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ÚDRŽBA OKRSKY 2022\1 KONEČNÝ\63522003 ST OSTRAVA obvod 1 - 63522003\"/>
    </mc:Choice>
  </mc:AlternateContent>
  <bookViews>
    <workbookView xWindow="0" yWindow="0" windowWidth="23040" windowHeight="9204"/>
  </bookViews>
  <sheets>
    <sheet name="Rekapitulace stavby" sheetId="1" r:id="rId1"/>
    <sheet name="SO 01-01 - Práce a dodávky" sheetId="2" r:id="rId2"/>
    <sheet name="SO 01-02 - VON - Vedlejší..." sheetId="3" r:id="rId3"/>
  </sheets>
  <definedNames>
    <definedName name="_xlnm._FilterDatabase" localSheetId="1" hidden="1">'SO 01-01 - Práce a dodávky'!$C$123:$K$2436</definedName>
    <definedName name="_xlnm._FilterDatabase" localSheetId="2" hidden="1">'SO 01-02 - VON - Vedlejší...'!$C$120:$K$178</definedName>
    <definedName name="_xlnm.Print_Titles" localSheetId="0">'Rekapitulace stavby'!$92:$92</definedName>
    <definedName name="_xlnm.Print_Titles" localSheetId="1">'SO 01-01 - Práce a dodávky'!$123:$123</definedName>
    <definedName name="_xlnm.Print_Titles" localSheetId="2">'SO 01-02 - VON - Vedlejší...'!$120:$120</definedName>
    <definedName name="_xlnm.Print_Area" localSheetId="0">'Rekapitulace stavby'!$D$4:$AO$76,'Rekapitulace stavby'!$C$82:$AQ$98</definedName>
    <definedName name="_xlnm.Print_Area" localSheetId="1">'SO 01-01 - Práce a dodávky'!$C$4:$J$41,'SO 01-01 - Práce a dodávky'!$C$50:$J$76,'SO 01-01 - Práce a dodávky'!$C$82:$J$103,'SO 01-01 - Práce a dodávky'!$C$109:$K$2436</definedName>
    <definedName name="_xlnm.Print_Area" localSheetId="2">'SO 01-02 - VON - Vedlejší...'!$C$4:$J$41,'SO 01-02 - VON - Vedlejší...'!$C$50:$J$76,'SO 01-02 - VON - Vedlejší...'!$C$82:$J$100,'SO 01-02 - VON - Vedlejší...'!$C$106:$K$178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97" i="1"/>
  <c r="J37" i="3"/>
  <c r="AX97" i="1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F117" i="3"/>
  <c r="F115" i="3"/>
  <c r="E113" i="3"/>
  <c r="F93" i="3"/>
  <c r="F91" i="3"/>
  <c r="E89" i="3"/>
  <c r="J26" i="3"/>
  <c r="E26" i="3"/>
  <c r="J118" i="3" s="1"/>
  <c r="J25" i="3"/>
  <c r="J23" i="3"/>
  <c r="E23" i="3"/>
  <c r="J117" i="3" s="1"/>
  <c r="J22" i="3"/>
  <c r="J20" i="3"/>
  <c r="E20" i="3"/>
  <c r="F94" i="3" s="1"/>
  <c r="J19" i="3"/>
  <c r="J14" i="3"/>
  <c r="J91" i="3"/>
  <c r="E7" i="3"/>
  <c r="E109" i="3"/>
  <c r="J39" i="2"/>
  <c r="J38" i="2"/>
  <c r="AY96" i="1" s="1"/>
  <c r="J37" i="2"/>
  <c r="AX96" i="1" s="1"/>
  <c r="BI2435" i="2"/>
  <c r="BH2435" i="2"/>
  <c r="BG2435" i="2"/>
  <c r="BF2435" i="2"/>
  <c r="T2435" i="2"/>
  <c r="R2435" i="2"/>
  <c r="P2435" i="2"/>
  <c r="BI2433" i="2"/>
  <c r="BH2433" i="2"/>
  <c r="BG2433" i="2"/>
  <c r="BF2433" i="2"/>
  <c r="T2433" i="2"/>
  <c r="R2433" i="2"/>
  <c r="P2433" i="2"/>
  <c r="BI2431" i="2"/>
  <c r="BH2431" i="2"/>
  <c r="BG2431" i="2"/>
  <c r="BF2431" i="2"/>
  <c r="T2431" i="2"/>
  <c r="R2431" i="2"/>
  <c r="P2431" i="2"/>
  <c r="BI2429" i="2"/>
  <c r="BH2429" i="2"/>
  <c r="BG2429" i="2"/>
  <c r="BF2429" i="2"/>
  <c r="T2429" i="2"/>
  <c r="R2429" i="2"/>
  <c r="P2429" i="2"/>
  <c r="BI2427" i="2"/>
  <c r="BH2427" i="2"/>
  <c r="BG2427" i="2"/>
  <c r="BF2427" i="2"/>
  <c r="T2427" i="2"/>
  <c r="R2427" i="2"/>
  <c r="P2427" i="2"/>
  <c r="BI2425" i="2"/>
  <c r="BH2425" i="2"/>
  <c r="BG2425" i="2"/>
  <c r="BF2425" i="2"/>
  <c r="T2425" i="2"/>
  <c r="R2425" i="2"/>
  <c r="P2425" i="2"/>
  <c r="BI2423" i="2"/>
  <c r="BH2423" i="2"/>
  <c r="BG2423" i="2"/>
  <c r="BF2423" i="2"/>
  <c r="T2423" i="2"/>
  <c r="R2423" i="2"/>
  <c r="P2423" i="2"/>
  <c r="BI2421" i="2"/>
  <c r="BH2421" i="2"/>
  <c r="BG2421" i="2"/>
  <c r="BF2421" i="2"/>
  <c r="T2421" i="2"/>
  <c r="R2421" i="2"/>
  <c r="P2421" i="2"/>
  <c r="BI2419" i="2"/>
  <c r="BH2419" i="2"/>
  <c r="BG2419" i="2"/>
  <c r="BF2419" i="2"/>
  <c r="T2419" i="2"/>
  <c r="R2419" i="2"/>
  <c r="P2419" i="2"/>
  <c r="BI2417" i="2"/>
  <c r="BH2417" i="2"/>
  <c r="BG2417" i="2"/>
  <c r="BF2417" i="2"/>
  <c r="T2417" i="2"/>
  <c r="R2417" i="2"/>
  <c r="P2417" i="2"/>
  <c r="BI2415" i="2"/>
  <c r="BH2415" i="2"/>
  <c r="BG2415" i="2"/>
  <c r="BF2415" i="2"/>
  <c r="T2415" i="2"/>
  <c r="R2415" i="2"/>
  <c r="P2415" i="2"/>
  <c r="BI2413" i="2"/>
  <c r="BH2413" i="2"/>
  <c r="BG2413" i="2"/>
  <c r="BF2413" i="2"/>
  <c r="T2413" i="2"/>
  <c r="R2413" i="2"/>
  <c r="P2413" i="2"/>
  <c r="BI2411" i="2"/>
  <c r="BH2411" i="2"/>
  <c r="BG2411" i="2"/>
  <c r="BF2411" i="2"/>
  <c r="T2411" i="2"/>
  <c r="R2411" i="2"/>
  <c r="P2411" i="2"/>
  <c r="BI2408" i="2"/>
  <c r="BH2408" i="2"/>
  <c r="BG2408" i="2"/>
  <c r="BF2408" i="2"/>
  <c r="T2408" i="2"/>
  <c r="R2408" i="2"/>
  <c r="P2408" i="2"/>
  <c r="BI2405" i="2"/>
  <c r="BH2405" i="2"/>
  <c r="BG2405" i="2"/>
  <c r="BF2405" i="2"/>
  <c r="T2405" i="2"/>
  <c r="R2405" i="2"/>
  <c r="P2405" i="2"/>
  <c r="BI2402" i="2"/>
  <c r="BH2402" i="2"/>
  <c r="BG2402" i="2"/>
  <c r="BF2402" i="2"/>
  <c r="T2402" i="2"/>
  <c r="R2402" i="2"/>
  <c r="P2402" i="2"/>
  <c r="BI2399" i="2"/>
  <c r="BH2399" i="2"/>
  <c r="BG2399" i="2"/>
  <c r="BF2399" i="2"/>
  <c r="T2399" i="2"/>
  <c r="R2399" i="2"/>
  <c r="P2399" i="2"/>
  <c r="BI2396" i="2"/>
  <c r="BH2396" i="2"/>
  <c r="BG2396" i="2"/>
  <c r="BF2396" i="2"/>
  <c r="T2396" i="2"/>
  <c r="R2396" i="2"/>
  <c r="P2396" i="2"/>
  <c r="BI2393" i="2"/>
  <c r="BH2393" i="2"/>
  <c r="BG2393" i="2"/>
  <c r="BF2393" i="2"/>
  <c r="T2393" i="2"/>
  <c r="R2393" i="2"/>
  <c r="P2393" i="2"/>
  <c r="BI2390" i="2"/>
  <c r="BH2390" i="2"/>
  <c r="BG2390" i="2"/>
  <c r="BF2390" i="2"/>
  <c r="T2390" i="2"/>
  <c r="R2390" i="2"/>
  <c r="P2390" i="2"/>
  <c r="BI2387" i="2"/>
  <c r="BH2387" i="2"/>
  <c r="BG2387" i="2"/>
  <c r="BF2387" i="2"/>
  <c r="T2387" i="2"/>
  <c r="R2387" i="2"/>
  <c r="P2387" i="2"/>
  <c r="BI2384" i="2"/>
  <c r="BH2384" i="2"/>
  <c r="BG2384" i="2"/>
  <c r="BF2384" i="2"/>
  <c r="T2384" i="2"/>
  <c r="R2384" i="2"/>
  <c r="P2384" i="2"/>
  <c r="BI2381" i="2"/>
  <c r="BH2381" i="2"/>
  <c r="BG2381" i="2"/>
  <c r="BF2381" i="2"/>
  <c r="T2381" i="2"/>
  <c r="R2381" i="2"/>
  <c r="P2381" i="2"/>
  <c r="BI2378" i="2"/>
  <c r="BH2378" i="2"/>
  <c r="BG2378" i="2"/>
  <c r="BF2378" i="2"/>
  <c r="T2378" i="2"/>
  <c r="R2378" i="2"/>
  <c r="P2378" i="2"/>
  <c r="BI2375" i="2"/>
  <c r="BH2375" i="2"/>
  <c r="BG2375" i="2"/>
  <c r="BF2375" i="2"/>
  <c r="T2375" i="2"/>
  <c r="R2375" i="2"/>
  <c r="P2375" i="2"/>
  <c r="BI2372" i="2"/>
  <c r="BH2372" i="2"/>
  <c r="BG2372" i="2"/>
  <c r="BF2372" i="2"/>
  <c r="T2372" i="2"/>
  <c r="R2372" i="2"/>
  <c r="P2372" i="2"/>
  <c r="BI2369" i="2"/>
  <c r="BH2369" i="2"/>
  <c r="BG2369" i="2"/>
  <c r="BF2369" i="2"/>
  <c r="T2369" i="2"/>
  <c r="R2369" i="2"/>
  <c r="P2369" i="2"/>
  <c r="BI2366" i="2"/>
  <c r="BH2366" i="2"/>
  <c r="BG2366" i="2"/>
  <c r="BF2366" i="2"/>
  <c r="T2366" i="2"/>
  <c r="R2366" i="2"/>
  <c r="P2366" i="2"/>
  <c r="BI2363" i="2"/>
  <c r="BH2363" i="2"/>
  <c r="BG2363" i="2"/>
  <c r="BF2363" i="2"/>
  <c r="T2363" i="2"/>
  <c r="R2363" i="2"/>
  <c r="P2363" i="2"/>
  <c r="BI2360" i="2"/>
  <c r="BH2360" i="2"/>
  <c r="BG2360" i="2"/>
  <c r="BF2360" i="2"/>
  <c r="T2360" i="2"/>
  <c r="R2360" i="2"/>
  <c r="P2360" i="2"/>
  <c r="BI2357" i="2"/>
  <c r="BH2357" i="2"/>
  <c r="BG2357" i="2"/>
  <c r="BF2357" i="2"/>
  <c r="T2357" i="2"/>
  <c r="R2357" i="2"/>
  <c r="P2357" i="2"/>
  <c r="BI2354" i="2"/>
  <c r="BH2354" i="2"/>
  <c r="BG2354" i="2"/>
  <c r="BF2354" i="2"/>
  <c r="T2354" i="2"/>
  <c r="R2354" i="2"/>
  <c r="P2354" i="2"/>
  <c r="BI2351" i="2"/>
  <c r="BH2351" i="2"/>
  <c r="BG2351" i="2"/>
  <c r="BF2351" i="2"/>
  <c r="T2351" i="2"/>
  <c r="R2351" i="2"/>
  <c r="P2351" i="2"/>
  <c r="BI2348" i="2"/>
  <c r="BH2348" i="2"/>
  <c r="BG2348" i="2"/>
  <c r="BF2348" i="2"/>
  <c r="T2348" i="2"/>
  <c r="R2348" i="2"/>
  <c r="P2348" i="2"/>
  <c r="BI2345" i="2"/>
  <c r="BH2345" i="2"/>
  <c r="BG2345" i="2"/>
  <c r="BF2345" i="2"/>
  <c r="T2345" i="2"/>
  <c r="R2345" i="2"/>
  <c r="P2345" i="2"/>
  <c r="BI2342" i="2"/>
  <c r="BH2342" i="2"/>
  <c r="BG2342" i="2"/>
  <c r="BF2342" i="2"/>
  <c r="T2342" i="2"/>
  <c r="R2342" i="2"/>
  <c r="P2342" i="2"/>
  <c r="BI2339" i="2"/>
  <c r="BH2339" i="2"/>
  <c r="BG2339" i="2"/>
  <c r="BF2339" i="2"/>
  <c r="T2339" i="2"/>
  <c r="R2339" i="2"/>
  <c r="P2339" i="2"/>
  <c r="BI2336" i="2"/>
  <c r="BH2336" i="2"/>
  <c r="BG2336" i="2"/>
  <c r="BF2336" i="2"/>
  <c r="T2336" i="2"/>
  <c r="R2336" i="2"/>
  <c r="P2336" i="2"/>
  <c r="BI2333" i="2"/>
  <c r="BH2333" i="2"/>
  <c r="BG2333" i="2"/>
  <c r="BF2333" i="2"/>
  <c r="T2333" i="2"/>
  <c r="R2333" i="2"/>
  <c r="P2333" i="2"/>
  <c r="BI2330" i="2"/>
  <c r="BH2330" i="2"/>
  <c r="BG2330" i="2"/>
  <c r="BF2330" i="2"/>
  <c r="T2330" i="2"/>
  <c r="R2330" i="2"/>
  <c r="P2330" i="2"/>
  <c r="BI2327" i="2"/>
  <c r="BH2327" i="2"/>
  <c r="BG2327" i="2"/>
  <c r="BF2327" i="2"/>
  <c r="T2327" i="2"/>
  <c r="R2327" i="2"/>
  <c r="P2327" i="2"/>
  <c r="BI2324" i="2"/>
  <c r="BH2324" i="2"/>
  <c r="BG2324" i="2"/>
  <c r="BF2324" i="2"/>
  <c r="T2324" i="2"/>
  <c r="R2324" i="2"/>
  <c r="P2324" i="2"/>
  <c r="BI2321" i="2"/>
  <c r="BH2321" i="2"/>
  <c r="BG2321" i="2"/>
  <c r="BF2321" i="2"/>
  <c r="T2321" i="2"/>
  <c r="R2321" i="2"/>
  <c r="P2321" i="2"/>
  <c r="BI2318" i="2"/>
  <c r="BH2318" i="2"/>
  <c r="BG2318" i="2"/>
  <c r="BF2318" i="2"/>
  <c r="T2318" i="2"/>
  <c r="R2318" i="2"/>
  <c r="P2318" i="2"/>
  <c r="BI2315" i="2"/>
  <c r="BH2315" i="2"/>
  <c r="BG2315" i="2"/>
  <c r="BF2315" i="2"/>
  <c r="T2315" i="2"/>
  <c r="R2315" i="2"/>
  <c r="P2315" i="2"/>
  <c r="BI2312" i="2"/>
  <c r="BH2312" i="2"/>
  <c r="BG2312" i="2"/>
  <c r="BF2312" i="2"/>
  <c r="T2312" i="2"/>
  <c r="R2312" i="2"/>
  <c r="P2312" i="2"/>
  <c r="BI2309" i="2"/>
  <c r="BH2309" i="2"/>
  <c r="BG2309" i="2"/>
  <c r="BF2309" i="2"/>
  <c r="T2309" i="2"/>
  <c r="R2309" i="2"/>
  <c r="P2309" i="2"/>
  <c r="BI2306" i="2"/>
  <c r="BH2306" i="2"/>
  <c r="BG2306" i="2"/>
  <c r="BF2306" i="2"/>
  <c r="T2306" i="2"/>
  <c r="R2306" i="2"/>
  <c r="P2306" i="2"/>
  <c r="BI2303" i="2"/>
  <c r="BH2303" i="2"/>
  <c r="BG2303" i="2"/>
  <c r="BF2303" i="2"/>
  <c r="T2303" i="2"/>
  <c r="R2303" i="2"/>
  <c r="P2303" i="2"/>
  <c r="BI2300" i="2"/>
  <c r="BH2300" i="2"/>
  <c r="BG2300" i="2"/>
  <c r="BF2300" i="2"/>
  <c r="T2300" i="2"/>
  <c r="R2300" i="2"/>
  <c r="P2300" i="2"/>
  <c r="BI2297" i="2"/>
  <c r="BH2297" i="2"/>
  <c r="BG2297" i="2"/>
  <c r="BF2297" i="2"/>
  <c r="T2297" i="2"/>
  <c r="R2297" i="2"/>
  <c r="P2297" i="2"/>
  <c r="BI2294" i="2"/>
  <c r="BH2294" i="2"/>
  <c r="BG2294" i="2"/>
  <c r="BF2294" i="2"/>
  <c r="T2294" i="2"/>
  <c r="R2294" i="2"/>
  <c r="P2294" i="2"/>
  <c r="BI2291" i="2"/>
  <c r="BH2291" i="2"/>
  <c r="BG2291" i="2"/>
  <c r="BF2291" i="2"/>
  <c r="T2291" i="2"/>
  <c r="R2291" i="2"/>
  <c r="P2291" i="2"/>
  <c r="BI2288" i="2"/>
  <c r="BH2288" i="2"/>
  <c r="BG2288" i="2"/>
  <c r="BF2288" i="2"/>
  <c r="T2288" i="2"/>
  <c r="R2288" i="2"/>
  <c r="P2288" i="2"/>
  <c r="BI2286" i="2"/>
  <c r="BH2286" i="2"/>
  <c r="BG2286" i="2"/>
  <c r="BF2286" i="2"/>
  <c r="T2286" i="2"/>
  <c r="R2286" i="2"/>
  <c r="P2286" i="2"/>
  <c r="BI2284" i="2"/>
  <c r="BH2284" i="2"/>
  <c r="BG2284" i="2"/>
  <c r="BF2284" i="2"/>
  <c r="T2284" i="2"/>
  <c r="R2284" i="2"/>
  <c r="P2284" i="2"/>
  <c r="BI2282" i="2"/>
  <c r="BH2282" i="2"/>
  <c r="BG2282" i="2"/>
  <c r="BF2282" i="2"/>
  <c r="T2282" i="2"/>
  <c r="R2282" i="2"/>
  <c r="P2282" i="2"/>
  <c r="BI2280" i="2"/>
  <c r="BH2280" i="2"/>
  <c r="BG2280" i="2"/>
  <c r="BF2280" i="2"/>
  <c r="T2280" i="2"/>
  <c r="R2280" i="2"/>
  <c r="P2280" i="2"/>
  <c r="BI2278" i="2"/>
  <c r="BH2278" i="2"/>
  <c r="BG2278" i="2"/>
  <c r="BF2278" i="2"/>
  <c r="T2278" i="2"/>
  <c r="R2278" i="2"/>
  <c r="P2278" i="2"/>
  <c r="BI2276" i="2"/>
  <c r="BH2276" i="2"/>
  <c r="BG2276" i="2"/>
  <c r="BF2276" i="2"/>
  <c r="T2276" i="2"/>
  <c r="R2276" i="2"/>
  <c r="P2276" i="2"/>
  <c r="BI2274" i="2"/>
  <c r="BH2274" i="2"/>
  <c r="BG2274" i="2"/>
  <c r="BF2274" i="2"/>
  <c r="T2274" i="2"/>
  <c r="R2274" i="2"/>
  <c r="P2274" i="2"/>
  <c r="BI2272" i="2"/>
  <c r="BH2272" i="2"/>
  <c r="BG2272" i="2"/>
  <c r="BF2272" i="2"/>
  <c r="T2272" i="2"/>
  <c r="R2272" i="2"/>
  <c r="P2272" i="2"/>
  <c r="BI2270" i="2"/>
  <c r="BH2270" i="2"/>
  <c r="BG2270" i="2"/>
  <c r="BF2270" i="2"/>
  <c r="T2270" i="2"/>
  <c r="R2270" i="2"/>
  <c r="P2270" i="2"/>
  <c r="BI2268" i="2"/>
  <c r="BH2268" i="2"/>
  <c r="BG2268" i="2"/>
  <c r="BF2268" i="2"/>
  <c r="T2268" i="2"/>
  <c r="R2268" i="2"/>
  <c r="P2268" i="2"/>
  <c r="BI2266" i="2"/>
  <c r="BH2266" i="2"/>
  <c r="BG2266" i="2"/>
  <c r="BF2266" i="2"/>
  <c r="T2266" i="2"/>
  <c r="R2266" i="2"/>
  <c r="P2266" i="2"/>
  <c r="BI2264" i="2"/>
  <c r="BH2264" i="2"/>
  <c r="BG2264" i="2"/>
  <c r="BF2264" i="2"/>
  <c r="T2264" i="2"/>
  <c r="R2264" i="2"/>
  <c r="P2264" i="2"/>
  <c r="BI2262" i="2"/>
  <c r="BH2262" i="2"/>
  <c r="BG2262" i="2"/>
  <c r="BF2262" i="2"/>
  <c r="T2262" i="2"/>
  <c r="R2262" i="2"/>
  <c r="P2262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4" i="2"/>
  <c r="BH2254" i="2"/>
  <c r="BG2254" i="2"/>
  <c r="BF2254" i="2"/>
  <c r="T2254" i="2"/>
  <c r="R2254" i="2"/>
  <c r="P2254" i="2"/>
  <c r="BI2252" i="2"/>
  <c r="BH2252" i="2"/>
  <c r="BG2252" i="2"/>
  <c r="BF2252" i="2"/>
  <c r="T2252" i="2"/>
  <c r="R2252" i="2"/>
  <c r="P2252" i="2"/>
  <c r="BI2250" i="2"/>
  <c r="BH2250" i="2"/>
  <c r="BG2250" i="2"/>
  <c r="BF2250" i="2"/>
  <c r="T2250" i="2"/>
  <c r="R2250" i="2"/>
  <c r="P2250" i="2"/>
  <c r="BI2248" i="2"/>
  <c r="BH2248" i="2"/>
  <c r="BG2248" i="2"/>
  <c r="BF2248" i="2"/>
  <c r="T2248" i="2"/>
  <c r="R2248" i="2"/>
  <c r="P2248" i="2"/>
  <c r="BI2246" i="2"/>
  <c r="BH2246" i="2"/>
  <c r="BG2246" i="2"/>
  <c r="BF2246" i="2"/>
  <c r="T2246" i="2"/>
  <c r="R2246" i="2"/>
  <c r="P2246" i="2"/>
  <c r="BI2244" i="2"/>
  <c r="BH2244" i="2"/>
  <c r="BG2244" i="2"/>
  <c r="BF2244" i="2"/>
  <c r="T2244" i="2"/>
  <c r="R2244" i="2"/>
  <c r="P2244" i="2"/>
  <c r="BI2242" i="2"/>
  <c r="BH2242" i="2"/>
  <c r="BG2242" i="2"/>
  <c r="BF2242" i="2"/>
  <c r="T2242" i="2"/>
  <c r="R2242" i="2"/>
  <c r="P2242" i="2"/>
  <c r="BI2240" i="2"/>
  <c r="BH2240" i="2"/>
  <c r="BG2240" i="2"/>
  <c r="BF2240" i="2"/>
  <c r="T2240" i="2"/>
  <c r="R2240" i="2"/>
  <c r="P2240" i="2"/>
  <c r="BI2238" i="2"/>
  <c r="BH2238" i="2"/>
  <c r="BG2238" i="2"/>
  <c r="BF2238" i="2"/>
  <c r="T2238" i="2"/>
  <c r="R2238" i="2"/>
  <c r="P2238" i="2"/>
  <c r="BI2236" i="2"/>
  <c r="BH2236" i="2"/>
  <c r="BG2236" i="2"/>
  <c r="BF2236" i="2"/>
  <c r="T2236" i="2"/>
  <c r="R2236" i="2"/>
  <c r="P2236" i="2"/>
  <c r="BI2234" i="2"/>
  <c r="BH2234" i="2"/>
  <c r="BG2234" i="2"/>
  <c r="BF2234" i="2"/>
  <c r="T2234" i="2"/>
  <c r="R2234" i="2"/>
  <c r="P2234" i="2"/>
  <c r="BI2232" i="2"/>
  <c r="BH2232" i="2"/>
  <c r="BG2232" i="2"/>
  <c r="BF2232" i="2"/>
  <c r="T2232" i="2"/>
  <c r="R2232" i="2"/>
  <c r="P2232" i="2"/>
  <c r="BI2230" i="2"/>
  <c r="BH2230" i="2"/>
  <c r="BG2230" i="2"/>
  <c r="BF2230" i="2"/>
  <c r="T2230" i="2"/>
  <c r="R2230" i="2"/>
  <c r="P2230" i="2"/>
  <c r="BI2228" i="2"/>
  <c r="BH2228" i="2"/>
  <c r="BG2228" i="2"/>
  <c r="BF2228" i="2"/>
  <c r="T2228" i="2"/>
  <c r="R2228" i="2"/>
  <c r="P2228" i="2"/>
  <c r="BI2226" i="2"/>
  <c r="BH2226" i="2"/>
  <c r="BG2226" i="2"/>
  <c r="BF2226" i="2"/>
  <c r="T2226" i="2"/>
  <c r="R2226" i="2"/>
  <c r="P2226" i="2"/>
  <c r="BI2224" i="2"/>
  <c r="BH2224" i="2"/>
  <c r="BG2224" i="2"/>
  <c r="BF2224" i="2"/>
  <c r="T2224" i="2"/>
  <c r="R2224" i="2"/>
  <c r="P2224" i="2"/>
  <c r="BI2222" i="2"/>
  <c r="BH2222" i="2"/>
  <c r="BG2222" i="2"/>
  <c r="BF2222" i="2"/>
  <c r="T2222" i="2"/>
  <c r="R2222" i="2"/>
  <c r="P2222" i="2"/>
  <c r="BI2220" i="2"/>
  <c r="BH2220" i="2"/>
  <c r="BG2220" i="2"/>
  <c r="BF2220" i="2"/>
  <c r="T2220" i="2"/>
  <c r="R2220" i="2"/>
  <c r="P2220" i="2"/>
  <c r="BI2218" i="2"/>
  <c r="BH2218" i="2"/>
  <c r="BG2218" i="2"/>
  <c r="BF2218" i="2"/>
  <c r="T2218" i="2"/>
  <c r="R2218" i="2"/>
  <c r="P2218" i="2"/>
  <c r="BI2216" i="2"/>
  <c r="BH2216" i="2"/>
  <c r="BG2216" i="2"/>
  <c r="BF2216" i="2"/>
  <c r="T2216" i="2"/>
  <c r="R2216" i="2"/>
  <c r="P2216" i="2"/>
  <c r="BI2214" i="2"/>
  <c r="BH2214" i="2"/>
  <c r="BG2214" i="2"/>
  <c r="BF2214" i="2"/>
  <c r="T2214" i="2"/>
  <c r="R2214" i="2"/>
  <c r="P2214" i="2"/>
  <c r="BI2212" i="2"/>
  <c r="BH2212" i="2"/>
  <c r="BG2212" i="2"/>
  <c r="BF2212" i="2"/>
  <c r="T2212" i="2"/>
  <c r="R2212" i="2"/>
  <c r="P2212" i="2"/>
  <c r="BI2210" i="2"/>
  <c r="BH2210" i="2"/>
  <c r="BG2210" i="2"/>
  <c r="BF2210" i="2"/>
  <c r="T2210" i="2"/>
  <c r="R2210" i="2"/>
  <c r="P2210" i="2"/>
  <c r="BI2208" i="2"/>
  <c r="BH2208" i="2"/>
  <c r="BG2208" i="2"/>
  <c r="BF2208" i="2"/>
  <c r="T2208" i="2"/>
  <c r="R2208" i="2"/>
  <c r="P2208" i="2"/>
  <c r="BI2206" i="2"/>
  <c r="BH2206" i="2"/>
  <c r="BG2206" i="2"/>
  <c r="BF2206" i="2"/>
  <c r="T2206" i="2"/>
  <c r="R2206" i="2"/>
  <c r="P2206" i="2"/>
  <c r="BI2204" i="2"/>
  <c r="BH2204" i="2"/>
  <c r="BG2204" i="2"/>
  <c r="BF2204" i="2"/>
  <c r="T2204" i="2"/>
  <c r="R2204" i="2"/>
  <c r="P2204" i="2"/>
  <c r="BI2202" i="2"/>
  <c r="BH2202" i="2"/>
  <c r="BG2202" i="2"/>
  <c r="BF2202" i="2"/>
  <c r="T2202" i="2"/>
  <c r="R2202" i="2"/>
  <c r="P2202" i="2"/>
  <c r="BI2200" i="2"/>
  <c r="BH2200" i="2"/>
  <c r="BG2200" i="2"/>
  <c r="BF2200" i="2"/>
  <c r="T2200" i="2"/>
  <c r="R2200" i="2"/>
  <c r="P2200" i="2"/>
  <c r="BI2198" i="2"/>
  <c r="BH2198" i="2"/>
  <c r="BG2198" i="2"/>
  <c r="BF2198" i="2"/>
  <c r="T2198" i="2"/>
  <c r="R2198" i="2"/>
  <c r="P2198" i="2"/>
  <c r="BI2196" i="2"/>
  <c r="BH2196" i="2"/>
  <c r="BG2196" i="2"/>
  <c r="BF2196" i="2"/>
  <c r="T2196" i="2"/>
  <c r="R2196" i="2"/>
  <c r="P2196" i="2"/>
  <c r="BI2194" i="2"/>
  <c r="BH2194" i="2"/>
  <c r="BG2194" i="2"/>
  <c r="BF2194" i="2"/>
  <c r="T2194" i="2"/>
  <c r="R2194" i="2"/>
  <c r="P2194" i="2"/>
  <c r="BI2192" i="2"/>
  <c r="BH2192" i="2"/>
  <c r="BG2192" i="2"/>
  <c r="BF2192" i="2"/>
  <c r="T2192" i="2"/>
  <c r="R2192" i="2"/>
  <c r="P2192" i="2"/>
  <c r="BI2190" i="2"/>
  <c r="BH2190" i="2"/>
  <c r="BG2190" i="2"/>
  <c r="BF2190" i="2"/>
  <c r="T2190" i="2"/>
  <c r="R2190" i="2"/>
  <c r="P2190" i="2"/>
  <c r="BI2188" i="2"/>
  <c r="BH2188" i="2"/>
  <c r="BG2188" i="2"/>
  <c r="BF2188" i="2"/>
  <c r="T2188" i="2"/>
  <c r="R2188" i="2"/>
  <c r="P2188" i="2"/>
  <c r="BI2186" i="2"/>
  <c r="BH2186" i="2"/>
  <c r="BG2186" i="2"/>
  <c r="BF2186" i="2"/>
  <c r="T2186" i="2"/>
  <c r="R2186" i="2"/>
  <c r="P2186" i="2"/>
  <c r="BI2184" i="2"/>
  <c r="BH2184" i="2"/>
  <c r="BG2184" i="2"/>
  <c r="BF2184" i="2"/>
  <c r="T2184" i="2"/>
  <c r="R2184" i="2"/>
  <c r="P2184" i="2"/>
  <c r="BI2182" i="2"/>
  <c r="BH2182" i="2"/>
  <c r="BG2182" i="2"/>
  <c r="BF2182" i="2"/>
  <c r="T2182" i="2"/>
  <c r="R2182" i="2"/>
  <c r="P2182" i="2"/>
  <c r="BI2180" i="2"/>
  <c r="BH2180" i="2"/>
  <c r="BG2180" i="2"/>
  <c r="BF2180" i="2"/>
  <c r="T2180" i="2"/>
  <c r="R2180" i="2"/>
  <c r="P2180" i="2"/>
  <c r="BI2178" i="2"/>
  <c r="BH2178" i="2"/>
  <c r="BG2178" i="2"/>
  <c r="BF2178" i="2"/>
  <c r="T2178" i="2"/>
  <c r="R2178" i="2"/>
  <c r="P2178" i="2"/>
  <c r="BI2176" i="2"/>
  <c r="BH2176" i="2"/>
  <c r="BG2176" i="2"/>
  <c r="BF2176" i="2"/>
  <c r="T2176" i="2"/>
  <c r="R2176" i="2"/>
  <c r="P2176" i="2"/>
  <c r="BI2174" i="2"/>
  <c r="BH2174" i="2"/>
  <c r="BG2174" i="2"/>
  <c r="BF2174" i="2"/>
  <c r="T2174" i="2"/>
  <c r="R2174" i="2"/>
  <c r="P2174" i="2"/>
  <c r="BI2172" i="2"/>
  <c r="BH2172" i="2"/>
  <c r="BG2172" i="2"/>
  <c r="BF2172" i="2"/>
  <c r="T2172" i="2"/>
  <c r="R2172" i="2"/>
  <c r="P2172" i="2"/>
  <c r="BI2170" i="2"/>
  <c r="BH2170" i="2"/>
  <c r="BG2170" i="2"/>
  <c r="BF2170" i="2"/>
  <c r="T2170" i="2"/>
  <c r="R2170" i="2"/>
  <c r="P2170" i="2"/>
  <c r="BI2168" i="2"/>
  <c r="BH2168" i="2"/>
  <c r="BG2168" i="2"/>
  <c r="BF2168" i="2"/>
  <c r="T2168" i="2"/>
  <c r="R2168" i="2"/>
  <c r="P2168" i="2"/>
  <c r="BI2166" i="2"/>
  <c r="BH2166" i="2"/>
  <c r="BG2166" i="2"/>
  <c r="BF2166" i="2"/>
  <c r="T2166" i="2"/>
  <c r="R2166" i="2"/>
  <c r="P2166" i="2"/>
  <c r="BI2164" i="2"/>
  <c r="BH2164" i="2"/>
  <c r="BG2164" i="2"/>
  <c r="BF2164" i="2"/>
  <c r="T2164" i="2"/>
  <c r="R2164" i="2"/>
  <c r="P2164" i="2"/>
  <c r="BI2162" i="2"/>
  <c r="BH2162" i="2"/>
  <c r="BG2162" i="2"/>
  <c r="BF2162" i="2"/>
  <c r="T2162" i="2"/>
  <c r="R2162" i="2"/>
  <c r="P2162" i="2"/>
  <c r="BI2160" i="2"/>
  <c r="BH2160" i="2"/>
  <c r="BG2160" i="2"/>
  <c r="BF2160" i="2"/>
  <c r="T2160" i="2"/>
  <c r="R2160" i="2"/>
  <c r="P2160" i="2"/>
  <c r="BI2158" i="2"/>
  <c r="BH2158" i="2"/>
  <c r="BG2158" i="2"/>
  <c r="BF2158" i="2"/>
  <c r="T2158" i="2"/>
  <c r="R2158" i="2"/>
  <c r="P2158" i="2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4" i="2"/>
  <c r="BH2124" i="2"/>
  <c r="BG2124" i="2"/>
  <c r="BF2124" i="2"/>
  <c r="T2124" i="2"/>
  <c r="R2124" i="2"/>
  <c r="P2124" i="2"/>
  <c r="BI2122" i="2"/>
  <c r="BH2122" i="2"/>
  <c r="BG2122" i="2"/>
  <c r="BF2122" i="2"/>
  <c r="T2122" i="2"/>
  <c r="R2122" i="2"/>
  <c r="P2122" i="2"/>
  <c r="BI2120" i="2"/>
  <c r="BH2120" i="2"/>
  <c r="BG2120" i="2"/>
  <c r="BF2120" i="2"/>
  <c r="T2120" i="2"/>
  <c r="R2120" i="2"/>
  <c r="P2120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14" i="2"/>
  <c r="BH2114" i="2"/>
  <c r="BG2114" i="2"/>
  <c r="BF2114" i="2"/>
  <c r="T2114" i="2"/>
  <c r="R2114" i="2"/>
  <c r="P2114" i="2"/>
  <c r="BI2112" i="2"/>
  <c r="BH2112" i="2"/>
  <c r="BG2112" i="2"/>
  <c r="BF2112" i="2"/>
  <c r="T2112" i="2"/>
  <c r="R2112" i="2"/>
  <c r="P2112" i="2"/>
  <c r="BI2110" i="2"/>
  <c r="BH2110" i="2"/>
  <c r="BG2110" i="2"/>
  <c r="BF2110" i="2"/>
  <c r="T2110" i="2"/>
  <c r="R2110" i="2"/>
  <c r="P2110" i="2"/>
  <c r="BI2108" i="2"/>
  <c r="BH2108" i="2"/>
  <c r="BG2108" i="2"/>
  <c r="BF2108" i="2"/>
  <c r="T2108" i="2"/>
  <c r="R2108" i="2"/>
  <c r="P2108" i="2"/>
  <c r="BI2106" i="2"/>
  <c r="BH2106" i="2"/>
  <c r="BG2106" i="2"/>
  <c r="BF2106" i="2"/>
  <c r="T2106" i="2"/>
  <c r="R2106" i="2"/>
  <c r="P2106" i="2"/>
  <c r="BI2104" i="2"/>
  <c r="BH2104" i="2"/>
  <c r="BG2104" i="2"/>
  <c r="BF2104" i="2"/>
  <c r="T2104" i="2"/>
  <c r="R2104" i="2"/>
  <c r="P2104" i="2"/>
  <c r="BI2102" i="2"/>
  <c r="BH2102" i="2"/>
  <c r="BG2102" i="2"/>
  <c r="BF2102" i="2"/>
  <c r="T2102" i="2"/>
  <c r="R2102" i="2"/>
  <c r="P2102" i="2"/>
  <c r="BI2100" i="2"/>
  <c r="BH2100" i="2"/>
  <c r="BG2100" i="2"/>
  <c r="BF2100" i="2"/>
  <c r="T2100" i="2"/>
  <c r="R2100" i="2"/>
  <c r="P2100" i="2"/>
  <c r="BI2098" i="2"/>
  <c r="BH2098" i="2"/>
  <c r="BG2098" i="2"/>
  <c r="BF2098" i="2"/>
  <c r="T2098" i="2"/>
  <c r="R2098" i="2"/>
  <c r="P2098" i="2"/>
  <c r="BI2096" i="2"/>
  <c r="BH2096" i="2"/>
  <c r="BG2096" i="2"/>
  <c r="BF2096" i="2"/>
  <c r="T2096" i="2"/>
  <c r="R2096" i="2"/>
  <c r="P2096" i="2"/>
  <c r="BI2094" i="2"/>
  <c r="BH2094" i="2"/>
  <c r="BG2094" i="2"/>
  <c r="BF2094" i="2"/>
  <c r="T2094" i="2"/>
  <c r="R2094" i="2"/>
  <c r="P2094" i="2"/>
  <c r="BI2092" i="2"/>
  <c r="BH2092" i="2"/>
  <c r="BG2092" i="2"/>
  <c r="BF2092" i="2"/>
  <c r="T2092" i="2"/>
  <c r="R2092" i="2"/>
  <c r="P2092" i="2"/>
  <c r="BI2090" i="2"/>
  <c r="BH2090" i="2"/>
  <c r="BG2090" i="2"/>
  <c r="BF2090" i="2"/>
  <c r="T2090" i="2"/>
  <c r="R2090" i="2"/>
  <c r="P2090" i="2"/>
  <c r="BI2088" i="2"/>
  <c r="BH2088" i="2"/>
  <c r="BG2088" i="2"/>
  <c r="BF2088" i="2"/>
  <c r="T2088" i="2"/>
  <c r="R2088" i="2"/>
  <c r="P2088" i="2"/>
  <c r="BI2086" i="2"/>
  <c r="BH2086" i="2"/>
  <c r="BG2086" i="2"/>
  <c r="BF2086" i="2"/>
  <c r="T2086" i="2"/>
  <c r="R2086" i="2"/>
  <c r="P2086" i="2"/>
  <c r="BI2084" i="2"/>
  <c r="BH2084" i="2"/>
  <c r="BG2084" i="2"/>
  <c r="BF2084" i="2"/>
  <c r="T2084" i="2"/>
  <c r="R2084" i="2"/>
  <c r="P2084" i="2"/>
  <c r="BI2082" i="2"/>
  <c r="BH2082" i="2"/>
  <c r="BG2082" i="2"/>
  <c r="BF2082" i="2"/>
  <c r="T2082" i="2"/>
  <c r="R2082" i="2"/>
  <c r="P2082" i="2"/>
  <c r="BI2080" i="2"/>
  <c r="BH2080" i="2"/>
  <c r="BG2080" i="2"/>
  <c r="BF2080" i="2"/>
  <c r="T2080" i="2"/>
  <c r="R2080" i="2"/>
  <c r="P2080" i="2"/>
  <c r="BI2078" i="2"/>
  <c r="BH2078" i="2"/>
  <c r="BG2078" i="2"/>
  <c r="BF2078" i="2"/>
  <c r="T2078" i="2"/>
  <c r="R2078" i="2"/>
  <c r="P2078" i="2"/>
  <c r="BI2076" i="2"/>
  <c r="BH2076" i="2"/>
  <c r="BG2076" i="2"/>
  <c r="BF2076" i="2"/>
  <c r="T2076" i="2"/>
  <c r="R2076" i="2"/>
  <c r="P2076" i="2"/>
  <c r="BI2074" i="2"/>
  <c r="BH2074" i="2"/>
  <c r="BG2074" i="2"/>
  <c r="BF2074" i="2"/>
  <c r="T2074" i="2"/>
  <c r="R2074" i="2"/>
  <c r="P2074" i="2"/>
  <c r="BI2072" i="2"/>
  <c r="BH2072" i="2"/>
  <c r="BG2072" i="2"/>
  <c r="BF2072" i="2"/>
  <c r="T2072" i="2"/>
  <c r="R2072" i="2"/>
  <c r="P2072" i="2"/>
  <c r="BI2070" i="2"/>
  <c r="BH2070" i="2"/>
  <c r="BG2070" i="2"/>
  <c r="BF2070" i="2"/>
  <c r="T2070" i="2"/>
  <c r="R2070" i="2"/>
  <c r="P2070" i="2"/>
  <c r="BI2068" i="2"/>
  <c r="BH2068" i="2"/>
  <c r="BG2068" i="2"/>
  <c r="BF2068" i="2"/>
  <c r="T2068" i="2"/>
  <c r="R2068" i="2"/>
  <c r="P2068" i="2"/>
  <c r="BI2066" i="2"/>
  <c r="BH2066" i="2"/>
  <c r="BG2066" i="2"/>
  <c r="BF2066" i="2"/>
  <c r="T2066" i="2"/>
  <c r="R2066" i="2"/>
  <c r="P2066" i="2"/>
  <c r="BI2064" i="2"/>
  <c r="BH2064" i="2"/>
  <c r="BG2064" i="2"/>
  <c r="BF2064" i="2"/>
  <c r="T2064" i="2"/>
  <c r="R2064" i="2"/>
  <c r="P2064" i="2"/>
  <c r="BI2062" i="2"/>
  <c r="BH2062" i="2"/>
  <c r="BG2062" i="2"/>
  <c r="BF2062" i="2"/>
  <c r="T2062" i="2"/>
  <c r="R2062" i="2"/>
  <c r="P2062" i="2"/>
  <c r="BI2060" i="2"/>
  <c r="BH2060" i="2"/>
  <c r="BG2060" i="2"/>
  <c r="BF2060" i="2"/>
  <c r="T2060" i="2"/>
  <c r="R2060" i="2"/>
  <c r="P2060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4" i="2"/>
  <c r="BH2054" i="2"/>
  <c r="BG2054" i="2"/>
  <c r="BF2054" i="2"/>
  <c r="T2054" i="2"/>
  <c r="R2054" i="2"/>
  <c r="P2054" i="2"/>
  <c r="BI2052" i="2"/>
  <c r="BH2052" i="2"/>
  <c r="BG2052" i="2"/>
  <c r="BF2052" i="2"/>
  <c r="T2052" i="2"/>
  <c r="R2052" i="2"/>
  <c r="P2052" i="2"/>
  <c r="BI2050" i="2"/>
  <c r="BH2050" i="2"/>
  <c r="BG2050" i="2"/>
  <c r="BF2050" i="2"/>
  <c r="T2050" i="2"/>
  <c r="R2050" i="2"/>
  <c r="P2050" i="2"/>
  <c r="BI2048" i="2"/>
  <c r="BH2048" i="2"/>
  <c r="BG2048" i="2"/>
  <c r="BF2048" i="2"/>
  <c r="T2048" i="2"/>
  <c r="R2048" i="2"/>
  <c r="P2048" i="2"/>
  <c r="BI2046" i="2"/>
  <c r="BH2046" i="2"/>
  <c r="BG2046" i="2"/>
  <c r="BF2046" i="2"/>
  <c r="T2046" i="2"/>
  <c r="R2046" i="2"/>
  <c r="P2046" i="2"/>
  <c r="BI2044" i="2"/>
  <c r="BH2044" i="2"/>
  <c r="BG2044" i="2"/>
  <c r="BF2044" i="2"/>
  <c r="T2044" i="2"/>
  <c r="R2044" i="2"/>
  <c r="P2044" i="2"/>
  <c r="BI2042" i="2"/>
  <c r="BH2042" i="2"/>
  <c r="BG2042" i="2"/>
  <c r="BF2042" i="2"/>
  <c r="T2042" i="2"/>
  <c r="R2042" i="2"/>
  <c r="P2042" i="2"/>
  <c r="BI2040" i="2"/>
  <c r="BH2040" i="2"/>
  <c r="BG2040" i="2"/>
  <c r="BF2040" i="2"/>
  <c r="T2040" i="2"/>
  <c r="R2040" i="2"/>
  <c r="P2040" i="2"/>
  <c r="BI2038" i="2"/>
  <c r="BH2038" i="2"/>
  <c r="BG2038" i="2"/>
  <c r="BF2038" i="2"/>
  <c r="T2038" i="2"/>
  <c r="R2038" i="2"/>
  <c r="P2038" i="2"/>
  <c r="BI2036" i="2"/>
  <c r="BH2036" i="2"/>
  <c r="BG2036" i="2"/>
  <c r="BF2036" i="2"/>
  <c r="T2036" i="2"/>
  <c r="R2036" i="2"/>
  <c r="P2036" i="2"/>
  <c r="BI2034" i="2"/>
  <c r="BH2034" i="2"/>
  <c r="BG2034" i="2"/>
  <c r="BF2034" i="2"/>
  <c r="T2034" i="2"/>
  <c r="R2034" i="2"/>
  <c r="P2034" i="2"/>
  <c r="BI2032" i="2"/>
  <c r="BH2032" i="2"/>
  <c r="BG2032" i="2"/>
  <c r="BF2032" i="2"/>
  <c r="T2032" i="2"/>
  <c r="R2032" i="2"/>
  <c r="P2032" i="2"/>
  <c r="BI2030" i="2"/>
  <c r="BH2030" i="2"/>
  <c r="BG2030" i="2"/>
  <c r="BF2030" i="2"/>
  <c r="T2030" i="2"/>
  <c r="R2030" i="2"/>
  <c r="P2030" i="2"/>
  <c r="BI2028" i="2"/>
  <c r="BH2028" i="2"/>
  <c r="BG2028" i="2"/>
  <c r="BF2028" i="2"/>
  <c r="T2028" i="2"/>
  <c r="R2028" i="2"/>
  <c r="P2028" i="2"/>
  <c r="BI2026" i="2"/>
  <c r="BH2026" i="2"/>
  <c r="BG2026" i="2"/>
  <c r="BF2026" i="2"/>
  <c r="T2026" i="2"/>
  <c r="R2026" i="2"/>
  <c r="P2026" i="2"/>
  <c r="BI2024" i="2"/>
  <c r="BH2024" i="2"/>
  <c r="BG2024" i="2"/>
  <c r="BF2024" i="2"/>
  <c r="T2024" i="2"/>
  <c r="R2024" i="2"/>
  <c r="P2024" i="2"/>
  <c r="BI2022" i="2"/>
  <c r="BH2022" i="2"/>
  <c r="BG2022" i="2"/>
  <c r="BF2022" i="2"/>
  <c r="T2022" i="2"/>
  <c r="R2022" i="2"/>
  <c r="P2022" i="2"/>
  <c r="BI2020" i="2"/>
  <c r="BH2020" i="2"/>
  <c r="BG2020" i="2"/>
  <c r="BF2020" i="2"/>
  <c r="T2020" i="2"/>
  <c r="R2020" i="2"/>
  <c r="P2020" i="2"/>
  <c r="BI2018" i="2"/>
  <c r="BH2018" i="2"/>
  <c r="BG2018" i="2"/>
  <c r="BF2018" i="2"/>
  <c r="T2018" i="2"/>
  <c r="R2018" i="2"/>
  <c r="P2018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8" i="2"/>
  <c r="BH2008" i="2"/>
  <c r="BG2008" i="2"/>
  <c r="BF2008" i="2"/>
  <c r="T2008" i="2"/>
  <c r="R2008" i="2"/>
  <c r="P2008" i="2"/>
  <c r="BI2006" i="2"/>
  <c r="BH2006" i="2"/>
  <c r="BG2006" i="2"/>
  <c r="BF2006" i="2"/>
  <c r="T2006" i="2"/>
  <c r="R2006" i="2"/>
  <c r="P2006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8" i="2"/>
  <c r="BH1998" i="2"/>
  <c r="BG1998" i="2"/>
  <c r="BF1998" i="2"/>
  <c r="T1998" i="2"/>
  <c r="R1998" i="2"/>
  <c r="P1998" i="2"/>
  <c r="BI1996" i="2"/>
  <c r="BH1996" i="2"/>
  <c r="BG1996" i="2"/>
  <c r="BF1996" i="2"/>
  <c r="T1996" i="2"/>
  <c r="R1996" i="2"/>
  <c r="P1996" i="2"/>
  <c r="BI1994" i="2"/>
  <c r="BH1994" i="2"/>
  <c r="BG1994" i="2"/>
  <c r="BF1994" i="2"/>
  <c r="T1994" i="2"/>
  <c r="R1994" i="2"/>
  <c r="P1994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8" i="2"/>
  <c r="BH1958" i="2"/>
  <c r="BG1958" i="2"/>
  <c r="BF1958" i="2"/>
  <c r="T1958" i="2"/>
  <c r="R1958" i="2"/>
  <c r="P1958" i="2"/>
  <c r="BI1956" i="2"/>
  <c r="BH1956" i="2"/>
  <c r="BG1956" i="2"/>
  <c r="BF1956" i="2"/>
  <c r="T1956" i="2"/>
  <c r="R1956" i="2"/>
  <c r="P1956" i="2"/>
  <c r="BI1954" i="2"/>
  <c r="BH1954" i="2"/>
  <c r="BG1954" i="2"/>
  <c r="BF1954" i="2"/>
  <c r="T1954" i="2"/>
  <c r="R1954" i="2"/>
  <c r="P1954" i="2"/>
  <c r="BI1952" i="2"/>
  <c r="BH1952" i="2"/>
  <c r="BG1952" i="2"/>
  <c r="BF1952" i="2"/>
  <c r="T1952" i="2"/>
  <c r="R1952" i="2"/>
  <c r="P1952" i="2"/>
  <c r="BI1950" i="2"/>
  <c r="BH1950" i="2"/>
  <c r="BG1950" i="2"/>
  <c r="BF1950" i="2"/>
  <c r="T1950" i="2"/>
  <c r="R1950" i="2"/>
  <c r="P1950" i="2"/>
  <c r="BI1948" i="2"/>
  <c r="BH1948" i="2"/>
  <c r="BG1948" i="2"/>
  <c r="BF1948" i="2"/>
  <c r="T1948" i="2"/>
  <c r="R1948" i="2"/>
  <c r="P1948" i="2"/>
  <c r="BI1946" i="2"/>
  <c r="BH1946" i="2"/>
  <c r="BG1946" i="2"/>
  <c r="BF1946" i="2"/>
  <c r="T1946" i="2"/>
  <c r="R1946" i="2"/>
  <c r="P1946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2" i="2"/>
  <c r="BH1922" i="2"/>
  <c r="BG1922" i="2"/>
  <c r="BF1922" i="2"/>
  <c r="T1922" i="2"/>
  <c r="R1922" i="2"/>
  <c r="P1922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8" i="2"/>
  <c r="BH1908" i="2"/>
  <c r="BG1908" i="2"/>
  <c r="BF1908" i="2"/>
  <c r="T1908" i="2"/>
  <c r="R1908" i="2"/>
  <c r="P1908" i="2"/>
  <c r="BI1906" i="2"/>
  <c r="BH1906" i="2"/>
  <c r="BG1906" i="2"/>
  <c r="BF1906" i="2"/>
  <c r="T1906" i="2"/>
  <c r="R1906" i="2"/>
  <c r="P1906" i="2"/>
  <c r="BI1904" i="2"/>
  <c r="BH1904" i="2"/>
  <c r="BG1904" i="2"/>
  <c r="BF1904" i="2"/>
  <c r="T1904" i="2"/>
  <c r="R1904" i="2"/>
  <c r="P1904" i="2"/>
  <c r="BI1902" i="2"/>
  <c r="BH1902" i="2"/>
  <c r="BG1902" i="2"/>
  <c r="BF1902" i="2"/>
  <c r="T1902" i="2"/>
  <c r="R1902" i="2"/>
  <c r="P1902" i="2"/>
  <c r="BI1900" i="2"/>
  <c r="BH1900" i="2"/>
  <c r="BG1900" i="2"/>
  <c r="BF1900" i="2"/>
  <c r="T1900" i="2"/>
  <c r="R1900" i="2"/>
  <c r="P1900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7" i="2"/>
  <c r="BH1767" i="2"/>
  <c r="BG1767" i="2"/>
  <c r="BF1767" i="2"/>
  <c r="T1767" i="2"/>
  <c r="R1767" i="2"/>
  <c r="P1767" i="2"/>
  <c r="BI1765" i="2"/>
  <c r="BH1765" i="2"/>
  <c r="BG1765" i="2"/>
  <c r="BF1765" i="2"/>
  <c r="T1765" i="2"/>
  <c r="R1765" i="2"/>
  <c r="P1765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9" i="2"/>
  <c r="BH1759" i="2"/>
  <c r="BG1759" i="2"/>
  <c r="BF1759" i="2"/>
  <c r="T1759" i="2"/>
  <c r="R1759" i="2"/>
  <c r="P1759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53" i="2"/>
  <c r="BH1753" i="2"/>
  <c r="BG1753" i="2"/>
  <c r="BF1753" i="2"/>
  <c r="T1753" i="2"/>
  <c r="R1753" i="2"/>
  <c r="P1753" i="2"/>
  <c r="BI1751" i="2"/>
  <c r="BH1751" i="2"/>
  <c r="BG1751" i="2"/>
  <c r="BF1751" i="2"/>
  <c r="T1751" i="2"/>
  <c r="R1751" i="2"/>
  <c r="P1751" i="2"/>
  <c r="BI1749" i="2"/>
  <c r="BH1749" i="2"/>
  <c r="BG1749" i="2"/>
  <c r="BF1749" i="2"/>
  <c r="T1749" i="2"/>
  <c r="R1749" i="2"/>
  <c r="P1749" i="2"/>
  <c r="BI1747" i="2"/>
  <c r="BH1747" i="2"/>
  <c r="BG1747" i="2"/>
  <c r="BF1747" i="2"/>
  <c r="T1747" i="2"/>
  <c r="R1747" i="2"/>
  <c r="P1747" i="2"/>
  <c r="BI1745" i="2"/>
  <c r="BH1745" i="2"/>
  <c r="BG1745" i="2"/>
  <c r="BF1745" i="2"/>
  <c r="T1745" i="2"/>
  <c r="R1745" i="2"/>
  <c r="P1745" i="2"/>
  <c r="BI1743" i="2"/>
  <c r="BH1743" i="2"/>
  <c r="BG1743" i="2"/>
  <c r="BF1743" i="2"/>
  <c r="T1743" i="2"/>
  <c r="R1743" i="2"/>
  <c r="P1743" i="2"/>
  <c r="BI1741" i="2"/>
  <c r="BH1741" i="2"/>
  <c r="BG1741" i="2"/>
  <c r="BF1741" i="2"/>
  <c r="T1741" i="2"/>
  <c r="R1741" i="2"/>
  <c r="P1741" i="2"/>
  <c r="BI1739" i="2"/>
  <c r="BH1739" i="2"/>
  <c r="BG1739" i="2"/>
  <c r="BF1739" i="2"/>
  <c r="T1739" i="2"/>
  <c r="R1739" i="2"/>
  <c r="P1739" i="2"/>
  <c r="BI1736" i="2"/>
  <c r="BH1736" i="2"/>
  <c r="BG1736" i="2"/>
  <c r="BF1736" i="2"/>
  <c r="T1736" i="2"/>
  <c r="R1736" i="2"/>
  <c r="P1736" i="2"/>
  <c r="BI1733" i="2"/>
  <c r="BH1733" i="2"/>
  <c r="BG1733" i="2"/>
  <c r="BF1733" i="2"/>
  <c r="T1733" i="2"/>
  <c r="R1733" i="2"/>
  <c r="P1733" i="2"/>
  <c r="BI1730" i="2"/>
  <c r="BH1730" i="2"/>
  <c r="BG1730" i="2"/>
  <c r="BF1730" i="2"/>
  <c r="T1730" i="2"/>
  <c r="R1730" i="2"/>
  <c r="P1730" i="2"/>
  <c r="BI1727" i="2"/>
  <c r="BH1727" i="2"/>
  <c r="BG1727" i="2"/>
  <c r="BF1727" i="2"/>
  <c r="T1727" i="2"/>
  <c r="R1727" i="2"/>
  <c r="P1727" i="2"/>
  <c r="BI1725" i="2"/>
  <c r="BH1725" i="2"/>
  <c r="BG1725" i="2"/>
  <c r="BF1725" i="2"/>
  <c r="T1725" i="2"/>
  <c r="R1725" i="2"/>
  <c r="P1725" i="2"/>
  <c r="BI1723" i="2"/>
  <c r="BH1723" i="2"/>
  <c r="BG1723" i="2"/>
  <c r="BF1723" i="2"/>
  <c r="T1723" i="2"/>
  <c r="R1723" i="2"/>
  <c r="P1723" i="2"/>
  <c r="BI1721" i="2"/>
  <c r="BH1721" i="2"/>
  <c r="BG1721" i="2"/>
  <c r="BF1721" i="2"/>
  <c r="T1721" i="2"/>
  <c r="R1721" i="2"/>
  <c r="P1721" i="2"/>
  <c r="BI1719" i="2"/>
  <c r="BH1719" i="2"/>
  <c r="BG1719" i="2"/>
  <c r="BF1719" i="2"/>
  <c r="T1719" i="2"/>
  <c r="R1719" i="2"/>
  <c r="P1719" i="2"/>
  <c r="BI1717" i="2"/>
  <c r="BH1717" i="2"/>
  <c r="BG1717" i="2"/>
  <c r="BF1717" i="2"/>
  <c r="T1717" i="2"/>
  <c r="R1717" i="2"/>
  <c r="P1717" i="2"/>
  <c r="BI1715" i="2"/>
  <c r="BH1715" i="2"/>
  <c r="BG1715" i="2"/>
  <c r="BF1715" i="2"/>
  <c r="T1715" i="2"/>
  <c r="R1715" i="2"/>
  <c r="P1715" i="2"/>
  <c r="BI1713" i="2"/>
  <c r="BH1713" i="2"/>
  <c r="BG1713" i="2"/>
  <c r="BF1713" i="2"/>
  <c r="T1713" i="2"/>
  <c r="R1713" i="2"/>
  <c r="P1713" i="2"/>
  <c r="BI1711" i="2"/>
  <c r="BH1711" i="2"/>
  <c r="BG1711" i="2"/>
  <c r="BF1711" i="2"/>
  <c r="T1711" i="2"/>
  <c r="R1711" i="2"/>
  <c r="P1711" i="2"/>
  <c r="BI1709" i="2"/>
  <c r="BH1709" i="2"/>
  <c r="BG1709" i="2"/>
  <c r="BF1709" i="2"/>
  <c r="T1709" i="2"/>
  <c r="R1709" i="2"/>
  <c r="P1709" i="2"/>
  <c r="BI1707" i="2"/>
  <c r="BH1707" i="2"/>
  <c r="BG1707" i="2"/>
  <c r="BF1707" i="2"/>
  <c r="T1707" i="2"/>
  <c r="R1707" i="2"/>
  <c r="P1707" i="2"/>
  <c r="BI1705" i="2"/>
  <c r="BH1705" i="2"/>
  <c r="BG1705" i="2"/>
  <c r="BF1705" i="2"/>
  <c r="T1705" i="2"/>
  <c r="R1705" i="2"/>
  <c r="P1705" i="2"/>
  <c r="BI1703" i="2"/>
  <c r="BH1703" i="2"/>
  <c r="BG1703" i="2"/>
  <c r="BF1703" i="2"/>
  <c r="T1703" i="2"/>
  <c r="R1703" i="2"/>
  <c r="P1703" i="2"/>
  <c r="BI1701" i="2"/>
  <c r="BH1701" i="2"/>
  <c r="BG1701" i="2"/>
  <c r="BF1701" i="2"/>
  <c r="T1701" i="2"/>
  <c r="R1701" i="2"/>
  <c r="P1701" i="2"/>
  <c r="BI1699" i="2"/>
  <c r="BH1699" i="2"/>
  <c r="BG1699" i="2"/>
  <c r="BF1699" i="2"/>
  <c r="T1699" i="2"/>
  <c r="R1699" i="2"/>
  <c r="P1699" i="2"/>
  <c r="BI1697" i="2"/>
  <c r="BH1697" i="2"/>
  <c r="BG1697" i="2"/>
  <c r="BF1697" i="2"/>
  <c r="T1697" i="2"/>
  <c r="R1697" i="2"/>
  <c r="P1697" i="2"/>
  <c r="BI1695" i="2"/>
  <c r="BH1695" i="2"/>
  <c r="BG1695" i="2"/>
  <c r="BF1695" i="2"/>
  <c r="T1695" i="2"/>
  <c r="R1695" i="2"/>
  <c r="P1695" i="2"/>
  <c r="BI1693" i="2"/>
  <c r="BH1693" i="2"/>
  <c r="BG1693" i="2"/>
  <c r="BF1693" i="2"/>
  <c r="T1693" i="2"/>
  <c r="R1693" i="2"/>
  <c r="P1693" i="2"/>
  <c r="BI1691" i="2"/>
  <c r="BH1691" i="2"/>
  <c r="BG1691" i="2"/>
  <c r="BF1691" i="2"/>
  <c r="T1691" i="2"/>
  <c r="R1691" i="2"/>
  <c r="P1691" i="2"/>
  <c r="BI1689" i="2"/>
  <c r="BH1689" i="2"/>
  <c r="BG1689" i="2"/>
  <c r="BF1689" i="2"/>
  <c r="T1689" i="2"/>
  <c r="R1689" i="2"/>
  <c r="P1689" i="2"/>
  <c r="BI1687" i="2"/>
  <c r="BH1687" i="2"/>
  <c r="BG1687" i="2"/>
  <c r="BF1687" i="2"/>
  <c r="T1687" i="2"/>
  <c r="R1687" i="2"/>
  <c r="P1687" i="2"/>
  <c r="BI1685" i="2"/>
  <c r="BH1685" i="2"/>
  <c r="BG1685" i="2"/>
  <c r="BF1685" i="2"/>
  <c r="T1685" i="2"/>
  <c r="R1685" i="2"/>
  <c r="P1685" i="2"/>
  <c r="BI1683" i="2"/>
  <c r="BH1683" i="2"/>
  <c r="BG1683" i="2"/>
  <c r="BF1683" i="2"/>
  <c r="T1683" i="2"/>
  <c r="R1683" i="2"/>
  <c r="P1683" i="2"/>
  <c r="BI1681" i="2"/>
  <c r="BH1681" i="2"/>
  <c r="BG1681" i="2"/>
  <c r="BF1681" i="2"/>
  <c r="T1681" i="2"/>
  <c r="R1681" i="2"/>
  <c r="P1681" i="2"/>
  <c r="BI1679" i="2"/>
  <c r="BH1679" i="2"/>
  <c r="BG1679" i="2"/>
  <c r="BF1679" i="2"/>
  <c r="T1679" i="2"/>
  <c r="R1679" i="2"/>
  <c r="P1679" i="2"/>
  <c r="BI1676" i="2"/>
  <c r="BH1676" i="2"/>
  <c r="BG1676" i="2"/>
  <c r="BF1676" i="2"/>
  <c r="T1676" i="2"/>
  <c r="R1676" i="2"/>
  <c r="P1676" i="2"/>
  <c r="BI1673" i="2"/>
  <c r="BH1673" i="2"/>
  <c r="BG1673" i="2"/>
  <c r="BF1673" i="2"/>
  <c r="T1673" i="2"/>
  <c r="R1673" i="2"/>
  <c r="P1673" i="2"/>
  <c r="BI1670" i="2"/>
  <c r="BH1670" i="2"/>
  <c r="BG1670" i="2"/>
  <c r="BF1670" i="2"/>
  <c r="T1670" i="2"/>
  <c r="R1670" i="2"/>
  <c r="P1670" i="2"/>
  <c r="BI1667" i="2"/>
  <c r="BH1667" i="2"/>
  <c r="BG1667" i="2"/>
  <c r="BF1667" i="2"/>
  <c r="T1667" i="2"/>
  <c r="R1667" i="2"/>
  <c r="P1667" i="2"/>
  <c r="BI1664" i="2"/>
  <c r="BH1664" i="2"/>
  <c r="BG1664" i="2"/>
  <c r="BF1664" i="2"/>
  <c r="T1664" i="2"/>
  <c r="R1664" i="2"/>
  <c r="P1664" i="2"/>
  <c r="BI1661" i="2"/>
  <c r="BH1661" i="2"/>
  <c r="BG1661" i="2"/>
  <c r="BF1661" i="2"/>
  <c r="T1661" i="2"/>
  <c r="R1661" i="2"/>
  <c r="P1661" i="2"/>
  <c r="BI1659" i="2"/>
  <c r="BH1659" i="2"/>
  <c r="BG1659" i="2"/>
  <c r="BF1659" i="2"/>
  <c r="T1659" i="2"/>
  <c r="R1659" i="2"/>
  <c r="P1659" i="2"/>
  <c r="BI1657" i="2"/>
  <c r="BH1657" i="2"/>
  <c r="BG1657" i="2"/>
  <c r="BF1657" i="2"/>
  <c r="T1657" i="2"/>
  <c r="R1657" i="2"/>
  <c r="P1657" i="2"/>
  <c r="BI1655" i="2"/>
  <c r="BH1655" i="2"/>
  <c r="BG1655" i="2"/>
  <c r="BF1655" i="2"/>
  <c r="T1655" i="2"/>
  <c r="R1655" i="2"/>
  <c r="P1655" i="2"/>
  <c r="BI1653" i="2"/>
  <c r="BH1653" i="2"/>
  <c r="BG1653" i="2"/>
  <c r="BF1653" i="2"/>
  <c r="T1653" i="2"/>
  <c r="R1653" i="2"/>
  <c r="P1653" i="2"/>
  <c r="BI1651" i="2"/>
  <c r="BH1651" i="2"/>
  <c r="BG1651" i="2"/>
  <c r="BF1651" i="2"/>
  <c r="T1651" i="2"/>
  <c r="R1651" i="2"/>
  <c r="P1651" i="2"/>
  <c r="BI1649" i="2"/>
  <c r="BH1649" i="2"/>
  <c r="BG1649" i="2"/>
  <c r="BF1649" i="2"/>
  <c r="T1649" i="2"/>
  <c r="R1649" i="2"/>
  <c r="P1649" i="2"/>
  <c r="BI1647" i="2"/>
  <c r="BH1647" i="2"/>
  <c r="BG1647" i="2"/>
  <c r="BF1647" i="2"/>
  <c r="T1647" i="2"/>
  <c r="R1647" i="2"/>
  <c r="P1647" i="2"/>
  <c r="BI1645" i="2"/>
  <c r="BH1645" i="2"/>
  <c r="BG1645" i="2"/>
  <c r="BF1645" i="2"/>
  <c r="T1645" i="2"/>
  <c r="R1645" i="2"/>
  <c r="P1645" i="2"/>
  <c r="BI1643" i="2"/>
  <c r="BH1643" i="2"/>
  <c r="BG1643" i="2"/>
  <c r="BF1643" i="2"/>
  <c r="T1643" i="2"/>
  <c r="R1643" i="2"/>
  <c r="P1643" i="2"/>
  <c r="BI1641" i="2"/>
  <c r="BH1641" i="2"/>
  <c r="BG1641" i="2"/>
  <c r="BF1641" i="2"/>
  <c r="T1641" i="2"/>
  <c r="R1641" i="2"/>
  <c r="P1641" i="2"/>
  <c r="BI1639" i="2"/>
  <c r="BH1639" i="2"/>
  <c r="BG1639" i="2"/>
  <c r="BF1639" i="2"/>
  <c r="T1639" i="2"/>
  <c r="R1639" i="2"/>
  <c r="P1639" i="2"/>
  <c r="BI1637" i="2"/>
  <c r="BH1637" i="2"/>
  <c r="BG1637" i="2"/>
  <c r="BF1637" i="2"/>
  <c r="T1637" i="2"/>
  <c r="R1637" i="2"/>
  <c r="P1637" i="2"/>
  <c r="BI1635" i="2"/>
  <c r="BH1635" i="2"/>
  <c r="BG1635" i="2"/>
  <c r="BF1635" i="2"/>
  <c r="T1635" i="2"/>
  <c r="R1635" i="2"/>
  <c r="P1635" i="2"/>
  <c r="BI1633" i="2"/>
  <c r="BH1633" i="2"/>
  <c r="BG1633" i="2"/>
  <c r="BF1633" i="2"/>
  <c r="T1633" i="2"/>
  <c r="R1633" i="2"/>
  <c r="P1633" i="2"/>
  <c r="BI1631" i="2"/>
  <c r="BH1631" i="2"/>
  <c r="BG1631" i="2"/>
  <c r="BF1631" i="2"/>
  <c r="T1631" i="2"/>
  <c r="R1631" i="2"/>
  <c r="P1631" i="2"/>
  <c r="BI1629" i="2"/>
  <c r="BH1629" i="2"/>
  <c r="BG1629" i="2"/>
  <c r="BF1629" i="2"/>
  <c r="T1629" i="2"/>
  <c r="R1629" i="2"/>
  <c r="P1629" i="2"/>
  <c r="BI1627" i="2"/>
  <c r="BH1627" i="2"/>
  <c r="BG1627" i="2"/>
  <c r="BF1627" i="2"/>
  <c r="T1627" i="2"/>
  <c r="R1627" i="2"/>
  <c r="P1627" i="2"/>
  <c r="BI1625" i="2"/>
  <c r="BH1625" i="2"/>
  <c r="BG1625" i="2"/>
  <c r="BF1625" i="2"/>
  <c r="T1625" i="2"/>
  <c r="R1625" i="2"/>
  <c r="P1625" i="2"/>
  <c r="BI1623" i="2"/>
  <c r="BH1623" i="2"/>
  <c r="BG1623" i="2"/>
  <c r="BF1623" i="2"/>
  <c r="T1623" i="2"/>
  <c r="R1623" i="2"/>
  <c r="P1623" i="2"/>
  <c r="BI1621" i="2"/>
  <c r="BH1621" i="2"/>
  <c r="BG1621" i="2"/>
  <c r="BF1621" i="2"/>
  <c r="T1621" i="2"/>
  <c r="R1621" i="2"/>
  <c r="P1621" i="2"/>
  <c r="BI1619" i="2"/>
  <c r="BH1619" i="2"/>
  <c r="BG1619" i="2"/>
  <c r="BF1619" i="2"/>
  <c r="T1619" i="2"/>
  <c r="R1619" i="2"/>
  <c r="P1619" i="2"/>
  <c r="BI1617" i="2"/>
  <c r="BH1617" i="2"/>
  <c r="BG1617" i="2"/>
  <c r="BF1617" i="2"/>
  <c r="T1617" i="2"/>
  <c r="R1617" i="2"/>
  <c r="P1617" i="2"/>
  <c r="BI1615" i="2"/>
  <c r="BH1615" i="2"/>
  <c r="BG1615" i="2"/>
  <c r="BF1615" i="2"/>
  <c r="T1615" i="2"/>
  <c r="R1615" i="2"/>
  <c r="P1615" i="2"/>
  <c r="BI1613" i="2"/>
  <c r="BH1613" i="2"/>
  <c r="BG1613" i="2"/>
  <c r="BF1613" i="2"/>
  <c r="T1613" i="2"/>
  <c r="R1613" i="2"/>
  <c r="P1613" i="2"/>
  <c r="BI1611" i="2"/>
  <c r="BH1611" i="2"/>
  <c r="BG1611" i="2"/>
  <c r="BF1611" i="2"/>
  <c r="T1611" i="2"/>
  <c r="R1611" i="2"/>
  <c r="P1611" i="2"/>
  <c r="BI1609" i="2"/>
  <c r="BH1609" i="2"/>
  <c r="BG1609" i="2"/>
  <c r="BF1609" i="2"/>
  <c r="T1609" i="2"/>
  <c r="R1609" i="2"/>
  <c r="P1609" i="2"/>
  <c r="BI1607" i="2"/>
  <c r="BH1607" i="2"/>
  <c r="BG1607" i="2"/>
  <c r="BF1607" i="2"/>
  <c r="T1607" i="2"/>
  <c r="R1607" i="2"/>
  <c r="P1607" i="2"/>
  <c r="BI1605" i="2"/>
  <c r="BH1605" i="2"/>
  <c r="BG1605" i="2"/>
  <c r="BF1605" i="2"/>
  <c r="T1605" i="2"/>
  <c r="R1605" i="2"/>
  <c r="P1605" i="2"/>
  <c r="BI1603" i="2"/>
  <c r="BH1603" i="2"/>
  <c r="BG1603" i="2"/>
  <c r="BF1603" i="2"/>
  <c r="T1603" i="2"/>
  <c r="R1603" i="2"/>
  <c r="P1603" i="2"/>
  <c r="BI1601" i="2"/>
  <c r="BH1601" i="2"/>
  <c r="BG1601" i="2"/>
  <c r="BF1601" i="2"/>
  <c r="T1601" i="2"/>
  <c r="R1601" i="2"/>
  <c r="P1601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5" i="2"/>
  <c r="BH1595" i="2"/>
  <c r="BG1595" i="2"/>
  <c r="BF1595" i="2"/>
  <c r="T1595" i="2"/>
  <c r="R1595" i="2"/>
  <c r="P1595" i="2"/>
  <c r="BI1593" i="2"/>
  <c r="BH1593" i="2"/>
  <c r="BG1593" i="2"/>
  <c r="BF1593" i="2"/>
  <c r="T1593" i="2"/>
  <c r="R1593" i="2"/>
  <c r="P1593" i="2"/>
  <c r="BI1591" i="2"/>
  <c r="BH1591" i="2"/>
  <c r="BG1591" i="2"/>
  <c r="BF1591" i="2"/>
  <c r="T1591" i="2"/>
  <c r="R1591" i="2"/>
  <c r="P1591" i="2"/>
  <c r="BI1589" i="2"/>
  <c r="BH1589" i="2"/>
  <c r="BG1589" i="2"/>
  <c r="BF1589" i="2"/>
  <c r="T1589" i="2"/>
  <c r="R1589" i="2"/>
  <c r="P1589" i="2"/>
  <c r="BI1587" i="2"/>
  <c r="BH1587" i="2"/>
  <c r="BG1587" i="2"/>
  <c r="BF1587" i="2"/>
  <c r="T1587" i="2"/>
  <c r="R1587" i="2"/>
  <c r="P1587" i="2"/>
  <c r="BI1585" i="2"/>
  <c r="BH1585" i="2"/>
  <c r="BG1585" i="2"/>
  <c r="BF1585" i="2"/>
  <c r="T1585" i="2"/>
  <c r="R1585" i="2"/>
  <c r="P1585" i="2"/>
  <c r="BI1583" i="2"/>
  <c r="BH1583" i="2"/>
  <c r="BG1583" i="2"/>
  <c r="BF1583" i="2"/>
  <c r="T1583" i="2"/>
  <c r="R1583" i="2"/>
  <c r="P1583" i="2"/>
  <c r="BI1581" i="2"/>
  <c r="BH1581" i="2"/>
  <c r="BG1581" i="2"/>
  <c r="BF1581" i="2"/>
  <c r="T1581" i="2"/>
  <c r="R1581" i="2"/>
  <c r="P1581" i="2"/>
  <c r="BI1579" i="2"/>
  <c r="BH1579" i="2"/>
  <c r="BG1579" i="2"/>
  <c r="BF1579" i="2"/>
  <c r="T1579" i="2"/>
  <c r="R1579" i="2"/>
  <c r="P1579" i="2"/>
  <c r="BI1577" i="2"/>
  <c r="BH1577" i="2"/>
  <c r="BG1577" i="2"/>
  <c r="BF1577" i="2"/>
  <c r="T1577" i="2"/>
  <c r="R1577" i="2"/>
  <c r="P1577" i="2"/>
  <c r="BI1575" i="2"/>
  <c r="BH1575" i="2"/>
  <c r="BG1575" i="2"/>
  <c r="BF1575" i="2"/>
  <c r="T1575" i="2"/>
  <c r="R1575" i="2"/>
  <c r="P1575" i="2"/>
  <c r="BI1573" i="2"/>
  <c r="BH1573" i="2"/>
  <c r="BG1573" i="2"/>
  <c r="BF1573" i="2"/>
  <c r="T1573" i="2"/>
  <c r="R1573" i="2"/>
  <c r="P1573" i="2"/>
  <c r="BI1571" i="2"/>
  <c r="BH1571" i="2"/>
  <c r="BG1571" i="2"/>
  <c r="BF1571" i="2"/>
  <c r="T1571" i="2"/>
  <c r="R1571" i="2"/>
  <c r="P1571" i="2"/>
  <c r="BI1569" i="2"/>
  <c r="BH1569" i="2"/>
  <c r="BG1569" i="2"/>
  <c r="BF1569" i="2"/>
  <c r="T1569" i="2"/>
  <c r="R1569" i="2"/>
  <c r="P1569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9" i="2"/>
  <c r="BH1559" i="2"/>
  <c r="BG1559" i="2"/>
  <c r="BF1559" i="2"/>
  <c r="T1559" i="2"/>
  <c r="R1559" i="2"/>
  <c r="P1559" i="2"/>
  <c r="BI1557" i="2"/>
  <c r="BH1557" i="2"/>
  <c r="BG1557" i="2"/>
  <c r="BF1557" i="2"/>
  <c r="T1557" i="2"/>
  <c r="R1557" i="2"/>
  <c r="P1557" i="2"/>
  <c r="BI1555" i="2"/>
  <c r="BH1555" i="2"/>
  <c r="BG1555" i="2"/>
  <c r="BF1555" i="2"/>
  <c r="T1555" i="2"/>
  <c r="R1555" i="2"/>
  <c r="P1555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9" i="2"/>
  <c r="BH1549" i="2"/>
  <c r="BG1549" i="2"/>
  <c r="BF1549" i="2"/>
  <c r="T1549" i="2"/>
  <c r="R1549" i="2"/>
  <c r="P1549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3" i="2"/>
  <c r="BH1543" i="2"/>
  <c r="BG1543" i="2"/>
  <c r="BF1543" i="2"/>
  <c r="T1543" i="2"/>
  <c r="R1543" i="2"/>
  <c r="P1543" i="2"/>
  <c r="BI1541" i="2"/>
  <c r="BH1541" i="2"/>
  <c r="BG1541" i="2"/>
  <c r="BF1541" i="2"/>
  <c r="T1541" i="2"/>
  <c r="R1541" i="2"/>
  <c r="P1541" i="2"/>
  <c r="BI1539" i="2"/>
  <c r="BH1539" i="2"/>
  <c r="BG1539" i="2"/>
  <c r="BF1539" i="2"/>
  <c r="T1539" i="2"/>
  <c r="R1539" i="2"/>
  <c r="P1539" i="2"/>
  <c r="BI1537" i="2"/>
  <c r="BH1537" i="2"/>
  <c r="BG1537" i="2"/>
  <c r="BF1537" i="2"/>
  <c r="T1537" i="2"/>
  <c r="R1537" i="2"/>
  <c r="P1537" i="2"/>
  <c r="BI1535" i="2"/>
  <c r="BH1535" i="2"/>
  <c r="BG1535" i="2"/>
  <c r="BF1535" i="2"/>
  <c r="T1535" i="2"/>
  <c r="R1535" i="2"/>
  <c r="P1535" i="2"/>
  <c r="BI1533" i="2"/>
  <c r="BH1533" i="2"/>
  <c r="BG1533" i="2"/>
  <c r="BF1533" i="2"/>
  <c r="T1533" i="2"/>
  <c r="R1533" i="2"/>
  <c r="P1533" i="2"/>
  <c r="BI1531" i="2"/>
  <c r="BH1531" i="2"/>
  <c r="BG1531" i="2"/>
  <c r="BF1531" i="2"/>
  <c r="T1531" i="2"/>
  <c r="R1531" i="2"/>
  <c r="P1531" i="2"/>
  <c r="BI1529" i="2"/>
  <c r="BH1529" i="2"/>
  <c r="BG1529" i="2"/>
  <c r="BF1529" i="2"/>
  <c r="T1529" i="2"/>
  <c r="R1529" i="2"/>
  <c r="P1529" i="2"/>
  <c r="BI1527" i="2"/>
  <c r="BH1527" i="2"/>
  <c r="BG1527" i="2"/>
  <c r="BF1527" i="2"/>
  <c r="T1527" i="2"/>
  <c r="R1527" i="2"/>
  <c r="P1527" i="2"/>
  <c r="BI1525" i="2"/>
  <c r="BH1525" i="2"/>
  <c r="BG1525" i="2"/>
  <c r="BF1525" i="2"/>
  <c r="T1525" i="2"/>
  <c r="R1525" i="2"/>
  <c r="P1525" i="2"/>
  <c r="BI1523" i="2"/>
  <c r="BH1523" i="2"/>
  <c r="BG1523" i="2"/>
  <c r="BF1523" i="2"/>
  <c r="T1523" i="2"/>
  <c r="R1523" i="2"/>
  <c r="P1523" i="2"/>
  <c r="BI1521" i="2"/>
  <c r="BH1521" i="2"/>
  <c r="BG1521" i="2"/>
  <c r="BF1521" i="2"/>
  <c r="T1521" i="2"/>
  <c r="R1521" i="2"/>
  <c r="P1521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15" i="2"/>
  <c r="BH1515" i="2"/>
  <c r="BG1515" i="2"/>
  <c r="BF1515" i="2"/>
  <c r="T1515" i="2"/>
  <c r="R1515" i="2"/>
  <c r="P1515" i="2"/>
  <c r="BI1513" i="2"/>
  <c r="BH1513" i="2"/>
  <c r="BG1513" i="2"/>
  <c r="BF1513" i="2"/>
  <c r="T1513" i="2"/>
  <c r="R1513" i="2"/>
  <c r="P1513" i="2"/>
  <c r="BI1511" i="2"/>
  <c r="BH1511" i="2"/>
  <c r="BG1511" i="2"/>
  <c r="BF1511" i="2"/>
  <c r="T1511" i="2"/>
  <c r="R1511" i="2"/>
  <c r="P1511" i="2"/>
  <c r="BI1509" i="2"/>
  <c r="BH1509" i="2"/>
  <c r="BG1509" i="2"/>
  <c r="BF1509" i="2"/>
  <c r="T1509" i="2"/>
  <c r="R1509" i="2"/>
  <c r="P1509" i="2"/>
  <c r="BI1507" i="2"/>
  <c r="BH1507" i="2"/>
  <c r="BG1507" i="2"/>
  <c r="BF1507" i="2"/>
  <c r="T1507" i="2"/>
  <c r="R1507" i="2"/>
  <c r="P1507" i="2"/>
  <c r="BI1505" i="2"/>
  <c r="BH1505" i="2"/>
  <c r="BG1505" i="2"/>
  <c r="BF1505" i="2"/>
  <c r="T1505" i="2"/>
  <c r="R1505" i="2"/>
  <c r="P1505" i="2"/>
  <c r="BI1503" i="2"/>
  <c r="BH1503" i="2"/>
  <c r="BG1503" i="2"/>
  <c r="BF1503" i="2"/>
  <c r="T1503" i="2"/>
  <c r="R1503" i="2"/>
  <c r="P1503" i="2"/>
  <c r="BI1501" i="2"/>
  <c r="BH1501" i="2"/>
  <c r="BG1501" i="2"/>
  <c r="BF1501" i="2"/>
  <c r="T1501" i="2"/>
  <c r="R1501" i="2"/>
  <c r="P1501" i="2"/>
  <c r="BI1499" i="2"/>
  <c r="BH1499" i="2"/>
  <c r="BG1499" i="2"/>
  <c r="BF1499" i="2"/>
  <c r="T1499" i="2"/>
  <c r="R1499" i="2"/>
  <c r="P1499" i="2"/>
  <c r="BI1497" i="2"/>
  <c r="BH1497" i="2"/>
  <c r="BG1497" i="2"/>
  <c r="BF1497" i="2"/>
  <c r="T1497" i="2"/>
  <c r="R1497" i="2"/>
  <c r="P1497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91" i="2"/>
  <c r="BH1491" i="2"/>
  <c r="BG1491" i="2"/>
  <c r="BF1491" i="2"/>
  <c r="T1491" i="2"/>
  <c r="R1491" i="2"/>
  <c r="P1491" i="2"/>
  <c r="BI1489" i="2"/>
  <c r="BH1489" i="2"/>
  <c r="BG1489" i="2"/>
  <c r="BF1489" i="2"/>
  <c r="T1489" i="2"/>
  <c r="R1489" i="2"/>
  <c r="P1489" i="2"/>
  <c r="BI1487" i="2"/>
  <c r="BH1487" i="2"/>
  <c r="BG1487" i="2"/>
  <c r="BF1487" i="2"/>
  <c r="T1487" i="2"/>
  <c r="R1487" i="2"/>
  <c r="P1487" i="2"/>
  <c r="BI1485" i="2"/>
  <c r="BH1485" i="2"/>
  <c r="BG1485" i="2"/>
  <c r="BF1485" i="2"/>
  <c r="T1485" i="2"/>
  <c r="R1485" i="2"/>
  <c r="P1485" i="2"/>
  <c r="BI1483" i="2"/>
  <c r="BH1483" i="2"/>
  <c r="BG1483" i="2"/>
  <c r="BF1483" i="2"/>
  <c r="T1483" i="2"/>
  <c r="R1483" i="2"/>
  <c r="P1483" i="2"/>
  <c r="BI1481" i="2"/>
  <c r="BH1481" i="2"/>
  <c r="BG1481" i="2"/>
  <c r="BF1481" i="2"/>
  <c r="T1481" i="2"/>
  <c r="R1481" i="2"/>
  <c r="P1481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R1467" i="2"/>
  <c r="P1467" i="2"/>
  <c r="BI1465" i="2"/>
  <c r="BH1465" i="2"/>
  <c r="BG1465" i="2"/>
  <c r="BF1465" i="2"/>
  <c r="T1465" i="2"/>
  <c r="R1465" i="2"/>
  <c r="P1465" i="2"/>
  <c r="BI1463" i="2"/>
  <c r="BH1463" i="2"/>
  <c r="BG1463" i="2"/>
  <c r="BF1463" i="2"/>
  <c r="T1463" i="2"/>
  <c r="R1463" i="2"/>
  <c r="P1463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5" i="2"/>
  <c r="BH1445" i="2"/>
  <c r="BG1445" i="2"/>
  <c r="BF1445" i="2"/>
  <c r="T1445" i="2"/>
  <c r="R1445" i="2"/>
  <c r="P1445" i="2"/>
  <c r="BI1443" i="2"/>
  <c r="BH1443" i="2"/>
  <c r="BG1443" i="2"/>
  <c r="BF1443" i="2"/>
  <c r="T1443" i="2"/>
  <c r="R1443" i="2"/>
  <c r="P1443" i="2"/>
  <c r="BI1441" i="2"/>
  <c r="BH1441" i="2"/>
  <c r="BG1441" i="2"/>
  <c r="BF1441" i="2"/>
  <c r="T1441" i="2"/>
  <c r="R1441" i="2"/>
  <c r="P1441" i="2"/>
  <c r="BI1439" i="2"/>
  <c r="BH1439" i="2"/>
  <c r="BG1439" i="2"/>
  <c r="BF1439" i="2"/>
  <c r="T1439" i="2"/>
  <c r="R1439" i="2"/>
  <c r="P1439" i="2"/>
  <c r="BI1437" i="2"/>
  <c r="BH1437" i="2"/>
  <c r="BG1437" i="2"/>
  <c r="BF1437" i="2"/>
  <c r="T1437" i="2"/>
  <c r="R1437" i="2"/>
  <c r="P1437" i="2"/>
  <c r="BI1435" i="2"/>
  <c r="BH1435" i="2"/>
  <c r="BG1435" i="2"/>
  <c r="BF1435" i="2"/>
  <c r="T1435" i="2"/>
  <c r="R1435" i="2"/>
  <c r="P1435" i="2"/>
  <c r="BI1433" i="2"/>
  <c r="BH1433" i="2"/>
  <c r="BG1433" i="2"/>
  <c r="BF1433" i="2"/>
  <c r="T1433" i="2"/>
  <c r="R1433" i="2"/>
  <c r="P1433" i="2"/>
  <c r="BI1431" i="2"/>
  <c r="BH1431" i="2"/>
  <c r="BG1431" i="2"/>
  <c r="BF1431" i="2"/>
  <c r="T1431" i="2"/>
  <c r="R1431" i="2"/>
  <c r="P1431" i="2"/>
  <c r="BI1429" i="2"/>
  <c r="BH1429" i="2"/>
  <c r="BG1429" i="2"/>
  <c r="BF1429" i="2"/>
  <c r="T1429" i="2"/>
  <c r="R1429" i="2"/>
  <c r="P1429" i="2"/>
  <c r="BI1426" i="2"/>
  <c r="BH1426" i="2"/>
  <c r="BG1426" i="2"/>
  <c r="BF1426" i="2"/>
  <c r="T1426" i="2"/>
  <c r="R1426" i="2"/>
  <c r="P1426" i="2"/>
  <c r="BI1423" i="2"/>
  <c r="BH1423" i="2"/>
  <c r="BG1423" i="2"/>
  <c r="BF1423" i="2"/>
  <c r="T1423" i="2"/>
  <c r="R1423" i="2"/>
  <c r="P1423" i="2"/>
  <c r="BI1420" i="2"/>
  <c r="BH1420" i="2"/>
  <c r="BG1420" i="2"/>
  <c r="BF1420" i="2"/>
  <c r="T1420" i="2"/>
  <c r="R1420" i="2"/>
  <c r="P1420" i="2"/>
  <c r="BI1417" i="2"/>
  <c r="BH1417" i="2"/>
  <c r="BG1417" i="2"/>
  <c r="BF1417" i="2"/>
  <c r="T1417" i="2"/>
  <c r="R1417" i="2"/>
  <c r="P1417" i="2"/>
  <c r="BI1414" i="2"/>
  <c r="BH1414" i="2"/>
  <c r="BG1414" i="2"/>
  <c r="BF1414" i="2"/>
  <c r="T1414" i="2"/>
  <c r="R1414" i="2"/>
  <c r="P1414" i="2"/>
  <c r="BI1411" i="2"/>
  <c r="BH1411" i="2"/>
  <c r="BG1411" i="2"/>
  <c r="BF1411" i="2"/>
  <c r="T1411" i="2"/>
  <c r="R1411" i="2"/>
  <c r="P1411" i="2"/>
  <c r="BI1408" i="2"/>
  <c r="BH1408" i="2"/>
  <c r="BG1408" i="2"/>
  <c r="BF1408" i="2"/>
  <c r="T1408" i="2"/>
  <c r="R1408" i="2"/>
  <c r="P1408" i="2"/>
  <c r="BI1405" i="2"/>
  <c r="BH1405" i="2"/>
  <c r="BG1405" i="2"/>
  <c r="BF1405" i="2"/>
  <c r="T1405" i="2"/>
  <c r="R1405" i="2"/>
  <c r="P1405" i="2"/>
  <c r="BI1402" i="2"/>
  <c r="BH1402" i="2"/>
  <c r="BG1402" i="2"/>
  <c r="BF1402" i="2"/>
  <c r="T1402" i="2"/>
  <c r="R1402" i="2"/>
  <c r="P1402" i="2"/>
  <c r="BI1399" i="2"/>
  <c r="BH1399" i="2"/>
  <c r="BG1399" i="2"/>
  <c r="BF1399" i="2"/>
  <c r="T1399" i="2"/>
  <c r="R1399" i="2"/>
  <c r="P1399" i="2"/>
  <c r="BI1396" i="2"/>
  <c r="BH1396" i="2"/>
  <c r="BG1396" i="2"/>
  <c r="BF1396" i="2"/>
  <c r="T1396" i="2"/>
  <c r="R1396" i="2"/>
  <c r="P1396" i="2"/>
  <c r="BI1393" i="2"/>
  <c r="BH1393" i="2"/>
  <c r="BG1393" i="2"/>
  <c r="BF1393" i="2"/>
  <c r="T1393" i="2"/>
  <c r="R1393" i="2"/>
  <c r="P1393" i="2"/>
  <c r="BI1390" i="2"/>
  <c r="BH1390" i="2"/>
  <c r="BG1390" i="2"/>
  <c r="BF1390" i="2"/>
  <c r="T1390" i="2"/>
  <c r="R1390" i="2"/>
  <c r="P1390" i="2"/>
  <c r="BI1387" i="2"/>
  <c r="BH1387" i="2"/>
  <c r="BG1387" i="2"/>
  <c r="BF1387" i="2"/>
  <c r="T1387" i="2"/>
  <c r="R1387" i="2"/>
  <c r="P1387" i="2"/>
  <c r="BI1384" i="2"/>
  <c r="BH1384" i="2"/>
  <c r="BG1384" i="2"/>
  <c r="BF1384" i="2"/>
  <c r="T1384" i="2"/>
  <c r="R1384" i="2"/>
  <c r="P1384" i="2"/>
  <c r="BI1381" i="2"/>
  <c r="BH1381" i="2"/>
  <c r="BG1381" i="2"/>
  <c r="BF1381" i="2"/>
  <c r="T1381" i="2"/>
  <c r="R1381" i="2"/>
  <c r="P1381" i="2"/>
  <c r="BI1378" i="2"/>
  <c r="BH1378" i="2"/>
  <c r="BG1378" i="2"/>
  <c r="BF1378" i="2"/>
  <c r="T1378" i="2"/>
  <c r="R1378" i="2"/>
  <c r="P1378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7" i="2"/>
  <c r="BH1367" i="2"/>
  <c r="BG1367" i="2"/>
  <c r="BF1367" i="2"/>
  <c r="T1367" i="2"/>
  <c r="R1367" i="2"/>
  <c r="P1367" i="2"/>
  <c r="BI1364" i="2"/>
  <c r="BH1364" i="2"/>
  <c r="BG1364" i="2"/>
  <c r="BF1364" i="2"/>
  <c r="T1364" i="2"/>
  <c r="R1364" i="2"/>
  <c r="P1364" i="2"/>
  <c r="BI1361" i="2"/>
  <c r="BH1361" i="2"/>
  <c r="BG1361" i="2"/>
  <c r="BF1361" i="2"/>
  <c r="T1361" i="2"/>
  <c r="R1361" i="2"/>
  <c r="P1361" i="2"/>
  <c r="BI1358" i="2"/>
  <c r="BH1358" i="2"/>
  <c r="BG1358" i="2"/>
  <c r="BF1358" i="2"/>
  <c r="T1358" i="2"/>
  <c r="R1358" i="2"/>
  <c r="P1358" i="2"/>
  <c r="BI1355" i="2"/>
  <c r="BH1355" i="2"/>
  <c r="BG1355" i="2"/>
  <c r="BF1355" i="2"/>
  <c r="T1355" i="2"/>
  <c r="R1355" i="2"/>
  <c r="P1355" i="2"/>
  <c r="BI1352" i="2"/>
  <c r="BH1352" i="2"/>
  <c r="BG1352" i="2"/>
  <c r="BF1352" i="2"/>
  <c r="T1352" i="2"/>
  <c r="R1352" i="2"/>
  <c r="P1352" i="2"/>
  <c r="BI1349" i="2"/>
  <c r="BH1349" i="2"/>
  <c r="BG1349" i="2"/>
  <c r="BF1349" i="2"/>
  <c r="T1349" i="2"/>
  <c r="R1349" i="2"/>
  <c r="P1349" i="2"/>
  <c r="BI1346" i="2"/>
  <c r="BH1346" i="2"/>
  <c r="BG1346" i="2"/>
  <c r="BF1346" i="2"/>
  <c r="T1346" i="2"/>
  <c r="R1346" i="2"/>
  <c r="P1346" i="2"/>
  <c r="BI1343" i="2"/>
  <c r="BH1343" i="2"/>
  <c r="BG1343" i="2"/>
  <c r="BF1343" i="2"/>
  <c r="T1343" i="2"/>
  <c r="R1343" i="2"/>
  <c r="P1343" i="2"/>
  <c r="BI1340" i="2"/>
  <c r="BH1340" i="2"/>
  <c r="BG1340" i="2"/>
  <c r="BF1340" i="2"/>
  <c r="T1340" i="2"/>
  <c r="R1340" i="2"/>
  <c r="P1340" i="2"/>
  <c r="BI1337" i="2"/>
  <c r="BH1337" i="2"/>
  <c r="BG1337" i="2"/>
  <c r="BF1337" i="2"/>
  <c r="T1337" i="2"/>
  <c r="R1337" i="2"/>
  <c r="P1337" i="2"/>
  <c r="BI1334" i="2"/>
  <c r="BH1334" i="2"/>
  <c r="BG1334" i="2"/>
  <c r="BF1334" i="2"/>
  <c r="T1334" i="2"/>
  <c r="R1334" i="2"/>
  <c r="P1334" i="2"/>
  <c r="BI1331" i="2"/>
  <c r="BH1331" i="2"/>
  <c r="BG1331" i="2"/>
  <c r="BF1331" i="2"/>
  <c r="T1331" i="2"/>
  <c r="R1331" i="2"/>
  <c r="P1331" i="2"/>
  <c r="BI1328" i="2"/>
  <c r="BH1328" i="2"/>
  <c r="BG1328" i="2"/>
  <c r="BF1328" i="2"/>
  <c r="T1328" i="2"/>
  <c r="R1328" i="2"/>
  <c r="P1328" i="2"/>
  <c r="BI1325" i="2"/>
  <c r="BH1325" i="2"/>
  <c r="BG1325" i="2"/>
  <c r="BF1325" i="2"/>
  <c r="T1325" i="2"/>
  <c r="R1325" i="2"/>
  <c r="P1325" i="2"/>
  <c r="BI1322" i="2"/>
  <c r="BH1322" i="2"/>
  <c r="BG1322" i="2"/>
  <c r="BF1322" i="2"/>
  <c r="T1322" i="2"/>
  <c r="R1322" i="2"/>
  <c r="P1322" i="2"/>
  <c r="BI1319" i="2"/>
  <c r="BH1319" i="2"/>
  <c r="BG1319" i="2"/>
  <c r="BF1319" i="2"/>
  <c r="T1319" i="2"/>
  <c r="R1319" i="2"/>
  <c r="P1319" i="2"/>
  <c r="BI1316" i="2"/>
  <c r="BH1316" i="2"/>
  <c r="BG1316" i="2"/>
  <c r="BF1316" i="2"/>
  <c r="T1316" i="2"/>
  <c r="R1316" i="2"/>
  <c r="P1316" i="2"/>
  <c r="BI1313" i="2"/>
  <c r="BH1313" i="2"/>
  <c r="BG1313" i="2"/>
  <c r="BF1313" i="2"/>
  <c r="T1313" i="2"/>
  <c r="R1313" i="2"/>
  <c r="P1313" i="2"/>
  <c r="BI1310" i="2"/>
  <c r="BH1310" i="2"/>
  <c r="BG1310" i="2"/>
  <c r="BF1310" i="2"/>
  <c r="T1310" i="2"/>
  <c r="R1310" i="2"/>
  <c r="P1310" i="2"/>
  <c r="BI1307" i="2"/>
  <c r="BH1307" i="2"/>
  <c r="BG1307" i="2"/>
  <c r="BF1307" i="2"/>
  <c r="T1307" i="2"/>
  <c r="R1307" i="2"/>
  <c r="P1307" i="2"/>
  <c r="BI1304" i="2"/>
  <c r="BH1304" i="2"/>
  <c r="BG1304" i="2"/>
  <c r="BF1304" i="2"/>
  <c r="T1304" i="2"/>
  <c r="R1304" i="2"/>
  <c r="P1304" i="2"/>
  <c r="BI1301" i="2"/>
  <c r="BH1301" i="2"/>
  <c r="BG1301" i="2"/>
  <c r="BF1301" i="2"/>
  <c r="T1301" i="2"/>
  <c r="R1301" i="2"/>
  <c r="P1301" i="2"/>
  <c r="BI1298" i="2"/>
  <c r="BH1298" i="2"/>
  <c r="BG1298" i="2"/>
  <c r="BF1298" i="2"/>
  <c r="T1298" i="2"/>
  <c r="R1298" i="2"/>
  <c r="P1298" i="2"/>
  <c r="BI1295" i="2"/>
  <c r="BH1295" i="2"/>
  <c r="BG1295" i="2"/>
  <c r="BF1295" i="2"/>
  <c r="T1295" i="2"/>
  <c r="R1295" i="2"/>
  <c r="P1295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5" i="2"/>
  <c r="BH1265" i="2"/>
  <c r="BG1265" i="2"/>
  <c r="BF1265" i="2"/>
  <c r="T1265" i="2"/>
  <c r="R1265" i="2"/>
  <c r="P1265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10" i="2"/>
  <c r="BH1210" i="2"/>
  <c r="BG1210" i="2"/>
  <c r="BF1210" i="2"/>
  <c r="T1210" i="2"/>
  <c r="R1210" i="2"/>
  <c r="P1210" i="2"/>
  <c r="BI1208" i="2"/>
  <c r="BH1208" i="2"/>
  <c r="BG1208" i="2"/>
  <c r="BF1208" i="2"/>
  <c r="T1208" i="2"/>
  <c r="R1208" i="2"/>
  <c r="P1208" i="2"/>
  <c r="BI1206" i="2"/>
  <c r="BH1206" i="2"/>
  <c r="BG1206" i="2"/>
  <c r="BF1206" i="2"/>
  <c r="T1206" i="2"/>
  <c r="R1206" i="2"/>
  <c r="P1206" i="2"/>
  <c r="BI1204" i="2"/>
  <c r="BH1204" i="2"/>
  <c r="BG1204" i="2"/>
  <c r="BF1204" i="2"/>
  <c r="T1204" i="2"/>
  <c r="R1204" i="2"/>
  <c r="P1204" i="2"/>
  <c r="BI1202" i="2"/>
  <c r="BH1202" i="2"/>
  <c r="BG1202" i="2"/>
  <c r="BF1202" i="2"/>
  <c r="T1202" i="2"/>
  <c r="R1202" i="2"/>
  <c r="P1202" i="2"/>
  <c r="BI1200" i="2"/>
  <c r="BH1200" i="2"/>
  <c r="BG1200" i="2"/>
  <c r="BF1200" i="2"/>
  <c r="T1200" i="2"/>
  <c r="R1200" i="2"/>
  <c r="P1200" i="2"/>
  <c r="BI1198" i="2"/>
  <c r="BH1198" i="2"/>
  <c r="BG1198" i="2"/>
  <c r="BF1198" i="2"/>
  <c r="T1198" i="2"/>
  <c r="R1198" i="2"/>
  <c r="P1198" i="2"/>
  <c r="BI1196" i="2"/>
  <c r="BH1196" i="2"/>
  <c r="BG1196" i="2"/>
  <c r="BF1196" i="2"/>
  <c r="T1196" i="2"/>
  <c r="R1196" i="2"/>
  <c r="P1196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6" i="2"/>
  <c r="BH1186" i="2"/>
  <c r="BG1186" i="2"/>
  <c r="BF1186" i="2"/>
  <c r="T1186" i="2"/>
  <c r="R1186" i="2"/>
  <c r="P1186" i="2"/>
  <c r="BI1184" i="2"/>
  <c r="BH1184" i="2"/>
  <c r="BG1184" i="2"/>
  <c r="BF1184" i="2"/>
  <c r="T1184" i="2"/>
  <c r="R1184" i="2"/>
  <c r="P1184" i="2"/>
  <c r="BI1181" i="2"/>
  <c r="BH1181" i="2"/>
  <c r="BG1181" i="2"/>
  <c r="BF1181" i="2"/>
  <c r="T1181" i="2"/>
  <c r="R1181" i="2"/>
  <c r="P1181" i="2"/>
  <c r="BI1178" i="2"/>
  <c r="BH1178" i="2"/>
  <c r="BG1178" i="2"/>
  <c r="BF1178" i="2"/>
  <c r="T1178" i="2"/>
  <c r="R1178" i="2"/>
  <c r="P1178" i="2"/>
  <c r="BI1175" i="2"/>
  <c r="BH1175" i="2"/>
  <c r="BG1175" i="2"/>
  <c r="BF1175" i="2"/>
  <c r="T1175" i="2"/>
  <c r="R1175" i="2"/>
  <c r="P1175" i="2"/>
  <c r="BI1172" i="2"/>
  <c r="BH1172" i="2"/>
  <c r="BG1172" i="2"/>
  <c r="BF1172" i="2"/>
  <c r="T1172" i="2"/>
  <c r="R1172" i="2"/>
  <c r="P1172" i="2"/>
  <c r="BI1169" i="2"/>
  <c r="BH1169" i="2"/>
  <c r="BG1169" i="2"/>
  <c r="BF1169" i="2"/>
  <c r="T1169" i="2"/>
  <c r="R1169" i="2"/>
  <c r="P1169" i="2"/>
  <c r="BI1166" i="2"/>
  <c r="BH1166" i="2"/>
  <c r="BG1166" i="2"/>
  <c r="BF1166" i="2"/>
  <c r="T1166" i="2"/>
  <c r="R1166" i="2"/>
  <c r="P1166" i="2"/>
  <c r="BI1163" i="2"/>
  <c r="BH1163" i="2"/>
  <c r="BG1163" i="2"/>
  <c r="BF1163" i="2"/>
  <c r="T1163" i="2"/>
  <c r="R1163" i="2"/>
  <c r="P1163" i="2"/>
  <c r="BI1160" i="2"/>
  <c r="BH1160" i="2"/>
  <c r="BG1160" i="2"/>
  <c r="BF1160" i="2"/>
  <c r="T1160" i="2"/>
  <c r="R1160" i="2"/>
  <c r="P1160" i="2"/>
  <c r="BI1157" i="2"/>
  <c r="BH1157" i="2"/>
  <c r="BG1157" i="2"/>
  <c r="BF1157" i="2"/>
  <c r="T1157" i="2"/>
  <c r="R1157" i="2"/>
  <c r="P1157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8" i="2"/>
  <c r="BH1098" i="2"/>
  <c r="BG1098" i="2"/>
  <c r="BF1098" i="2"/>
  <c r="T1098" i="2"/>
  <c r="R1098" i="2"/>
  <c r="P1098" i="2"/>
  <c r="BI1095" i="2"/>
  <c r="BH1095" i="2"/>
  <c r="BG1095" i="2"/>
  <c r="BF1095" i="2"/>
  <c r="T1095" i="2"/>
  <c r="R1095" i="2"/>
  <c r="P1095" i="2"/>
  <c r="BI1092" i="2"/>
  <c r="BH1092" i="2"/>
  <c r="BG1092" i="2"/>
  <c r="BF1092" i="2"/>
  <c r="T1092" i="2"/>
  <c r="R1092" i="2"/>
  <c r="P1092" i="2"/>
  <c r="BI1089" i="2"/>
  <c r="BH1089" i="2"/>
  <c r="BG1089" i="2"/>
  <c r="BF1089" i="2"/>
  <c r="T1089" i="2"/>
  <c r="R1089" i="2"/>
  <c r="P1089" i="2"/>
  <c r="BI1086" i="2"/>
  <c r="BH1086" i="2"/>
  <c r="BG1086" i="2"/>
  <c r="BF1086" i="2"/>
  <c r="T1086" i="2"/>
  <c r="R1086" i="2"/>
  <c r="P1086" i="2"/>
  <c r="BI1083" i="2"/>
  <c r="BH1083" i="2"/>
  <c r="BG1083" i="2"/>
  <c r="BF1083" i="2"/>
  <c r="T1083" i="2"/>
  <c r="R1083" i="2"/>
  <c r="P1083" i="2"/>
  <c r="BI1080" i="2"/>
  <c r="BH1080" i="2"/>
  <c r="BG1080" i="2"/>
  <c r="BF1080" i="2"/>
  <c r="T1080" i="2"/>
  <c r="R1080" i="2"/>
  <c r="P1080" i="2"/>
  <c r="BI1077" i="2"/>
  <c r="BH1077" i="2"/>
  <c r="BG1077" i="2"/>
  <c r="BF1077" i="2"/>
  <c r="T1077" i="2"/>
  <c r="R1077" i="2"/>
  <c r="P1077" i="2"/>
  <c r="BI1074" i="2"/>
  <c r="BH1074" i="2"/>
  <c r="BG1074" i="2"/>
  <c r="BF1074" i="2"/>
  <c r="T1074" i="2"/>
  <c r="R1074" i="2"/>
  <c r="P1074" i="2"/>
  <c r="BI1071" i="2"/>
  <c r="BH1071" i="2"/>
  <c r="BG1071" i="2"/>
  <c r="BF1071" i="2"/>
  <c r="T1071" i="2"/>
  <c r="R1071" i="2"/>
  <c r="P1071" i="2"/>
  <c r="BI1068" i="2"/>
  <c r="BH1068" i="2"/>
  <c r="BG1068" i="2"/>
  <c r="BF1068" i="2"/>
  <c r="T1068" i="2"/>
  <c r="R1068" i="2"/>
  <c r="P1068" i="2"/>
  <c r="BI1065" i="2"/>
  <c r="BH1065" i="2"/>
  <c r="BG1065" i="2"/>
  <c r="BF1065" i="2"/>
  <c r="T1065" i="2"/>
  <c r="R1065" i="2"/>
  <c r="P1065" i="2"/>
  <c r="BI1062" i="2"/>
  <c r="BH1062" i="2"/>
  <c r="BG1062" i="2"/>
  <c r="BF1062" i="2"/>
  <c r="T1062" i="2"/>
  <c r="R1062" i="2"/>
  <c r="P1062" i="2"/>
  <c r="BI1059" i="2"/>
  <c r="BH1059" i="2"/>
  <c r="BG1059" i="2"/>
  <c r="BF1059" i="2"/>
  <c r="T1059" i="2"/>
  <c r="R1059" i="2"/>
  <c r="P1059" i="2"/>
  <c r="BI1056" i="2"/>
  <c r="BH1056" i="2"/>
  <c r="BG1056" i="2"/>
  <c r="BF1056" i="2"/>
  <c r="T1056" i="2"/>
  <c r="R1056" i="2"/>
  <c r="P1056" i="2"/>
  <c r="BI1053" i="2"/>
  <c r="BH1053" i="2"/>
  <c r="BG1053" i="2"/>
  <c r="BF1053" i="2"/>
  <c r="T1053" i="2"/>
  <c r="R1053" i="2"/>
  <c r="P1053" i="2"/>
  <c r="BI1050" i="2"/>
  <c r="BH1050" i="2"/>
  <c r="BG1050" i="2"/>
  <c r="BF1050" i="2"/>
  <c r="T1050" i="2"/>
  <c r="R1050" i="2"/>
  <c r="P1050" i="2"/>
  <c r="BI1047" i="2"/>
  <c r="BH1047" i="2"/>
  <c r="BG1047" i="2"/>
  <c r="BF1047" i="2"/>
  <c r="T1047" i="2"/>
  <c r="R1047" i="2"/>
  <c r="P1047" i="2"/>
  <c r="BI1044" i="2"/>
  <c r="BH1044" i="2"/>
  <c r="BG1044" i="2"/>
  <c r="BF1044" i="2"/>
  <c r="T1044" i="2"/>
  <c r="R1044" i="2"/>
  <c r="P1044" i="2"/>
  <c r="BI1041" i="2"/>
  <c r="BH1041" i="2"/>
  <c r="BG1041" i="2"/>
  <c r="BF1041" i="2"/>
  <c r="T1041" i="2"/>
  <c r="R1041" i="2"/>
  <c r="P1041" i="2"/>
  <c r="BI1038" i="2"/>
  <c r="BH1038" i="2"/>
  <c r="BG1038" i="2"/>
  <c r="BF1038" i="2"/>
  <c r="T1038" i="2"/>
  <c r="R1038" i="2"/>
  <c r="P1038" i="2"/>
  <c r="BI1035" i="2"/>
  <c r="BH1035" i="2"/>
  <c r="BG1035" i="2"/>
  <c r="BF1035" i="2"/>
  <c r="T1035" i="2"/>
  <c r="R1035" i="2"/>
  <c r="P1035" i="2"/>
  <c r="BI1032" i="2"/>
  <c r="BH1032" i="2"/>
  <c r="BG1032" i="2"/>
  <c r="BF1032" i="2"/>
  <c r="T1032" i="2"/>
  <c r="R1032" i="2"/>
  <c r="P1032" i="2"/>
  <c r="BI1029" i="2"/>
  <c r="BH1029" i="2"/>
  <c r="BG1029" i="2"/>
  <c r="BF1029" i="2"/>
  <c r="T1029" i="2"/>
  <c r="R1029" i="2"/>
  <c r="P1029" i="2"/>
  <c r="BI1026" i="2"/>
  <c r="BH1026" i="2"/>
  <c r="BG1026" i="2"/>
  <c r="BF1026" i="2"/>
  <c r="T1026" i="2"/>
  <c r="R1026" i="2"/>
  <c r="P1026" i="2"/>
  <c r="BI1023" i="2"/>
  <c r="BH1023" i="2"/>
  <c r="BG1023" i="2"/>
  <c r="BF1023" i="2"/>
  <c r="T1023" i="2"/>
  <c r="R1023" i="2"/>
  <c r="P1023" i="2"/>
  <c r="BI1020" i="2"/>
  <c r="BH1020" i="2"/>
  <c r="BG1020" i="2"/>
  <c r="BF1020" i="2"/>
  <c r="T1020" i="2"/>
  <c r="R1020" i="2"/>
  <c r="P1020" i="2"/>
  <c r="BI1017" i="2"/>
  <c r="BH1017" i="2"/>
  <c r="BG1017" i="2"/>
  <c r="BF1017" i="2"/>
  <c r="T1017" i="2"/>
  <c r="R1017" i="2"/>
  <c r="P1017" i="2"/>
  <c r="BI1014" i="2"/>
  <c r="BH1014" i="2"/>
  <c r="BG1014" i="2"/>
  <c r="BF1014" i="2"/>
  <c r="T1014" i="2"/>
  <c r="R1014" i="2"/>
  <c r="P1014" i="2"/>
  <c r="BI1011" i="2"/>
  <c r="BH1011" i="2"/>
  <c r="BG1011" i="2"/>
  <c r="BF1011" i="2"/>
  <c r="T1011" i="2"/>
  <c r="R1011" i="2"/>
  <c r="P1011" i="2"/>
  <c r="BI1008" i="2"/>
  <c r="BH1008" i="2"/>
  <c r="BG1008" i="2"/>
  <c r="BF1008" i="2"/>
  <c r="T1008" i="2"/>
  <c r="R1008" i="2"/>
  <c r="P1008" i="2"/>
  <c r="BI1005" i="2"/>
  <c r="BH1005" i="2"/>
  <c r="BG1005" i="2"/>
  <c r="BF1005" i="2"/>
  <c r="T1005" i="2"/>
  <c r="R1005" i="2"/>
  <c r="P1005" i="2"/>
  <c r="BI1002" i="2"/>
  <c r="BH1002" i="2"/>
  <c r="BG1002" i="2"/>
  <c r="BF1002" i="2"/>
  <c r="T1002" i="2"/>
  <c r="R1002" i="2"/>
  <c r="P1002" i="2"/>
  <c r="BI999" i="2"/>
  <c r="BH999" i="2"/>
  <c r="BG999" i="2"/>
  <c r="BF999" i="2"/>
  <c r="T999" i="2"/>
  <c r="R999" i="2"/>
  <c r="P999" i="2"/>
  <c r="BI996" i="2"/>
  <c r="BH996" i="2"/>
  <c r="BG996" i="2"/>
  <c r="BF996" i="2"/>
  <c r="T996" i="2"/>
  <c r="R996" i="2"/>
  <c r="P996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7" i="2"/>
  <c r="BH987" i="2"/>
  <c r="BG987" i="2"/>
  <c r="BF987" i="2"/>
  <c r="T987" i="2"/>
  <c r="R987" i="2"/>
  <c r="P987" i="2"/>
  <c r="BI984" i="2"/>
  <c r="BH984" i="2"/>
  <c r="BG984" i="2"/>
  <c r="BF984" i="2"/>
  <c r="T984" i="2"/>
  <c r="R984" i="2"/>
  <c r="P984" i="2"/>
  <c r="BI982" i="2"/>
  <c r="BH982" i="2"/>
  <c r="BG982" i="2"/>
  <c r="BF982" i="2"/>
  <c r="T982" i="2"/>
  <c r="R982" i="2"/>
  <c r="P982" i="2"/>
  <c r="BI980" i="2"/>
  <c r="BH980" i="2"/>
  <c r="BG980" i="2"/>
  <c r="BF980" i="2"/>
  <c r="T980" i="2"/>
  <c r="R980" i="2"/>
  <c r="P980" i="2"/>
  <c r="BI978" i="2"/>
  <c r="BH978" i="2"/>
  <c r="BG978" i="2"/>
  <c r="BF978" i="2"/>
  <c r="T978" i="2"/>
  <c r="R978" i="2"/>
  <c r="P978" i="2"/>
  <c r="BI976" i="2"/>
  <c r="BH976" i="2"/>
  <c r="BG976" i="2"/>
  <c r="BF976" i="2"/>
  <c r="T976" i="2"/>
  <c r="R976" i="2"/>
  <c r="P976" i="2"/>
  <c r="BI974" i="2"/>
  <c r="BH974" i="2"/>
  <c r="BG974" i="2"/>
  <c r="BF974" i="2"/>
  <c r="T974" i="2"/>
  <c r="R974" i="2"/>
  <c r="P974" i="2"/>
  <c r="BI972" i="2"/>
  <c r="BH972" i="2"/>
  <c r="BG972" i="2"/>
  <c r="BF972" i="2"/>
  <c r="T972" i="2"/>
  <c r="R972" i="2"/>
  <c r="P972" i="2"/>
  <c r="BI970" i="2"/>
  <c r="BH970" i="2"/>
  <c r="BG970" i="2"/>
  <c r="BF970" i="2"/>
  <c r="T970" i="2"/>
  <c r="R970" i="2"/>
  <c r="P970" i="2"/>
  <c r="BI968" i="2"/>
  <c r="BH968" i="2"/>
  <c r="BG968" i="2"/>
  <c r="BF968" i="2"/>
  <c r="T968" i="2"/>
  <c r="R968" i="2"/>
  <c r="P968" i="2"/>
  <c r="BI966" i="2"/>
  <c r="BH966" i="2"/>
  <c r="BG966" i="2"/>
  <c r="BF966" i="2"/>
  <c r="T966" i="2"/>
  <c r="R966" i="2"/>
  <c r="P966" i="2"/>
  <c r="BI964" i="2"/>
  <c r="BH964" i="2"/>
  <c r="BG964" i="2"/>
  <c r="BF964" i="2"/>
  <c r="T964" i="2"/>
  <c r="R964" i="2"/>
  <c r="P964" i="2"/>
  <c r="BI962" i="2"/>
  <c r="BH962" i="2"/>
  <c r="BG962" i="2"/>
  <c r="BF962" i="2"/>
  <c r="T962" i="2"/>
  <c r="R962" i="2"/>
  <c r="P962" i="2"/>
  <c r="BI960" i="2"/>
  <c r="BH960" i="2"/>
  <c r="BG960" i="2"/>
  <c r="BF960" i="2"/>
  <c r="T960" i="2"/>
  <c r="R960" i="2"/>
  <c r="P960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1" i="2"/>
  <c r="BH941" i="2"/>
  <c r="BG941" i="2"/>
  <c r="BF941" i="2"/>
  <c r="T941" i="2"/>
  <c r="R941" i="2"/>
  <c r="P941" i="2"/>
  <c r="BI938" i="2"/>
  <c r="BH938" i="2"/>
  <c r="BG938" i="2"/>
  <c r="BF938" i="2"/>
  <c r="T938" i="2"/>
  <c r="R938" i="2"/>
  <c r="P938" i="2"/>
  <c r="BI935" i="2"/>
  <c r="BH935" i="2"/>
  <c r="BG935" i="2"/>
  <c r="BF935" i="2"/>
  <c r="T935" i="2"/>
  <c r="R935" i="2"/>
  <c r="P935" i="2"/>
  <c r="BI932" i="2"/>
  <c r="BH932" i="2"/>
  <c r="BG932" i="2"/>
  <c r="BF932" i="2"/>
  <c r="T932" i="2"/>
  <c r="R932" i="2"/>
  <c r="P932" i="2"/>
  <c r="BI929" i="2"/>
  <c r="BH929" i="2"/>
  <c r="BG929" i="2"/>
  <c r="BF929" i="2"/>
  <c r="T929" i="2"/>
  <c r="R929" i="2"/>
  <c r="P929" i="2"/>
  <c r="BI926" i="2"/>
  <c r="BH926" i="2"/>
  <c r="BG926" i="2"/>
  <c r="BF926" i="2"/>
  <c r="T926" i="2"/>
  <c r="R926" i="2"/>
  <c r="P926" i="2"/>
  <c r="BI923" i="2"/>
  <c r="BH923" i="2"/>
  <c r="BG923" i="2"/>
  <c r="BF923" i="2"/>
  <c r="T923" i="2"/>
  <c r="R923" i="2"/>
  <c r="P923" i="2"/>
  <c r="BI920" i="2"/>
  <c r="BH920" i="2"/>
  <c r="BG920" i="2"/>
  <c r="BF920" i="2"/>
  <c r="T920" i="2"/>
  <c r="R920" i="2"/>
  <c r="P920" i="2"/>
  <c r="BI917" i="2"/>
  <c r="BH917" i="2"/>
  <c r="BG917" i="2"/>
  <c r="BF917" i="2"/>
  <c r="T917" i="2"/>
  <c r="R917" i="2"/>
  <c r="P917" i="2"/>
  <c r="BI914" i="2"/>
  <c r="BH914" i="2"/>
  <c r="BG914" i="2"/>
  <c r="BF914" i="2"/>
  <c r="T914" i="2"/>
  <c r="R914" i="2"/>
  <c r="P914" i="2"/>
  <c r="BI911" i="2"/>
  <c r="BH911" i="2"/>
  <c r="BG911" i="2"/>
  <c r="BF911" i="2"/>
  <c r="T911" i="2"/>
  <c r="R911" i="2"/>
  <c r="P911" i="2"/>
  <c r="BI908" i="2"/>
  <c r="BH908" i="2"/>
  <c r="BG908" i="2"/>
  <c r="BF908" i="2"/>
  <c r="T908" i="2"/>
  <c r="R908" i="2"/>
  <c r="P908" i="2"/>
  <c r="BI905" i="2"/>
  <c r="BH905" i="2"/>
  <c r="BG905" i="2"/>
  <c r="BF905" i="2"/>
  <c r="T905" i="2"/>
  <c r="R905" i="2"/>
  <c r="P905" i="2"/>
  <c r="BI902" i="2"/>
  <c r="BH902" i="2"/>
  <c r="BG902" i="2"/>
  <c r="BF902" i="2"/>
  <c r="T902" i="2"/>
  <c r="R902" i="2"/>
  <c r="P902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6" i="2"/>
  <c r="BH886" i="2"/>
  <c r="BG886" i="2"/>
  <c r="BF886" i="2"/>
  <c r="T886" i="2"/>
  <c r="R886" i="2"/>
  <c r="P886" i="2"/>
  <c r="BI884" i="2"/>
  <c r="BH884" i="2"/>
  <c r="BG884" i="2"/>
  <c r="BF884" i="2"/>
  <c r="T884" i="2"/>
  <c r="R884" i="2"/>
  <c r="P884" i="2"/>
  <c r="BI882" i="2"/>
  <c r="BH882" i="2"/>
  <c r="BG882" i="2"/>
  <c r="BF882" i="2"/>
  <c r="T882" i="2"/>
  <c r="R882" i="2"/>
  <c r="P882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72" i="2"/>
  <c r="BH872" i="2"/>
  <c r="BG872" i="2"/>
  <c r="BF872" i="2"/>
  <c r="T872" i="2"/>
  <c r="R872" i="2"/>
  <c r="P872" i="2"/>
  <c r="BI870" i="2"/>
  <c r="BH870" i="2"/>
  <c r="BG870" i="2"/>
  <c r="BF870" i="2"/>
  <c r="T870" i="2"/>
  <c r="R870" i="2"/>
  <c r="P870" i="2"/>
  <c r="BI868" i="2"/>
  <c r="BH868" i="2"/>
  <c r="BG868" i="2"/>
  <c r="BF868" i="2"/>
  <c r="T868" i="2"/>
  <c r="R868" i="2"/>
  <c r="P868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8" i="2"/>
  <c r="BH818" i="2"/>
  <c r="BG818" i="2"/>
  <c r="BF818" i="2"/>
  <c r="T818" i="2"/>
  <c r="R818" i="2"/>
  <c r="P818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2" i="2"/>
  <c r="BH752" i="2"/>
  <c r="BG752" i="2"/>
  <c r="BF752" i="2"/>
  <c r="T752" i="2"/>
  <c r="R752" i="2"/>
  <c r="P752" i="2"/>
  <c r="BI749" i="2"/>
  <c r="BH749" i="2"/>
  <c r="BG749" i="2"/>
  <c r="BF749" i="2"/>
  <c r="T749" i="2"/>
  <c r="R749" i="2"/>
  <c r="P749" i="2"/>
  <c r="BI746" i="2"/>
  <c r="BH746" i="2"/>
  <c r="BG746" i="2"/>
  <c r="BF746" i="2"/>
  <c r="T746" i="2"/>
  <c r="R746" i="2"/>
  <c r="P746" i="2"/>
  <c r="BI743" i="2"/>
  <c r="BH743" i="2"/>
  <c r="BG743" i="2"/>
  <c r="BF743" i="2"/>
  <c r="T743" i="2"/>
  <c r="R743" i="2"/>
  <c r="P743" i="2"/>
  <c r="BI740" i="2"/>
  <c r="BH740" i="2"/>
  <c r="BG740" i="2"/>
  <c r="BF740" i="2"/>
  <c r="T740" i="2"/>
  <c r="R740" i="2"/>
  <c r="P740" i="2"/>
  <c r="BI737" i="2"/>
  <c r="BH737" i="2"/>
  <c r="BG737" i="2"/>
  <c r="BF737" i="2"/>
  <c r="T737" i="2"/>
  <c r="R737" i="2"/>
  <c r="P737" i="2"/>
  <c r="BI734" i="2"/>
  <c r="BH734" i="2"/>
  <c r="BG734" i="2"/>
  <c r="BF734" i="2"/>
  <c r="T734" i="2"/>
  <c r="R734" i="2"/>
  <c r="P734" i="2"/>
  <c r="BI731" i="2"/>
  <c r="BH731" i="2"/>
  <c r="BG731" i="2"/>
  <c r="BF731" i="2"/>
  <c r="T731" i="2"/>
  <c r="R731" i="2"/>
  <c r="P731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6" i="2"/>
  <c r="BH716" i="2"/>
  <c r="BG716" i="2"/>
  <c r="BF716" i="2"/>
  <c r="T716" i="2"/>
  <c r="R716" i="2"/>
  <c r="P716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20" i="2"/>
  <c r="F118" i="2"/>
  <c r="E116" i="2"/>
  <c r="F93" i="2"/>
  <c r="F91" i="2"/>
  <c r="E89" i="2"/>
  <c r="J26" i="2"/>
  <c r="E26" i="2"/>
  <c r="J121" i="2" s="1"/>
  <c r="J25" i="2"/>
  <c r="J23" i="2"/>
  <c r="E23" i="2"/>
  <c r="J120" i="2" s="1"/>
  <c r="J22" i="2"/>
  <c r="J20" i="2"/>
  <c r="E20" i="2"/>
  <c r="F94" i="2" s="1"/>
  <c r="J19" i="2"/>
  <c r="J14" i="2"/>
  <c r="J118" i="2"/>
  <c r="E7" i="2"/>
  <c r="E112" i="2"/>
  <c r="L90" i="1"/>
  <c r="AM90" i="1"/>
  <c r="AM89" i="1"/>
  <c r="L89" i="1"/>
  <c r="AM87" i="1"/>
  <c r="L87" i="1"/>
  <c r="L85" i="1"/>
  <c r="L84" i="1"/>
  <c r="BK2357" i="2"/>
  <c r="BK2276" i="2"/>
  <c r="J2172" i="2"/>
  <c r="J1994" i="2"/>
  <c r="BK1863" i="2"/>
  <c r="BK1811" i="2"/>
  <c r="J1707" i="2"/>
  <c r="J1615" i="2"/>
  <c r="J1539" i="2"/>
  <c r="BK1471" i="2"/>
  <c r="BK1402" i="2"/>
  <c r="BK1352" i="2"/>
  <c r="J1130" i="2"/>
  <c r="J1017" i="2"/>
  <c r="BK858" i="2"/>
  <c r="BK695" i="2"/>
  <c r="J584" i="2"/>
  <c r="J518" i="2"/>
  <c r="BK399" i="2"/>
  <c r="J243" i="2"/>
  <c r="J191" i="2"/>
  <c r="J2309" i="2"/>
  <c r="BK2220" i="2"/>
  <c r="BK2132" i="2"/>
  <c r="J2084" i="2"/>
  <c r="J2040" i="2"/>
  <c r="J1918" i="2"/>
  <c r="J1777" i="2"/>
  <c r="J1693" i="2"/>
  <c r="J1603" i="2"/>
  <c r="J1435" i="2"/>
  <c r="BK1310" i="2"/>
  <c r="J1214" i="2"/>
  <c r="J864" i="2"/>
  <c r="J812" i="2"/>
  <c r="BK2387" i="2"/>
  <c r="BK2266" i="2"/>
  <c r="J2168" i="2"/>
  <c r="BK2068" i="2"/>
  <c r="BK2018" i="2"/>
  <c r="J1859" i="2"/>
  <c r="BK1673" i="2"/>
  <c r="BK1537" i="2"/>
  <c r="BK1461" i="2"/>
  <c r="J1316" i="2"/>
  <c r="BK194" i="2"/>
  <c r="BK2408" i="2"/>
  <c r="BK2342" i="2"/>
  <c r="J2234" i="2"/>
  <c r="J2130" i="2"/>
  <c r="BK1940" i="2"/>
  <c r="BK1789" i="2"/>
  <c r="BK1583" i="2"/>
  <c r="BK1511" i="2"/>
  <c r="J1352" i="2"/>
  <c r="J1220" i="2"/>
  <c r="BK1181" i="2"/>
  <c r="BK1115" i="2"/>
  <c r="J1047" i="2"/>
  <c r="J964" i="2"/>
  <c r="BK868" i="2"/>
  <c r="J822" i="2"/>
  <c r="BK716" i="2"/>
  <c r="J459" i="2"/>
  <c r="J376" i="2"/>
  <c r="J299" i="2"/>
  <c r="BK218" i="2"/>
  <c r="BK145" i="2"/>
  <c r="J2128" i="2"/>
  <c r="BK2062" i="2"/>
  <c r="BK2006" i="2"/>
  <c r="J1966" i="2"/>
  <c r="BK1859" i="2"/>
  <c r="J1843" i="2"/>
  <c r="J1191" i="2"/>
  <c r="BK1032" i="2"/>
  <c r="BK932" i="2"/>
  <c r="J840" i="2"/>
  <c r="BK824" i="2"/>
  <c r="J683" i="2"/>
  <c r="J647" i="2"/>
  <c r="J608" i="2"/>
  <c r="J566" i="2"/>
  <c r="J501" i="2"/>
  <c r="J457" i="2"/>
  <c r="J233" i="2"/>
  <c r="BK2312" i="2"/>
  <c r="J1867" i="2"/>
  <c r="BK1805" i="2"/>
  <c r="BK1763" i="2"/>
  <c r="J1685" i="2"/>
  <c r="BK1569" i="2"/>
  <c r="BK1445" i="2"/>
  <c r="J1268" i="2"/>
  <c r="BK999" i="2"/>
  <c r="BK844" i="2"/>
  <c r="BK578" i="2"/>
  <c r="BK361" i="2"/>
  <c r="BK247" i="2"/>
  <c r="J181" i="2"/>
  <c r="J2300" i="2"/>
  <c r="BK2232" i="2"/>
  <c r="J2060" i="2"/>
  <c r="BK2028" i="2"/>
  <c r="J1988" i="2"/>
  <c r="BK1928" i="2"/>
  <c r="J1900" i="2"/>
  <c r="J1855" i="2"/>
  <c r="J1823" i="2"/>
  <c r="J1799" i="2"/>
  <c r="BK1743" i="2"/>
  <c r="BK1641" i="2"/>
  <c r="BK1581" i="2"/>
  <c r="BK1408" i="2"/>
  <c r="J287" i="2"/>
  <c r="J255" i="2"/>
  <c r="J183" i="2"/>
  <c r="BK153" i="2"/>
  <c r="BK2431" i="2"/>
  <c r="BK2421" i="2"/>
  <c r="J2387" i="2"/>
  <c r="BK2242" i="2"/>
  <c r="J2116" i="2"/>
  <c r="BK1952" i="2"/>
  <c r="BK1801" i="2"/>
  <c r="J1627" i="2"/>
  <c r="BK1477" i="2"/>
  <c r="J1340" i="2"/>
  <c r="J1307" i="2"/>
  <c r="J1252" i="2"/>
  <c r="J1133" i="2"/>
  <c r="J993" i="2"/>
  <c r="BK926" i="2"/>
  <c r="BK806" i="2"/>
  <c r="BK635" i="2"/>
  <c r="BK515" i="2"/>
  <c r="BK477" i="2"/>
  <c r="BK393" i="2"/>
  <c r="BK304" i="2"/>
  <c r="J153" i="2"/>
  <c r="J2411" i="2"/>
  <c r="BK2306" i="2"/>
  <c r="J1142" i="2"/>
  <c r="J1062" i="2"/>
  <c r="BK890" i="2"/>
  <c r="BK2330" i="2"/>
  <c r="BK2224" i="2"/>
  <c r="J2114" i="2"/>
  <c r="J1980" i="2"/>
  <c r="J1920" i="2"/>
  <c r="J1723" i="2"/>
  <c r="J1629" i="2"/>
  <c r="BK1601" i="2"/>
  <c r="BK1523" i="2"/>
  <c r="J1451" i="2"/>
  <c r="BK1439" i="2"/>
  <c r="BK1373" i="2"/>
  <c r="J1282" i="2"/>
  <c r="BK1071" i="2"/>
  <c r="BK990" i="2"/>
  <c r="BK894" i="2"/>
  <c r="J755" i="2"/>
  <c r="BK644" i="2"/>
  <c r="BK584" i="2"/>
  <c r="J467" i="2"/>
  <c r="BK358" i="2"/>
  <c r="J328" i="2"/>
  <c r="J247" i="2"/>
  <c r="BK191" i="2"/>
  <c r="J130" i="2"/>
  <c r="J2242" i="2"/>
  <c r="BK2202" i="2"/>
  <c r="BK2106" i="2"/>
  <c r="BK2036" i="2"/>
  <c r="BK1823" i="2"/>
  <c r="BK1664" i="2"/>
  <c r="J1541" i="2"/>
  <c r="J1497" i="2"/>
  <c r="BK1420" i="2"/>
  <c r="BK1301" i="2"/>
  <c r="J1926" i="2"/>
  <c r="J1789" i="2"/>
  <c r="BK1617" i="2"/>
  <c r="BK1531" i="2"/>
  <c r="J1499" i="2"/>
  <c r="J1390" i="2"/>
  <c r="BK1260" i="2"/>
  <c r="J1200" i="2"/>
  <c r="J1145" i="2"/>
  <c r="BK929" i="2"/>
  <c r="J808" i="2"/>
  <c r="J780" i="2"/>
  <c r="J689" i="2"/>
  <c r="J463" i="2"/>
  <c r="BK405" i="2"/>
  <c r="BK331" i="2"/>
  <c r="J169" i="2"/>
  <c r="BK159" i="3"/>
  <c r="BK177" i="3"/>
  <c r="BK151" i="3"/>
  <c r="J151" i="3"/>
  <c r="J139" i="3"/>
  <c r="J127" i="3"/>
  <c r="BK2351" i="2"/>
  <c r="BK1693" i="2"/>
  <c r="J1611" i="2"/>
  <c r="J814" i="2"/>
  <c r="BK743" i="2"/>
  <c r="J605" i="2"/>
  <c r="J511" i="2"/>
  <c r="BK489" i="2"/>
  <c r="BK253" i="2"/>
  <c r="BK159" i="2"/>
  <c r="J2336" i="2"/>
  <c r="J2270" i="2"/>
  <c r="BK2164" i="2"/>
  <c r="J2070" i="2"/>
  <c r="J1986" i="2"/>
  <c r="BK1895" i="2"/>
  <c r="J1791" i="2"/>
  <c r="J1703" i="2"/>
  <c r="J1605" i="2"/>
  <c r="J1501" i="2"/>
  <c r="J1369" i="2"/>
  <c r="J2182" i="2"/>
  <c r="J2104" i="2"/>
  <c r="J2056" i="2"/>
  <c r="J2002" i="2"/>
  <c r="BK1803" i="2"/>
  <c r="J1595" i="2"/>
  <c r="J1469" i="2"/>
  <c r="J1431" i="2"/>
  <c r="BK1258" i="2"/>
  <c r="J1160" i="2"/>
  <c r="BK950" i="2"/>
  <c r="BK860" i="2"/>
  <c r="BK752" i="2"/>
  <c r="BK455" i="2"/>
  <c r="BK187" i="2"/>
  <c r="J2339" i="2"/>
  <c r="BK2230" i="2"/>
  <c r="BK2030" i="2"/>
  <c r="J1803" i="2"/>
  <c r="J987" i="2"/>
  <c r="J917" i="2"/>
  <c r="J858" i="2"/>
  <c r="BK777" i="2"/>
  <c r="BK554" i="2"/>
  <c r="J2154" i="2"/>
  <c r="J2088" i="2"/>
  <c r="BK1972" i="2"/>
  <c r="J1942" i="2"/>
  <c r="BK1821" i="2"/>
  <c r="J1204" i="2"/>
  <c r="J1053" i="2"/>
  <c r="BK944" i="2"/>
  <c r="BK467" i="2"/>
  <c r="J423" i="2"/>
  <c r="BK143" i="2"/>
  <c r="J2288" i="2"/>
  <c r="BK2248" i="2"/>
  <c r="BK2160" i="2"/>
  <c r="BK2110" i="2"/>
  <c r="J2066" i="2"/>
  <c r="J1954" i="2"/>
  <c r="J1895" i="2"/>
  <c r="BK1833" i="2"/>
  <c r="BK1787" i="2"/>
  <c r="BK1741" i="2"/>
  <c r="J1643" i="2"/>
  <c r="J1531" i="2"/>
  <c r="J1373" i="2"/>
  <c r="J1250" i="2"/>
  <c r="J1008" i="2"/>
  <c r="BK846" i="2"/>
  <c r="BK713" i="2"/>
  <c r="BK551" i="2"/>
  <c r="J358" i="2"/>
  <c r="BK278" i="2"/>
  <c r="BK257" i="2"/>
  <c r="J2291" i="2"/>
  <c r="BK2222" i="2"/>
  <c r="BK2046" i="2"/>
  <c r="J1982" i="2"/>
  <c r="J1934" i="2"/>
  <c r="BK1857" i="2"/>
  <c r="BK1825" i="2"/>
  <c r="J1783" i="2"/>
  <c r="J1739" i="2"/>
  <c r="J1661" i="2"/>
  <c r="J1583" i="2"/>
  <c r="J1557" i="2"/>
  <c r="BK1371" i="2"/>
  <c r="BK1104" i="2"/>
  <c r="BK167" i="2"/>
  <c r="BK127" i="2"/>
  <c r="J2429" i="2"/>
  <c r="BK2291" i="2"/>
  <c r="BK2206" i="2"/>
  <c r="BK2004" i="2"/>
  <c r="J1813" i="2"/>
  <c r="BK1151" i="2"/>
  <c r="BK980" i="2"/>
  <c r="J908" i="2"/>
  <c r="BK782" i="2"/>
  <c r="J445" i="2"/>
  <c r="J399" i="2"/>
  <c r="BK2405" i="2"/>
  <c r="J2262" i="2"/>
  <c r="BK1198" i="2"/>
  <c r="BK914" i="2"/>
  <c r="J692" i="2"/>
  <c r="J635" i="2"/>
  <c r="J554" i="2"/>
  <c r="BK479" i="2"/>
  <c r="J455" i="2"/>
  <c r="BK301" i="2"/>
  <c r="J2378" i="2"/>
  <c r="J2297" i="2"/>
  <c r="J2100" i="2"/>
  <c r="BK2014" i="2"/>
  <c r="J1940" i="2"/>
  <c r="BK1713" i="2"/>
  <c r="J1657" i="2"/>
  <c r="BK1587" i="2"/>
  <c r="BK1555" i="2"/>
  <c r="BK1507" i="2"/>
  <c r="BK1426" i="2"/>
  <c r="BK1393" i="2"/>
  <c r="J1301" i="2"/>
  <c r="BK1236" i="2"/>
  <c r="BK1101" i="2"/>
  <c r="J1020" i="2"/>
  <c r="BK956" i="2"/>
  <c r="BK870" i="2"/>
  <c r="J769" i="2"/>
  <c r="J731" i="2"/>
  <c r="BK668" i="2"/>
  <c r="J599" i="2"/>
  <c r="BK511" i="2"/>
  <c r="BK420" i="2"/>
  <c r="J352" i="2"/>
  <c r="J322" i="2"/>
  <c r="J225" i="2"/>
  <c r="J2284" i="2"/>
  <c r="J2240" i="2"/>
  <c r="J2176" i="2"/>
  <c r="J2122" i="2"/>
  <c r="J1871" i="2"/>
  <c r="J1715" i="2"/>
  <c r="BK1595" i="2"/>
  <c r="BK1489" i="2"/>
  <c r="BK1378" i="2"/>
  <c r="BK1328" i="2"/>
  <c r="J1216" i="2"/>
  <c r="J1914" i="2"/>
  <c r="BK1779" i="2"/>
  <c r="BK1659" i="2"/>
  <c r="J1579" i="2"/>
  <c r="J1525" i="2"/>
  <c r="J1467" i="2"/>
  <c r="J1364" i="2"/>
  <c r="BK1290" i="2"/>
  <c r="BK1232" i="2"/>
  <c r="BK1163" i="2"/>
  <c r="J1032" i="2"/>
  <c r="J946" i="2"/>
  <c r="BK854" i="2"/>
  <c r="J173" i="3"/>
  <c r="J136" i="3"/>
  <c r="BK154" i="3"/>
  <c r="J2315" i="2"/>
  <c r="J2206" i="2"/>
  <c r="J2090" i="2"/>
  <c r="BK1893" i="2"/>
  <c r="BK1855" i="2"/>
  <c r="J1741" i="2"/>
  <c r="J1653" i="2"/>
  <c r="BK1549" i="2"/>
  <c r="J1519" i="2"/>
  <c r="J1475" i="2"/>
  <c r="J1355" i="2"/>
  <c r="BK1222" i="2"/>
  <c r="J1035" i="2"/>
  <c r="J878" i="2"/>
  <c r="J765" i="2"/>
  <c r="J578" i="2"/>
  <c r="J2160" i="2"/>
  <c r="BK2074" i="2"/>
  <c r="J2038" i="2"/>
  <c r="J1968" i="2"/>
  <c r="J1885" i="2"/>
  <c r="BK1765" i="2"/>
  <c r="BK1691" i="2"/>
  <c r="BK1597" i="2"/>
  <c r="BK1533" i="2"/>
  <c r="J1328" i="2"/>
  <c r="J1248" i="2"/>
  <c r="BK968" i="2"/>
  <c r="J854" i="2"/>
  <c r="BK2016" i="2"/>
  <c r="J1825" i="2"/>
  <c r="J1683" i="2"/>
  <c r="BK1565" i="2"/>
  <c r="J1509" i="2"/>
  <c r="J1371" i="2"/>
  <c r="J1256" i="2"/>
  <c r="BK1092" i="2"/>
  <c r="J1011" i="2"/>
  <c r="J824" i="2"/>
  <c r="BK572" i="2"/>
  <c r="BK417" i="2"/>
  <c r="BK169" i="2"/>
  <c r="J1695" i="2"/>
  <c r="BK1589" i="2"/>
  <c r="J1515" i="2"/>
  <c r="BK1292" i="2"/>
  <c r="BK1188" i="2"/>
  <c r="BK1133" i="2"/>
  <c r="J1050" i="2"/>
  <c r="J952" i="2"/>
  <c r="BK888" i="2"/>
  <c r="BK828" i="2"/>
  <c r="BK771" i="2"/>
  <c r="BK689" i="2"/>
  <c r="J545" i="2"/>
  <c r="BK439" i="2"/>
  <c r="J340" i="2"/>
  <c r="J231" i="2"/>
  <c r="BK157" i="2"/>
  <c r="BK2158" i="2"/>
  <c r="BK1074" i="2"/>
  <c r="BK993" i="2"/>
  <c r="BK884" i="2"/>
  <c r="J832" i="2"/>
  <c r="J774" i="2"/>
  <c r="BK665" i="2"/>
  <c r="J587" i="2"/>
  <c r="J505" i="2"/>
  <c r="J451" i="2"/>
  <c r="BK435" i="2"/>
  <c r="J269" i="2"/>
  <c r="J2345" i="2"/>
  <c r="BK2268" i="2"/>
  <c r="BK2172" i="2"/>
  <c r="BK2108" i="2"/>
  <c r="J2030" i="2"/>
  <c r="BK1936" i="2"/>
  <c r="BK1883" i="2"/>
  <c r="BK1807" i="2"/>
  <c r="J1761" i="2"/>
  <c r="BK1705" i="2"/>
  <c r="BK1639" i="2"/>
  <c r="J1559" i="2"/>
  <c r="J1439" i="2"/>
  <c r="J1258" i="2"/>
  <c r="J1154" i="2"/>
  <c r="J944" i="2"/>
  <c r="J728" i="2"/>
  <c r="BK647" i="2"/>
  <c r="BK481" i="2"/>
  <c r="J284" i="2"/>
  <c r="J251" i="2"/>
  <c r="J2190" i="2"/>
  <c r="BK2010" i="2"/>
  <c r="BK1964" i="2"/>
  <c r="J1916" i="2"/>
  <c r="BK1904" i="2"/>
  <c r="J1879" i="2"/>
  <c r="J1827" i="2"/>
  <c r="BK1791" i="2"/>
  <c r="BK1745" i="2"/>
  <c r="J1667" i="2"/>
  <c r="J1587" i="2"/>
  <c r="J1485" i="2"/>
  <c r="J1286" i="2"/>
  <c r="J968" i="2"/>
  <c r="J880" i="2"/>
  <c r="BK749" i="2"/>
  <c r="J656" i="2"/>
  <c r="J453" i="2"/>
  <c r="J310" i="2"/>
  <c r="BK265" i="2"/>
  <c r="J229" i="2"/>
  <c r="BK177" i="2"/>
  <c r="J2431" i="2"/>
  <c r="BK2402" i="2"/>
  <c r="J2294" i="2"/>
  <c r="J2162" i="2"/>
  <c r="BK1986" i="2"/>
  <c r="BK1715" i="2"/>
  <c r="J1473" i="2"/>
  <c r="BK1433" i="2"/>
  <c r="J1186" i="2"/>
  <c r="J948" i="2"/>
  <c r="BK650" i="2"/>
  <c r="J493" i="2"/>
  <c r="BK2413" i="2"/>
  <c r="BK1256" i="2"/>
  <c r="BK1112" i="2"/>
  <c r="BK1029" i="2"/>
  <c r="BK794" i="2"/>
  <c r="BK683" i="2"/>
  <c r="BK581" i="2"/>
  <c r="BK469" i="2"/>
  <c r="J420" i="2"/>
  <c r="BK299" i="2"/>
  <c r="BK2318" i="2"/>
  <c r="BK2082" i="2"/>
  <c r="J2006" i="2"/>
  <c r="BK1946" i="2"/>
  <c r="J1875" i="2"/>
  <c r="BK1711" i="2"/>
  <c r="J1581" i="2"/>
  <c r="J1549" i="2"/>
  <c r="J1449" i="2"/>
  <c r="J1399" i="2"/>
  <c r="J1319" i="2"/>
  <c r="J1208" i="2"/>
  <c r="J1124" i="2"/>
  <c r="J958" i="2"/>
  <c r="J920" i="2"/>
  <c r="BK767" i="2"/>
  <c r="J713" i="2"/>
  <c r="BK626" i="2"/>
  <c r="J557" i="2"/>
  <c r="J402" i="2"/>
  <c r="J349" i="2"/>
  <c r="BK233" i="2"/>
  <c r="J179" i="2"/>
  <c r="BK2274" i="2"/>
  <c r="J2238" i="2"/>
  <c r="BK2148" i="2"/>
  <c r="BK2102" i="2"/>
  <c r="J1877" i="2"/>
  <c r="BK1657" i="2"/>
  <c r="J1543" i="2"/>
  <c r="J1457" i="2"/>
  <c r="BK1399" i="2"/>
  <c r="BK1349" i="2"/>
  <c r="J1274" i="2"/>
  <c r="BK1912" i="2"/>
  <c r="J1743" i="2"/>
  <c r="BK1621" i="2"/>
  <c r="BK1559" i="2"/>
  <c r="BK1519" i="2"/>
  <c r="BK1429" i="2"/>
  <c r="BK1337" i="2"/>
  <c r="J1234" i="2"/>
  <c r="J1181" i="2"/>
  <c r="J1038" i="2"/>
  <c r="BK984" i="2"/>
  <c r="J868" i="2"/>
  <c r="BK804" i="2"/>
  <c r="BK734" i="2"/>
  <c r="BK524" i="2"/>
  <c r="BK451" i="2"/>
  <c r="BK312" i="2"/>
  <c r="J139" i="2"/>
  <c r="J175" i="3"/>
  <c r="BK157" i="3"/>
  <c r="J168" i="3"/>
  <c r="BK142" i="3"/>
  <c r="BK127" i="3"/>
  <c r="J145" i="3"/>
  <c r="J2399" i="2"/>
  <c r="BK2288" i="2"/>
  <c r="BK2178" i="2"/>
  <c r="BK2026" i="2"/>
  <c r="BK1887" i="2"/>
  <c r="J1815" i="2"/>
  <c r="BK1730" i="2"/>
  <c r="BK1679" i="2"/>
  <c r="J1645" i="2"/>
  <c r="J1593" i="2"/>
  <c r="J1523" i="2"/>
  <c r="BK1493" i="2"/>
  <c r="J1437" i="2"/>
  <c r="BK1375" i="2"/>
  <c r="BK1278" i="2"/>
  <c r="BK1089" i="2"/>
  <c r="J1014" i="2"/>
  <c r="J790" i="2"/>
  <c r="BK698" i="2"/>
  <c r="BK617" i="2"/>
  <c r="BK542" i="2"/>
  <c r="J417" i="2"/>
  <c r="J261" i="2"/>
  <c r="BK227" i="2"/>
  <c r="J167" i="2"/>
  <c r="J2360" i="2"/>
  <c r="J2321" i="2"/>
  <c r="BK2272" i="2"/>
  <c r="BK2238" i="2"/>
  <c r="J2156" i="2"/>
  <c r="J2126" i="2"/>
  <c r="J2020" i="2"/>
  <c r="BK1827" i="2"/>
  <c r="J1405" i="2"/>
  <c r="BK1230" i="2"/>
  <c r="BK731" i="2"/>
  <c r="BK2226" i="2"/>
  <c r="BK2022" i="2"/>
  <c r="BK1851" i="2"/>
  <c r="BK1676" i="2"/>
  <c r="BK1455" i="2"/>
  <c r="BK1118" i="2"/>
  <c r="J777" i="2"/>
  <c r="BK364" i="2"/>
  <c r="BK165" i="2"/>
  <c r="J2264" i="2"/>
  <c r="J2042" i="2"/>
  <c r="BK1723" i="2"/>
  <c r="J1577" i="2"/>
  <c r="J1441" i="2"/>
  <c r="J1224" i="2"/>
  <c r="BK1095" i="2"/>
  <c r="J978" i="2"/>
  <c r="J862" i="2"/>
  <c r="BK725" i="2"/>
  <c r="BK426" i="2"/>
  <c r="BK267" i="2"/>
  <c r="BK2124" i="2"/>
  <c r="BK225" i="2"/>
  <c r="J2166" i="2"/>
  <c r="BK2060" i="2"/>
  <c r="J1893" i="2"/>
  <c r="J1775" i="2"/>
  <c r="BK1701" i="2"/>
  <c r="BK1449" i="2"/>
  <c r="J1184" i="2"/>
  <c r="J725" i="2"/>
  <c r="J473" i="2"/>
  <c r="J206" i="2"/>
  <c r="J2224" i="2"/>
  <c r="J1992" i="2"/>
  <c r="J1946" i="2"/>
  <c r="BK1902" i="2"/>
  <c r="BK1869" i="2"/>
  <c r="J1841" i="2"/>
  <c r="J1811" i="2"/>
  <c r="J1753" i="2"/>
  <c r="J1689" i="2"/>
  <c r="J1607" i="2"/>
  <c r="BK1575" i="2"/>
  <c r="J1443" i="2"/>
  <c r="J1121" i="2"/>
  <c r="BK832" i="2"/>
  <c r="J734" i="2"/>
  <c r="J659" i="2"/>
  <c r="BK527" i="2"/>
  <c r="J391" i="2"/>
  <c r="BK325" i="2"/>
  <c r="BK271" i="2"/>
  <c r="J200" i="2"/>
  <c r="J151" i="2"/>
  <c r="J2427" i="2"/>
  <c r="BK2390" i="2"/>
  <c r="J2212" i="2"/>
  <c r="BK1930" i="2"/>
  <c r="BK1405" i="2"/>
  <c r="BK1298" i="2"/>
  <c r="BK1107" i="2"/>
  <c r="J966" i="2"/>
  <c r="J804" i="2"/>
  <c r="BK680" i="2"/>
  <c r="BK533" i="2"/>
  <c r="BK473" i="2"/>
  <c r="J364" i="2"/>
  <c r="J271" i="2"/>
  <c r="BK155" i="2"/>
  <c r="J2417" i="2"/>
  <c r="BK2363" i="2"/>
  <c r="J2230" i="2"/>
  <c r="BK1130" i="2"/>
  <c r="BK917" i="2"/>
  <c r="BK788" i="2"/>
  <c r="BK608" i="2"/>
  <c r="J551" i="2"/>
  <c r="J1952" i="2"/>
  <c r="BK1783" i="2"/>
  <c r="BK1637" i="2"/>
  <c r="J2366" i="2"/>
  <c r="J2236" i="2"/>
  <c r="BK2174" i="2"/>
  <c r="J1904" i="2"/>
  <c r="J1765" i="2"/>
  <c r="BK1703" i="2"/>
  <c r="J1641" i="2"/>
  <c r="BK1547" i="2"/>
  <c r="BK1513" i="2"/>
  <c r="J1477" i="2"/>
  <c r="J1292" i="2"/>
  <c r="BK1098" i="2"/>
  <c r="BK954" i="2"/>
  <c r="J784" i="2"/>
  <c r="BK620" i="2"/>
  <c r="BK548" i="2"/>
  <c r="J487" i="2"/>
  <c r="J385" i="2"/>
  <c r="BK259" i="2"/>
  <c r="BK215" i="2"/>
  <c r="J2372" i="2"/>
  <c r="J2274" i="2"/>
  <c r="J2208" i="2"/>
  <c r="J2150" i="2"/>
  <c r="BK2098" i="2"/>
  <c r="BK1980" i="2"/>
  <c r="BK1717" i="2"/>
  <c r="J1367" i="2"/>
  <c r="BK1127" i="2"/>
  <c r="BK774" i="2"/>
  <c r="BK2333" i="2"/>
  <c r="J2058" i="2"/>
  <c r="J1924" i="2"/>
  <c r="J1569" i="2"/>
  <c r="BK1423" i="2"/>
  <c r="BK1020" i="2"/>
  <c r="BK746" i="2"/>
  <c r="J319" i="2"/>
  <c r="J2415" i="2"/>
  <c r="J2256" i="2"/>
  <c r="BK611" i="2"/>
  <c r="J312" i="2"/>
  <c r="J177" i="2"/>
  <c r="J1976" i="2"/>
  <c r="BK1242" i="2"/>
  <c r="BK1109" i="2"/>
  <c r="BK923" i="2"/>
  <c r="BK830" i="2"/>
  <c r="J650" i="2"/>
  <c r="BK509" i="2"/>
  <c r="BK471" i="2"/>
  <c r="BK373" i="2"/>
  <c r="J2342" i="2"/>
  <c r="BK2208" i="2"/>
  <c r="BK2090" i="2"/>
  <c r="BK1978" i="2"/>
  <c r="BK1865" i="2"/>
  <c r="J1625" i="2"/>
  <c r="J1325" i="2"/>
  <c r="J960" i="2"/>
  <c r="J515" i="2"/>
  <c r="J141" i="2"/>
  <c r="J2052" i="2"/>
  <c r="J1998" i="2"/>
  <c r="BK1958" i="2"/>
  <c r="BK1924" i="2"/>
  <c r="BK1897" i="2"/>
  <c r="J1849" i="2"/>
  <c r="BK1819" i="2"/>
  <c r="BK1793" i="2"/>
  <c r="BK1749" i="2"/>
  <c r="J1633" i="2"/>
  <c r="BK1579" i="2"/>
  <c r="BK1435" i="2"/>
  <c r="BK1361" i="2"/>
  <c r="J1112" i="2"/>
  <c r="BK966" i="2"/>
  <c r="J860" i="2"/>
  <c r="J722" i="2"/>
  <c r="BK692" i="2"/>
  <c r="BK596" i="2"/>
  <c r="BK376" i="2"/>
  <c r="J275" i="2"/>
  <c r="J212" i="2"/>
  <c r="J2435" i="2"/>
  <c r="J2408" i="2"/>
  <c r="BK2244" i="2"/>
  <c r="J2192" i="2"/>
  <c r="J2094" i="2"/>
  <c r="BK1781" i="2"/>
  <c r="BK1535" i="2"/>
  <c r="BK1463" i="2"/>
  <c r="J1288" i="2"/>
  <c r="BK1077" i="2"/>
  <c r="J972" i="2"/>
  <c r="J900" i="2"/>
  <c r="BK792" i="2"/>
  <c r="BK536" i="2"/>
  <c r="BK441" i="2"/>
  <c r="BK352" i="2"/>
  <c r="J263" i="2"/>
  <c r="J143" i="2"/>
  <c r="J2282" i="2"/>
  <c r="BK1194" i="2"/>
  <c r="J1056" i="2"/>
  <c r="BK972" i="2"/>
  <c r="J761" i="2"/>
  <c r="BK638" i="2"/>
  <c r="J521" i="2"/>
  <c r="J465" i="2"/>
  <c r="BK385" i="2"/>
  <c r="BK261" i="2"/>
  <c r="BK2345" i="2"/>
  <c r="BK2278" i="2"/>
  <c r="BK2088" i="2"/>
  <c r="J1978" i="2"/>
  <c r="BK1942" i="2"/>
  <c r="BK1295" i="2"/>
  <c r="BK1062" i="2"/>
  <c r="J929" i="2"/>
  <c r="J786" i="2"/>
  <c r="BK737" i="2"/>
  <c r="J701" i="2"/>
  <c r="J632" i="2"/>
  <c r="BK575" i="2"/>
  <c r="BK483" i="2"/>
  <c r="J405" i="2"/>
  <c r="J361" i="2"/>
  <c r="J304" i="2"/>
  <c r="J239" i="2"/>
  <c r="BK206" i="2"/>
  <c r="BK141" i="2"/>
  <c r="J2268" i="2"/>
  <c r="BK2214" i="2"/>
  <c r="J2174" i="2"/>
  <c r="BK2116" i="2"/>
  <c r="BK2092" i="2"/>
  <c r="BK1932" i="2"/>
  <c r="J1749" i="2"/>
  <c r="BK1645" i="2"/>
  <c r="J1527" i="2"/>
  <c r="J1487" i="2"/>
  <c r="J1408" i="2"/>
  <c r="BK1364" i="2"/>
  <c r="BK1316" i="2"/>
  <c r="BK1254" i="2"/>
  <c r="J1930" i="2"/>
  <c r="BK1829" i="2"/>
  <c r="BK1651" i="2"/>
  <c r="J1573" i="2"/>
  <c r="BK1527" i="2"/>
  <c r="J1483" i="2"/>
  <c r="BK1367" i="2"/>
  <c r="J1272" i="2"/>
  <c r="BK1208" i="2"/>
  <c r="BK1169" i="2"/>
  <c r="BK1035" i="2"/>
  <c r="BK952" i="2"/>
  <c r="J923" i="2"/>
  <c r="J894" i="2"/>
  <c r="J796" i="2"/>
  <c r="J704" i="2"/>
  <c r="BK485" i="2"/>
  <c r="J443" i="2"/>
  <c r="BK396" i="2"/>
  <c r="J301" i="2"/>
  <c r="BK231" i="2"/>
  <c r="J162" i="3"/>
  <c r="BK173" i="3"/>
  <c r="BK162" i="3"/>
  <c r="BK125" i="3"/>
  <c r="BK171" i="3"/>
  <c r="BK139" i="3"/>
  <c r="BK123" i="3"/>
  <c r="BK148" i="3"/>
  <c r="J125" i="3"/>
  <c r="J2413" i="2"/>
  <c r="J2248" i="2"/>
  <c r="J2178" i="2"/>
  <c r="BK2126" i="2"/>
  <c r="BK1996" i="2"/>
  <c r="J1873" i="2"/>
  <c r="J1801" i="2"/>
  <c r="J1736" i="2"/>
  <c r="BK1667" i="2"/>
  <c r="J1601" i="2"/>
  <c r="J782" i="2"/>
  <c r="J602" i="2"/>
  <c r="J509" i="2"/>
  <c r="BK445" i="2"/>
  <c r="J290" i="2"/>
  <c r="BK237" i="2"/>
  <c r="BK2411" i="2"/>
  <c r="BK2354" i="2"/>
  <c r="BK2258" i="2"/>
  <c r="J2148" i="2"/>
  <c r="J2110" i="2"/>
  <c r="BK2054" i="2"/>
  <c r="J2000" i="2"/>
  <c r="BK1976" i="2"/>
  <c r="J1936" i="2"/>
  <c r="J1863" i="2"/>
  <c r="BK1831" i="2"/>
  <c r="J1730" i="2"/>
  <c r="BK1653" i="2"/>
  <c r="J1537" i="2"/>
  <c r="J1453" i="2"/>
  <c r="BK1384" i="2"/>
  <c r="BK1284" i="2"/>
  <c r="J1074" i="2"/>
  <c r="BK892" i="2"/>
  <c r="BK808" i="2"/>
  <c r="J2390" i="2"/>
  <c r="BK2236" i="2"/>
  <c r="BK2162" i="2"/>
  <c r="J2082" i="2"/>
  <c r="J2036" i="2"/>
  <c r="BK1970" i="2"/>
  <c r="J1751" i="2"/>
  <c r="J1623" i="2"/>
  <c r="BK1467" i="2"/>
  <c r="BK1355" i="2"/>
  <c r="J1244" i="2"/>
  <c r="BK1059" i="2"/>
  <c r="BK878" i="2"/>
  <c r="BK790" i="2"/>
  <c r="J479" i="2"/>
  <c r="BK284" i="2"/>
  <c r="BK163" i="2"/>
  <c r="BK2396" i="2"/>
  <c r="BK2360" i="2"/>
  <c r="BK2260" i="2"/>
  <c r="BK2194" i="2"/>
  <c r="BK2122" i="2"/>
  <c r="J2024" i="2"/>
  <c r="BK1815" i="2"/>
  <c r="BK1751" i="2"/>
  <c r="J1664" i="2"/>
  <c r="J1571" i="2"/>
  <c r="J1503" i="2"/>
  <c r="BK1265" i="2"/>
  <c r="J1194" i="2"/>
  <c r="J1136" i="2"/>
  <c r="BK962" i="2"/>
  <c r="BK866" i="2"/>
  <c r="BK834" i="2"/>
  <c r="J758" i="2"/>
  <c r="BK501" i="2"/>
  <c r="BK355" i="2"/>
  <c r="BK287" i="2"/>
  <c r="J209" i="2"/>
  <c r="J2204" i="2"/>
  <c r="BK2142" i="2"/>
  <c r="J2092" i="2"/>
  <c r="J2022" i="2"/>
  <c r="BK1968" i="2"/>
  <c r="BK1920" i="2"/>
  <c r="BK1849" i="2"/>
  <c r="BK1228" i="2"/>
  <c r="J1139" i="2"/>
  <c r="BK1026" i="2"/>
  <c r="J980" i="2"/>
  <c r="BK905" i="2"/>
  <c r="BK864" i="2"/>
  <c r="J818" i="2"/>
  <c r="J674" i="2"/>
  <c r="J617" i="2"/>
  <c r="J572" i="2"/>
  <c r="BK495" i="2"/>
  <c r="J382" i="2"/>
  <c r="J215" i="2"/>
  <c r="BK2294" i="2"/>
  <c r="BK2216" i="2"/>
  <c r="J2164" i="2"/>
  <c r="BK2104" i="2"/>
  <c r="BK2032" i="2"/>
  <c r="J1984" i="2"/>
  <c r="J1906" i="2"/>
  <c r="BK1879" i="2"/>
  <c r="J1781" i="2"/>
  <c r="J1745" i="2"/>
  <c r="BK1647" i="2"/>
  <c r="J1597" i="2"/>
  <c r="BK1515" i="2"/>
  <c r="J1423" i="2"/>
  <c r="BK1274" i="2"/>
  <c r="J1148" i="2"/>
  <c r="J1002" i="2"/>
  <c r="J911" i="2"/>
  <c r="BK786" i="2"/>
  <c r="BK701" i="2"/>
  <c r="BK382" i="2"/>
  <c r="J161" i="2"/>
  <c r="BK2254" i="2"/>
  <c r="J2068" i="2"/>
  <c r="BK2012" i="2"/>
  <c r="J1948" i="2"/>
  <c r="BK1914" i="2"/>
  <c r="BK1877" i="2"/>
  <c r="J1837" i="2"/>
  <c r="J1817" i="2"/>
  <c r="BK1769" i="2"/>
  <c r="J1727" i="2"/>
  <c r="J1585" i="2"/>
  <c r="BK1541" i="2"/>
  <c r="BK1154" i="2"/>
  <c r="J974" i="2"/>
  <c r="J892" i="2"/>
  <c r="BK812" i="2"/>
  <c r="BK623" i="2"/>
  <c r="BK518" i="2"/>
  <c r="BK340" i="2"/>
  <c r="J245" i="2"/>
  <c r="J189" i="2"/>
  <c r="J2433" i="2"/>
  <c r="J2327" i="2"/>
  <c r="J2228" i="2"/>
  <c r="J2152" i="2"/>
  <c r="J2134" i="2"/>
  <c r="J1962" i="2"/>
  <c r="J1779" i="2"/>
  <c r="J1659" i="2"/>
  <c r="BK1501" i="2"/>
  <c r="BK1469" i="2"/>
  <c r="BK1381" i="2"/>
  <c r="BK1184" i="2"/>
  <c r="BK1136" i="2"/>
  <c r="BK1047" i="2"/>
  <c r="J914" i="2"/>
  <c r="BK874" i="2"/>
  <c r="J695" i="2"/>
  <c r="J548" i="2"/>
  <c r="J489" i="2"/>
  <c r="J435" i="2"/>
  <c r="J370" i="2"/>
  <c r="BK316" i="2"/>
  <c r="BK209" i="2"/>
  <c r="J2419" i="2"/>
  <c r="BK2381" i="2"/>
  <c r="J2280" i="2"/>
  <c r="BK1186" i="2"/>
  <c r="BK1005" i="2"/>
  <c r="J884" i="2"/>
  <c r="BK686" i="2"/>
  <c r="J629" i="2"/>
  <c r="J513" i="2"/>
  <c r="BK461" i="2"/>
  <c r="BK346" i="2"/>
  <c r="BK2384" i="2"/>
  <c r="BK2186" i="2"/>
  <c r="J2018" i="2"/>
  <c r="J1956" i="2"/>
  <c r="J1932" i="2"/>
  <c r="J1447" i="2"/>
  <c r="BK1396" i="2"/>
  <c r="BK1331" i="2"/>
  <c r="J1290" i="2"/>
  <c r="BK1175" i="2"/>
  <c r="J1127" i="2"/>
  <c r="BK960" i="2"/>
  <c r="BK886" i="2"/>
  <c r="BK758" i="2"/>
  <c r="BK728" i="2"/>
  <c r="BK662" i="2"/>
  <c r="J611" i="2"/>
  <c r="BK437" i="2"/>
  <c r="J387" i="2"/>
  <c r="BK334" i="2"/>
  <c r="BK255" i="2"/>
  <c r="BK203" i="2"/>
  <c r="BK173" i="2"/>
  <c r="BK2264" i="2"/>
  <c r="J2216" i="2"/>
  <c r="BK2184" i="2"/>
  <c r="J1996" i="2"/>
  <c r="J1833" i="2"/>
  <c r="BK1747" i="2"/>
  <c r="BK1591" i="2"/>
  <c r="J1491" i="2"/>
  <c r="J1445" i="2"/>
  <c r="BK1340" i="2"/>
  <c r="J1240" i="2"/>
  <c r="J1793" i="2"/>
  <c r="J1639" i="2"/>
  <c r="BK1567" i="2"/>
  <c r="BK1517" i="2"/>
  <c r="J1387" i="2"/>
  <c r="J1304" i="2"/>
  <c r="BK1210" i="2"/>
  <c r="J1118" i="2"/>
  <c r="J950" i="2"/>
  <c r="BK816" i="2"/>
  <c r="J749" i="2"/>
  <c r="J560" i="2"/>
  <c r="J134" i="3"/>
  <c r="BK131" i="3"/>
  <c r="BK2427" i="2"/>
  <c r="J2222" i="2"/>
  <c r="BK2130" i="2"/>
  <c r="J2008" i="2"/>
  <c r="J1889" i="2"/>
  <c r="J1787" i="2"/>
  <c r="BK1697" i="2"/>
  <c r="BK1625" i="2"/>
  <c r="J1575" i="2"/>
  <c r="J1535" i="2"/>
  <c r="BK1485" i="2"/>
  <c r="BK1431" i="2"/>
  <c r="BK1358" i="2"/>
  <c r="BK1121" i="2"/>
  <c r="J982" i="2"/>
  <c r="J830" i="2"/>
  <c r="J763" i="2"/>
  <c r="BK659" i="2"/>
  <c r="J563" i="2"/>
  <c r="J477" i="2"/>
  <c r="BK322" i="2"/>
  <c r="BK239" i="2"/>
  <c r="BK183" i="2"/>
  <c r="J2363" i="2"/>
  <c r="J2286" i="2"/>
  <c r="BK2256" i="2"/>
  <c r="J2158" i="2"/>
  <c r="J2102" i="2"/>
  <c r="J2072" i="2"/>
  <c r="J2028" i="2"/>
  <c r="J1964" i="2"/>
  <c r="BK1889" i="2"/>
  <c r="BK1841" i="2"/>
  <c r="BK1753" i="2"/>
  <c r="J1711" i="2"/>
  <c r="J1670" i="2"/>
  <c r="BK1561" i="2"/>
  <c r="J1414" i="2"/>
  <c r="BK1322" i="2"/>
  <c r="BK1250" i="2"/>
  <c r="BK1068" i="2"/>
  <c r="BK2042" i="2"/>
  <c r="BK1948" i="2"/>
  <c r="J1819" i="2"/>
  <c r="BK1670" i="2"/>
  <c r="BK1553" i="2"/>
  <c r="J1433" i="2"/>
  <c r="BK1234" i="2"/>
  <c r="J1115" i="2"/>
  <c r="BK876" i="2"/>
  <c r="BK784" i="2"/>
  <c r="J441" i="2"/>
  <c r="BK269" i="2"/>
  <c r="BK197" i="2"/>
  <c r="J133" i="2"/>
  <c r="BK2372" i="2"/>
  <c r="J2278" i="2"/>
  <c r="BK2182" i="2"/>
  <c r="BK2120" i="2"/>
  <c r="BK1990" i="2"/>
  <c r="J1807" i="2"/>
  <c r="J1721" i="2"/>
  <c r="J1635" i="2"/>
  <c r="BK1563" i="2"/>
  <c r="BK1414" i="2"/>
  <c r="BK810" i="2"/>
  <c r="BK740" i="2"/>
  <c r="J527" i="2"/>
  <c r="J393" i="2"/>
  <c r="J237" i="2"/>
  <c r="BK185" i="2"/>
  <c r="BK2168" i="2"/>
  <c r="J2096" i="2"/>
  <c r="J2074" i="2"/>
  <c r="J2014" i="2"/>
  <c r="BK1960" i="2"/>
  <c r="J1912" i="2"/>
  <c r="J698" i="2"/>
  <c r="J638" i="2"/>
  <c r="BK593" i="2"/>
  <c r="BK560" i="2"/>
  <c r="J491" i="2"/>
  <c r="J448" i="2"/>
  <c r="BK314" i="2"/>
  <c r="J171" i="2"/>
  <c r="BK2297" i="2"/>
  <c r="BK2252" i="2"/>
  <c r="BK2190" i="2"/>
  <c r="J2140" i="2"/>
  <c r="BK2076" i="2"/>
  <c r="J2016" i="2"/>
  <c r="J1938" i="2"/>
  <c r="J1887" i="2"/>
  <c r="J1821" i="2"/>
  <c r="BK1773" i="2"/>
  <c r="BK1736" i="2"/>
  <c r="BK1681" i="2"/>
  <c r="J1617" i="2"/>
  <c r="BK1491" i="2"/>
  <c r="BK1286" i="2"/>
  <c r="J1226" i="2"/>
  <c r="J1065" i="2"/>
  <c r="J996" i="2"/>
  <c r="BK822" i="2"/>
  <c r="J677" i="2"/>
  <c r="BK319" i="2"/>
  <c r="J265" i="2"/>
  <c r="J1944" i="2"/>
  <c r="BK1867" i="2"/>
  <c r="J1763" i="2"/>
  <c r="J1631" i="2"/>
  <c r="J1337" i="2"/>
  <c r="J935" i="2"/>
  <c r="BK707" i="2"/>
  <c r="J524" i="2"/>
  <c r="BK307" i="2"/>
  <c r="J235" i="2"/>
  <c r="BK137" i="2"/>
  <c r="J2396" i="2"/>
  <c r="J2144" i="2"/>
  <c r="BK1521" i="2"/>
  <c r="J1461" i="2"/>
  <c r="J970" i="2"/>
  <c r="J668" i="2"/>
  <c r="BK497" i="2"/>
  <c r="J2393" i="2"/>
  <c r="J2196" i="2"/>
  <c r="BK1761" i="2"/>
  <c r="BK2417" i="2"/>
  <c r="J2312" i="2"/>
  <c r="BK2198" i="2"/>
  <c r="J2050" i="2"/>
  <c r="J1891" i="2"/>
  <c r="J1857" i="2"/>
  <c r="J1795" i="2"/>
  <c r="BK1733" i="2"/>
  <c r="BK1685" i="2"/>
  <c r="J1599" i="2"/>
  <c r="BK1505" i="2"/>
  <c r="BK1451" i="2"/>
  <c r="J499" i="2"/>
  <c r="J411" i="2"/>
  <c r="BK281" i="2"/>
  <c r="J218" i="2"/>
  <c r="J2402" i="2"/>
  <c r="BK2303" i="2"/>
  <c r="BK2166" i="2"/>
  <c r="BK2118" i="2"/>
  <c r="J2012" i="2"/>
  <c r="J1950" i="2"/>
  <c r="BK1881" i="2"/>
  <c r="J1809" i="2"/>
  <c r="J1705" i="2"/>
  <c r="J1676" i="2"/>
  <c r="J1591" i="2"/>
  <c r="BK1459" i="2"/>
  <c r="J1358" i="2"/>
  <c r="J1254" i="2"/>
  <c r="BK964" i="2"/>
  <c r="J882" i="2"/>
  <c r="BK848" i="2"/>
  <c r="J810" i="2"/>
  <c r="BK722" i="2"/>
  <c r="BK2339" i="2"/>
  <c r="BK2228" i="2"/>
  <c r="J2120" i="2"/>
  <c r="BK2070" i="2"/>
  <c r="J1922" i="2"/>
  <c r="BK1725" i="2"/>
  <c r="J1609" i="2"/>
  <c r="BK1473" i="2"/>
  <c r="J1411" i="2"/>
  <c r="J1262" i="2"/>
  <c r="BK1240" i="2"/>
  <c r="BK1053" i="2"/>
  <c r="J956" i="2"/>
  <c r="BK820" i="2"/>
  <c r="J771" i="2"/>
  <c r="BK475" i="2"/>
  <c r="BK414" i="2"/>
  <c r="J249" i="2"/>
  <c r="BK181" i="2"/>
  <c r="J2381" i="2"/>
  <c r="J2324" i="2"/>
  <c r="J2250" i="2"/>
  <c r="BK2152" i="2"/>
  <c r="BK1982" i="2"/>
  <c r="J1910" i="2"/>
  <c r="J1687" i="2"/>
  <c r="BK1619" i="2"/>
  <c r="J1517" i="2"/>
  <c r="J1295" i="2"/>
  <c r="J1206" i="2"/>
  <c r="BK1166" i="2"/>
  <c r="BK1080" i="2"/>
  <c r="BK1002" i="2"/>
  <c r="J954" i="2"/>
  <c r="J461" i="2"/>
  <c r="J307" i="2"/>
  <c r="BK263" i="2"/>
  <c r="J203" i="2"/>
  <c r="J2170" i="2"/>
  <c r="J2132" i="2"/>
  <c r="J2054" i="2"/>
  <c r="BK1988" i="2"/>
  <c r="BK1962" i="2"/>
  <c r="J1851" i="2"/>
  <c r="J1230" i="2"/>
  <c r="J1222" i="2"/>
  <c r="J1172" i="2"/>
  <c r="BK1038" i="2"/>
  <c r="BK900" i="2"/>
  <c r="J834" i="2"/>
  <c r="J767" i="2"/>
  <c r="J662" i="2"/>
  <c r="J626" i="2"/>
  <c r="BK530" i="2"/>
  <c r="BK487" i="2"/>
  <c r="BK411" i="2"/>
  <c r="BK2324" i="2"/>
  <c r="J2260" i="2"/>
  <c r="BK2196" i="2"/>
  <c r="BK2146" i="2"/>
  <c r="J2106" i="2"/>
  <c r="BK2044" i="2"/>
  <c r="BK2008" i="2"/>
  <c r="BK1900" i="2"/>
  <c r="BK1873" i="2"/>
  <c r="BK1797" i="2"/>
  <c r="J1759" i="2"/>
  <c r="J1651" i="2"/>
  <c r="BK1585" i="2"/>
  <c r="BK1288" i="2"/>
  <c r="BK1202" i="2"/>
  <c r="J1029" i="2"/>
  <c r="J962" i="2"/>
  <c r="BK902" i="2"/>
  <c r="J680" i="2"/>
  <c r="BK370" i="2"/>
  <c r="J273" i="2"/>
  <c r="BK200" i="2"/>
  <c r="BK139" i="2"/>
  <c r="J2258" i="2"/>
  <c r="BK2188" i="2"/>
  <c r="BK2038" i="2"/>
  <c r="J1697" i="2"/>
  <c r="BK1627" i="2"/>
  <c r="J1507" i="2"/>
  <c r="BK1145" i="2"/>
  <c r="BK1050" i="2"/>
  <c r="BK941" i="2"/>
  <c r="J828" i="2"/>
  <c r="BK704" i="2"/>
  <c r="J533" i="2"/>
  <c r="J346" i="2"/>
  <c r="BK290" i="2"/>
  <c r="BK243" i="2"/>
  <c r="BK175" i="2"/>
  <c r="BK2435" i="2"/>
  <c r="BK2425" i="2"/>
  <c r="J2318" i="2"/>
  <c r="BK1475" i="2"/>
  <c r="J1459" i="2"/>
  <c r="BK1196" i="2"/>
  <c r="J1109" i="2"/>
  <c r="BK896" i="2"/>
  <c r="BK671" i="2"/>
  <c r="BK513" i="2"/>
  <c r="BK429" i="2"/>
  <c r="J297" i="2"/>
  <c r="J148" i="2"/>
  <c r="J2354" i="2"/>
  <c r="BK1246" i="2"/>
  <c r="J1092" i="2"/>
  <c r="J902" i="2"/>
  <c r="J792" i="2"/>
  <c r="J644" i="2"/>
  <c r="BK587" i="2"/>
  <c r="J475" i="2"/>
  <c r="J355" i="2"/>
  <c r="J175" i="2"/>
  <c r="BK2315" i="2"/>
  <c r="BK2192" i="2"/>
  <c r="BK2040" i="2"/>
  <c r="J1960" i="2"/>
  <c r="BK1918" i="2"/>
  <c r="J1717" i="2"/>
  <c r="J1691" i="2"/>
  <c r="J1565" i="2"/>
  <c r="J1493" i="2"/>
  <c r="BK1443" i="2"/>
  <c r="BK1334" i="2"/>
  <c r="BK1262" i="2"/>
  <c r="J1157" i="2"/>
  <c r="BK1011" i="2"/>
  <c r="J896" i="2"/>
  <c r="J846" i="2"/>
  <c r="J710" i="2"/>
  <c r="BK629" i="2"/>
  <c r="BK521" i="2"/>
  <c r="BK423" i="2"/>
  <c r="J379" i="2"/>
  <c r="J259" i="2"/>
  <c r="J185" i="2"/>
  <c r="J2272" i="2"/>
  <c r="J2210" i="2"/>
  <c r="J2136" i="2"/>
  <c r="BK2048" i="2"/>
  <c r="J1839" i="2"/>
  <c r="BK1707" i="2"/>
  <c r="J1589" i="2"/>
  <c r="J1511" i="2"/>
  <c r="BK1447" i="2"/>
  <c r="J1417" i="2"/>
  <c r="BK1304" i="2"/>
  <c r="J1202" i="2"/>
  <c r="BK1839" i="2"/>
  <c r="BK1687" i="2"/>
  <c r="BK1139" i="2"/>
  <c r="BK996" i="2"/>
  <c r="BK908" i="2"/>
  <c r="J848" i="2"/>
  <c r="J743" i="2"/>
  <c r="BK602" i="2"/>
  <c r="BK457" i="2"/>
  <c r="BK389" i="2"/>
  <c r="J165" i="2"/>
  <c r="BK165" i="3"/>
  <c r="BK145" i="3"/>
  <c r="J165" i="3"/>
  <c r="J131" i="3"/>
  <c r="BK134" i="3"/>
  <c r="BK2423" i="2"/>
  <c r="BK2309" i="2"/>
  <c r="J2202" i="2"/>
  <c r="J2098" i="2"/>
  <c r="BK1998" i="2"/>
  <c r="J1881" i="2"/>
  <c r="BK1813" i="2"/>
  <c r="J1713" i="2"/>
  <c r="J1649" i="2"/>
  <c r="J1545" i="2"/>
  <c r="BK1481" i="2"/>
  <c r="BK1411" i="2"/>
  <c r="J1238" i="2"/>
  <c r="BK1083" i="2"/>
  <c r="J888" i="2"/>
  <c r="BK710" i="2"/>
  <c r="J569" i="2"/>
  <c r="BK402" i="2"/>
  <c r="J223" i="2"/>
  <c r="J2369" i="2"/>
  <c r="J2306" i="2"/>
  <c r="BK2240" i="2"/>
  <c r="BK2140" i="2"/>
  <c r="J2086" i="2"/>
  <c r="J2044" i="2"/>
  <c r="BK1956" i="2"/>
  <c r="J1883" i="2"/>
  <c r="BK1843" i="2"/>
  <c r="BK1721" i="2"/>
  <c r="J1681" i="2"/>
  <c r="BK1545" i="2"/>
  <c r="J1481" i="2"/>
  <c r="BK1387" i="2"/>
  <c r="BK1270" i="2"/>
  <c r="J1218" i="2"/>
  <c r="BK898" i="2"/>
  <c r="J842" i="2"/>
  <c r="BK796" i="2"/>
  <c r="BK2327" i="2"/>
  <c r="J2200" i="2"/>
  <c r="J2112" i="2"/>
  <c r="BK2072" i="2"/>
  <c r="BK2052" i="2"/>
  <c r="J1990" i="2"/>
  <c r="BK1847" i="2"/>
  <c r="J1701" i="2"/>
  <c r="BK1607" i="2"/>
  <c r="J1533" i="2"/>
  <c r="BK1441" i="2"/>
  <c r="BK1307" i="2"/>
  <c r="BK1214" i="2"/>
  <c r="BK1017" i="2"/>
  <c r="J872" i="2"/>
  <c r="BK493" i="2"/>
  <c r="BK408" i="2"/>
  <c r="J227" i="2"/>
  <c r="BK2429" i="2"/>
  <c r="J2375" i="2"/>
  <c r="BK2280" i="2"/>
  <c r="J2214" i="2"/>
  <c r="J2062" i="2"/>
  <c r="BK1944" i="2"/>
  <c r="J1769" i="2"/>
  <c r="BK1689" i="2"/>
  <c r="BK1573" i="2"/>
  <c r="J1402" i="2"/>
  <c r="J1260" i="2"/>
  <c r="BK1191" i="2"/>
  <c r="J1107" i="2"/>
  <c r="BK970" i="2"/>
  <c r="BK882" i="2"/>
  <c r="J852" i="2"/>
  <c r="BK818" i="2"/>
  <c r="BK632" i="2"/>
  <c r="J485" i="2"/>
  <c r="J389" i="2"/>
  <c r="J314" i="2"/>
  <c r="BK293" i="2"/>
  <c r="J159" i="2"/>
  <c r="BK2112" i="2"/>
  <c r="BK2034" i="2"/>
  <c r="J2010" i="2"/>
  <c r="BK826" i="2"/>
  <c r="BK148" i="2"/>
  <c r="BK2286" i="2"/>
  <c r="J2218" i="2"/>
  <c r="BK2154" i="2"/>
  <c r="BK2114" i="2"/>
  <c r="J2064" i="2"/>
  <c r="BK1908" i="2"/>
  <c r="J1869" i="2"/>
  <c r="BK1809" i="2"/>
  <c r="BK1771" i="2"/>
  <c r="J1719" i="2"/>
  <c r="J1637" i="2"/>
  <c r="BK1539" i="2"/>
  <c r="J1349" i="2"/>
  <c r="J1270" i="2"/>
  <c r="BK1160" i="2"/>
  <c r="BK987" i="2"/>
  <c r="BK840" i="2"/>
  <c r="J665" i="2"/>
  <c r="J471" i="2"/>
  <c r="BK295" i="2"/>
  <c r="J194" i="2"/>
  <c r="J2303" i="2"/>
  <c r="J2244" i="2"/>
  <c r="BK2066" i="2"/>
  <c r="BK1966" i="2"/>
  <c r="BK1906" i="2"/>
  <c r="BK1835" i="2"/>
  <c r="J1771" i="2"/>
  <c r="J1733" i="2"/>
  <c r="BK1683" i="2"/>
  <c r="BK1599" i="2"/>
  <c r="BK1571" i="2"/>
  <c r="J1381" i="2"/>
  <c r="BK1148" i="2"/>
  <c r="J1089" i="2"/>
  <c r="J866" i="2"/>
  <c r="BK719" i="2"/>
  <c r="J620" i="2"/>
  <c r="BK463" i="2"/>
  <c r="BK367" i="2"/>
  <c r="BK297" i="2"/>
  <c r="J253" i="2"/>
  <c r="J197" i="2"/>
  <c r="J157" i="2"/>
  <c r="BK2433" i="2"/>
  <c r="BK2419" i="2"/>
  <c r="BK2300" i="2"/>
  <c r="J2226" i="2"/>
  <c r="BK2136" i="2"/>
  <c r="BK2058" i="2"/>
  <c r="J1831" i="2"/>
  <c r="J1755" i="2"/>
  <c r="BK1635" i="2"/>
  <c r="BK1495" i="2"/>
  <c r="BK1437" i="2"/>
  <c r="BK1313" i="2"/>
  <c r="BK1276" i="2"/>
  <c r="J1163" i="2"/>
  <c r="J1080" i="2"/>
  <c r="BK974" i="2"/>
  <c r="BK800" i="2"/>
  <c r="BK590" i="2"/>
  <c r="J497" i="2"/>
  <c r="BK443" i="2"/>
  <c r="BK391" i="2"/>
  <c r="BK343" i="2"/>
  <c r="J163" i="2"/>
  <c r="BK151" i="2"/>
  <c r="BK2415" i="2"/>
  <c r="BK2321" i="2"/>
  <c r="BK1248" i="2"/>
  <c r="J1178" i="2"/>
  <c r="J1083" i="2"/>
  <c r="J976" i="2"/>
  <c r="J816" i="2"/>
  <c r="J740" i="2"/>
  <c r="BK674" i="2"/>
  <c r="J596" i="2"/>
  <c r="BK505" i="2"/>
  <c r="J437" i="2"/>
  <c r="BK379" i="2"/>
  <c r="J325" i="2"/>
  <c r="BK249" i="2"/>
  <c r="BK2336" i="2"/>
  <c r="J2232" i="2"/>
  <c r="BK2056" i="2"/>
  <c r="BK1954" i="2"/>
  <c r="BK1922" i="2"/>
  <c r="BK1727" i="2"/>
  <c r="J1621" i="2"/>
  <c r="J1553" i="2"/>
  <c r="J1455" i="2"/>
  <c r="BK1417" i="2"/>
  <c r="J1343" i="2"/>
  <c r="BK1272" i="2"/>
  <c r="J1104" i="2"/>
  <c r="BK1041" i="2"/>
  <c r="BK946" i="2"/>
  <c r="J905" i="2"/>
  <c r="BK275" i="2"/>
  <c r="BK223" i="2"/>
  <c r="J135" i="2"/>
  <c r="BK2234" i="2"/>
  <c r="BK2150" i="2"/>
  <c r="J2108" i="2"/>
  <c r="BK2024" i="2"/>
  <c r="J1835" i="2"/>
  <c r="BK1739" i="2"/>
  <c r="J1547" i="2"/>
  <c r="J1505" i="2"/>
  <c r="J1471" i="2"/>
  <c r="BK1390" i="2"/>
  <c r="BK1268" i="2"/>
  <c r="J1928" i="2"/>
  <c r="BK1631" i="2"/>
  <c r="J1561" i="2"/>
  <c r="J1513" i="2"/>
  <c r="J1393" i="2"/>
  <c r="J1280" i="2"/>
  <c r="J1196" i="2"/>
  <c r="BK1142" i="2"/>
  <c r="BK862" i="2"/>
  <c r="J794" i="2"/>
  <c r="J716" i="2"/>
  <c r="BK491" i="2"/>
  <c r="J408" i="2"/>
  <c r="BK245" i="2"/>
  <c r="BK135" i="2"/>
  <c r="J177" i="3"/>
  <c r="J142" i="3"/>
  <c r="J154" i="3"/>
  <c r="J171" i="3"/>
  <c r="J123" i="3"/>
  <c r="J2333" i="2"/>
  <c r="BK2212" i="2"/>
  <c r="BK2176" i="2"/>
  <c r="BK2080" i="2"/>
  <c r="BK1984" i="2"/>
  <c r="BK1871" i="2"/>
  <c r="BK1845" i="2"/>
  <c r="BK1777" i="2"/>
  <c r="BK1661" i="2"/>
  <c r="BK1605" i="2"/>
  <c r="BK1499" i="2"/>
  <c r="J1426" i="2"/>
  <c r="J1361" i="2"/>
  <c r="J1284" i="2"/>
  <c r="J1151" i="2"/>
  <c r="J1026" i="2"/>
  <c r="J876" i="2"/>
  <c r="BK780" i="2"/>
  <c r="J623" i="2"/>
  <c r="J539" i="2"/>
  <c r="J483" i="2"/>
  <c r="J278" i="2"/>
  <c r="J2384" i="2"/>
  <c r="J2330" i="2"/>
  <c r="BK2170" i="2"/>
  <c r="BK2128" i="2"/>
  <c r="BK2064" i="2"/>
  <c r="BK2002" i="2"/>
  <c r="BK1974" i="2"/>
  <c r="BK1910" i="2"/>
  <c r="J1853" i="2"/>
  <c r="J1757" i="2"/>
  <c r="J1699" i="2"/>
  <c r="BK1609" i="2"/>
  <c r="BK1551" i="2"/>
  <c r="J1489" i="2"/>
  <c r="BK1325" i="2"/>
  <c r="J1246" i="2"/>
  <c r="BK958" i="2"/>
  <c r="BK850" i="2"/>
  <c r="J837" i="2"/>
  <c r="BK755" i="2"/>
  <c r="BK2399" i="2"/>
  <c r="J2357" i="2"/>
  <c r="BK2284" i="2"/>
  <c r="J2198" i="2"/>
  <c r="J2124" i="2"/>
  <c r="BK2086" i="2"/>
  <c r="J2004" i="2"/>
  <c r="BK1875" i="2"/>
  <c r="BK1699" i="2"/>
  <c r="J1555" i="2"/>
  <c r="BK1453" i="2"/>
  <c r="J1265" i="2"/>
  <c r="BK1220" i="2"/>
  <c r="BK1065" i="2"/>
  <c r="BK1014" i="2"/>
  <c r="BK837" i="2"/>
  <c r="J469" i="2"/>
  <c r="BK229" i="2"/>
  <c r="J2425" i="2"/>
  <c r="J2276" i="2"/>
  <c r="J2146" i="2"/>
  <c r="J1958" i="2"/>
  <c r="BK1757" i="2"/>
  <c r="J1679" i="2"/>
  <c r="BK1633" i="2"/>
  <c r="J1495" i="2"/>
  <c r="BK1238" i="2"/>
  <c r="BK1204" i="2"/>
  <c r="J1175" i="2"/>
  <c r="J1098" i="2"/>
  <c r="BK1044" i="2"/>
  <c r="BK920" i="2"/>
  <c r="BK872" i="2"/>
  <c r="BK842" i="2"/>
  <c r="J800" i="2"/>
  <c r="BK566" i="2"/>
  <c r="BK448" i="2"/>
  <c r="J316" i="2"/>
  <c r="BK251" i="2"/>
  <c r="BK189" i="2"/>
  <c r="BK2200" i="2"/>
  <c r="BK2134" i="2"/>
  <c r="BK2050" i="2"/>
  <c r="BK1992" i="2"/>
  <c r="BK1853" i="2"/>
  <c r="J1236" i="2"/>
  <c r="BK1212" i="2"/>
  <c r="J1071" i="2"/>
  <c r="J984" i="2"/>
  <c r="J886" i="2"/>
  <c r="J802" i="2"/>
  <c r="BK765" i="2"/>
  <c r="J653" i="2"/>
  <c r="BK614" i="2"/>
  <c r="J575" i="2"/>
  <c r="BK507" i="2"/>
  <c r="BK2096" i="2"/>
  <c r="J2026" i="2"/>
  <c r="J1551" i="2"/>
  <c r="J1375" i="2"/>
  <c r="J1276" i="2"/>
  <c r="J1086" i="2"/>
  <c r="BK938" i="2"/>
  <c r="BK769" i="2"/>
  <c r="J707" i="2"/>
  <c r="BK563" i="2"/>
  <c r="BK310" i="2"/>
  <c r="J2180" i="2"/>
  <c r="BK1885" i="2"/>
  <c r="BK1767" i="2"/>
  <c r="BK1629" i="2"/>
  <c r="J2194" i="2"/>
  <c r="J1829" i="2"/>
  <c r="J1465" i="2"/>
  <c r="BK1216" i="2"/>
  <c r="BK1023" i="2"/>
  <c r="BK880" i="2"/>
  <c r="BK539" i="2"/>
  <c r="BK2375" i="2"/>
  <c r="J2184" i="2"/>
  <c r="BK1795" i="2"/>
  <c r="BK1603" i="2"/>
  <c r="BK1529" i="2"/>
  <c r="J1384" i="2"/>
  <c r="J1166" i="2"/>
  <c r="J1044" i="2"/>
  <c r="BK935" i="2"/>
  <c r="J752" i="2"/>
  <c r="J641" i="2"/>
  <c r="J503" i="2"/>
  <c r="J281" i="2"/>
  <c r="BK2262" i="2"/>
  <c r="J2186" i="2"/>
  <c r="J2142" i="2"/>
  <c r="J2034" i="2"/>
  <c r="J1865" i="2"/>
  <c r="J1773" i="2"/>
  <c r="BK1643" i="2"/>
  <c r="BK1525" i="2"/>
  <c r="BK1479" i="2"/>
  <c r="J1429" i="2"/>
  <c r="BK1369" i="2"/>
  <c r="BK1319" i="2"/>
  <c r="BK1252" i="2"/>
  <c r="BK2000" i="2"/>
  <c r="BK1799" i="2"/>
  <c r="J1655" i="2"/>
  <c r="BK1577" i="2"/>
  <c r="J1521" i="2"/>
  <c r="BK1497" i="2"/>
  <c r="J1378" i="2"/>
  <c r="J1334" i="2"/>
  <c r="J1228" i="2"/>
  <c r="J1198" i="2"/>
  <c r="BK1172" i="2"/>
  <c r="J1095" i="2"/>
  <c r="J999" i="2"/>
  <c r="BK948" i="2"/>
  <c r="J874" i="2"/>
  <c r="J798" i="2"/>
  <c r="J746" i="2"/>
  <c r="J614" i="2"/>
  <c r="BK465" i="2"/>
  <c r="J432" i="2"/>
  <c r="J337" i="2"/>
  <c r="J257" i="2"/>
  <c r="BK179" i="2"/>
  <c r="BK130" i="2"/>
  <c r="BK168" i="3"/>
  <c r="BK136" i="3"/>
  <c r="BK175" i="3"/>
  <c r="J159" i="3"/>
  <c r="J129" i="3"/>
  <c r="J148" i="3"/>
  <c r="BK129" i="3"/>
  <c r="BK2378" i="2"/>
  <c r="BK2218" i="2"/>
  <c r="BK2156" i="2"/>
  <c r="BK2094" i="2"/>
  <c r="J1902" i="2"/>
  <c r="J1861" i="2"/>
  <c r="J1767" i="2"/>
  <c r="J1673" i="2"/>
  <c r="BK1613" i="2"/>
  <c r="BK1543" i="2"/>
  <c r="BK1465" i="2"/>
  <c r="J1396" i="2"/>
  <c r="J1313" i="2"/>
  <c r="BK1218" i="2"/>
  <c r="BK978" i="2"/>
  <c r="J820" i="2"/>
  <c r="J671" i="2"/>
  <c r="BK545" i="2"/>
  <c r="J414" i="2"/>
  <c r="J221" i="2"/>
  <c r="J2405" i="2"/>
  <c r="J2351" i="2"/>
  <c r="J1970" i="2"/>
  <c r="BK1861" i="2"/>
  <c r="BK1785" i="2"/>
  <c r="BK1695" i="2"/>
  <c r="J1613" i="2"/>
  <c r="BK1593" i="2"/>
  <c r="BK1483" i="2"/>
  <c r="BK1343" i="2"/>
  <c r="J1232" i="2"/>
  <c r="J1059" i="2"/>
  <c r="J890" i="2"/>
  <c r="J844" i="2"/>
  <c r="BK802" i="2"/>
  <c r="BK2369" i="2"/>
  <c r="BK2270" i="2"/>
  <c r="BK2210" i="2"/>
  <c r="J2118" i="2"/>
  <c r="BK2078" i="2"/>
  <c r="J2032" i="2"/>
  <c r="BK1926" i="2"/>
  <c r="BK1817" i="2"/>
  <c r="J1563" i="2"/>
  <c r="J1463" i="2"/>
  <c r="J1346" i="2"/>
  <c r="J1242" i="2"/>
  <c r="BK1157" i="2"/>
  <c r="BK1008" i="2"/>
  <c r="BK798" i="2"/>
  <c r="J593" i="2"/>
  <c r="BK432" i="2"/>
  <c r="BK221" i="2"/>
  <c r="J2421" i="2"/>
  <c r="BK2348" i="2"/>
  <c r="J2254" i="2"/>
  <c r="BK2180" i="2"/>
  <c r="J2078" i="2"/>
  <c r="J1805" i="2"/>
  <c r="J1747" i="2"/>
  <c r="BK1655" i="2"/>
  <c r="J1567" i="2"/>
  <c r="BK1282" i="2"/>
  <c r="J1212" i="2"/>
  <c r="J1169" i="2"/>
  <c r="J1101" i="2"/>
  <c r="BK1056" i="2"/>
  <c r="BK976" i="2"/>
  <c r="BK911" i="2"/>
  <c r="J870" i="2"/>
  <c r="BK814" i="2"/>
  <c r="BK761" i="2"/>
  <c r="BK569" i="2"/>
  <c r="J530" i="2"/>
  <c r="BK387" i="2"/>
  <c r="J295" i="2"/>
  <c r="BK212" i="2"/>
  <c r="J155" i="2"/>
  <c r="BK2138" i="2"/>
  <c r="J2076" i="2"/>
  <c r="J1974" i="2"/>
  <c r="BK1934" i="2"/>
  <c r="J1797" i="2"/>
  <c r="BK1224" i="2"/>
  <c r="J1188" i="2"/>
  <c r="J1041" i="2"/>
  <c r="J938" i="2"/>
  <c r="BK856" i="2"/>
  <c r="J788" i="2"/>
  <c r="J737" i="2"/>
  <c r="BK641" i="2"/>
  <c r="J590" i="2"/>
  <c r="BK557" i="2"/>
  <c r="J481" i="2"/>
  <c r="J439" i="2"/>
  <c r="J331" i="2"/>
  <c r="J137" i="2"/>
  <c r="BK2282" i="2"/>
  <c r="BK2246" i="2"/>
  <c r="J2138" i="2"/>
  <c r="J2080" i="2"/>
  <c r="BK2020" i="2"/>
  <c r="BK1950" i="2"/>
  <c r="J1897" i="2"/>
  <c r="J1847" i="2"/>
  <c r="J1785" i="2"/>
  <c r="BK1755" i="2"/>
  <c r="BK1649" i="2"/>
  <c r="BK1611" i="2"/>
  <c r="BK1457" i="2"/>
  <c r="J1331" i="2"/>
  <c r="BK1280" i="2"/>
  <c r="BK1200" i="2"/>
  <c r="J1005" i="2"/>
  <c r="J898" i="2"/>
  <c r="J581" i="2"/>
  <c r="J334" i="2"/>
  <c r="J267" i="2"/>
  <c r="BK235" i="2"/>
  <c r="BK171" i="2"/>
  <c r="J127" i="2"/>
  <c r="BK2250" i="2"/>
  <c r="J2048" i="2"/>
  <c r="J1972" i="2"/>
  <c r="J1908" i="2"/>
  <c r="BK1891" i="2"/>
  <c r="J1845" i="2"/>
  <c r="BK1775" i="2"/>
  <c r="J1725" i="2"/>
  <c r="BK1623" i="2"/>
  <c r="BK1509" i="2"/>
  <c r="J1278" i="2"/>
  <c r="J1023" i="2"/>
  <c r="J926" i="2"/>
  <c r="J806" i="2"/>
  <c r="J686" i="2"/>
  <c r="J536" i="2"/>
  <c r="J373" i="2"/>
  <c r="BK328" i="2"/>
  <c r="BK273" i="2"/>
  <c r="J241" i="2"/>
  <c r="J173" i="2"/>
  <c r="BK133" i="2"/>
  <c r="J2423" i="2"/>
  <c r="BK2393" i="2"/>
  <c r="J2252" i="2"/>
  <c r="J2220" i="2"/>
  <c r="BK2100" i="2"/>
  <c r="BK1916" i="2"/>
  <c r="J1709" i="2"/>
  <c r="J1479" i="2"/>
  <c r="J1322" i="2"/>
  <c r="J1210" i="2"/>
  <c r="J1068" i="2"/>
  <c r="J941" i="2"/>
  <c r="J856" i="2"/>
  <c r="BK656" i="2"/>
  <c r="BK499" i="2"/>
  <c r="BK459" i="2"/>
  <c r="J367" i="2"/>
  <c r="J293" i="2"/>
  <c r="BK161" i="2"/>
  <c r="J145" i="2"/>
  <c r="J2348" i="2"/>
  <c r="BK1244" i="2"/>
  <c r="BK1086" i="2"/>
  <c r="BK982" i="2"/>
  <c r="J826" i="2"/>
  <c r="BK677" i="2"/>
  <c r="BK599" i="2"/>
  <c r="J542" i="2"/>
  <c r="J495" i="2"/>
  <c r="BK453" i="2"/>
  <c r="J343" i="2"/>
  <c r="BK2366" i="2"/>
  <c r="J2266" i="2"/>
  <c r="J2188" i="2"/>
  <c r="J2046" i="2"/>
  <c r="BK1994" i="2"/>
  <c r="BK1938" i="2"/>
  <c r="BK1759" i="2"/>
  <c r="BK1709" i="2"/>
  <c r="BK1615" i="2"/>
  <c r="BK1557" i="2"/>
  <c r="BK1487" i="2"/>
  <c r="BK1346" i="2"/>
  <c r="J1298" i="2"/>
  <c r="BK1206" i="2"/>
  <c r="J1077" i="2"/>
  <c r="J932" i="2"/>
  <c r="J850" i="2"/>
  <c r="J719" i="2"/>
  <c r="BK653" i="2"/>
  <c r="BK605" i="2"/>
  <c r="J507" i="2"/>
  <c r="J429" i="2"/>
  <c r="J396" i="2"/>
  <c r="BK337" i="2"/>
  <c r="J187" i="2"/>
  <c r="J2246" i="2"/>
  <c r="BK2204" i="2"/>
  <c r="BK2144" i="2"/>
  <c r="BK2084" i="2"/>
  <c r="BK1837" i="2"/>
  <c r="J1647" i="2"/>
  <c r="BK1719" i="2"/>
  <c r="J1619" i="2"/>
  <c r="J1529" i="2"/>
  <c r="BK1503" i="2"/>
  <c r="J1420" i="2"/>
  <c r="J1310" i="2"/>
  <c r="BK1226" i="2"/>
  <c r="BK1178" i="2"/>
  <c r="BK1124" i="2"/>
  <c r="J990" i="2"/>
  <c r="BK852" i="2"/>
  <c r="BK763" i="2"/>
  <c r="BK503" i="2"/>
  <c r="J426" i="2"/>
  <c r="BK349" i="2"/>
  <c r="BK241" i="2"/>
  <c r="AS95" i="1"/>
  <c r="J157" i="3"/>
  <c r="BK126" i="2" l="1"/>
  <c r="BK125" i="2" s="1"/>
  <c r="J125" i="2" s="1"/>
  <c r="J99" i="2" s="1"/>
  <c r="R126" i="2"/>
  <c r="R125" i="2" s="1"/>
  <c r="R124" i="2" s="1"/>
  <c r="T126" i="2"/>
  <c r="T125" i="2" s="1"/>
  <c r="T124" i="2" s="1"/>
  <c r="BK2290" i="2"/>
  <c r="J2290" i="2"/>
  <c r="J102" i="2" s="1"/>
  <c r="T1899" i="2"/>
  <c r="BK1899" i="2"/>
  <c r="J1899" i="2" s="1"/>
  <c r="J101" i="2" s="1"/>
  <c r="T2290" i="2"/>
  <c r="BK122" i="3"/>
  <c r="BK121" i="3" s="1"/>
  <c r="J121" i="3" s="1"/>
  <c r="J98" i="3" s="1"/>
  <c r="R1899" i="2"/>
  <c r="P122" i="3"/>
  <c r="P121" i="3" s="1"/>
  <c r="AU97" i="1" s="1"/>
  <c r="P1899" i="2"/>
  <c r="P2290" i="2"/>
  <c r="R122" i="3"/>
  <c r="R121" i="3" s="1"/>
  <c r="P126" i="2"/>
  <c r="P125" i="2"/>
  <c r="P124" i="2" s="1"/>
  <c r="AU96" i="1" s="1"/>
  <c r="R2290" i="2"/>
  <c r="T122" i="3"/>
  <c r="T121" i="3" s="1"/>
  <c r="J93" i="3"/>
  <c r="J94" i="3"/>
  <c r="BE123" i="3"/>
  <c r="E85" i="3"/>
  <c r="F118" i="3"/>
  <c r="BE134" i="3"/>
  <c r="BE145" i="3"/>
  <c r="BE125" i="3"/>
  <c r="BE154" i="3"/>
  <c r="J115" i="3"/>
  <c r="BE127" i="3"/>
  <c r="BE129" i="3"/>
  <c r="BE136" i="3"/>
  <c r="BE162" i="3"/>
  <c r="BE165" i="3"/>
  <c r="BE173" i="3"/>
  <c r="BE177" i="3"/>
  <c r="BE157" i="3"/>
  <c r="BE151" i="3"/>
  <c r="BE159" i="3"/>
  <c r="BE171" i="3"/>
  <c r="BE175" i="3"/>
  <c r="BE131" i="3"/>
  <c r="BE139" i="3"/>
  <c r="BE142" i="3"/>
  <c r="BE148" i="3"/>
  <c r="BE168" i="3"/>
  <c r="E85" i="2"/>
  <c r="J91" i="2"/>
  <c r="J94" i="2"/>
  <c r="F121" i="2"/>
  <c r="BE159" i="2"/>
  <c r="BE197" i="2"/>
  <c r="BE203" i="2"/>
  <c r="BE209" i="2"/>
  <c r="BE218" i="2"/>
  <c r="BE293" i="2"/>
  <c r="BE307" i="2"/>
  <c r="BE316" i="2"/>
  <c r="BE343" i="2"/>
  <c r="BE364" i="2"/>
  <c r="BE370" i="2"/>
  <c r="BE441" i="2"/>
  <c r="BE445" i="2"/>
  <c r="BE479" i="2"/>
  <c r="BE487" i="2"/>
  <c r="BE527" i="2"/>
  <c r="BE548" i="2"/>
  <c r="BE572" i="2"/>
  <c r="BE578" i="2"/>
  <c r="BE587" i="2"/>
  <c r="BE617" i="2"/>
  <c r="BE629" i="2"/>
  <c r="BE668" i="2"/>
  <c r="BE683" i="2"/>
  <c r="BE710" i="2"/>
  <c r="BE774" i="2"/>
  <c r="BE784" i="2"/>
  <c r="BE786" i="2"/>
  <c r="BE802" i="2"/>
  <c r="BE806" i="2"/>
  <c r="BE828" i="2"/>
  <c r="BE832" i="2"/>
  <c r="BE850" i="2"/>
  <c r="BE876" i="2"/>
  <c r="BE878" i="2"/>
  <c r="BE880" i="2"/>
  <c r="BE882" i="2"/>
  <c r="BE958" i="2"/>
  <c r="BE968" i="2"/>
  <c r="BE1017" i="2"/>
  <c r="BE1020" i="2"/>
  <c r="BE1047" i="2"/>
  <c r="BE1080" i="2"/>
  <c r="BE1104" i="2"/>
  <c r="BE1109" i="2"/>
  <c r="BE1130" i="2"/>
  <c r="BE1133" i="2"/>
  <c r="BE1136" i="2"/>
  <c r="BE1154" i="2"/>
  <c r="BE1157" i="2"/>
  <c r="BE1160" i="2"/>
  <c r="BE1212" i="2"/>
  <c r="BE1230" i="2"/>
  <c r="BE1252" i="2"/>
  <c r="BE1272" i="2"/>
  <c r="BE1278" i="2"/>
  <c r="BE1282" i="2"/>
  <c r="BE1286" i="2"/>
  <c r="BE1298" i="2"/>
  <c r="BE1322" i="2"/>
  <c r="BE1325" i="2"/>
  <c r="BE1369" i="2"/>
  <c r="BE1375" i="2"/>
  <c r="BE1402" i="2"/>
  <c r="BE1408" i="2"/>
  <c r="BE1411" i="2"/>
  <c r="BE1414" i="2"/>
  <c r="BE1426" i="2"/>
  <c r="BE1435" i="2"/>
  <c r="BE1447" i="2"/>
  <c r="BE1485" i="2"/>
  <c r="BE1493" i="2"/>
  <c r="BE1505" i="2"/>
  <c r="BE1509" i="2"/>
  <c r="BE1511" i="2"/>
  <c r="BE1595" i="2"/>
  <c r="BE1611" i="2"/>
  <c r="BE1625" i="2"/>
  <c r="BE1629" i="2"/>
  <c r="BE1641" i="2"/>
  <c r="BE1649" i="2"/>
  <c r="BE1657" i="2"/>
  <c r="BE1679" i="2"/>
  <c r="BE1699" i="2"/>
  <c r="BE1767" i="2"/>
  <c r="BE1823" i="2"/>
  <c r="BE1210" i="2"/>
  <c r="BE1220" i="2"/>
  <c r="BE1242" i="2"/>
  <c r="BE1256" i="2"/>
  <c r="BE1276" i="2"/>
  <c r="BE1352" i="2"/>
  <c r="BE1384" i="2"/>
  <c r="BE1393" i="2"/>
  <c r="BE1396" i="2"/>
  <c r="BE1405" i="2"/>
  <c r="BE1437" i="2"/>
  <c r="BE1523" i="2"/>
  <c r="BE1539" i="2"/>
  <c r="BE1551" i="2"/>
  <c r="BE1553" i="2"/>
  <c r="BE1565" i="2"/>
  <c r="BE1567" i="2"/>
  <c r="BE1569" i="2"/>
  <c r="BE1577" i="2"/>
  <c r="BE1587" i="2"/>
  <c r="BE1597" i="2"/>
  <c r="BE1601" i="2"/>
  <c r="BE1637" i="2"/>
  <c r="BE1703" i="2"/>
  <c r="BE1730" i="2"/>
  <c r="BE1757" i="2"/>
  <c r="BE1761" i="2"/>
  <c r="BE1777" i="2"/>
  <c r="BE1791" i="2"/>
  <c r="BE1805" i="2"/>
  <c r="BE1807" i="2"/>
  <c r="BE1817" i="2"/>
  <c r="BE1825" i="2"/>
  <c r="BE1831" i="2"/>
  <c r="BE1992" i="2"/>
  <c r="BE2020" i="2"/>
  <c r="BE2088" i="2"/>
  <c r="BE2158" i="2"/>
  <c r="BE2178" i="2"/>
  <c r="BE2212" i="2"/>
  <c r="BE2222" i="2"/>
  <c r="BE2248" i="2"/>
  <c r="BE2270" i="2"/>
  <c r="BE2286" i="2"/>
  <c r="BE137" i="2"/>
  <c r="BE148" i="2"/>
  <c r="BE165" i="2"/>
  <c r="BE215" i="2"/>
  <c r="BE251" i="2"/>
  <c r="BE290" i="2"/>
  <c r="BE295" i="2"/>
  <c r="BE299" i="2"/>
  <c r="BE312" i="2"/>
  <c r="BE393" i="2"/>
  <c r="BE457" i="2"/>
  <c r="BE489" i="2"/>
  <c r="BE497" i="2"/>
  <c r="BE518" i="2"/>
  <c r="BE524" i="2"/>
  <c r="BE539" i="2"/>
  <c r="BE560" i="2"/>
  <c r="BE563" i="2"/>
  <c r="BE566" i="2"/>
  <c r="BE614" i="2"/>
  <c r="BE620" i="2"/>
  <c r="BE623" i="2"/>
  <c r="BE656" i="2"/>
  <c r="BE792" i="2"/>
  <c r="BE858" i="2"/>
  <c r="BE892" i="2"/>
  <c r="BE914" i="2"/>
  <c r="BE999" i="2"/>
  <c r="BE1002" i="2"/>
  <c r="BE1008" i="2"/>
  <c r="BE1029" i="2"/>
  <c r="BE1035" i="2"/>
  <c r="BE1050" i="2"/>
  <c r="BE1112" i="2"/>
  <c r="BE1148" i="2"/>
  <c r="BE1181" i="2"/>
  <c r="BE1188" i="2"/>
  <c r="BE1194" i="2"/>
  <c r="BE1244" i="2"/>
  <c r="BE1246" i="2"/>
  <c r="BE1250" i="2"/>
  <c r="BE1270" i="2"/>
  <c r="BE1292" i="2"/>
  <c r="BE1328" i="2"/>
  <c r="BE1355" i="2"/>
  <c r="BE1381" i="2"/>
  <c r="BE1431" i="2"/>
  <c r="BE1459" i="2"/>
  <c r="BE1461" i="2"/>
  <c r="BE1465" i="2"/>
  <c r="BE1467" i="2"/>
  <c r="BE1469" i="2"/>
  <c r="BE1489" i="2"/>
  <c r="BE1517" i="2"/>
  <c r="BE1519" i="2"/>
  <c r="BE1537" i="2"/>
  <c r="BE1541" i="2"/>
  <c r="BE1613" i="2"/>
  <c r="BE1627" i="2"/>
  <c r="BE1635" i="2"/>
  <c r="BE1643" i="2"/>
  <c r="BE1645" i="2"/>
  <c r="BE1653" i="2"/>
  <c r="BE1655" i="2"/>
  <c r="BE1681" i="2"/>
  <c r="BE1687" i="2"/>
  <c r="BE1695" i="2"/>
  <c r="BE1745" i="2"/>
  <c r="BE1765" i="2"/>
  <c r="BE1821" i="2"/>
  <c r="BE1863" i="2"/>
  <c r="BE1914" i="2"/>
  <c r="BE1966" i="2"/>
  <c r="BE1968" i="2"/>
  <c r="BE1970" i="2"/>
  <c r="BE2002" i="2"/>
  <c r="BE2034" i="2"/>
  <c r="BE2052" i="2"/>
  <c r="BE2108" i="2"/>
  <c r="BE2190" i="2"/>
  <c r="BE2240" i="2"/>
  <c r="BE2258" i="2"/>
  <c r="BE2309" i="2"/>
  <c r="BE2351" i="2"/>
  <c r="BE2354" i="2"/>
  <c r="BE2372" i="2"/>
  <c r="BE145" i="2"/>
  <c r="BE245" i="2"/>
  <c r="BE314" i="2"/>
  <c r="BE361" i="2"/>
  <c r="BE396" i="2"/>
  <c r="BE399" i="2"/>
  <c r="BE411" i="2"/>
  <c r="BE439" i="2"/>
  <c r="BE448" i="2"/>
  <c r="BE473" i="2"/>
  <c r="BE507" i="2"/>
  <c r="BE545" i="2"/>
  <c r="BE626" i="2"/>
  <c r="BE713" i="2"/>
  <c r="BE782" i="2"/>
  <c r="BE796" i="2"/>
  <c r="BE834" i="2"/>
  <c r="BE864" i="2"/>
  <c r="BE908" i="2"/>
  <c r="BE911" i="2"/>
  <c r="BE987" i="2"/>
  <c r="BE1068" i="2"/>
  <c r="BE1107" i="2"/>
  <c r="BE1124" i="2"/>
  <c r="BE1258" i="2"/>
  <c r="BE1265" i="2"/>
  <c r="BE2226" i="2"/>
  <c r="BE2232" i="2"/>
  <c r="BE2288" i="2"/>
  <c r="BE2312" i="2"/>
  <c r="BE2315" i="2"/>
  <c r="BE2318" i="2"/>
  <c r="BE2357" i="2"/>
  <c r="BE2360" i="2"/>
  <c r="BE2375" i="2"/>
  <c r="BE2378" i="2"/>
  <c r="BE2402" i="2"/>
  <c r="BE2408" i="2"/>
  <c r="BE169" i="2"/>
  <c r="BE177" i="2"/>
  <c r="BE241" i="2"/>
  <c r="BE255" i="2"/>
  <c r="BE259" i="2"/>
  <c r="BE319" i="2"/>
  <c r="BE346" i="2"/>
  <c r="BE389" i="2"/>
  <c r="BE451" i="2"/>
  <c r="BE469" i="2"/>
  <c r="BE483" i="2"/>
  <c r="BE521" i="2"/>
  <c r="BE551" i="2"/>
  <c r="BE557" i="2"/>
  <c r="BE602" i="2"/>
  <c r="BE605" i="2"/>
  <c r="BE674" i="2"/>
  <c r="BE701" i="2"/>
  <c r="BE722" i="2"/>
  <c r="BE755" i="2"/>
  <c r="BE830" i="2"/>
  <c r="BE842" i="2"/>
  <c r="BE868" i="2"/>
  <c r="BE886" i="2"/>
  <c r="BE894" i="2"/>
  <c r="BE944" i="2"/>
  <c r="BE950" i="2"/>
  <c r="BE960" i="2"/>
  <c r="BE996" i="2"/>
  <c r="BE1056" i="2"/>
  <c r="BE1086" i="2"/>
  <c r="BE1095" i="2"/>
  <c r="BE1118" i="2"/>
  <c r="BE1139" i="2"/>
  <c r="BE1169" i="2"/>
  <c r="BE1274" i="2"/>
  <c r="BE1310" i="2"/>
  <c r="BE1331" i="2"/>
  <c r="BE1343" i="2"/>
  <c r="BE1346" i="2"/>
  <c r="BE1420" i="2"/>
  <c r="BE1439" i="2"/>
  <c r="BE1453" i="2"/>
  <c r="BE1483" i="2"/>
  <c r="BE1515" i="2"/>
  <c r="BE1561" i="2"/>
  <c r="BE1581" i="2"/>
  <c r="BE1585" i="2"/>
  <c r="BE1609" i="2"/>
  <c r="BE1631" i="2"/>
  <c r="BE1633" i="2"/>
  <c r="BE1741" i="2"/>
  <c r="BE1769" i="2"/>
  <c r="BE1835" i="2"/>
  <c r="BE1910" i="2"/>
  <c r="BE1926" i="2"/>
  <c r="BE1936" i="2"/>
  <c r="BE1942" i="2"/>
  <c r="BE2000" i="2"/>
  <c r="BE2026" i="2"/>
  <c r="BE2066" i="2"/>
  <c r="BE2086" i="2"/>
  <c r="BE2104" i="2"/>
  <c r="BE2128" i="2"/>
  <c r="BE2174" i="2"/>
  <c r="BE2176" i="2"/>
  <c r="BE2204" i="2"/>
  <c r="BE2208" i="2"/>
  <c r="BE2272" i="2"/>
  <c r="BE2280" i="2"/>
  <c r="BE2321" i="2"/>
  <c r="BE2336" i="2"/>
  <c r="BE2387" i="2"/>
  <c r="BE2399" i="2"/>
  <c r="BE2415" i="2"/>
  <c r="BE2423" i="2"/>
  <c r="BE2425" i="2"/>
  <c r="BE2427" i="2"/>
  <c r="BE2429" i="2"/>
  <c r="BE2431" i="2"/>
  <c r="BE2433" i="2"/>
  <c r="BE2435" i="2"/>
  <c r="BE139" i="2"/>
  <c r="BE161" i="2"/>
  <c r="BE171" i="2"/>
  <c r="BE185" i="2"/>
  <c r="BE191" i="2"/>
  <c r="BE221" i="2"/>
  <c r="BE237" i="2"/>
  <c r="BE247" i="2"/>
  <c r="BE249" i="2"/>
  <c r="BE263" i="2"/>
  <c r="BE267" i="2"/>
  <c r="BE269" i="2"/>
  <c r="BE278" i="2"/>
  <c r="BE281" i="2"/>
  <c r="BE284" i="2"/>
  <c r="BE301" i="2"/>
  <c r="BE331" i="2"/>
  <c r="BE337" i="2"/>
  <c r="BE349" i="2"/>
  <c r="BE355" i="2"/>
  <c r="BE358" i="2"/>
  <c r="BE382" i="2"/>
  <c r="BE405" i="2"/>
  <c r="BE459" i="2"/>
  <c r="BE465" i="2"/>
  <c r="BE477" i="2"/>
  <c r="BE530" i="2"/>
  <c r="BE575" i="2"/>
  <c r="BE581" i="2"/>
  <c r="BE590" i="2"/>
  <c r="BE635" i="2"/>
  <c r="BE743" i="2"/>
  <c r="BE794" i="2"/>
  <c r="BE840" i="2"/>
  <c r="BE856" i="2"/>
  <c r="BE938" i="2"/>
  <c r="BE993" i="2"/>
  <c r="BE1059" i="2"/>
  <c r="BE1115" i="2"/>
  <c r="BE1184" i="2"/>
  <c r="BE1191" i="2"/>
  <c r="BE1198" i="2"/>
  <c r="BE1268" i="2"/>
  <c r="BE1280" i="2"/>
  <c r="BE1290" i="2"/>
  <c r="BE1295" i="2"/>
  <c r="BE1423" i="2"/>
  <c r="BE1449" i="2"/>
  <c r="BE1457" i="2"/>
  <c r="BE1479" i="2"/>
  <c r="BE1487" i="2"/>
  <c r="BE1501" i="2"/>
  <c r="BE1533" i="2"/>
  <c r="BE1543" i="2"/>
  <c r="BE1545" i="2"/>
  <c r="BE1549" i="2"/>
  <c r="BE1573" i="2"/>
  <c r="BE1619" i="2"/>
  <c r="BE1639" i="2"/>
  <c r="BE1685" i="2"/>
  <c r="BE1691" i="2"/>
  <c r="BE1705" i="2"/>
  <c r="BE1713" i="2"/>
  <c r="BE1721" i="2"/>
  <c r="BE1723" i="2"/>
  <c r="BE1747" i="2"/>
  <c r="BE1773" i="2"/>
  <c r="BE1795" i="2"/>
  <c r="BE1801" i="2"/>
  <c r="BE1809" i="2"/>
  <c r="BE1815" i="2"/>
  <c r="BE1833" i="2"/>
  <c r="BE1837" i="2"/>
  <c r="BE1843" i="2"/>
  <c r="BE1847" i="2"/>
  <c r="BE1875" i="2"/>
  <c r="BE1889" i="2"/>
  <c r="BE1895" i="2"/>
  <c r="BE1906" i="2"/>
  <c r="BE1908" i="2"/>
  <c r="BE1922" i="2"/>
  <c r="BE1928" i="2"/>
  <c r="BE1946" i="2"/>
  <c r="BE1952" i="2"/>
  <c r="BE1974" i="2"/>
  <c r="BE1980" i="2"/>
  <c r="BE1986" i="2"/>
  <c r="BE2032" i="2"/>
  <c r="BE2042" i="2"/>
  <c r="BE2062" i="2"/>
  <c r="BE2194" i="2"/>
  <c r="BE2198" i="2"/>
  <c r="BE2228" i="2"/>
  <c r="BE2236" i="2"/>
  <c r="BE2260" i="2"/>
  <c r="BE2274" i="2"/>
  <c r="BE2294" i="2"/>
  <c r="BE2339" i="2"/>
  <c r="BE133" i="2"/>
  <c r="BE143" i="2"/>
  <c r="BE167" i="2"/>
  <c r="BE173" i="2"/>
  <c r="BE233" i="2"/>
  <c r="BE271" i="2"/>
  <c r="BE322" i="2"/>
  <c r="BE367" i="2"/>
  <c r="BE385" i="2"/>
  <c r="BE414" i="2"/>
  <c r="BE443" i="2"/>
  <c r="BE467" i="2"/>
  <c r="BE501" i="2"/>
  <c r="BE511" i="2"/>
  <c r="BE513" i="2"/>
  <c r="BE533" i="2"/>
  <c r="BE584" i="2"/>
  <c r="BE596" i="2"/>
  <c r="BE608" i="2"/>
  <c r="BE650" i="2"/>
  <c r="BE653" i="2"/>
  <c r="BE689" i="2"/>
  <c r="BE695" i="2"/>
  <c r="BE698" i="2"/>
  <c r="BE734" i="2"/>
  <c r="BE810" i="2"/>
  <c r="BE848" i="2"/>
  <c r="BE854" i="2"/>
  <c r="BE917" i="2"/>
  <c r="BE935" i="2"/>
  <c r="BE946" i="2"/>
  <c r="BE952" i="2"/>
  <c r="BE964" i="2"/>
  <c r="BE980" i="2"/>
  <c r="BE982" i="2"/>
  <c r="BE984" i="2"/>
  <c r="BE990" i="2"/>
  <c r="BE1014" i="2"/>
  <c r="BE1041" i="2"/>
  <c r="BE1071" i="2"/>
  <c r="BE1089" i="2"/>
  <c r="BE1092" i="2"/>
  <c r="BE1098" i="2"/>
  <c r="BE1142" i="2"/>
  <c r="BE1172" i="2"/>
  <c r="BE1175" i="2"/>
  <c r="BE1208" i="2"/>
  <c r="BE1254" i="2"/>
  <c r="BE1262" i="2"/>
  <c r="BE1304" i="2"/>
  <c r="BE1307" i="2"/>
  <c r="BE1313" i="2"/>
  <c r="BE1316" i="2"/>
  <c r="BE1319" i="2"/>
  <c r="BE1334" i="2"/>
  <c r="BE1337" i="2"/>
  <c r="BE1340" i="2"/>
  <c r="BE1387" i="2"/>
  <c r="BE1433" i="2"/>
  <c r="BE1499" i="2"/>
  <c r="BE1589" i="2"/>
  <c r="BE1670" i="2"/>
  <c r="BE1693" i="2"/>
  <c r="BE1709" i="2"/>
  <c r="BE1725" i="2"/>
  <c r="BE1751" i="2"/>
  <c r="BE1753" i="2"/>
  <c r="BE1779" i="2"/>
  <c r="BE1783" i="2"/>
  <c r="BE1799" i="2"/>
  <c r="BE1827" i="2"/>
  <c r="BE1829" i="2"/>
  <c r="BE1851" i="2"/>
  <c r="BE1855" i="2"/>
  <c r="BE1857" i="2"/>
  <c r="BE1859" i="2"/>
  <c r="BE1871" i="2"/>
  <c r="BE1881" i="2"/>
  <c r="BE1887" i="2"/>
  <c r="BE1891" i="2"/>
  <c r="BE1897" i="2"/>
  <c r="BE1904" i="2"/>
  <c r="BE1916" i="2"/>
  <c r="BE1920" i="2"/>
  <c r="BE1976" i="2"/>
  <c r="BE1996" i="2"/>
  <c r="BE1998" i="2"/>
  <c r="BE2004" i="2"/>
  <c r="BE2006" i="2"/>
  <c r="BE2018" i="2"/>
  <c r="BE2024" i="2"/>
  <c r="BE2054" i="2"/>
  <c r="BE2068" i="2"/>
  <c r="BE2070" i="2"/>
  <c r="BE2074" i="2"/>
  <c r="BE2078" i="2"/>
  <c r="BE2112" i="2"/>
  <c r="BE2134" i="2"/>
  <c r="BE2144" i="2"/>
  <c r="BE2148" i="2"/>
  <c r="BE2150" i="2"/>
  <c r="BE2164" i="2"/>
  <c r="BE2166" i="2"/>
  <c r="BE2168" i="2"/>
  <c r="BE2170" i="2"/>
  <c r="BE2180" i="2"/>
  <c r="BE2184" i="2"/>
  <c r="BE2192" i="2"/>
  <c r="BE2220" i="2"/>
  <c r="BE2230" i="2"/>
  <c r="BE2256" i="2"/>
  <c r="BE2264" i="2"/>
  <c r="BE2306" i="2"/>
  <c r="BE2327" i="2"/>
  <c r="BE151" i="2"/>
  <c r="BE155" i="2"/>
  <c r="BE163" i="2"/>
  <c r="BE257" i="2"/>
  <c r="BE297" i="2"/>
  <c r="BE387" i="2"/>
  <c r="BE417" i="2"/>
  <c r="BE432" i="2"/>
  <c r="BE475" i="2"/>
  <c r="BE503" i="2"/>
  <c r="BE542" i="2"/>
  <c r="BE569" i="2"/>
  <c r="BE677" i="2"/>
  <c r="BE680" i="2"/>
  <c r="BE686" i="2"/>
  <c r="BE719" i="2"/>
  <c r="BE740" i="2"/>
  <c r="BE780" i="2"/>
  <c r="BE804" i="2"/>
  <c r="BE808" i="2"/>
  <c r="BE816" i="2"/>
  <c r="BE820" i="2"/>
  <c r="BE844" i="2"/>
  <c r="BE860" i="2"/>
  <c r="BE870" i="2"/>
  <c r="BE872" i="2"/>
  <c r="BE874" i="2"/>
  <c r="BE954" i="2"/>
  <c r="BE966" i="2"/>
  <c r="BE974" i="2"/>
  <c r="BE978" i="2"/>
  <c r="BE1023" i="2"/>
  <c r="BE1044" i="2"/>
  <c r="BE1083" i="2"/>
  <c r="BE1127" i="2"/>
  <c r="BE1163" i="2"/>
  <c r="BE1206" i="2"/>
  <c r="BE1214" i="2"/>
  <c r="BE1232" i="2"/>
  <c r="BE1238" i="2"/>
  <c r="BE1248" i="2"/>
  <c r="BE1260" i="2"/>
  <c r="BE1781" i="2"/>
  <c r="BE1785" i="2"/>
  <c r="BE1793" i="2"/>
  <c r="BE1944" i="2"/>
  <c r="BE1990" i="2"/>
  <c r="BE1994" i="2"/>
  <c r="BE2008" i="2"/>
  <c r="BE2038" i="2"/>
  <c r="BE2058" i="2"/>
  <c r="BE2060" i="2"/>
  <c r="BE2064" i="2"/>
  <c r="BE2080" i="2"/>
  <c r="BE2100" i="2"/>
  <c r="BE2114" i="2"/>
  <c r="BE2118" i="2"/>
  <c r="BE2120" i="2"/>
  <c r="BE2122" i="2"/>
  <c r="BE2130" i="2"/>
  <c r="BE2156" i="2"/>
  <c r="BE2182" i="2"/>
  <c r="BE2196" i="2"/>
  <c r="BE2210" i="2"/>
  <c r="BE183" i="2"/>
  <c r="BE187" i="2"/>
  <c r="BE194" i="2"/>
  <c r="BE223" i="2"/>
  <c r="BE225" i="2"/>
  <c r="BE227" i="2"/>
  <c r="BE229" i="2"/>
  <c r="BE265" i="2"/>
  <c r="BE325" i="2"/>
  <c r="BE402" i="2"/>
  <c r="BE408" i="2"/>
  <c r="BE437" i="2"/>
  <c r="BE471" i="2"/>
  <c r="BE536" i="2"/>
  <c r="BE707" i="2"/>
  <c r="BE737" i="2"/>
  <c r="BE746" i="2"/>
  <c r="BE749" i="2"/>
  <c r="BE765" i="2"/>
  <c r="BE769" i="2"/>
  <c r="BE798" i="2"/>
  <c r="BE824" i="2"/>
  <c r="BE896" i="2"/>
  <c r="BE898" i="2"/>
  <c r="BE902" i="2"/>
  <c r="BE929" i="2"/>
  <c r="BE972" i="2"/>
  <c r="BE1026" i="2"/>
  <c r="BE1065" i="2"/>
  <c r="BE1074" i="2"/>
  <c r="BE1077" i="2"/>
  <c r="BE1121" i="2"/>
  <c r="BE1202" i="2"/>
  <c r="BE1222" i="2"/>
  <c r="BE1240" i="2"/>
  <c r="BE1358" i="2"/>
  <c r="BE1471" i="2"/>
  <c r="BE1477" i="2"/>
  <c r="BE1481" i="2"/>
  <c r="BE1507" i="2"/>
  <c r="BE1547" i="2"/>
  <c r="BE1575" i="2"/>
  <c r="BE1579" i="2"/>
  <c r="BE1615" i="2"/>
  <c r="BE1623" i="2"/>
  <c r="BE1667" i="2"/>
  <c r="BE1673" i="2"/>
  <c r="BE1697" i="2"/>
  <c r="BE1719" i="2"/>
  <c r="BE1733" i="2"/>
  <c r="BE1739" i="2"/>
  <c r="BE1759" i="2"/>
  <c r="BE1763" i="2"/>
  <c r="BE1787" i="2"/>
  <c r="BE1813" i="2"/>
  <c r="BE1819" i="2"/>
  <c r="BE1841" i="2"/>
  <c r="BE1849" i="2"/>
  <c r="BE1912" i="2"/>
  <c r="BE1918" i="2"/>
  <c r="BE1978" i="2"/>
  <c r="BE2012" i="2"/>
  <c r="BE2048" i="2"/>
  <c r="BE2056" i="2"/>
  <c r="BE2092" i="2"/>
  <c r="BE2136" i="2"/>
  <c r="BE2186" i="2"/>
  <c r="BE2206" i="2"/>
  <c r="BE2244" i="2"/>
  <c r="BE2246" i="2"/>
  <c r="BE2266" i="2"/>
  <c r="BE2291" i="2"/>
  <c r="BE2303" i="2"/>
  <c r="BE2330" i="2"/>
  <c r="BE2369" i="2"/>
  <c r="BE2405" i="2"/>
  <c r="BE2413" i="2"/>
  <c r="BE2417" i="2"/>
  <c r="BE2419" i="2"/>
  <c r="BE130" i="2"/>
  <c r="BE141" i="2"/>
  <c r="BE179" i="2"/>
  <c r="BE189" i="2"/>
  <c r="BE239" i="2"/>
  <c r="BE243" i="2"/>
  <c r="BE253" i="2"/>
  <c r="BE261" i="2"/>
  <c r="BE275" i="2"/>
  <c r="BE310" i="2"/>
  <c r="BE334" i="2"/>
  <c r="BE340" i="2"/>
  <c r="BE373" i="2"/>
  <c r="BE391" i="2"/>
  <c r="BE420" i="2"/>
  <c r="BE423" i="2"/>
  <c r="BE429" i="2"/>
  <c r="BE461" i="2"/>
  <c r="BE481" i="2"/>
  <c r="BE491" i="2"/>
  <c r="BE499" i="2"/>
  <c r="BE505" i="2"/>
  <c r="BE509" i="2"/>
  <c r="BE515" i="2"/>
  <c r="BE632" i="2"/>
  <c r="BE659" i="2"/>
  <c r="BE665" i="2"/>
  <c r="BE671" i="2"/>
  <c r="BE731" i="2"/>
  <c r="BE758" i="2"/>
  <c r="BE761" i="2"/>
  <c r="BE788" i="2"/>
  <c r="BE800" i="2"/>
  <c r="BE814" i="2"/>
  <c r="BE818" i="2"/>
  <c r="BE826" i="2"/>
  <c r="BE866" i="2"/>
  <c r="BE890" i="2"/>
  <c r="BE900" i="2"/>
  <c r="BE926" i="2"/>
  <c r="BE932" i="2"/>
  <c r="BE941" i="2"/>
  <c r="BE962" i="2"/>
  <c r="BE1032" i="2"/>
  <c r="BE1062" i="2"/>
  <c r="BE1101" i="2"/>
  <c r="BE1145" i="2"/>
  <c r="BE1151" i="2"/>
  <c r="BE1178" i="2"/>
  <c r="BE1186" i="2"/>
  <c r="BE1200" i="2"/>
  <c r="BE1216" i="2"/>
  <c r="BE1218" i="2"/>
  <c r="BE1228" i="2"/>
  <c r="BE1236" i="2"/>
  <c r="BE1284" i="2"/>
  <c r="BE1288" i="2"/>
  <c r="BE1349" i="2"/>
  <c r="BE1367" i="2"/>
  <c r="BE1399" i="2"/>
  <c r="BE1445" i="2"/>
  <c r="BE1475" i="2"/>
  <c r="BE1491" i="2"/>
  <c r="BE1513" i="2"/>
  <c r="BE1525" i="2"/>
  <c r="BE1535" i="2"/>
  <c r="BE1593" i="2"/>
  <c r="BE1599" i="2"/>
  <c r="BE1605" i="2"/>
  <c r="BE1689" i="2"/>
  <c r="BE1711" i="2"/>
  <c r="BE1736" i="2"/>
  <c r="BE1771" i="2"/>
  <c r="BE1811" i="2"/>
  <c r="BE1853" i="2"/>
  <c r="BE1861" i="2"/>
  <c r="BE1869" i="2"/>
  <c r="BE1934" i="2"/>
  <c r="BE1956" i="2"/>
  <c r="BE1958" i="2"/>
  <c r="BE1960" i="2"/>
  <c r="BE1982" i="2"/>
  <c r="BE2014" i="2"/>
  <c r="BE2028" i="2"/>
  <c r="BE2030" i="2"/>
  <c r="BE2040" i="2"/>
  <c r="BE2044" i="2"/>
  <c r="BE2050" i="2"/>
  <c r="BE2076" i="2"/>
  <c r="BE2084" i="2"/>
  <c r="BE2096" i="2"/>
  <c r="BE2098" i="2"/>
  <c r="BE2110" i="2"/>
  <c r="BE2116" i="2"/>
  <c r="BE2126" i="2"/>
  <c r="BE2138" i="2"/>
  <c r="BE2140" i="2"/>
  <c r="BE2142" i="2"/>
  <c r="BE2146" i="2"/>
  <c r="BE2202" i="2"/>
  <c r="BE2218" i="2"/>
  <c r="BE2234" i="2"/>
  <c r="BE2238" i="2"/>
  <c r="BE2254" i="2"/>
  <c r="BE2268" i="2"/>
  <c r="BE2297" i="2"/>
  <c r="BE2348" i="2"/>
  <c r="BE2363" i="2"/>
  <c r="BE2366" i="2"/>
  <c r="BE2393" i="2"/>
  <c r="BE716" i="2"/>
  <c r="BE728" i="2"/>
  <c r="BE752" i="2"/>
  <c r="BE763" i="2"/>
  <c r="BE771" i="2"/>
  <c r="BE777" i="2"/>
  <c r="BE790" i="2"/>
  <c r="BE822" i="2"/>
  <c r="BE862" i="2"/>
  <c r="BE888" i="2"/>
  <c r="BE920" i="2"/>
  <c r="BE948" i="2"/>
  <c r="BE976" i="2"/>
  <c r="BE1005" i="2"/>
  <c r="BE1226" i="2"/>
  <c r="BE1234" i="2"/>
  <c r="BE1301" i="2"/>
  <c r="BE1361" i="2"/>
  <c r="BE1364" i="2"/>
  <c r="BE1390" i="2"/>
  <c r="BE1443" i="2"/>
  <c r="BE1451" i="2"/>
  <c r="BE1455" i="2"/>
  <c r="BE1463" i="2"/>
  <c r="BE1521" i="2"/>
  <c r="BE1555" i="2"/>
  <c r="BE1557" i="2"/>
  <c r="BE1571" i="2"/>
  <c r="BE1607" i="2"/>
  <c r="BE1617" i="2"/>
  <c r="BE1621" i="2"/>
  <c r="BE1651" i="2"/>
  <c r="BE1661" i="2"/>
  <c r="BE1664" i="2"/>
  <c r="BE1683" i="2"/>
  <c r="BE1707" i="2"/>
  <c r="BE1715" i="2"/>
  <c r="BE1775" i="2"/>
  <c r="BE1789" i="2"/>
  <c r="BE1839" i="2"/>
  <c r="BE1845" i="2"/>
  <c r="BE1865" i="2"/>
  <c r="BE1873" i="2"/>
  <c r="BE1893" i="2"/>
  <c r="BE1902" i="2"/>
  <c r="BE1924" i="2"/>
  <c r="BE1930" i="2"/>
  <c r="BE1938" i="2"/>
  <c r="BE1948" i="2"/>
  <c r="BE1954" i="2"/>
  <c r="BE1962" i="2"/>
  <c r="BE1984" i="2"/>
  <c r="BE1988" i="2"/>
  <c r="BE2010" i="2"/>
  <c r="BE2016" i="2"/>
  <c r="BE2022" i="2"/>
  <c r="BE2036" i="2"/>
  <c r="BE2046" i="2"/>
  <c r="BE2082" i="2"/>
  <c r="BE2090" i="2"/>
  <c r="BE2094" i="2"/>
  <c r="BE2106" i="2"/>
  <c r="BE2124" i="2"/>
  <c r="BE2152" i="2"/>
  <c r="BE2154" i="2"/>
  <c r="BE2162" i="2"/>
  <c r="BE2172" i="2"/>
  <c r="BE2188" i="2"/>
  <c r="BE2214" i="2"/>
  <c r="BE2216" i="2"/>
  <c r="BE2224" i="2"/>
  <c r="BE2242" i="2"/>
  <c r="BE2252" i="2"/>
  <c r="BE2276" i="2"/>
  <c r="BE2282" i="2"/>
  <c r="BE2300" i="2"/>
  <c r="BE2333" i="2"/>
  <c r="BE2345" i="2"/>
  <c r="BE2390" i="2"/>
  <c r="BE2396" i="2"/>
  <c r="J93" i="2"/>
  <c r="BE127" i="2"/>
  <c r="BE135" i="2"/>
  <c r="BE153" i="2"/>
  <c r="BE157" i="2"/>
  <c r="BE175" i="2"/>
  <c r="BE181" i="2"/>
  <c r="BE200" i="2"/>
  <c r="BE206" i="2"/>
  <c r="BE212" i="2"/>
  <c r="BE231" i="2"/>
  <c r="BE235" i="2"/>
  <c r="BE273" i="2"/>
  <c r="BE287" i="2"/>
  <c r="BE304" i="2"/>
  <c r="BE328" i="2"/>
  <c r="BE352" i="2"/>
  <c r="BE376" i="2"/>
  <c r="BE379" i="2"/>
  <c r="BE426" i="2"/>
  <c r="BE435" i="2"/>
  <c r="BE453" i="2"/>
  <c r="BE455" i="2"/>
  <c r="BE463" i="2"/>
  <c r="BE485" i="2"/>
  <c r="BE493" i="2"/>
  <c r="BE495" i="2"/>
  <c r="BE554" i="2"/>
  <c r="BE593" i="2"/>
  <c r="BE599" i="2"/>
  <c r="BE611" i="2"/>
  <c r="BE638" i="2"/>
  <c r="BE641" i="2"/>
  <c r="BE644" i="2"/>
  <c r="BE647" i="2"/>
  <c r="BE662" i="2"/>
  <c r="BE692" i="2"/>
  <c r="BE704" i="2"/>
  <c r="BE725" i="2"/>
  <c r="BE767" i="2"/>
  <c r="BE812" i="2"/>
  <c r="BE837" i="2"/>
  <c r="BE846" i="2"/>
  <c r="BE852" i="2"/>
  <c r="BE884" i="2"/>
  <c r="BE905" i="2"/>
  <c r="BE923" i="2"/>
  <c r="BE956" i="2"/>
  <c r="BE970" i="2"/>
  <c r="BE1011" i="2"/>
  <c r="BE1038" i="2"/>
  <c r="BE1053" i="2"/>
  <c r="BE1166" i="2"/>
  <c r="BE1196" i="2"/>
  <c r="BE1204" i="2"/>
  <c r="BE1224" i="2"/>
  <c r="BE1371" i="2"/>
  <c r="BE1373" i="2"/>
  <c r="BE1378" i="2"/>
  <c r="BE1417" i="2"/>
  <c r="BE1429" i="2"/>
  <c r="BE1441" i="2"/>
  <c r="BE1473" i="2"/>
  <c r="BE1495" i="2"/>
  <c r="BE1497" i="2"/>
  <c r="BE1503" i="2"/>
  <c r="BE1527" i="2"/>
  <c r="BE1529" i="2"/>
  <c r="BE1531" i="2"/>
  <c r="BE1559" i="2"/>
  <c r="BE1563" i="2"/>
  <c r="BE1583" i="2"/>
  <c r="BE1591" i="2"/>
  <c r="BE1603" i="2"/>
  <c r="BE1647" i="2"/>
  <c r="BE1659" i="2"/>
  <c r="BE1676" i="2"/>
  <c r="BE1701" i="2"/>
  <c r="BE1717" i="2"/>
  <c r="BE1727" i="2"/>
  <c r="BE1743" i="2"/>
  <c r="BE1749" i="2"/>
  <c r="BE1755" i="2"/>
  <c r="BE1797" i="2"/>
  <c r="BE1803" i="2"/>
  <c r="BE1867" i="2"/>
  <c r="BE1877" i="2"/>
  <c r="BE1879" i="2"/>
  <c r="BE1883" i="2"/>
  <c r="BE1885" i="2"/>
  <c r="BE1900" i="2"/>
  <c r="BE1932" i="2"/>
  <c r="BE1940" i="2"/>
  <c r="BE1950" i="2"/>
  <c r="BE1964" i="2"/>
  <c r="BE1972" i="2"/>
  <c r="BE2072" i="2"/>
  <c r="BE2102" i="2"/>
  <c r="BE2132" i="2"/>
  <c r="BE2160" i="2"/>
  <c r="BE2200" i="2"/>
  <c r="BE2250" i="2"/>
  <c r="BE2262" i="2"/>
  <c r="BE2278" i="2"/>
  <c r="BE2284" i="2"/>
  <c r="BE2324" i="2"/>
  <c r="BE2342" i="2"/>
  <c r="BE2381" i="2"/>
  <c r="BE2384" i="2"/>
  <c r="BE2411" i="2"/>
  <c r="BE2421" i="2"/>
  <c r="AS94" i="1"/>
  <c r="F37" i="3"/>
  <c r="BB97" i="1" s="1"/>
  <c r="J36" i="3"/>
  <c r="AW97" i="1" s="1"/>
  <c r="J36" i="2"/>
  <c r="AW96" i="1" s="1"/>
  <c r="F39" i="2"/>
  <c r="BD96" i="1" s="1"/>
  <c r="F39" i="3"/>
  <c r="BD97" i="1" s="1"/>
  <c r="F37" i="2"/>
  <c r="BB96" i="1"/>
  <c r="F36" i="3"/>
  <c r="BA97" i="1"/>
  <c r="F38" i="2"/>
  <c r="BC96" i="1" s="1"/>
  <c r="F36" i="2"/>
  <c r="BA96" i="1" s="1"/>
  <c r="F38" i="3"/>
  <c r="BC97" i="1" s="1"/>
  <c r="BK124" i="2" l="1"/>
  <c r="J124" i="2" s="1"/>
  <c r="J126" i="2"/>
  <c r="J100" i="2"/>
  <c r="J122" i="3"/>
  <c r="J99" i="3" s="1"/>
  <c r="J32" i="3"/>
  <c r="AG97" i="1" s="1"/>
  <c r="AU95" i="1"/>
  <c r="AU94" i="1" s="1"/>
  <c r="BC95" i="1"/>
  <c r="AY95" i="1" s="1"/>
  <c r="BA95" i="1"/>
  <c r="AW95" i="1" s="1"/>
  <c r="F35" i="3"/>
  <c r="AZ97" i="1" s="1"/>
  <c r="J35" i="3"/>
  <c r="AV97" i="1" s="1"/>
  <c r="AT97" i="1" s="1"/>
  <c r="J35" i="2"/>
  <c r="AV96" i="1" s="1"/>
  <c r="AT96" i="1" s="1"/>
  <c r="F35" i="2"/>
  <c r="AZ96" i="1" s="1"/>
  <c r="BB95" i="1"/>
  <c r="AX95" i="1" s="1"/>
  <c r="BD95" i="1"/>
  <c r="BD94" i="1" s="1"/>
  <c r="W33" i="1" s="1"/>
  <c r="AN97" i="1" l="1"/>
  <c r="J98" i="2"/>
  <c r="J32" i="2"/>
  <c r="AG96" i="1" s="1"/>
  <c r="AG95" i="1" s="1"/>
  <c r="AG94" i="1" s="1"/>
  <c r="AN96" i="1"/>
  <c r="J41" i="3"/>
  <c r="J41" i="2"/>
  <c r="BC94" i="1"/>
  <c r="W32" i="1" s="1"/>
  <c r="BB94" i="1"/>
  <c r="W31" i="1" s="1"/>
  <c r="BA94" i="1"/>
  <c r="W30" i="1" s="1"/>
  <c r="AZ95" i="1"/>
  <c r="AZ94" i="1" s="1"/>
  <c r="AV94" i="1" s="1"/>
  <c r="AK29" i="1" s="1"/>
  <c r="AX94" i="1" l="1"/>
  <c r="W29" i="1"/>
  <c r="AY94" i="1"/>
  <c r="AK26" i="1"/>
  <c r="AW94" i="1"/>
  <c r="AK30" i="1" s="1"/>
  <c r="AV95" i="1"/>
  <c r="AT95" i="1"/>
  <c r="AN95" i="1" s="1"/>
  <c r="AK35" i="1" l="1"/>
  <c r="AT94" i="1"/>
  <c r="AN94" i="1" l="1"/>
</calcChain>
</file>

<file path=xl/sharedStrings.xml><?xml version="1.0" encoding="utf-8"?>
<sst xmlns="http://schemas.openxmlformats.org/spreadsheetml/2006/main" count="21009" uniqueCount="4508">
  <si>
    <t>Export Komplet</t>
  </si>
  <si>
    <t/>
  </si>
  <si>
    <t>2.0</t>
  </si>
  <si>
    <t>ZAMOK</t>
  </si>
  <si>
    <t>False</t>
  </si>
  <si>
    <t>{7e4090de-8ed1-4b11-830e-c4c646eee8d5}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</si>
  <si>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</si>
  <si>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</si>
  <si>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</si>
  <si>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</si>
  <si>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</si>
  <si>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</si>
  <si>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</si>
  <si>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</si>
  <si>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</si>
  <si>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</si>
  <si>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</si>
  <si>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2022 - ST Ostrava - obvod 1</t>
  </si>
  <si>
    <t>KSO:</t>
  </si>
  <si>
    <t>CC-CZ:</t>
  </si>
  <si>
    <t>Místo:</t>
  </si>
  <si>
    <t>OŘ Ostrava</t>
  </si>
  <si>
    <t>Datum:</t>
  </si>
  <si>
    <t>1. 2. 2022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</si>
  <si>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</si>
  <si>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</si>
  <si>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</si>
  <si>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</si>
  <si>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</si>
  <si>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</si>
  <si>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</si>
  <si>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</si>
  <si>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</si>
  <si>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</si>
  <si>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</si>
  <si>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</si>
  <si>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</si>
  <si>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</si>
  <si>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</si>
  <si>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</si>
  <si>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</si>
  <si>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</si>
  <si>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</si>
  <si>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</si>
  <si>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</si>
  <si>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</si>
  <si>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</si>
  <si>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</si>
  <si>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</si>
  <si>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</si>
  <si>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</si>
  <si>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</si>
  <si>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</si>
  <si>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</si>
  <si>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</si>
  <si>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</si>
  <si>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</si>
  <si>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</si>
  <si>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</si>
  <si>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</si>
  <si>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</si>
  <si>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</si>
  <si>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</si>
  <si>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</si>
  <si>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</si>
  <si>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</si>
  <si>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</si>
  <si>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</si>
  <si>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</si>
  <si>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</si>
  <si>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</si>
  <si>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</si>
  <si>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</si>
  <si>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</si>
  <si>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</si>
  <si>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</si>
  <si>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</si>
  <si>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</si>
  <si>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</si>
  <si>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</si>
  <si>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</si>
  <si>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</si>
  <si>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ST Ostrava – PO I</t>
  </si>
  <si>
    <t>STA</t>
  </si>
  <si>
    <t>1</t>
  </si>
  <si>
    <t>{bc9a626c-9f98-4c03-af83-103dd7f9b843}</t>
  </si>
  <si>
    <t>2</t>
  </si>
  <si>
    <t>/</t>
  </si>
  <si>
    <t>SO 01-01</t>
  </si>
  <si>
    <t>Práce a dodávky</t>
  </si>
  <si>
    <t>Soupis</t>
  </si>
  <si>
    <t>{d3b9aba3-48cb-485e-aac5-8c5e3b55e5e5}</t>
  </si>
  <si>
    <t>SO 01-02</t>
  </si>
  <si>
    <t>VON - Vedlejší a ostatní náklady</t>
  </si>
  <si>
    <t>{fd20446a-4135-4a08-8070-d5ec7078c27e}</t>
  </si>
  <si>
    <t>KRYCÍ LIST SOUPISU PRACÍ</t>
  </si>
  <si>
    <t>Objekt:</t>
  </si>
  <si>
    <t>SO 01 - ST Ostrava – PO I</t>
  </si>
  <si>
    <t>Soupis:</t>
  </si>
  <si>
    <t>SO 01-01 - Práce a dodávky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</si>
  <si>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</si>
  <si>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</si>
  <si>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</si>
  <si>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</si>
  <si>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</si>
  <si>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</si>
  <si>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</si>
  <si>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Dodávky materiálu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</si>
  <si>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</si>
  <si>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</si>
  <si>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</si>
  <si>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</si>
  <si>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</si>
  <si>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</si>
  <si>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</si>
  <si>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</si>
  <si>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</si>
  <si>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</si>
  <si>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</si>
  <si>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</si>
  <si>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</si>
  <si>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</si>
  <si>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</si>
  <si>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</si>
  <si>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</si>
  <si>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</si>
  <si>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</si>
  <si>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</si>
  <si>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</si>
  <si>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</si>
  <si>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</si>
  <si>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2021</t>
  </si>
  <si>
    <t>4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</si>
  <si>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</si>
  <si>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</si>
  <si>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</si>
  <si>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Poznámka k položce: Kilometr koleje=km</t>
  </si>
  <si>
    <t>5901005020</t>
  </si>
  <si>
    <t>Měření geometrických parametrů měřícím vozíkem ve výhybce</t>
  </si>
  <si>
    <t>m</t>
  </si>
  <si>
    <t>Měření geometrických parametrů měřícím vozíkem ve výhybce. Poznámka: 1. V cenách jsou započteny náklady na měření provozních odchylek dle ČSN, zpracování a předání tištěných výstupů objednateli.</t>
  </si>
  <si>
    <t>Poznámka k položce:_x000D_
Poznámka k položce: Metr rozvinuté délky výhybky=m</t>
  </si>
  <si>
    <t>3</t>
  </si>
  <si>
    <t>5902005010</t>
  </si>
  <si>
    <t>Operativní odstranění závad na železničním spodku nebo svršku</t>
  </si>
  <si>
    <t>hod</t>
  </si>
  <si>
    <t>6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</si>
  <si>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</si>
  <si>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5903005010</t>
  </si>
  <si>
    <t>Příprava výhybky jednoduché na provoz v zimě s jedním závěrem 1:5,7 až 1:12 sklonu 14° až 4,5°</t>
  </si>
  <si>
    <t>kus</t>
  </si>
  <si>
    <t>8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</si>
  <si>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</si>
  <si>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</si>
  <si>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</si>
  <si>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10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</si>
  <si>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</si>
  <si>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</si>
  <si>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 až 3°</t>
  </si>
  <si>
    <t>12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</si>
  <si>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</si>
  <si>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</si>
  <si>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5903005060</t>
  </si>
  <si>
    <t>Příprava výhybky jednoduché na provoz v zimě s více závěry a PHS 1:14 a 1:18,5</t>
  </si>
  <si>
    <t>14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</si>
  <si>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</si>
  <si>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5903005070</t>
  </si>
  <si>
    <t>Příprava výhybky jednoduché na provoz v zimě s více závěry a PHS 1:26,5 a menším</t>
  </si>
  <si>
    <t>16</t>
  </si>
  <si>
    <t>Příprava výhybky jednoduché na provoz v zimě s více závěry a PHS 1:26,5 a menším.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</si>
  <si>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</t>
  </si>
  <si>
    <t>5903007010</t>
  </si>
  <si>
    <t>Příprava výhybky křižovatkové na provoz v zimě celé</t>
  </si>
  <si>
    <t>18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</si>
  <si>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</si>
  <si>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Poznámka k položce: Výhybka=kus</t>
  </si>
  <si>
    <t>5903007020</t>
  </si>
  <si>
    <t>Příprava výhybky křižovatkové na provoz v zimě poloviční</t>
  </si>
  <si>
    <t>20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</si>
  <si>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</si>
  <si>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11</t>
  </si>
  <si>
    <t>5903010010</t>
  </si>
  <si>
    <t>Uložení posypového materiálu na místo potřeby</t>
  </si>
  <si>
    <t>m3</t>
  </si>
  <si>
    <t>22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</si>
  <si>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</si>
  <si>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5903015010</t>
  </si>
  <si>
    <t>Protisněhové zábrany zásněžky montáž</t>
  </si>
  <si>
    <t>24</t>
  </si>
  <si>
    <t>Protisněhové zábrany zásněžky montáž. Poznámka: 1. V cenách jsou započteny náklady na roznesení, montáž, ukotvení nebo demontáž rozebrání, snesení a naložení na dopravní prostředek a uložení.</t>
  </si>
  <si>
    <t>13</t>
  </si>
  <si>
    <t>5903015020</t>
  </si>
  <si>
    <t>Protisněhové zábrany zásněžky demontáž</t>
  </si>
  <si>
    <t>26</t>
  </si>
  <si>
    <t>Protisněhové zábrany zásněžky demontáž. Poznámka: 1. V cenách jsou započteny náklady na roznesení, montáž, ukotvení nebo demontáž rozebrání, snesení a naložení na dopravní prostředek a uložení.</t>
  </si>
  <si>
    <t>5903020010</t>
  </si>
  <si>
    <t>Odstranění sněhu a ledu z nástupišť a komunikací ručně</t>
  </si>
  <si>
    <t>28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</si>
  <si>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</si>
  <si>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</si>
  <si>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</si>
  <si>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30</t>
  </si>
  <si>
    <t>Odstranění sněhu a ledu z kolejí ručně. Poznámka: 1. V cenách jsou započteny náklady na práce v zimních podmínkách, manipulaci, naložení sněhu na dopravní prostředek a uložení na úložišti.</t>
  </si>
  <si>
    <t>5903020110</t>
  </si>
  <si>
    <t>Odstranění sněhu a ledu z výhybek ručně</t>
  </si>
  <si>
    <t>32</t>
  </si>
  <si>
    <t>Odstranění sněhu a ledu z výhybek ručně. Poznámka: 1. V cenách jsou započteny náklady na práce v zimních podmínkách, manipulaci, naložení sněhu na dopravní prostředek a uložení na úložišti.</t>
  </si>
  <si>
    <t>17</t>
  </si>
  <si>
    <t>5903025010</t>
  </si>
  <si>
    <t>Odstranění posypu nástupišť ručně smetením</t>
  </si>
  <si>
    <t>m2</t>
  </si>
  <si>
    <t>34</t>
  </si>
  <si>
    <t>Odstranění posypu nástupišť ručně smetením. Poznámka: 1. V cenách jsou započteny náklady na naložení na dopravní prostředek a uložení na úložišti.</t>
  </si>
  <si>
    <t>5904005010</t>
  </si>
  <si>
    <t>Vysečení travního porostu ručně sklon terénu do 1:2</t>
  </si>
  <si>
    <t>36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</si>
  <si>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</si>
  <si>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19</t>
  </si>
  <si>
    <t>5904005020</t>
  </si>
  <si>
    <t>Vysečení travního porostu ručně sklon terénu přes 1:2</t>
  </si>
  <si>
    <t>38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</si>
  <si>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</si>
  <si>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5904005110</t>
  </si>
  <si>
    <t>Vysečení travního porostu strojně kolovou nebo kolejovou mechanizací se sekacím adaptérem</t>
  </si>
  <si>
    <t>ha</t>
  </si>
  <si>
    <t>40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</si>
  <si>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</si>
  <si>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</si>
  <si>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</si>
  <si>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42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</si>
  <si>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</si>
  <si>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</si>
  <si>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</si>
  <si>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44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</si>
  <si>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</si>
  <si>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23</t>
  </si>
  <si>
    <t>5904020010</t>
  </si>
  <si>
    <t>Vyřezání křovin porost řídký 1 až 5 kusů stonků na m2 plochy sklon terénu do 1:2</t>
  </si>
  <si>
    <t>46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</si>
  <si>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</si>
  <si>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</si>
  <si>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</si>
  <si>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48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</si>
  <si>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</si>
  <si>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</si>
  <si>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5904020110</t>
  </si>
  <si>
    <t>Vyřezání křovin porost hustý 6 a více kusů stonků na m2 plochy sklon terénu do 1:2</t>
  </si>
  <si>
    <t>50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</si>
  <si>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</si>
  <si>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</si>
  <si>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</si>
  <si>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52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</si>
  <si>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</si>
  <si>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27</t>
  </si>
  <si>
    <t>5904025010</t>
  </si>
  <si>
    <t>Ořez větví místně ručně do výšky nad terénem do 2 m</t>
  </si>
  <si>
    <t>54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</si>
  <si>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</si>
  <si>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5904025020</t>
  </si>
  <si>
    <t>Ořez větví místně ručně do výšky nad terénem přes 2 m</t>
  </si>
  <si>
    <t>56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</si>
  <si>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</si>
  <si>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29</t>
  </si>
  <si>
    <t>5904031010</t>
  </si>
  <si>
    <t>Odstranění smíšené vegetace strojně kolovou nebo kolejovou mechanizací s mulčovacím adaptérem o objemu křovin do 50 %</t>
  </si>
  <si>
    <t>58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</si>
  <si>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</si>
  <si>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5904031020</t>
  </si>
  <si>
    <t>Odstranění smíšené vegetace strojně kolovou nebo kolejovou mechanizací s mulčovacím adaptérem o objemu křovin přes 50 %</t>
  </si>
  <si>
    <t>60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</si>
  <si>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</si>
  <si>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31</t>
  </si>
  <si>
    <t>5904035020</t>
  </si>
  <si>
    <t>Kácení stromů se sklonem terénu do 1:2 obvodem kmene přes 63 do 80 cm</t>
  </si>
  <si>
    <t>62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</si>
  <si>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</si>
  <si>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21-25 cm</t>
  </si>
  <si>
    <t>5904035040</t>
  </si>
  <si>
    <t>Kácení stromů se sklonem terénu do 1:2 obvodem kmene přes 157 do 220 cm</t>
  </si>
  <si>
    <t>64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</si>
  <si>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</si>
  <si>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</si>
  <si>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</si>
  <si>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</si>
  <si>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</si>
  <si>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</si>
  <si>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</si>
  <si>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</si>
  <si>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</si>
  <si>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</si>
  <si>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</si>
  <si>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</si>
  <si>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</si>
  <si>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5904035140</t>
  </si>
  <si>
    <t>Kácení stromů se sklonem terénu přes 1:2 obvodem kmene přes 157 do 220 cm</t>
  </si>
  <si>
    <t>70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</si>
  <si>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</si>
  <si>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5904035150</t>
  </si>
  <si>
    <t>Kácení stromů se sklonem terénu přes 1:2 obvodem kmene přes 220 do 283 cm</t>
  </si>
  <si>
    <t>72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</si>
  <si>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</si>
  <si>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</si>
  <si>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5904040030</t>
  </si>
  <si>
    <t>Rizikové kácení stromů listnatých se sklonem terénu do 1:2 obvodem kmene přes 80 do 157 cm</t>
  </si>
  <si>
    <t>74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</si>
  <si>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</si>
  <si>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Poznámka k položce:_x000D_
Poznámka k položce: Strom=kus, průměr 26-50 cm</t>
  </si>
  <si>
    <t>5904040130</t>
  </si>
  <si>
    <t>Rizikové kácení stromů listnatých se sklonem terénu přes 1:2 obvodem kmene přes 80 do 157 cm</t>
  </si>
  <si>
    <t>76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</si>
  <si>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</si>
  <si>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</si>
  <si>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5904040230</t>
  </si>
  <si>
    <t>Rizikové kácení stromů jehličnatých se sklonem terénu do 1:2 obvodem kmene přes 80 do 157 cm</t>
  </si>
  <si>
    <t>78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</si>
  <si>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</si>
  <si>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5904040330</t>
  </si>
  <si>
    <t>Rizikové kácení stromů jehličnatých se sklonem terénu přes 1:2 obvodem kmene přes 80 do 157 cm</t>
  </si>
  <si>
    <t>80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</si>
  <si>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</si>
  <si>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</si>
  <si>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5905005010</t>
  </si>
  <si>
    <t>Odstranění plevelů a buřiny z koleje nebo výhybky</t>
  </si>
  <si>
    <t>82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</si>
  <si>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</si>
  <si>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5905010010</t>
  </si>
  <si>
    <t>Odstranění nánosu nad horní plochou pražce</t>
  </si>
  <si>
    <t>84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</si>
  <si>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</si>
  <si>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43</t>
  </si>
  <si>
    <t>5905015010</t>
  </si>
  <si>
    <t>Oprava stezky ručně s odstraněním drnu a nánosu do 10 cm</t>
  </si>
  <si>
    <t>86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</si>
  <si>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</si>
  <si>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5905020010</t>
  </si>
  <si>
    <t>Oprava stezky strojně s odstraněním drnu a nánosu do 10 cm</t>
  </si>
  <si>
    <t>88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</si>
  <si>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</si>
  <si>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45</t>
  </si>
  <si>
    <t>5905020020</t>
  </si>
  <si>
    <t>Oprava stezky strojně s odstraněním drnu a nánosu přes 10 cm do 20 cm</t>
  </si>
  <si>
    <t>90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</si>
  <si>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</si>
  <si>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5905023020</t>
  </si>
  <si>
    <t>Úprava povrchu stezky rozprostřením štěrkodrtě přes 3 do 5 cm</t>
  </si>
  <si>
    <t>92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</si>
  <si>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</si>
  <si>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47</t>
  </si>
  <si>
    <t>5905023030</t>
  </si>
  <si>
    <t>Úprava povrchu stezky rozprostřením štěrkodrtě přes 5 do 10 cm</t>
  </si>
  <si>
    <t>94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</si>
  <si>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</si>
  <si>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5905025010</t>
  </si>
  <si>
    <t>Doplnění stezky štěrkodrtí ojediněle ručně</t>
  </si>
  <si>
    <t>96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</si>
  <si>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</si>
  <si>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49</t>
  </si>
  <si>
    <t>5905025110</t>
  </si>
  <si>
    <t>Doplnění stezky štěrkodrtí souvislé</t>
  </si>
  <si>
    <t>98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</si>
  <si>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</si>
  <si>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5905030010</t>
  </si>
  <si>
    <t>Ojedinělá výměna KL mimo lavičku lože otevřené</t>
  </si>
  <si>
    <t>100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</si>
  <si>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</si>
  <si>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51</t>
  </si>
  <si>
    <t>5905030020</t>
  </si>
  <si>
    <t>Ojedinělá výměna KL mimo lavičku lože zapuštěné</t>
  </si>
  <si>
    <t>102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</si>
  <si>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</si>
  <si>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5905030110</t>
  </si>
  <si>
    <t>Ojedinělá výměna KL včetně lavičky pod ložnou plochou pražce lože otevřené</t>
  </si>
  <si>
    <t>104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</si>
  <si>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</si>
  <si>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53</t>
  </si>
  <si>
    <t>5905030120</t>
  </si>
  <si>
    <t>Ojedinělá výměna KL včetně lavičky pod ložnou plochou pražce lože zapuštěné</t>
  </si>
  <si>
    <t>106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</si>
  <si>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</si>
  <si>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5905035010</t>
  </si>
  <si>
    <t>Výměna KL malou těžící mechanizací mimo lavičku lože otevřené</t>
  </si>
  <si>
    <t>108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</si>
  <si>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</si>
  <si>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55</t>
  </si>
  <si>
    <t>5905035020</t>
  </si>
  <si>
    <t>Výměna KL malou těžící mechanizací mimo lavičku lože zapuštěné</t>
  </si>
  <si>
    <t>110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</si>
  <si>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</si>
  <si>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5905035110</t>
  </si>
  <si>
    <t>Výměna KL malou těžící mechanizací včetně lavičky pod ložnou plochou pražce lože otevřené</t>
  </si>
  <si>
    <t>112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</si>
  <si>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</si>
  <si>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57</t>
  </si>
  <si>
    <t>5905035120</t>
  </si>
  <si>
    <t>Výměna KL malou těžící mechanizací včetně lavičky pod ložnou plochou pražce lože zapuštěné</t>
  </si>
  <si>
    <t>114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</si>
  <si>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</si>
  <si>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5905055010</t>
  </si>
  <si>
    <t>Odstranění stávajícího kolejového lože odtěžením v koleji</t>
  </si>
  <si>
    <t>116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</si>
  <si>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</si>
  <si>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59</t>
  </si>
  <si>
    <t>5905055020</t>
  </si>
  <si>
    <t>Odstranění stávajícího kolejového lože odtěžením ve výhybce</t>
  </si>
  <si>
    <t>118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</si>
  <si>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</si>
  <si>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5905060010</t>
  </si>
  <si>
    <t>Zřízení nového kolejového lože v koleji</t>
  </si>
  <si>
    <t>120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</si>
  <si>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</si>
  <si>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61</t>
  </si>
  <si>
    <t>5905060020</t>
  </si>
  <si>
    <t>Zřízení nového kolejového lože ve výhybce</t>
  </si>
  <si>
    <t>122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</si>
  <si>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</si>
  <si>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5905065010</t>
  </si>
  <si>
    <t>Samostatná úprava vrstvy kolejového lože pod ložnou plochou pražců v koleji</t>
  </si>
  <si>
    <t>124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</si>
  <si>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</si>
  <si>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63</t>
  </si>
  <si>
    <t>5905065020</t>
  </si>
  <si>
    <t>Samostatná úprava vrstvy kolejového lože pod ložnou plochou pražců ve výhybce</t>
  </si>
  <si>
    <t>126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</si>
  <si>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</si>
  <si>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5905080010</t>
  </si>
  <si>
    <t>Ojedinělé čištění KL mimo lavičku lože otevřené</t>
  </si>
  <si>
    <t>128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</si>
  <si>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</si>
  <si>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65</t>
  </si>
  <si>
    <t>5905080020</t>
  </si>
  <si>
    <t>Ojedinělé čištění KL mimo lavičku lože zapuštěné</t>
  </si>
  <si>
    <t>130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</si>
  <si>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</si>
  <si>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5905085020</t>
  </si>
  <si>
    <t>Souvislé čištění KL strojně koleje pražce dřevěné rozdělení "d"</t>
  </si>
  <si>
    <t>132</t>
  </si>
  <si>
    <t>Souvislé čištění KL strojně koleje pražce dřevěné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</si>
  <si>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67</t>
  </si>
  <si>
    <t>5905085050</t>
  </si>
  <si>
    <t>Souvislé čištění KL strojně koleje pražce betonové rozdělení "d"</t>
  </si>
  <si>
    <t>134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</si>
  <si>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</si>
  <si>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5905095010</t>
  </si>
  <si>
    <t>Úprava kolejového lože ojediněle ručně v koleji lože otevřené</t>
  </si>
  <si>
    <t>136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</si>
  <si>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</si>
  <si>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položce:_x000D_
Poznámka k položce: Metr koleje=m</t>
  </si>
  <si>
    <t>69</t>
  </si>
  <si>
    <t>5905095020</t>
  </si>
  <si>
    <t>Úprava kolejového lože ojediněle ručně v koleji lože zapuštěné</t>
  </si>
  <si>
    <t>138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</si>
  <si>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</si>
  <si>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5905095030</t>
  </si>
  <si>
    <t>Úprava kolejového lože ojediněle ručně ve výhybce lože otevřené</t>
  </si>
  <si>
    <t>140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</si>
  <si>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</si>
  <si>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Poznámka k položce:_x000D_
Poznámka k položce: Rozvinutá délka výhybky=m</t>
  </si>
  <si>
    <t>71</t>
  </si>
  <si>
    <t>5905095040</t>
  </si>
  <si>
    <t>Úprava kolejového lože ojediněle ručně ve výhybce lože zapuštěné</t>
  </si>
  <si>
    <t>142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</si>
  <si>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</si>
  <si>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5905100010</t>
  </si>
  <si>
    <t>Úprava kolejového lože souvisle strojně v koleji lože otevřené</t>
  </si>
  <si>
    <t>144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</si>
  <si>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</si>
  <si>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73</t>
  </si>
  <si>
    <t>5905100020</t>
  </si>
  <si>
    <t>Úprava kolejového lože souvisle strojně v koleji lože zapuštěné</t>
  </si>
  <si>
    <t>146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</si>
  <si>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</si>
  <si>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5905105010</t>
  </si>
  <si>
    <t>Doplnění KL kamenivem ojediněle ručně v koleji</t>
  </si>
  <si>
    <t>148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</si>
  <si>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</si>
  <si>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</si>
  <si>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5905105020</t>
  </si>
  <si>
    <t>Doplnění KL kamenivem ojediněle ručně ve výhybce</t>
  </si>
  <si>
    <t>150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</si>
  <si>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</si>
  <si>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</si>
  <si>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</si>
  <si>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152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</si>
  <si>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</si>
  <si>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77</t>
  </si>
  <si>
    <t>5905105040</t>
  </si>
  <si>
    <t>Doplnění KL kamenivem souvisle strojně ve výhybce</t>
  </si>
  <si>
    <t>154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</si>
  <si>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</si>
  <si>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</si>
  <si>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</si>
  <si>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156</t>
  </si>
  <si>
    <t>Snížení KL pod patou kolejnice v koleji. Poznámka: 1. V cenách jsou započteny náklady na snížení KL pod patou kolejnice ručně vidlemi. 2. V cenách nejsou obsaženy náklady na doplnění a dodávku kameniva.</t>
  </si>
  <si>
    <t>79</t>
  </si>
  <si>
    <t>5905110020</t>
  </si>
  <si>
    <t>Snížení KL pod patou kolejnice ve výhybce</t>
  </si>
  <si>
    <t>158</t>
  </si>
  <si>
    <t>Snížení KL pod patou kolejnice ve výhybce. Poznámka: 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</si>
  <si>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</si>
  <si>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</si>
  <si>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160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</si>
  <si>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</si>
  <si>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81</t>
  </si>
  <si>
    <t>5905120010</t>
  </si>
  <si>
    <t>Prolití kameniva KL pryskyřicí povrchové pro zamezení úletu kameniva tl. 100 až 200 mm</t>
  </si>
  <si>
    <t>162</t>
  </si>
  <si>
    <t>Prolití kameniva KL pryskyřicí povrchové pro zamezení úletu kameniva tl. 100 až 200 mm. Poznámka: 1. V cenách jsou započteny náklady na prolepení vrstvy kameniva. 2. V cenách nejsou obsaženy náklady na dodávku směsi.</t>
  </si>
  <si>
    <t>5905120020</t>
  </si>
  <si>
    <t>Prolití kameniva KL pryskyřicí strukturní pro zvýšení odporu KL tl. do 600 mm</t>
  </si>
  <si>
    <t>164</t>
  </si>
  <si>
    <t>Prolití kameniva KL pryskyřicí strukturní pro zvýšení odporu KL tl. do 600 mm. Poznámka: 1. V cenách jsou započteny náklady na prolepení vrstvy kameniva. 2. V cenách nejsou obsaženy náklady na dodávku směsi.</t>
  </si>
  <si>
    <t>83</t>
  </si>
  <si>
    <t>5905120030</t>
  </si>
  <si>
    <t>Prolití kameniva KL pryskyřicí strukturní dočasné jako náhrada pažení tl. do 600 mm</t>
  </si>
  <si>
    <t>166</t>
  </si>
  <si>
    <t>Prolití kameniva KL pryskyřicí strukturní dočasné jako náhrada pažení tl. do 600 mm.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</si>
  <si>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</si>
  <si>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</si>
  <si>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168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</si>
  <si>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</si>
  <si>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Poznámka k položce: Pražec=kus</t>
  </si>
  <si>
    <t>85</t>
  </si>
  <si>
    <t>5906005020</t>
  </si>
  <si>
    <t>Ruční výměna pražce v KL otevřeném pražec dřevěný příčný vystrojený</t>
  </si>
  <si>
    <t>170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</si>
  <si>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</si>
  <si>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</si>
  <si>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</si>
  <si>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172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</si>
  <si>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</si>
  <si>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87</t>
  </si>
  <si>
    <t>5906010010</t>
  </si>
  <si>
    <t>Ruční výměna pražce v KL zapuštěném pražec dřevěný příčný nevystrojený</t>
  </si>
  <si>
    <t>174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</si>
  <si>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</si>
  <si>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</si>
  <si>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</si>
  <si>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176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</si>
  <si>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</si>
  <si>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</t>
  </si>
  <si>
    <t>5906010030</t>
  </si>
  <si>
    <t>Ruční výměna pražce v KL zapuštěném pražec dřevěný výhybkový délky do 3 m</t>
  </si>
  <si>
    <t>178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</si>
  <si>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</si>
  <si>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</si>
  <si>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</si>
  <si>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180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</si>
  <si>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</si>
  <si>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</t>
  </si>
  <si>
    <t>5906010050</t>
  </si>
  <si>
    <t>Ruční výměna pražce v KL zapuštěném pražec dřevěný výhybkový délky přes 4 do 5 m</t>
  </si>
  <si>
    <t>182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</si>
  <si>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</si>
  <si>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</si>
  <si>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</si>
  <si>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184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</si>
  <si>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</si>
  <si>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93</t>
  </si>
  <si>
    <t>5906010130</t>
  </si>
  <si>
    <t>Ruční výměna pražce v KL zapuštěném pražec betonový výhybkový délky do 3 m</t>
  </si>
  <si>
    <t>186</t>
  </si>
  <si>
    <t>Ruční výměna pražce v KL zapuštěném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</si>
  <si>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5906010140</t>
  </si>
  <si>
    <t>Ruční výměna pražce v KL zapuštěném pražec betonový výhybkový délky přes 3 do 4 m</t>
  </si>
  <si>
    <t>188</t>
  </si>
  <si>
    <t>Ruční výměna pražce v KL zapuštěném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</si>
  <si>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95</t>
  </si>
  <si>
    <t>5906010150</t>
  </si>
  <si>
    <t>Ruční výměna pražce v KL zapuštěném pražec betonový výhybkový délky přes 4 do 5 m</t>
  </si>
  <si>
    <t>190</t>
  </si>
  <si>
    <t>Ruční výměna pražce v KL zapuštěném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</si>
  <si>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5906015010</t>
  </si>
  <si>
    <t>Výměna pražce malou těžící mechanizací v KL otevřeném i zapuštěném pražec dřevěný příčný nevystrojený</t>
  </si>
  <si>
    <t>192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</si>
  <si>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</si>
  <si>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</t>
  </si>
  <si>
    <t>5906015020</t>
  </si>
  <si>
    <t>Výměna pražce malou těžící mechanizací v KL otevřeném i zapuštěném pražec dřevěný příčný vystrojený</t>
  </si>
  <si>
    <t>194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</si>
  <si>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</si>
  <si>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5906015030</t>
  </si>
  <si>
    <t>Výměna pražce malou těžící mechanizací v KL otevřeném i zapuštěném pražec dřevěný výhybkový délky do 3 m</t>
  </si>
  <si>
    <t>196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</si>
  <si>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</si>
  <si>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99</t>
  </si>
  <si>
    <t>5906015040</t>
  </si>
  <si>
    <t>Výměna pražce malou těžící mechanizací v KL otevřeném i zapuštěném pražec dřevěný výhybkový délky přes 3 do 4 m</t>
  </si>
  <si>
    <t>198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</si>
  <si>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</si>
  <si>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5906015050</t>
  </si>
  <si>
    <t>Výměna pražce malou těžící mechanizací v KL otevřeném i zapuštěném pražec dřevěný výhybkový délky přes 4 do 5 m</t>
  </si>
  <si>
    <t>200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</si>
  <si>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</si>
  <si>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101</t>
  </si>
  <si>
    <t>5906015060</t>
  </si>
  <si>
    <t>Výměna pražce malou těžící mechanizací v KL otevřeném i zapuštěném pražec dřevěný výhybkový délky přes 5 m</t>
  </si>
  <si>
    <t>202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</si>
  <si>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</si>
  <si>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</si>
  <si>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</si>
  <si>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204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</si>
  <si>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</si>
  <si>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103</t>
  </si>
  <si>
    <t>5906015130</t>
  </si>
  <si>
    <t>Výměna pražce malou těžící mechanizací v KL otevřeném i zapuštěném pražec betonový výhybkový délky do 3 m</t>
  </si>
  <si>
    <t>206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</si>
  <si>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</si>
  <si>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</si>
  <si>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</si>
  <si>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208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</si>
  <si>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</si>
  <si>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105</t>
  </si>
  <si>
    <t>5906015150</t>
  </si>
  <si>
    <t>Výměna pražce malou těžící mechanizací v KL otevřeném i zapuštěném pražec betonový výhybkový délky přes 4 do 5 m</t>
  </si>
  <si>
    <t>210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</si>
  <si>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</si>
  <si>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5906015160</t>
  </si>
  <si>
    <t>Výměna pražce malou těžící mechanizací v KL otevřeném i zapuštěném pražec betonový výhybkový délky přes 5 m</t>
  </si>
  <si>
    <t>212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</si>
  <si>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</si>
  <si>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107</t>
  </si>
  <si>
    <t>5906045010</t>
  </si>
  <si>
    <t>Příplatek za překážku po jedné straně koleje</t>
  </si>
  <si>
    <t>214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</si>
  <si>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</si>
  <si>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</si>
  <si>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</si>
  <si>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216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</si>
  <si>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</si>
  <si>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109</t>
  </si>
  <si>
    <t>5906050010</t>
  </si>
  <si>
    <t>Příplatek za obtížnost ruční výměny pražce dřevěný za betonový</t>
  </si>
  <si>
    <t>218</t>
  </si>
  <si>
    <t>Příplatek za obtížnost ruční výměny pražce dřevěný za betonový. Poznámka: 1. V cenách jsou započteny náklady na manipulaci s pražci.</t>
  </si>
  <si>
    <t>5906050020</t>
  </si>
  <si>
    <t>Příplatek za obtížnost ruční výměny pražce betonový za dřevěný</t>
  </si>
  <si>
    <t>220</t>
  </si>
  <si>
    <t>Příplatek za obtížnost ruční výměny pražce betonový za dřevěný. Poznámka: 1. V cenách jsou započteny náklady na manipulaci s pražci.</t>
  </si>
  <si>
    <t>111</t>
  </si>
  <si>
    <t>5906052010</t>
  </si>
  <si>
    <t>Příplatek za výměnu pražce současně s podkladnicemi</t>
  </si>
  <si>
    <t>222</t>
  </si>
  <si>
    <t>Příplatek za výměnu pražce současně s podkladnicemi. Poznámka: 1. V cenách jsou započteny náklady na výměnu pražce včetně upevňovadel.</t>
  </si>
  <si>
    <t>5906055010</t>
  </si>
  <si>
    <t>Příplatek za současnou výměnu pražce s podkladnicovým upevněním a kompletů</t>
  </si>
  <si>
    <t>224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</si>
  <si>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</si>
  <si>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113</t>
  </si>
  <si>
    <t>5906055020</t>
  </si>
  <si>
    <t>Příplatek za současnou výměnu pražce s podkladnicovým upevněním a kompletů a pryžových podložek</t>
  </si>
  <si>
    <t>226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</si>
  <si>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</si>
  <si>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5906055030</t>
  </si>
  <si>
    <t>Příplatek za současnou výměnu pražce s podkladnicovým upevněním a kompletů, pryžových a polyetylenových podložek</t>
  </si>
  <si>
    <t>228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</si>
  <si>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</si>
  <si>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115</t>
  </si>
  <si>
    <t>5906055040</t>
  </si>
  <si>
    <t>Příplatek za současnou výměnu pražce s podkladnicovým upevněním a pryžových podložek</t>
  </si>
  <si>
    <t>230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</si>
  <si>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</si>
  <si>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5906055050</t>
  </si>
  <si>
    <t>Příplatek za současnou výměnu pražce s podkladnicovým upevněním a polyetylenových podložek</t>
  </si>
  <si>
    <t>232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</si>
  <si>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</si>
  <si>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117</t>
  </si>
  <si>
    <t>5906055060</t>
  </si>
  <si>
    <t>Příplatek za současnou výměnu pražce s podkladnicovým upevněním a pryžových a polyetylenových podložek</t>
  </si>
  <si>
    <t>234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</si>
  <si>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</si>
  <si>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</si>
  <si>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</si>
  <si>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236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</si>
  <si>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</si>
  <si>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119</t>
  </si>
  <si>
    <t>5906055080</t>
  </si>
  <si>
    <t>Příplatek za současnou výměnu pražce s podkladnicovým upevněním a svěrek</t>
  </si>
  <si>
    <t>238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</si>
  <si>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</si>
  <si>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</si>
  <si>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</si>
  <si>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240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</si>
  <si>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</si>
  <si>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121</t>
  </si>
  <si>
    <t>5906055140</t>
  </si>
  <si>
    <t>Příplatek za současnou výměnu pražce s bezpodkladnicovým upevněním a kompletů a vodicích vložek a pryžových podložek</t>
  </si>
  <si>
    <t>242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</si>
  <si>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</si>
  <si>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</si>
  <si>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</si>
  <si>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244</t>
  </si>
  <si>
    <t>Příplatek za současnou výměnu pražce s bezpodkladnicovým upevněním a kompletů bočních izolátorů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</si>
  <si>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123</t>
  </si>
  <si>
    <t>5906060010</t>
  </si>
  <si>
    <t>Vrtání pražce dřevěného do 8 otvorů</t>
  </si>
  <si>
    <t>246</t>
  </si>
  <si>
    <t>Vrtání pražce dřevěného do 8 otvorů. Poznámka: 1. V cenách jsou započteny náklady na potřebnou manipulaci, označení, vyvrtání otvorů a jejich ošetření impregnací.</t>
  </si>
  <si>
    <t>5906060020</t>
  </si>
  <si>
    <t>Vrtání pražce dřevěného přes 8 otvorů</t>
  </si>
  <si>
    <t>248</t>
  </si>
  <si>
    <t>Vrtání pražce dřevěného přes 8 otvorů. Poznámka: 1. V cenách jsou započteny náklady na potřebnou manipulaci, označení, vyvrtání otvorů a jejich ošetření impregnací.</t>
  </si>
  <si>
    <t>125</t>
  </si>
  <si>
    <t>5906080015</t>
  </si>
  <si>
    <t>Vystrojení pražce dřevěného s podkladnicovým upevněním čtyři vrtule</t>
  </si>
  <si>
    <t>úl.pl.</t>
  </si>
  <si>
    <t>250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</si>
  <si>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</si>
  <si>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</si>
  <si>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</si>
  <si>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252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</si>
  <si>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</si>
  <si>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127</t>
  </si>
  <si>
    <t>5906080115</t>
  </si>
  <si>
    <t>Vystrojení pražce betonového s podkladnicovým upevněním čtyři vrtule</t>
  </si>
  <si>
    <t>254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</si>
  <si>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</si>
  <si>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</si>
  <si>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se dvěmi vrtulemi</t>
  </si>
  <si>
    <t>256</t>
  </si>
  <si>
    <t>Výměna hmoždinky pražec vystrojený betonový nebo dřevěný upevnění se dvěmi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</si>
  <si>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129</t>
  </si>
  <si>
    <t>5906090021</t>
  </si>
  <si>
    <t>Výměna hmoždinky pražec vystrojený betonový nebo dřevěný upevnění se čtyřmi vrtulemi</t>
  </si>
  <si>
    <t>258</t>
  </si>
  <si>
    <t>Výměna hmoždinky pražec vystrojený betonový nebo dřevěný upevnění se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</si>
  <si>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</si>
  <si>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</si>
  <si>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260</t>
  </si>
  <si>
    <t>Výměna hmoždinky pražec nevystrojený dřevěný. Poznámka: 1. V cenách jsou započteny náklady na odvrtání, demontáž a výměnu hmoždinky. 2. V cenách nejsou obsaženy náklady na dodávku materiálu.</t>
  </si>
  <si>
    <t>Poznámka k položce:_x000D_
Poznámka k položce: Hmoždinka=kus</t>
  </si>
  <si>
    <t>131</t>
  </si>
  <si>
    <t>5906093020</t>
  </si>
  <si>
    <t>Výměna hmoždinky pražec nevystrojený betonový</t>
  </si>
  <si>
    <t>262</t>
  </si>
  <si>
    <t>Výměna hmoždinky pražec nevystrojený betonový. Poznámka: 1. V cenách jsou započteny náklady na odvrtání, demontáž a výměnu hmoždinky. 2. V cenách nejsou obsaženy náklady na dodávku materiálu.</t>
  </si>
  <si>
    <t>5906100010</t>
  </si>
  <si>
    <t>Sanace trhlin betonových pražců</t>
  </si>
  <si>
    <t>cm</t>
  </si>
  <si>
    <t>264</t>
  </si>
  <si>
    <t>Sanace trhlin betonových pražců. Poznámka: 1. V cenách jsou započteny náklady na očištění, odstranění nečistot, nanesení tmelu a jeho vytvrzení. 2. V cenách nejsou obsaženy náklady na dodávku materiálu.</t>
  </si>
  <si>
    <t>133</t>
  </si>
  <si>
    <t>5906105010</t>
  </si>
  <si>
    <t>Demontáž pražce dřevěný</t>
  </si>
  <si>
    <t>266</t>
  </si>
  <si>
    <t>Demontáž pražce dřevěný. Poznámka: 1. V cenách jsou započteny náklady na manipulaci, demontáž, odstrojení do součástí a uložení pražců.</t>
  </si>
  <si>
    <t>5906105020</t>
  </si>
  <si>
    <t>Demontáž pražce betonový</t>
  </si>
  <si>
    <t>268</t>
  </si>
  <si>
    <t>Demontáž pražce betonový. Poznámka: 1. V cenách jsou započteny náklady na manipulaci, demontáž, odstrojení do součástí a uložení pražců.</t>
  </si>
  <si>
    <t>135</t>
  </si>
  <si>
    <t>5906110005</t>
  </si>
  <si>
    <t>Oprava rozdělení pražců příčných dřevěných posun do 5 cm</t>
  </si>
  <si>
    <t>270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</si>
  <si>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</si>
  <si>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5906110007</t>
  </si>
  <si>
    <t>Oprava rozdělení pražců příčných dřevěných posun přes 5 do 10 cm</t>
  </si>
  <si>
    <t>272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</si>
  <si>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</si>
  <si>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137</t>
  </si>
  <si>
    <t>5906110010</t>
  </si>
  <si>
    <t>Oprava rozdělení pražců příčných dřevěných posun přes 10 cm</t>
  </si>
  <si>
    <t>274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</si>
  <si>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</si>
  <si>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5906110015</t>
  </si>
  <si>
    <t>Oprava rozdělení pražců příčných betonových posun do 5 cm</t>
  </si>
  <si>
    <t>276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</si>
  <si>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</si>
  <si>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139</t>
  </si>
  <si>
    <t>5906110017</t>
  </si>
  <si>
    <t>Oprava rozdělení pražců příčných betonových posun přes 5 do 10 cm</t>
  </si>
  <si>
    <t>278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</si>
  <si>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</si>
  <si>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5906110020</t>
  </si>
  <si>
    <t>Oprava rozdělení pražců příčných betonových posun přes 10 cm</t>
  </si>
  <si>
    <t>280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</si>
  <si>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</si>
  <si>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141</t>
  </si>
  <si>
    <t>5906115010</t>
  </si>
  <si>
    <t>Odsunutí pražce pro umožnění provedení svaru</t>
  </si>
  <si>
    <t>282</t>
  </si>
  <si>
    <t>Odsunutí pražce pro umožnění provedení svaru. Poznámka: 1. V cenách jsou započteny náklady na odstranění kameniva, odsunutí pražce, jeho vrácení do původní polohy a dohození kameniva.</t>
  </si>
  <si>
    <t>5906120010</t>
  </si>
  <si>
    <t>Zkrácení dřevěného pražce odřezáním</t>
  </si>
  <si>
    <t>284</t>
  </si>
  <si>
    <t>Zkrácení dřevěného pražce odřezáním. Poznámka: 1. V cenách jsou započteny náklady na odstranění mřížky, zkrácení, ošetření čela pražce impregnačním prostředkem a osazení mřížky</t>
  </si>
  <si>
    <t>143</t>
  </si>
  <si>
    <t>5906125350</t>
  </si>
  <si>
    <t>Montáž kolejového roštu na úložišti pražce betonové vystrojené tv. R65 rozdělení "d"</t>
  </si>
  <si>
    <t>286</t>
  </si>
  <si>
    <t>Montáž kolejového roštu na úložišti pražce betonové vystrojené tv. R65 rozdělení "d". Poznámka: 1. V cenách jsou započteny náklady na úpravu plochy pro montáž, manipulaci a montáž KR, u nevystrojených pražců dřevěných i vrtání. 2. V cenách nejsou obsaženy náklady na dodávku materiálu.</t>
  </si>
  <si>
    <t>5906125370</t>
  </si>
  <si>
    <t>Montáž kolejového roštu na úložišti pražce betonové vystrojené tv. S49 rozdělení"d"</t>
  </si>
  <si>
    <t>288</t>
  </si>
  <si>
    <t>Montáž kolejového roštu na úložišti pražce betonové vystrojené tv. S49 rozdělení"d". Poznámka: 1. V cenách jsou započteny náklady na úpravu plochy pro montáž, manipulaci a montáž KR, u nevystrojených pražců dřevěných i vrtání. 2. V cenách nejsou obsaženy náklady na dodávku materiálu.</t>
  </si>
  <si>
    <t>145</t>
  </si>
  <si>
    <t>5906130150</t>
  </si>
  <si>
    <t>Montáž kolejového roštu v ose koleje pražce dřevěné vystrojené tv. R65 rozdělení "d"</t>
  </si>
  <si>
    <t>290</t>
  </si>
  <si>
    <t>Montáž kolejového roštu v ose koleje pražce dřevěné vystrojené tv. R65 rozdělení "d". Poznámka: 1. V cenách jsou započteny náklady na manipulaci a montáž KR, u pražců dřevěných nevystrojených i na vrtání pražců. 2. V cenách nejsou obsaženy náklady na dodávku materiálu.</t>
  </si>
  <si>
    <t>5906130170</t>
  </si>
  <si>
    <t>Montáž kolejového roštu v ose koleje pražce dřevěné vystrojené tv. S49 rozdělení "c"</t>
  </si>
  <si>
    <t>292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</si>
  <si>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</si>
  <si>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147</t>
  </si>
  <si>
    <t>5906130180</t>
  </si>
  <si>
    <t>Montáž kolejového roštu v ose koleje pražce dřevěné vystrojené tv. S49 rozdělení "d"</t>
  </si>
  <si>
    <t>294</t>
  </si>
  <si>
    <t>Montáž kolejového roštu v ose koleje pražce dřevěné vystrojené tv. S49 rozdělení "d". Poznámka: 1. V cenách jsou započteny náklady na manipulaci a montáž KR, u pražců dřevěných nevystrojených i na vrtání pražců. 2. V cenách nejsou obsaženy náklady na dodávku materiálu.</t>
  </si>
  <si>
    <t>5906130340</t>
  </si>
  <si>
    <t>Montáž kolejového roštu v ose koleje pražce betonové vystrojené tv. UIC60 rozdělení "u"</t>
  </si>
  <si>
    <t>296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</si>
  <si>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</si>
  <si>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149</t>
  </si>
  <si>
    <t>5906130360</t>
  </si>
  <si>
    <t>Montáž kolejového roštu v ose koleje pražce betonové vystrojené tv. R65 rozdělení "d"</t>
  </si>
  <si>
    <t>298</t>
  </si>
  <si>
    <t>Montáž kolejového roštu v ose koleje pražce betonové vystrojené tv. R65 rozdělení "d". Poznámka: 1. V cenách jsou započteny náklady na manipulaci a montáž KR, u pražců dřevěných nevystrojených i na vrtání pražců. 2. V cenách nejsou obsaženy náklady na dodávku materiálu.</t>
  </si>
  <si>
    <t>5906130380</t>
  </si>
  <si>
    <t>Montáž kolejového roštu v ose koleje pražce betonové vystrojené tv. S49 rozdělení "c"</t>
  </si>
  <si>
    <t>300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</si>
  <si>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</si>
  <si>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151</t>
  </si>
  <si>
    <t>5906130390</t>
  </si>
  <si>
    <t>Montáž kolejového roštu v ose koleje pražce betonové vystrojené tv. S49 rozdělení "d"</t>
  </si>
  <si>
    <t>302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</si>
  <si>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</si>
  <si>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5906135050</t>
  </si>
  <si>
    <t>Demontáž kolejového roštu koleje na úložišti pražce dřevěné tv. R65 rozdělení "d"</t>
  </si>
  <si>
    <t>304</t>
  </si>
  <si>
    <t>Demontáž kolejového roštu koleje na úložišti pražce dřevěné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</si>
  <si>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153</t>
  </si>
  <si>
    <t>5906135070</t>
  </si>
  <si>
    <t>Demontáž kolejového roštu koleje na úložišti pražce dřevěné tv. S49 rozdělení "c"</t>
  </si>
  <si>
    <t>306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</si>
  <si>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</si>
  <si>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5906135100</t>
  </si>
  <si>
    <t>Demontáž kolejového roštu koleje na úložišti pražce dřevěné tv. T nebo A rozdělení "c"</t>
  </si>
  <si>
    <t>308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</si>
  <si>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</si>
  <si>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155</t>
  </si>
  <si>
    <t>5906135170</t>
  </si>
  <si>
    <t>Demontáž kolejového roštu koleje na úložišti pražce betonové tv. R65 rozdělení "d"</t>
  </si>
  <si>
    <t>310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</si>
  <si>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</si>
  <si>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5906135190</t>
  </si>
  <si>
    <t>Demontáž kolejového roštu koleje na úložišti pražce betonové tv. S49 "c"</t>
  </si>
  <si>
    <t>312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</si>
  <si>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</si>
  <si>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157</t>
  </si>
  <si>
    <t>5906140050</t>
  </si>
  <si>
    <t>Demontáž kolejového roštu koleje v ose koleje pražce dřevěné tv. R65 rozdělení "d"</t>
  </si>
  <si>
    <t>314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</si>
  <si>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</si>
  <si>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5906140070</t>
  </si>
  <si>
    <t>Demontáž kolejového roštu koleje v ose koleje pražce dřevěné tv. S49 rozdělení "c"</t>
  </si>
  <si>
    <t>316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</si>
  <si>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</si>
  <si>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159</t>
  </si>
  <si>
    <t>5906140080</t>
  </si>
  <si>
    <t>Demontáž kolejového roštu koleje v ose koleje pražce dřevěné tv. S49 rozdělení "d"</t>
  </si>
  <si>
    <t>318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</si>
  <si>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</si>
  <si>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5906140150</t>
  </si>
  <si>
    <t>Demontáž kolejového roštu koleje v ose koleje pražce betonové tv. UIC60 rozdělení "u"</t>
  </si>
  <si>
    <t>320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</si>
  <si>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</si>
  <si>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161</t>
  </si>
  <si>
    <t>5906140170</t>
  </si>
  <si>
    <t>Demontáž kolejového roštu koleje v ose koleje pražce betonové tv. R65 rozdělení "d"</t>
  </si>
  <si>
    <t>322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</si>
  <si>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</si>
  <si>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5906140190</t>
  </si>
  <si>
    <t>Demontáž kolejového roštu koleje v ose koleje pražce betonové tv. S49 rozdělení "c"</t>
  </si>
  <si>
    <t>324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</si>
  <si>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</si>
  <si>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163</t>
  </si>
  <si>
    <t>5906140200</t>
  </si>
  <si>
    <t>Demontáž kolejového roštu koleje v ose koleje pražce betonové tv. S49 rozdělení "d"</t>
  </si>
  <si>
    <t>326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</si>
  <si>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</si>
  <si>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5907010020</t>
  </si>
  <si>
    <t>Výměna LISŮ tv. UIC60 rozdělení "u"</t>
  </si>
  <si>
    <t>328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</si>
  <si>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</si>
  <si>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Poznámka k položce: Metr kolejnice=m</t>
  </si>
  <si>
    <t>165</t>
  </si>
  <si>
    <t>5907010030</t>
  </si>
  <si>
    <t>Výměna LISŮ tv. R65 rozdělení "c"</t>
  </si>
  <si>
    <t>330</t>
  </si>
  <si>
    <t>Výměna LISŮ tv. R65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</si>
  <si>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5907010040</t>
  </si>
  <si>
    <t>Výměna LISŮ tv. R65 rozdělení "d"</t>
  </si>
  <si>
    <t>332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</si>
  <si>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</si>
  <si>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167</t>
  </si>
  <si>
    <t>5907010070</t>
  </si>
  <si>
    <t>Výměna LISŮ tv. S49 rozdělení "c"</t>
  </si>
  <si>
    <t>334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</si>
  <si>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</si>
  <si>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5907010080</t>
  </si>
  <si>
    <t>Výměna LISŮ tv. S49 rozdělení "d"</t>
  </si>
  <si>
    <t>336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</si>
  <si>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</si>
  <si>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169</t>
  </si>
  <si>
    <t>5907015010</t>
  </si>
  <si>
    <t>Ojedinělá výměna kolejnic stávající upevnění tv. UIC60 rozdělení "u"</t>
  </si>
  <si>
    <t>338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</si>
  <si>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</si>
  <si>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5907015015</t>
  </si>
  <si>
    <t>Ojedinělá výměna kolejnic stávající upevnění tv. R65 rozdělení "c"</t>
  </si>
  <si>
    <t>340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</si>
  <si>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</si>
  <si>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</si>
  <si>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5907015020</t>
  </si>
  <si>
    <t>Ojedinělá výměna kolejnic stávající upevnění tv. R65 rozdělení "d"</t>
  </si>
  <si>
    <t>342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</si>
  <si>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</si>
  <si>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5907015035</t>
  </si>
  <si>
    <t>Ojedinělá výměna kolejnic stávající upevnění tv. S49 rozdělení "c"</t>
  </si>
  <si>
    <t>344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</si>
  <si>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</si>
  <si>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173</t>
  </si>
  <si>
    <t>5907015040</t>
  </si>
  <si>
    <t>Ojedinělá výměna kolejnic stávající upevnění tv. S49 rozdělení "d"</t>
  </si>
  <si>
    <t>346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</si>
  <si>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</si>
  <si>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5907015160</t>
  </si>
  <si>
    <t>Ojedinělá výměna kolejnic současně s výměnou kompletů tv. UIC60 rozdělení "u"</t>
  </si>
  <si>
    <t>348</t>
  </si>
  <si>
    <t>Ojedinělá výměna kolejnic současně s výměnou kompletů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</si>
  <si>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175</t>
  </si>
  <si>
    <t>5907015165</t>
  </si>
  <si>
    <t>Ojedinělá výměna kolejnic současně s výměnou kompletů tv. R65 rozdělení "c"</t>
  </si>
  <si>
    <t>350</t>
  </si>
  <si>
    <t>Ojedinělá výměna kolejnic současně s výměnou kompletů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</si>
  <si>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5907015170</t>
  </si>
  <si>
    <t>Ojedinělá výměna kolejnic současně s výměnou kompletů tv. R65 rozdělení "d"</t>
  </si>
  <si>
    <t>352</t>
  </si>
  <si>
    <t>Ojedinělá výměna kolejnic současně s výměnou kompletů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</si>
  <si>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177</t>
  </si>
  <si>
    <t>5907015185</t>
  </si>
  <si>
    <t>Ojedinělá výměna kolejnic současně s výměnou kompletů tv. S49 rozdělení "c"</t>
  </si>
  <si>
    <t>354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</si>
  <si>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</si>
  <si>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5907015190</t>
  </si>
  <si>
    <t>Ojedinělá výměna kolejnic současně s výměnou kompletů tv. S49 rozdělení "d"</t>
  </si>
  <si>
    <t>356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</si>
  <si>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</si>
  <si>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179</t>
  </si>
  <si>
    <t>5907015260</t>
  </si>
  <si>
    <t>Ojedinělá výměna kolejnic současně s výměnou svěrek tv. S49 rozdělení "c"</t>
  </si>
  <si>
    <t>358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</si>
  <si>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</si>
  <si>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5907015265</t>
  </si>
  <si>
    <t>Ojedinělá výměna kolejnic současně s výměnou svěrek tv. S49 rozdělení "d"</t>
  </si>
  <si>
    <t>360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</si>
  <si>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</si>
  <si>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181</t>
  </si>
  <si>
    <t>5907015310</t>
  </si>
  <si>
    <t>Ojedinělá výměna kolejnic současně s výměnou svěrkových šroubů tv. UIC60 rozdělení "u"</t>
  </si>
  <si>
    <t>362</t>
  </si>
  <si>
    <t>Ojedinělá výměna kolejnic současně s výměnou svěrkových šroubů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</si>
  <si>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5907015320</t>
  </si>
  <si>
    <t>Ojedinělá výměna kolejnic současně s výměnou svěrkových šroubů tv. R65 rozdělení "d"</t>
  </si>
  <si>
    <t>364</t>
  </si>
  <si>
    <t>Ojedinělá výměna kolejnic současně s výměnou svěrkových šroubů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</si>
  <si>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183</t>
  </si>
  <si>
    <t>5907015335</t>
  </si>
  <si>
    <t>Ojedinělá výměna kolejnic současně s výměnou svěrkových šroubů tv. S49 rozdělení "c"</t>
  </si>
  <si>
    <t>366</t>
  </si>
  <si>
    <t>Ojedinělá výměna kolejnic současně s výměnou svěrkových šroubů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</si>
  <si>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5907015340</t>
  </si>
  <si>
    <t>Ojedinělá výměna kolejnic současně s výměnou svěrkových šroubů tv. S49 rozdělení "d"</t>
  </si>
  <si>
    <t>368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</si>
  <si>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</si>
  <si>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185</t>
  </si>
  <si>
    <t>5907015385</t>
  </si>
  <si>
    <t>Ojedinělá výměna kolejnic současně s výměnou kompletů a pryžové podložky tv. UIC60 rozdělení "u"</t>
  </si>
  <si>
    <t>370</t>
  </si>
  <si>
    <t>Ojedinělá výměna kolejnic současně s výměnou kompletů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</si>
  <si>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5907015390</t>
  </si>
  <si>
    <t>Ojedinělá výměna kolejnic současně s výměnou kompletů a pryžové podložky tv. R65 rozdělení "c"</t>
  </si>
  <si>
    <t>372</t>
  </si>
  <si>
    <t>Ojedinělá výměna kolejnic současně s výměnou kompletů a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</si>
  <si>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187</t>
  </si>
  <si>
    <t>5907015395</t>
  </si>
  <si>
    <t>Ojedinělá výměna kolejnic současně s výměnou kompletů a pryžové podložky tv. R65 rozdělení "d"</t>
  </si>
  <si>
    <t>374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</si>
  <si>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</si>
  <si>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5907015410</t>
  </si>
  <si>
    <t>Ojedinělá výměna kolejnic současně s výměnou kompletů a pryžové podložky tv. S49 rozdělení "c"</t>
  </si>
  <si>
    <t>376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</si>
  <si>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</si>
  <si>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189</t>
  </si>
  <si>
    <t>5907015415</t>
  </si>
  <si>
    <t>Ojedinělá výměna kolejnic současně s výměnou kompletů a pryžové podložky tv. S49 rozdělení "d"</t>
  </si>
  <si>
    <t>378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</si>
  <si>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</si>
  <si>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5907015460</t>
  </si>
  <si>
    <t>Ojedinělá výměna kolejnic současně s výměnou pryžové podložky tv. UIC60 rozdělení "u"</t>
  </si>
  <si>
    <t>380</t>
  </si>
  <si>
    <t>Ojedinělá výměna kolejnic současně s výměnou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</si>
  <si>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191</t>
  </si>
  <si>
    <t>5907015465</t>
  </si>
  <si>
    <t>Ojedinělá výměna kolejnic současně s výměnou pryžové podložky tv. R65 rozdělení "c"</t>
  </si>
  <si>
    <t>382</t>
  </si>
  <si>
    <t>Ojedinělá výměna kolejnic současně s výměnou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</si>
  <si>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5907015470</t>
  </si>
  <si>
    <t>Ojedinělá výměna kolejnic současně s výměnou pryžové podložky tv. R65 rozdělení "d"</t>
  </si>
  <si>
    <t>384</t>
  </si>
  <si>
    <t>Ojedinělá výměna kolejnic současně s výměnou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</si>
  <si>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193</t>
  </si>
  <si>
    <t>5907015485</t>
  </si>
  <si>
    <t>Ojedinělá výměna kolejnic současně s výměnou pryžové podložky tv. S49 rozdělení "c"</t>
  </si>
  <si>
    <t>386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</si>
  <si>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</si>
  <si>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5907015490</t>
  </si>
  <si>
    <t>Ojedinělá výměna kolejnic současně s výměnou pryžové podložky tv. S49 rozdělení "d"</t>
  </si>
  <si>
    <t>388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</si>
  <si>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</si>
  <si>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195</t>
  </si>
  <si>
    <t>5907015535</t>
  </si>
  <si>
    <t>Ojedinělá výměna kolejnic současně s výměnou vodicích vložek tv. UIC60 rozdělení"u"</t>
  </si>
  <si>
    <t>390</t>
  </si>
  <si>
    <t>Ojedinělá výměna kolejnic současně s výměnou vodicích vložek tv. UIC60 rozdělení"u".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</si>
  <si>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5907015545</t>
  </si>
  <si>
    <t>Ojedinělá výměna kolejnic současně s výměnou vodicích vložek tv. S49 rozdělení "u"</t>
  </si>
  <si>
    <t>392</t>
  </si>
  <si>
    <t>Ojedinělá výměna kolejnic současně s výměnou vodicích vložek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</si>
  <si>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197</t>
  </si>
  <si>
    <t>5907015605</t>
  </si>
  <si>
    <t>Ojedinělá výměna kolejnic současně s výměnou kompletů, vodicích vložek a pryžové podložky tv. UIC60 rozdělení "u"</t>
  </si>
  <si>
    <t>394</t>
  </si>
  <si>
    <t>Ojedinělá výměna kolejnic současně s výměnou kompletů, vodicích vložek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</si>
  <si>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5907015615</t>
  </si>
  <si>
    <t>Ojedinělá výměna kolejnic současně s výměnou kompletů, vodicích vložek a pryžové podložky tv. S49 rozdělení "u"</t>
  </si>
  <si>
    <t>396</t>
  </si>
  <si>
    <t>Ojedinělá výměna kolejnic současně s výměnou kompletů, vodicích vložek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</si>
  <si>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199</t>
  </si>
  <si>
    <t>5907015665</t>
  </si>
  <si>
    <t>Ojedinělá výměna kolejnic současně s výměnou bočních izolátorů tv. UIC60 rozdělení "u"</t>
  </si>
  <si>
    <t>398</t>
  </si>
  <si>
    <t>Ojedinělá výměna kolejnic současně s výměnou bočních izolátorů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</si>
  <si>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5907015720</t>
  </si>
  <si>
    <t>Ojedinělá výměna kolejnic současně s výměnou spon, bočních izolátorů a pryžové podložky tv. UIC60 rozdělení "u"</t>
  </si>
  <si>
    <t>400</t>
  </si>
  <si>
    <t>Ojedinělá výměna kolejnic současně s výměnou spon, bočních izolátorů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</si>
  <si>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201</t>
  </si>
  <si>
    <t>5907020010</t>
  </si>
  <si>
    <t>Souvislá výměna kolejnic stávající upevnění tv. UIC60 rozdělení "u"</t>
  </si>
  <si>
    <t>402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</si>
  <si>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</si>
  <si>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5907020015</t>
  </si>
  <si>
    <t>Souvislá výměna kolejnic stávající upevnění tv. R65 rozdělení "c"</t>
  </si>
  <si>
    <t>404</t>
  </si>
  <si>
    <t>Souvislá výměna kolejnic stávající upevnění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</si>
  <si>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203</t>
  </si>
  <si>
    <t>5907020020</t>
  </si>
  <si>
    <t>Souvislá výměna kolejnic stávající upevnění tv. R65 rozdělení "d"</t>
  </si>
  <si>
    <t>406</t>
  </si>
  <si>
    <t>Souvislá výměna kolejnic stávající upevnění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</si>
  <si>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5907020035</t>
  </si>
  <si>
    <t>Souvislá výměna kolejnic stávající upevnění tv. S49 rozdělení "c"</t>
  </si>
  <si>
    <t>408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</si>
  <si>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</si>
  <si>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205</t>
  </si>
  <si>
    <t>5907020040</t>
  </si>
  <si>
    <t>Souvislá výměna kolejnic stávající upevnění tv. S49 rozdělení "d"</t>
  </si>
  <si>
    <t>410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</si>
  <si>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</si>
  <si>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5907020160</t>
  </si>
  <si>
    <t>Souvislá výměna kolejnic současně s výměnou kompletů tv. UIC60 rozdělení "u"</t>
  </si>
  <si>
    <t>412</t>
  </si>
  <si>
    <t>Souvislá výměna kolejnic současně s výměnou kompletů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</si>
  <si>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207</t>
  </si>
  <si>
    <t>5907020165</t>
  </si>
  <si>
    <t>Souvislá výměna kolejnic současně s výměnou kompletů tv. R65 rozdělení "c"</t>
  </si>
  <si>
    <t>414</t>
  </si>
  <si>
    <t>Souvislá výměna kolejnic současně s výměnou kompletů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</si>
  <si>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5907020170</t>
  </si>
  <si>
    <t>Souvislá výměna kolejnic současně s výměnou kompletů tv. R65 rozdělení "d"</t>
  </si>
  <si>
    <t>416</t>
  </si>
  <si>
    <t>Souvislá výměna kolejnic současně s výměnou kompletů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</si>
  <si>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209</t>
  </si>
  <si>
    <t>5907020185</t>
  </si>
  <si>
    <t>Souvislá výměna kolejnic současně s výměnou kompletů tv. S49 rozdělení "c"</t>
  </si>
  <si>
    <t>418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</si>
  <si>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</si>
  <si>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5907020190</t>
  </si>
  <si>
    <t>Souvislá výměna kolejnic současně s výměnou kompletů tv. S49 rozdělení "d"</t>
  </si>
  <si>
    <t>420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</si>
  <si>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</si>
  <si>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211</t>
  </si>
  <si>
    <t>5907020335</t>
  </si>
  <si>
    <t>Souvislá výměna kolejnic současně s výměnou svěrkových šroubů tv. S49 rozdělení "c"</t>
  </si>
  <si>
    <t>422</t>
  </si>
  <si>
    <t>Souvislá výměna kolejnic současně s výměnou svěrkových šroubů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</si>
  <si>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5907020340</t>
  </si>
  <si>
    <t>Souvislá výměna kolejnic současně s výměnou svěrkových šroubů tv. S49 rozdělení "d"</t>
  </si>
  <si>
    <t>424</t>
  </si>
  <si>
    <t>Souvislá výměna kolejnic současně s výměnou svěrkových šroubů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</si>
  <si>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213</t>
  </si>
  <si>
    <t>5907020385</t>
  </si>
  <si>
    <t>Souvislá výměna kolejnic současně s výměnou kompletů a pryžové podložky tv. UIC60 rozdělení "u"</t>
  </si>
  <si>
    <t>426</t>
  </si>
  <si>
    <t>Souvislá výměna kolejnic současně s výměnou kompletů a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</si>
  <si>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5907020390</t>
  </si>
  <si>
    <t>Souvislá výměna kolejnic současně s výměnou kompletů a pryžové podložky tv. R65 rozdělení "c"</t>
  </si>
  <si>
    <t>428</t>
  </si>
  <si>
    <t>Souvislá výměna kolejnic současně s výměnou kompletů a pryžové podložky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</si>
  <si>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215</t>
  </si>
  <si>
    <t>5907020395</t>
  </si>
  <si>
    <t>Souvislá výměna kolejnic současně s výměnou kompletů a pryžové podložky tv. R65 rozdělení "d"</t>
  </si>
  <si>
    <t>430</t>
  </si>
  <si>
    <t>Souvislá výměna kolejnic současně s výměnou kompletů a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</si>
  <si>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5907020410</t>
  </si>
  <si>
    <t>Souvislá výměna kolejnic současně s výměnou kompletů a pryžové podložky tv. S49 rozdělení "c"</t>
  </si>
  <si>
    <t>432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</si>
  <si>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</si>
  <si>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217</t>
  </si>
  <si>
    <t>5907020415</t>
  </si>
  <si>
    <t>Souvislá výměna kolejnic současně s výměnou kompletů a pryžové podložky tv. S49 rozdělení "d"</t>
  </si>
  <si>
    <t>434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</si>
  <si>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</si>
  <si>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5907020460</t>
  </si>
  <si>
    <t>Souvislá výměna kolejnic současně s výměnou pryžové podložky tv. UIC60 rozdělení "u"</t>
  </si>
  <si>
    <t>436</t>
  </si>
  <si>
    <t>Souvislá výměna kolejnic současně s výměnou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</si>
  <si>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219</t>
  </si>
  <si>
    <t>5907020465</t>
  </si>
  <si>
    <t>Souvislá výměna kolejnic současně s výměnou pryžové podložky tv. R65 rozdělení "c"</t>
  </si>
  <si>
    <t>438</t>
  </si>
  <si>
    <t>Souvislá výměna kolejnic současně s výměnou pryžové podložky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</si>
  <si>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5907020470</t>
  </si>
  <si>
    <t>Souvislá výměna kolejnic současně s výměnou pryžové podložky tv. R65 rozdělení "d"</t>
  </si>
  <si>
    <t>440</t>
  </si>
  <si>
    <t>Souvislá výměna kolejnic současně s výměnou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</si>
  <si>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221</t>
  </si>
  <si>
    <t>5907020485</t>
  </si>
  <si>
    <t>Souvislá výměna kolejnic současně s výměnou pryžové podložky tv. S49 rozdělení "c"</t>
  </si>
  <si>
    <t>442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</si>
  <si>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</si>
  <si>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5907020490</t>
  </si>
  <si>
    <t>Souvislá výměna kolejnic současně s výměnou pryžové podložky tv. S49 rozdělení "d"</t>
  </si>
  <si>
    <t>444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</si>
  <si>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</si>
  <si>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223</t>
  </si>
  <si>
    <t>5907020665</t>
  </si>
  <si>
    <t>Souvislá výměna kolejnic současně s výměnou bočních izolátorů tv. UIC60 rozdělení "u"</t>
  </si>
  <si>
    <t>446</t>
  </si>
  <si>
    <t>Souvislá výměna kolejnic současně s výměnou bočních izolátorů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</si>
  <si>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5907020720</t>
  </si>
  <si>
    <t>Souvislá výměna kolejnic současně s výměnou spon a bočních izolátorů a pryžové podložky tv. UIC60 rozdělení "u"</t>
  </si>
  <si>
    <t>448</t>
  </si>
  <si>
    <t>Souvislá výměna kolejnic současně s výměnou spon a bočních izolátorů a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</si>
  <si>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225</t>
  </si>
  <si>
    <t>5907025485</t>
  </si>
  <si>
    <t>Výměna kolejnicových pásů současně s výměnou pryžové podložky tv. S49 rozdělení "c"</t>
  </si>
  <si>
    <t>450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</si>
  <si>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</si>
  <si>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5907035120</t>
  </si>
  <si>
    <t>Úprava dilatačních spár kolejnic tv. R65 rozdělení "c"</t>
  </si>
  <si>
    <t>452</t>
  </si>
  <si>
    <t>Úprava dilatačních spár kolejnic tv. R65 rozdělení "c". Poznámka: 1. V cenách jsou započteny náklady na uvolnění nebo demontáž upevňovadel, posun kolejnic, nastavení spáry, dotažení upevňovadel a ošetření součástí mazivem.</t>
  </si>
  <si>
    <t>227</t>
  </si>
  <si>
    <t>5907035130</t>
  </si>
  <si>
    <t>Úprava dilatačních spár kolejnic tv. R65 rozdělení "d"</t>
  </si>
  <si>
    <t>454</t>
  </si>
  <si>
    <t>Úprava dilatačních spár kolejnic tv. R65 rozdělení "d". Poznámka: 1. V cenách jsou započteny náklady na uvolnění nebo demontáž upevňovadel, posun kolejnic, nastavení spáry, dotažení upevňovadel a ošetření součástí mazivem.</t>
  </si>
  <si>
    <t>5907035210</t>
  </si>
  <si>
    <t>Úprava dilatačních spár kolejnic tv. S49 rozdělení "c"</t>
  </si>
  <si>
    <t>456</t>
  </si>
  <si>
    <t>Úprava dilatačních spár kolejnic tv. S49 rozdělení "c". Poznámka: 1. V cenách jsou započteny náklady na uvolnění nebo demontáž upevňovadel, posun kolejnic, nastavení spáry, dotažení upevňovadel a ošetření součástí mazivem.</t>
  </si>
  <si>
    <t>229</t>
  </si>
  <si>
    <t>5907035220</t>
  </si>
  <si>
    <t>Úprava dilatačních spár kolejnic tv. S49 rozdělení "d"</t>
  </si>
  <si>
    <t>458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</si>
  <si>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</si>
  <si>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5907040010</t>
  </si>
  <si>
    <t>Posun kolejnic před svařováním tv. UIC60</t>
  </si>
  <si>
    <t>460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</si>
  <si>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</si>
  <si>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231</t>
  </si>
  <si>
    <t>5907040020</t>
  </si>
  <si>
    <t>Posun kolejnic před svařováním tv. R65</t>
  </si>
  <si>
    <t>462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</si>
  <si>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</si>
  <si>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5907040030</t>
  </si>
  <si>
    <t>Posun kolejnic před svařováním tv. S49</t>
  </si>
  <si>
    <t>464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</si>
  <si>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</si>
  <si>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233</t>
  </si>
  <si>
    <t>5907045110</t>
  </si>
  <si>
    <t>Příplatek za obtížnost při výměně kolejnic na rozponových podkladnicích tv. R65</t>
  </si>
  <si>
    <t>466</t>
  </si>
  <si>
    <t>Příplatek za obtížnost při výměně kolejnic na rozponových podkladnicích tv. R65. Poznámka: 1. V cenách jsou započteny náklady za obtížné podmínky výměny kolejnic.</t>
  </si>
  <si>
    <t>5907045120</t>
  </si>
  <si>
    <t>Příplatek za obtížnost při výměně kolejnic na rozponových podkladnicích tv. S49</t>
  </si>
  <si>
    <t>468</t>
  </si>
  <si>
    <t>Příplatek za obtížnost při výměně kolejnic na rozponových podkladnicích tv. S49. Poznámka: 1. V cenách jsou započteny náklady za obtížné podmínky výměny kolejnic.</t>
  </si>
  <si>
    <t>235</t>
  </si>
  <si>
    <t>5907050010</t>
  </si>
  <si>
    <t>Dělení kolejnic řezáním nebo rozbroušením soustavy UIC60 nebo R65</t>
  </si>
  <si>
    <t>470</t>
  </si>
  <si>
    <t>Dělení kolejnic řezáním nebo rozbroušením soustavy UIC60 nebo R65. Poznámka: 1. V cenách jsou započteny náklady na manipulaci, podložení, označení a provedení řezu kolejnice.</t>
  </si>
  <si>
    <t>Poznámka k položce:_x000D_
Poznámka k položce: Řez=kus</t>
  </si>
  <si>
    <t>5907050020</t>
  </si>
  <si>
    <t>Dělení kolejnic řezáním nebo rozbroušením soustavy S49 nebo T</t>
  </si>
  <si>
    <t>472</t>
  </si>
  <si>
    <t>Dělení kolejnic řezáním nebo rozbroušením soustavy S49 nebo T. Poznámka: 1. V cenách jsou započteny náklady na manipulaci, podložení, označení a provedení řezu kolejnice.</t>
  </si>
  <si>
    <t>237</t>
  </si>
  <si>
    <t>5907050110</t>
  </si>
  <si>
    <t>Dělení kolejnic kyslíkem soustavy UIC60 nebo R65</t>
  </si>
  <si>
    <t>474</t>
  </si>
  <si>
    <t>Dělení kolejnic kyslíkem soustavy UIC60 nebo R65. Poznámka: 1. V cenách jsou započteny náklady na manipulaci, podložení, označení a provedení řezu kolejnice.</t>
  </si>
  <si>
    <t>5907050120</t>
  </si>
  <si>
    <t>Dělení kolejnic kyslíkem soustavy S49 nebo T</t>
  </si>
  <si>
    <t>476</t>
  </si>
  <si>
    <t>Dělení kolejnic kyslíkem soustavy S49 nebo T. Poznámka: 1. V cenách jsou započteny náklady na manipulaci, podložení, označení a provedení řezu kolejnice.</t>
  </si>
  <si>
    <t>239</t>
  </si>
  <si>
    <t>5907055010</t>
  </si>
  <si>
    <t>Vrtání kolejnic otvor o průměru do 10 mm</t>
  </si>
  <si>
    <t>478</t>
  </si>
  <si>
    <t>Vrtání kolejnic otvor o průměru do 10 mm. Poznámka: 1. V cenách jsou započteny náklady na manipulaci, podložení, označení a provedení vrtu ve stojině kolejnice.</t>
  </si>
  <si>
    <t>Poznámka k položce:_x000D_
Poznámka k položce: Vrt=kus</t>
  </si>
  <si>
    <t>5907055020</t>
  </si>
  <si>
    <t>Vrtání kolejnic otvor o průměru přes 10 do 23 mm</t>
  </si>
  <si>
    <t>480</t>
  </si>
  <si>
    <t>Vrtání kolejnic otvor o průměru přes 10 do 23 mm. Poznámka: 1. V cenách jsou započteny náklady na manipulaci, podložení, označení a provedení vrtu ve stojině kolejnice.</t>
  </si>
  <si>
    <t>241</t>
  </si>
  <si>
    <t>5907055030</t>
  </si>
  <si>
    <t>Vrtání kolejnic otvor o průměru přes 23 mm</t>
  </si>
  <si>
    <t>482</t>
  </si>
  <si>
    <t>Vrtání kolejnic otvor o průměru přes 23 mm. Poznámka: 1. V cenách jsou započteny náklady na manipulaci, podložení, označení a provedení vrtu ve stojině kolejnice.</t>
  </si>
  <si>
    <t>5908005420</t>
  </si>
  <si>
    <t>Oprava kolejnicového styku demontáž spojek tv. R65</t>
  </si>
  <si>
    <t>styk</t>
  </si>
  <si>
    <t>484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</si>
  <si>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</si>
  <si>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Poznámka k položce: Spojka=kus</t>
  </si>
  <si>
    <t>243</t>
  </si>
  <si>
    <t>5908005430</t>
  </si>
  <si>
    <t>Oprava kolejnicového styku demontáž spojek tv. S49</t>
  </si>
  <si>
    <t>486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</si>
  <si>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</si>
  <si>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5908005520</t>
  </si>
  <si>
    <t>Oprava kolejnicového styku montáž spojek tv. R65</t>
  </si>
  <si>
    <t>488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</si>
  <si>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</si>
  <si>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245</t>
  </si>
  <si>
    <t>5908005530</t>
  </si>
  <si>
    <t>Oprava kolejnicového styku montáž spojek tv. S49</t>
  </si>
  <si>
    <t>490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</si>
  <si>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</si>
  <si>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5908010120</t>
  </si>
  <si>
    <t>Zřízení kolejnicového styku s rozřezem a vrtáním - 4 otvory tv. R65</t>
  </si>
  <si>
    <t>492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</si>
  <si>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</si>
  <si>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247</t>
  </si>
  <si>
    <t>5908010130</t>
  </si>
  <si>
    <t>Zřízení kolejnicového styku s rozřezem a vrtáním - 4 otvory tv. S49</t>
  </si>
  <si>
    <t>494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</si>
  <si>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</si>
  <si>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5908035010</t>
  </si>
  <si>
    <t>Oprava LISU soupravou in-sittu tv. UIC60</t>
  </si>
  <si>
    <t>496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</si>
  <si>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</si>
  <si>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249</t>
  </si>
  <si>
    <t>5908035020</t>
  </si>
  <si>
    <t>Oprava LISU soupravou in-sittu tv. R65</t>
  </si>
  <si>
    <t>498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</si>
  <si>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</si>
  <si>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5908035030</t>
  </si>
  <si>
    <t>Oprava LISU soupravou in-sittu tv. S49</t>
  </si>
  <si>
    <t>500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</si>
  <si>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</si>
  <si>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251</t>
  </si>
  <si>
    <t>5908045020</t>
  </si>
  <si>
    <t>Výměna podkladnice dvě vrtule pražce betonové</t>
  </si>
  <si>
    <t>502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</si>
  <si>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</si>
  <si>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Poznámka k položce: Podkladnice=kus</t>
  </si>
  <si>
    <t>5908045025</t>
  </si>
  <si>
    <t>Výměna podkladnice čtyři vrtule pražce dřevěné</t>
  </si>
  <si>
    <t>504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</si>
  <si>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</si>
  <si>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253</t>
  </si>
  <si>
    <t>5908045030</t>
  </si>
  <si>
    <t>Výměna podkladnice čtyři vrtule pražce betonové</t>
  </si>
  <si>
    <t>506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</si>
  <si>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</si>
  <si>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5908050005</t>
  </si>
  <si>
    <t>Výměna upevnění podkladnicového komplet</t>
  </si>
  <si>
    <t>508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</si>
  <si>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</si>
  <si>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255</t>
  </si>
  <si>
    <t>5908050007</t>
  </si>
  <si>
    <t>Výměna upevnění podkladnicového komplety</t>
  </si>
  <si>
    <t>510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</si>
  <si>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</si>
  <si>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</si>
  <si>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</si>
  <si>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512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</si>
  <si>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</si>
  <si>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257</t>
  </si>
  <si>
    <t>5908050040</t>
  </si>
  <si>
    <t>Výměna upevnění bezpokladnicového komplet</t>
  </si>
  <si>
    <t>514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</si>
  <si>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</si>
  <si>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</si>
  <si>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</si>
  <si>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516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</si>
  <si>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</si>
  <si>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259</t>
  </si>
  <si>
    <t>5908050070</t>
  </si>
  <si>
    <t>Výměna upevnění bezpokladnicového komplety, pryžová podložka a úhlové vodicí vložky nebo boční izolátory</t>
  </si>
  <si>
    <t>518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</si>
  <si>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</si>
  <si>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</si>
  <si>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</si>
  <si>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520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</si>
  <si>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</si>
  <si>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261</t>
  </si>
  <si>
    <t>5908052040</t>
  </si>
  <si>
    <t>Výměna podložky polyetylenové pod podkladnici</t>
  </si>
  <si>
    <t>522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</si>
  <si>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</si>
  <si>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</si>
  <si>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</si>
  <si>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524</t>
  </si>
  <si>
    <t>Výměna drobného kolejiva adaptér pružné spony "e". Poznámka: 1. V cenách jsou započteny náklady na demontáž upevňovadel, výměnu součásti, montáž upevňovadel a ošetření součástí mazivem. 2. V cenách nejsou obsaženy náklady na dodávku materiálu.</t>
  </si>
  <si>
    <t>263</t>
  </si>
  <si>
    <t>5908053030</t>
  </si>
  <si>
    <t>Výměna drobného kolejiva izolátor pružné spony</t>
  </si>
  <si>
    <t>526</t>
  </si>
  <si>
    <t>Výměna drobného kolejiva izolátor pružné spony.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</si>
  <si>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</si>
  <si>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</si>
  <si>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528</t>
  </si>
  <si>
    <t>Výměna drobného kolejiva izolátor boční. Poznámka: 1. V cenách jsou započteny náklady na demontáž upevňovadel, výměnu součásti, montáž upevňovadel a ošetření součástí mazivem. 2. V cenách nejsou obsaženy náklady na dodávku materiálu.</t>
  </si>
  <si>
    <t>265</t>
  </si>
  <si>
    <t>5908053050</t>
  </si>
  <si>
    <t>Výměna drobného kolejiva vložka vodící úhlová</t>
  </si>
  <si>
    <t>530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</si>
  <si>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</si>
  <si>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</si>
  <si>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</si>
  <si>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532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</si>
  <si>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</si>
  <si>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267</t>
  </si>
  <si>
    <t>5908053100</t>
  </si>
  <si>
    <t>Výměna drobného kolejiva svěrka tuhá</t>
  </si>
  <si>
    <t>534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</si>
  <si>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</si>
  <si>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</si>
  <si>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</si>
  <si>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536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</si>
  <si>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</si>
  <si>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269</t>
  </si>
  <si>
    <t>5908053130</t>
  </si>
  <si>
    <t>Výměna drobného kolejiva spona pružná "FC"</t>
  </si>
  <si>
    <t>538</t>
  </si>
  <si>
    <t>Výměna drobného kolejiva spona pružná "FC".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</si>
  <si>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</si>
  <si>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</si>
  <si>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540</t>
  </si>
  <si>
    <t>Výměna drobného kolejiva spona pružná "e". Poznámka: 1. V cenách jsou započteny náklady na demontáž upevňovadel, výměnu součásti, montáž upevňovadel a ošetření součástí mazivem. 2. V cenách nejsou obsaženy náklady na dodávku materiálu.</t>
  </si>
  <si>
    <t>271</t>
  </si>
  <si>
    <t>5908053150</t>
  </si>
  <si>
    <t>Výměna drobného kolejiva šroub svěrkový tv. T</t>
  </si>
  <si>
    <t>542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</si>
  <si>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</si>
  <si>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</si>
  <si>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</si>
  <si>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544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</si>
  <si>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</si>
  <si>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273</t>
  </si>
  <si>
    <t>5908053180</t>
  </si>
  <si>
    <t>Výměna drobného kolejiva šroub spojkový</t>
  </si>
  <si>
    <t>546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</si>
  <si>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</si>
  <si>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</si>
  <si>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</si>
  <si>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548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</si>
  <si>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</si>
  <si>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275</t>
  </si>
  <si>
    <t>5908053210</t>
  </si>
  <si>
    <t>Výměna drobného kolejiva vrtule do pražce</t>
  </si>
  <si>
    <t>550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</si>
  <si>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</si>
  <si>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</si>
  <si>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</si>
  <si>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552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</si>
  <si>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</si>
  <si>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277</t>
  </si>
  <si>
    <t>5908053270</t>
  </si>
  <si>
    <t>Výměna drobného kolejiva vložka "M"</t>
  </si>
  <si>
    <t>554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</si>
  <si>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</si>
  <si>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</si>
  <si>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- deformovaného šroubu</t>
  </si>
  <si>
    <t>556</t>
  </si>
  <si>
    <t>Příplatek za výměnu částí upevňovadel - deformovaného šroubu. Poznámka: 1. V cenách jsou započteny náklady na ošetření závitů antikorozním přípravkem, demontáž, výměnu a montáž nové součásti.</t>
  </si>
  <si>
    <t>279</t>
  </si>
  <si>
    <t>5908055020</t>
  </si>
  <si>
    <t>Příplatek za výměnu částí upevňovadel - deformované vrtule</t>
  </si>
  <si>
    <t>558</t>
  </si>
  <si>
    <t>Příplatek za výměnu částí upevňovadel - deformované vrtule. Poznámka: 1. V cenách jsou započteny náklady na ošetření závitů antikorozním přípravkem, demontáž, výměnu a montáž nové součásti.</t>
  </si>
  <si>
    <t>5908055030</t>
  </si>
  <si>
    <t>Příplatek za výměnu kompletu T5 nebo T6 v případě vývratu</t>
  </si>
  <si>
    <t>560</t>
  </si>
  <si>
    <t>Příplatek za výměnu kompletu T5 nebo T6 v případě vývratu. Poznámka: 1. V ceně jsou započteny náklady na montáž, manipulaci a demontáž kompletu v přípravku.</t>
  </si>
  <si>
    <t>281</t>
  </si>
  <si>
    <t>5908056010</t>
  </si>
  <si>
    <t>Příplatek za kompletaci na úložišti ŽS4</t>
  </si>
  <si>
    <t>562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</si>
  <si>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</si>
  <si>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Poznámka k položce: šroub RS 1, matice M 24, podložka Fe6, svěrka ŽS4</t>
  </si>
  <si>
    <t>5908056020</t>
  </si>
  <si>
    <t>Příplatek za kompletaci na úložišti Skl 24</t>
  </si>
  <si>
    <t>564</t>
  </si>
  <si>
    <t>Příplatek za kompletaci na úložišti Skl 24. Poznámka: 1. V cenách jsou započteny i náklady na ošetření závitů antikorozním přípravkem, kompletaci nových nebo užitých součástí a případnou manipulaci.</t>
  </si>
  <si>
    <t>Poznámka k položce:_x000D_
Poznámka k položce: šroub RS 0, matice M 22, podložka Uls 6, svěrka Skl 24</t>
  </si>
  <si>
    <t>283</t>
  </si>
  <si>
    <t>5908060020</t>
  </si>
  <si>
    <t>Oprava rozchodu koleje převrtáním podkladnice 4 vrtule</t>
  </si>
  <si>
    <t>566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</si>
  <si>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</si>
  <si>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5908063010</t>
  </si>
  <si>
    <t>Oprava rozchodu koleje otočením podkladnice</t>
  </si>
  <si>
    <t>568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</si>
  <si>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</si>
  <si>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285</t>
  </si>
  <si>
    <t>5908063020</t>
  </si>
  <si>
    <t>Oprava rozchodu koleje otočením nebo záměnou rozponových svěrek</t>
  </si>
  <si>
    <t>570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</si>
  <si>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</si>
  <si>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</si>
  <si>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</si>
  <si>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572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</si>
  <si>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</si>
  <si>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287</t>
  </si>
  <si>
    <t>5908063040</t>
  </si>
  <si>
    <t>Oprava rozchodu koleje výměnou bočních izolátorů</t>
  </si>
  <si>
    <t>574</t>
  </si>
  <si>
    <t>Oprava rozchodu koleje výměnou bočních izolátorů. Poznámka: 1. V cenách jsou započteny náklady na demontáž upevňovadel, opravu rozchodu, montáž upevňovadel a ošetření součástí mazivem. 2. V cenách nejsou obsaženy náklady na dodávku materiálu.</t>
  </si>
  <si>
    <t>5908063050</t>
  </si>
  <si>
    <t>Oprava rozchodu koleje vložením klínové podložky</t>
  </si>
  <si>
    <t>576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</si>
  <si>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</si>
  <si>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289</t>
  </si>
  <si>
    <t>5908065010</t>
  </si>
  <si>
    <t>Ojedinělé dotahování upevňovadel bez protáčení závitů šroub spojkový</t>
  </si>
  <si>
    <t>578</t>
  </si>
  <si>
    <t>Ojedinělé dotahování upevňovadel bez protáčení závitů šroub spojkový.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</si>
  <si>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</si>
  <si>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</si>
  <si>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580</t>
  </si>
  <si>
    <t>Ojedinělé dotahování upevňovadel bez protáčení závitů šroub svěrkový. Poznámka: 1. V cenách jsou započteny náklady na dotažení doporučeným utahovacím momentem a ošetření součástí mazivem.</t>
  </si>
  <si>
    <t>291</t>
  </si>
  <si>
    <t>5908065040</t>
  </si>
  <si>
    <t>Ojedinělé dotahování upevňovadel bez protáčení závitů vrtule</t>
  </si>
  <si>
    <t>582</t>
  </si>
  <si>
    <t>Ojedinělé dotahování upevňovadel bez protáčení závitů vrtule. Poznámka: 1. V cenách jsou započteny náklady na dotažení doporučeným utahovacím momentem a ošetření součástí mazivem.</t>
  </si>
  <si>
    <t>5908065110</t>
  </si>
  <si>
    <t>Ojedinělé dotahování upevňovadel s protáčením závitů šroub spojkový</t>
  </si>
  <si>
    <t>584</t>
  </si>
  <si>
    <t>Ojedinělé dotahování upevňovadel s protáčením závitů šroub spojkový. Poznámka: 1. V cenách jsou započteny náklady na dotažení doporučeným utahovacím momentem a ošetření součástí mazivem.</t>
  </si>
  <si>
    <t>293</t>
  </si>
  <si>
    <t>5908065120</t>
  </si>
  <si>
    <t>Ojedinělé dotahování upevňovadel s protáčením závitů šroub svěrkový</t>
  </si>
  <si>
    <t>586</t>
  </si>
  <si>
    <t>Ojedinělé dotahování upevňovadel s protáčením závitů šroub svěrkový. Poznámka: 1. V cenách jsou započteny náklady na dotažení doporučeným utahovacím momentem a ošetření součástí mazivem.</t>
  </si>
  <si>
    <t>5908065140</t>
  </si>
  <si>
    <t>Ojedinělé dotahování upevňovadel s protáčením závitů vrtule</t>
  </si>
  <si>
    <t>588</t>
  </si>
  <si>
    <t>Ojedinělé dotahování upevňovadel s protáčením závitů vrtule. Poznámka: 1. V cenách jsou započteny náklady na dotažení doporučeným utahovacím momentem a ošetření součástí mazivem.</t>
  </si>
  <si>
    <t>295</t>
  </si>
  <si>
    <t>5908070320</t>
  </si>
  <si>
    <t>Souvislé dotahování upevňovadel v koleji s protáčením závitů šrouby svěrkové rozdělení "c"</t>
  </si>
  <si>
    <t>590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</si>
  <si>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</si>
  <si>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5908070330</t>
  </si>
  <si>
    <t>Souvislé dotahování upevňovadel v koleji s protáčením závitů šrouby svěrkové rozdělení "d"</t>
  </si>
  <si>
    <t>592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</si>
  <si>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</si>
  <si>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297</t>
  </si>
  <si>
    <t>5908070340</t>
  </si>
  <si>
    <t>Souvislé dotahování upevňovadel v koleji s protáčením závitů šrouby svěrkové rozdělení "e"</t>
  </si>
  <si>
    <t>594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</si>
  <si>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</si>
  <si>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5908075210</t>
  </si>
  <si>
    <t>Souvislé dotahování upevňovadel ve výhybce s protáčením závitů šrouby svěrkové výhybka I. generace</t>
  </si>
  <si>
    <t>596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</si>
  <si>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</si>
  <si>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299</t>
  </si>
  <si>
    <t>5908085020</t>
  </si>
  <si>
    <t>Ojedinělá montáž drobného kolejiva (svěrky, spony, šrouby, kroužky, vložky, podložky)</t>
  </si>
  <si>
    <t>598</t>
  </si>
  <si>
    <t>Ojedinělá montáž drobného kolejiva (svěrky, spony, šrouby, kroužky, vložky, podložky).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</si>
  <si>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</si>
  <si>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</si>
  <si>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600</t>
  </si>
  <si>
    <t>Ojedinělá demontáž drobného kolejiva (svěrky, spony, šrouby, kroužky, vložky, podložky). Poznámka: 1. V cenách jsou započteny náklady na demontáž a naložení na dopravní prostředek.</t>
  </si>
  <si>
    <t>301</t>
  </si>
  <si>
    <t>5909010020</t>
  </si>
  <si>
    <t>Ojedinělé ruční podbití pražců příčných dřevěných</t>
  </si>
  <si>
    <t>602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</si>
  <si>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</si>
  <si>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</si>
  <si>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</si>
  <si>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604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</si>
  <si>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</si>
  <si>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303</t>
  </si>
  <si>
    <t>5909010040</t>
  </si>
  <si>
    <t>Ojedinělé ruční podbití pražců příčných ocelových válcovaných</t>
  </si>
  <si>
    <t>606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</si>
  <si>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</si>
  <si>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</si>
  <si>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</si>
  <si>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608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</si>
  <si>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</si>
  <si>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305</t>
  </si>
  <si>
    <t>5909010120</t>
  </si>
  <si>
    <t>Ojedinělé ruční podbití pražců výhybkových dřevěných délky přes 3 do 4 m</t>
  </si>
  <si>
    <t>610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</si>
  <si>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</si>
  <si>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</si>
  <si>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</si>
  <si>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612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</si>
  <si>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</si>
  <si>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307</t>
  </si>
  <si>
    <t>5909010210</t>
  </si>
  <si>
    <t>Ojedinělé ruční podbití pražců výhybkových ocelových válcovaných délky do 3 m</t>
  </si>
  <si>
    <t>614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</si>
  <si>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</si>
  <si>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</si>
  <si>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</si>
  <si>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616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</si>
  <si>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</si>
  <si>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309</t>
  </si>
  <si>
    <t>5909010230</t>
  </si>
  <si>
    <t>Ojedinělé ruční podbití pražců výhybkových ocelových válcovaných délky přes 4 m</t>
  </si>
  <si>
    <t>618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</si>
  <si>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</si>
  <si>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</si>
  <si>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</si>
  <si>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620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</si>
  <si>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</si>
  <si>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311</t>
  </si>
  <si>
    <t>5909010420</t>
  </si>
  <si>
    <t>Ojedinělé ruční podbití pražců výhybkových betonových délky přes 3 do 4 m</t>
  </si>
  <si>
    <t>622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</si>
  <si>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</si>
  <si>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</si>
  <si>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</si>
  <si>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624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</si>
  <si>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</si>
  <si>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313</t>
  </si>
  <si>
    <t>5909015510</t>
  </si>
  <si>
    <t>Příplatek k cenám za podbití dvojčitých pražců</t>
  </si>
  <si>
    <t>626</t>
  </si>
  <si>
    <t>5909020010</t>
  </si>
  <si>
    <t>Oprava nivelety do 100 mm ručně koleje směrový posun</t>
  </si>
  <si>
    <t>628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</si>
  <si>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</si>
  <si>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315</t>
  </si>
  <si>
    <t>5909020020</t>
  </si>
  <si>
    <t>Oprava nivelety do 100 mm ručně koleje zdvih</t>
  </si>
  <si>
    <t>630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</si>
  <si>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</si>
  <si>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5909020110</t>
  </si>
  <si>
    <t>Oprava nivelety do 100 mm ručně výhybky směrový posun</t>
  </si>
  <si>
    <t>632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</si>
  <si>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</si>
  <si>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317</t>
  </si>
  <si>
    <t>5909020120</t>
  </si>
  <si>
    <t>Oprava nivelety do 100 mm ručně výhybky zdvih</t>
  </si>
  <si>
    <t>634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</si>
  <si>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</si>
  <si>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5909025010</t>
  </si>
  <si>
    <t>Odstranění lokálních závad koleje pražce dřevěné nebo ocelové</t>
  </si>
  <si>
    <t>636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</si>
  <si>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</si>
  <si>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319</t>
  </si>
  <si>
    <t>5909025020</t>
  </si>
  <si>
    <t>Odstranění lokálních závad koleje pražce betonové</t>
  </si>
  <si>
    <t>638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</si>
  <si>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</si>
  <si>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5909031010</t>
  </si>
  <si>
    <t>Úprava GPK koleje směrové a výškové uspořádání pražce dřevěné nebo ocelové</t>
  </si>
  <si>
    <t>640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</si>
  <si>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</si>
  <si>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321</t>
  </si>
  <si>
    <t>5909031020</t>
  </si>
  <si>
    <t>Úprava GPK koleje směrové a výškové uspořádání pražce betonové</t>
  </si>
  <si>
    <t>642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</si>
  <si>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</si>
  <si>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</si>
  <si>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</si>
  <si>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644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</si>
  <si>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</si>
  <si>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323</t>
  </si>
  <si>
    <t>5909032020</t>
  </si>
  <si>
    <t>Přesná úprava GPK koleje směrové a výškové uspořádání pražce betonové</t>
  </si>
  <si>
    <t>646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</si>
  <si>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</si>
  <si>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5909035010</t>
  </si>
  <si>
    <t>Odstranění lokálních závad výhybky pražce dřevěné nebo ocelové</t>
  </si>
  <si>
    <t>648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</si>
  <si>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</si>
  <si>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325</t>
  </si>
  <si>
    <t>5909035020</t>
  </si>
  <si>
    <t>Odstranění lokálních závad výhybky pražce betonové</t>
  </si>
  <si>
    <t>650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</si>
  <si>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</si>
  <si>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5909042010</t>
  </si>
  <si>
    <t>Přesná úprava GPK výhybky směrové a výškové uspořádání pražce dřevěné nebo ocelové</t>
  </si>
  <si>
    <t>652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</si>
  <si>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</si>
  <si>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327</t>
  </si>
  <si>
    <t>5909042020</t>
  </si>
  <si>
    <t>Přesná úprava GPK výhybky směrové a výškové uspořádání pražce betonové</t>
  </si>
  <si>
    <t>654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</si>
  <si>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</si>
  <si>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5910015010</t>
  </si>
  <si>
    <t>Odtavovací stykové svařování mobilní svářečkou kolejnic nových délky do 150 m tv. UIC60</t>
  </si>
  <si>
    <t>svar</t>
  </si>
  <si>
    <t>656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</si>
  <si>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</si>
  <si>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329</t>
  </si>
  <si>
    <t>5910015020</t>
  </si>
  <si>
    <t>Odtavovací stykové svařování mobilní svářečkou kolejnic nových délky do 150 m tv. S49</t>
  </si>
  <si>
    <t>658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</si>
  <si>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</si>
  <si>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</si>
  <si>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</si>
  <si>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660</t>
  </si>
  <si>
    <t>Odtavovací stykové svařování mobilní svářečkou kolejnic nových délky přes 150 m tv .UIC60.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</si>
  <si>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331</t>
  </si>
  <si>
    <t>5910015120</t>
  </si>
  <si>
    <t>Odtavovací stykové svařování mobilní svářečkou kolejnic nových délky přes 150 m tv. S49</t>
  </si>
  <si>
    <t>662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</si>
  <si>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</si>
  <si>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5910020010</t>
  </si>
  <si>
    <t>Svařování kolejnic termitem plný předehřev standardní spára svar sériový tv. UIC60</t>
  </si>
  <si>
    <t>664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</si>
  <si>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</si>
  <si>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333</t>
  </si>
  <si>
    <t>5910020020</t>
  </si>
  <si>
    <t>Svařování kolejnic termitem plný předehřev standardní spára svar sériový tv. R65</t>
  </si>
  <si>
    <t>666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</si>
  <si>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</si>
  <si>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</si>
  <si>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</si>
  <si>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668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</si>
  <si>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</si>
  <si>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335</t>
  </si>
  <si>
    <t>5910020110</t>
  </si>
  <si>
    <t>Svařování kolejnic termitem plný předehřev standardní spára svar jednotlivý tv. UIC60</t>
  </si>
  <si>
    <t>670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</si>
  <si>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</si>
  <si>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</si>
  <si>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</si>
  <si>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672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</si>
  <si>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</si>
  <si>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337</t>
  </si>
  <si>
    <t>5910020130</t>
  </si>
  <si>
    <t>Svařování kolejnic termitem plný předehřev standardní spára svar jednotlivý tv. S49</t>
  </si>
  <si>
    <t>674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</si>
  <si>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</si>
  <si>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5910020320</t>
  </si>
  <si>
    <t>Svařování kolejnic termitem plný předehřev standardní spára svar přechodový tv. R65/S49</t>
  </si>
  <si>
    <t>676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</si>
  <si>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</si>
  <si>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339</t>
  </si>
  <si>
    <t>5910025120</t>
  </si>
  <si>
    <t>Svařování kolejnic elektrickým obloukem svar jednotlivý tv. R65</t>
  </si>
  <si>
    <t>678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</si>
  <si>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</si>
  <si>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5910025130</t>
  </si>
  <si>
    <t>Svařování kolejnic elektrickým obloukem svar jednotlivý tv. S49</t>
  </si>
  <si>
    <t>680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</si>
  <si>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</si>
  <si>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341</t>
  </si>
  <si>
    <t>5910030310</t>
  </si>
  <si>
    <t>Příplatek za směrové vyrovnání kolejnic v obloucích o poloměru 300 m a menším</t>
  </si>
  <si>
    <t>682</t>
  </si>
  <si>
    <t>Příplatek za směrové vyrovnání kolejnic v obloucích o poloměru 300 m a menším. Poznámka: 1. V cenách jsou započteny náklady na použití přípravku pro směrové vyrovnání kolejnic.</t>
  </si>
  <si>
    <t>5910035010</t>
  </si>
  <si>
    <t>Dosažení dovolené upínací teploty v BK prodloužením kolejnicového pásu v koleji tv. UIC60</t>
  </si>
  <si>
    <t>684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</si>
  <si>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</si>
  <si>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343</t>
  </si>
  <si>
    <t>5910035020</t>
  </si>
  <si>
    <t>Dosažení dovolené upínací teploty v BK prodloužením kolejnicového pásu v koleji tv. R65</t>
  </si>
  <si>
    <t>686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</si>
  <si>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</si>
  <si>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</si>
  <si>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</si>
  <si>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688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</si>
  <si>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</si>
  <si>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345</t>
  </si>
  <si>
    <t>5910035110</t>
  </si>
  <si>
    <t>Dosažení dovolené upínací teploty v BK prodloužením kolejnicového pásu ve výhybce tv. UIC60</t>
  </si>
  <si>
    <t>690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</si>
  <si>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</si>
  <si>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5910035120</t>
  </si>
  <si>
    <t>Dosažení dovolené upínací teploty v BK prodloužením kolejnicového pásu ve výhybce tv. R65</t>
  </si>
  <si>
    <t>692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</si>
  <si>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</si>
  <si>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347</t>
  </si>
  <si>
    <t>5910035130</t>
  </si>
  <si>
    <t>Dosažení dovolené upínací teploty v BK prodloužením kolejnicového pásu ve výhybce tv. S49</t>
  </si>
  <si>
    <t>694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</si>
  <si>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</si>
  <si>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</si>
  <si>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</si>
  <si>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696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</si>
  <si>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</si>
  <si>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349</t>
  </si>
  <si>
    <t>5910040020</t>
  </si>
  <si>
    <t>Umožnění volné dilatace kolejnice demontáž upevňovadel bez osazení kluzných podložek rozdělení pražců "d"</t>
  </si>
  <si>
    <t>698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</si>
  <si>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</si>
  <si>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5910040030</t>
  </si>
  <si>
    <t>Umožnění volné dilatace kolejnice demontáž upevňovadel bez osazení kluzných podložek rozdělení pražců "u"</t>
  </si>
  <si>
    <t>700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</si>
  <si>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</si>
  <si>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351</t>
  </si>
  <si>
    <t>5910040040</t>
  </si>
  <si>
    <t>Umožnění volné dilatace kolejnice demontáž upevňovadel bez osazení kluzných podložek rozdělení pražců "e"</t>
  </si>
  <si>
    <t>702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</si>
  <si>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</si>
  <si>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</si>
  <si>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</si>
  <si>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704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</si>
  <si>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</si>
  <si>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353</t>
  </si>
  <si>
    <t>5910040120</t>
  </si>
  <si>
    <t>Umožnění volné dilatace kolejnice montáž upevňovadel bez odstranění kluzných podložek rozdělení pražců "d"</t>
  </si>
  <si>
    <t>706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</si>
  <si>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</si>
  <si>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5910040130</t>
  </si>
  <si>
    <t>Umožnění volné dilatace kolejnice montáž upevňovadel bez odstranění kluzných podložek rozdělení pražců "u"</t>
  </si>
  <si>
    <t>708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</si>
  <si>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</si>
  <si>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355</t>
  </si>
  <si>
    <t>5910040140</t>
  </si>
  <si>
    <t>Umožnění volné dilatace kolejnice montáž upevňovadel bez odstranění kluzných podložek rozdělení pražců "e"</t>
  </si>
  <si>
    <t>710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</si>
  <si>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</si>
  <si>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5910040230</t>
  </si>
  <si>
    <t>Umožnění volné dilatace kolejnice bez demontáže nebo montáže upevňovadel s osazením a odstraněním kluzných podložek rozdělení pražců "u"</t>
  </si>
  <si>
    <t>712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</si>
  <si>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</si>
  <si>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357</t>
  </si>
  <si>
    <t>5910040310</t>
  </si>
  <si>
    <t>Umožnění volné dilatace kolejnice demontáž upevňovadel s osazením kluzných podložek rozdělení pražců "c"</t>
  </si>
  <si>
    <t>714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</si>
  <si>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</si>
  <si>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5910040320</t>
  </si>
  <si>
    <t>Umožnění volné dilatace kolejnice demontáž upevňovadel s osazením kluzných podložek rozdělení pražců "d"</t>
  </si>
  <si>
    <t>716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</si>
  <si>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</si>
  <si>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359</t>
  </si>
  <si>
    <t>5910040330</t>
  </si>
  <si>
    <t>Umožnění volné dilatace kolejnice demontáž upevňovadel s osazením kluzných podložek rozdělení pražců "u"</t>
  </si>
  <si>
    <t>718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</si>
  <si>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</si>
  <si>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5910040340</t>
  </si>
  <si>
    <t>Umožnění volné dilatace kolejnice demontáž upevňovadel s osazením kluzných podložek rozdělení pražců "e"</t>
  </si>
  <si>
    <t>720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</si>
  <si>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</si>
  <si>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361</t>
  </si>
  <si>
    <t>5910040410</t>
  </si>
  <si>
    <t>Umožnění volné dilatace kolejnice montáž upevňovadel s odstraněním kluzných podložek rozdělení pražců "c"</t>
  </si>
  <si>
    <t>722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</si>
  <si>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</si>
  <si>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5910040420</t>
  </si>
  <si>
    <t>Umožnění volné dilatace kolejnice montáž upevňovadel s odstraněním kluzných podložek rozdělení pražců "d"</t>
  </si>
  <si>
    <t>724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</si>
  <si>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</si>
  <si>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363</t>
  </si>
  <si>
    <t>5910040430</t>
  </si>
  <si>
    <t>Umožnění volné dilatace kolejnice montáž upevňovadel s odstraněním kluzných podložek rozdělení pražců "u"</t>
  </si>
  <si>
    <t>726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</si>
  <si>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</si>
  <si>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5910040440</t>
  </si>
  <si>
    <t>Umožnění volné dilatace kolejnice montáž upevňovadel s odstraněním kluzných podložek rozdělení pražců "e"</t>
  </si>
  <si>
    <t>728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</si>
  <si>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</si>
  <si>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365</t>
  </si>
  <si>
    <t>5910045010</t>
  </si>
  <si>
    <t>Zajištění polohy kolejnice bočními válečkovými opěrkami rozdělení pražců "c"</t>
  </si>
  <si>
    <t>730</t>
  </si>
  <si>
    <t>Zajištění polohy kolejnice bočními válečkovými opěrkami rozdělení pražců "c". Poznámka: 1. V cenách jsou započteny náklady na montáž a demontáž bočních opěrek v oblouku o malém poloměru.</t>
  </si>
  <si>
    <t>5910045020</t>
  </si>
  <si>
    <t>Zajištění polohy kolejnice bočními válečkovými opěrkami rozdělení pražců "d"</t>
  </si>
  <si>
    <t>732</t>
  </si>
  <si>
    <t>Zajištění polohy kolejnice bočními válečkovými opěrkami rozdělení pražců "d". Poznámka: 1. V cenách jsou započteny náklady na montáž a demontáž bočních opěrek v oblouku o malém poloměru.</t>
  </si>
  <si>
    <t>367</t>
  </si>
  <si>
    <t>5910045030</t>
  </si>
  <si>
    <t>Zajištění polohy kolejnice bočními válečkovými opěrkami rozdělení pražců "u"</t>
  </si>
  <si>
    <t>734</t>
  </si>
  <si>
    <t>Zajištění polohy kolejnice bočními válečkovými opěrkami rozdělení pražců "u". Poznámka: 1. V cenách jsou započteny náklady na montáž a demontáž bočních opěrek v oblouku o malém poloměru.</t>
  </si>
  <si>
    <t>5910045040</t>
  </si>
  <si>
    <t>Zajištění polohy kolejnice bočními válečkovými opěrkami rozdělení pražců "e"</t>
  </si>
  <si>
    <t>736</t>
  </si>
  <si>
    <t>Zajištění polohy kolejnice bočními válečkovými opěrkami rozdělení pražců "e". Poznámka: 1. V cenách jsou započteny náklady na montáž a demontáž bočních opěrek v oblouku o malém poloměru.</t>
  </si>
  <si>
    <t>369</t>
  </si>
  <si>
    <t>5910050010</t>
  </si>
  <si>
    <t>Umožnění volné dilatace dílů výhybek demontáž upevňovadel výhybka I. generace</t>
  </si>
  <si>
    <t>738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</si>
  <si>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</si>
  <si>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</si>
  <si>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</si>
  <si>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740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</si>
  <si>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</si>
  <si>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371</t>
  </si>
  <si>
    <t>5910050110</t>
  </si>
  <si>
    <t>Umožnění volné dilatace dílů výhybek montáž upevňovadel výhybka I. generace</t>
  </si>
  <si>
    <t>742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</si>
  <si>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</si>
  <si>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</si>
  <si>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</si>
  <si>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744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</si>
  <si>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</si>
  <si>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373</t>
  </si>
  <si>
    <t>5910060010</t>
  </si>
  <si>
    <t>Ojedinělé broušení kolejnic R260 do hloubky do 2 mm</t>
  </si>
  <si>
    <t>746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</si>
  <si>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</si>
  <si>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</si>
  <si>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</si>
  <si>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748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</si>
  <si>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</si>
  <si>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375</t>
  </si>
  <si>
    <t>5910060110</t>
  </si>
  <si>
    <t>Ojedinělé broušení kolejnic R350HT do hloubky do 2 mm</t>
  </si>
  <si>
    <t>750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</si>
  <si>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</si>
  <si>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</si>
  <si>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</si>
  <si>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752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</si>
  <si>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</si>
  <si>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377</t>
  </si>
  <si>
    <t>5910063010</t>
  </si>
  <si>
    <t>Opravné souvislé broušení kolejnic R260 head checking, povrchové vady, příčný a podélný profil hloubky do 2 mm</t>
  </si>
  <si>
    <t>754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</si>
  <si>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</si>
  <si>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5910063020</t>
  </si>
  <si>
    <t>Opravné souvislé broušení kolejnic R260 head checking, povrchové vady, příčný a podélný profil hloubky přes 2 mm do 4 mm</t>
  </si>
  <si>
    <t>756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</si>
  <si>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</si>
  <si>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379</t>
  </si>
  <si>
    <t>5910063030</t>
  </si>
  <si>
    <t>Opravné souvislé broušení kolejnic R260 head checking, povrchové vady, příčný a podélný profil hloubky přes 4 mm</t>
  </si>
  <si>
    <t>758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</si>
  <si>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</si>
  <si>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5910063050</t>
  </si>
  <si>
    <t>Opravné souvislé broušení kolejnic R260 příčný a podélný profil oprava příčného a podélného profilu</t>
  </si>
  <si>
    <t>760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</si>
  <si>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</si>
  <si>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381</t>
  </si>
  <si>
    <t>5910063060</t>
  </si>
  <si>
    <t>Opravné souvislé broušení kolejnic R260 příčný a podélný profil vlnkovitost</t>
  </si>
  <si>
    <t>762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</si>
  <si>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</si>
  <si>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5910063110</t>
  </si>
  <si>
    <t>Opravné souvislé broušení kolejnic R350HT head checking, povrchové vady, příčný a podélný profil hloubky do 2 mm</t>
  </si>
  <si>
    <t>764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</si>
  <si>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</si>
  <si>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383</t>
  </si>
  <si>
    <t>5910063120</t>
  </si>
  <si>
    <t>Opravné souvislé broušení kolejnic R350HT head checking, povrchové vady, příčný a podélný profil hloubky přes 2 mm do 4 mm</t>
  </si>
  <si>
    <t>766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</si>
  <si>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</si>
  <si>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5910063130</t>
  </si>
  <si>
    <t>Opravné souvislé broušení kolejnic R350HT head checking, povrchové vady, příčný a podélný profil hloubky přes 4 mm</t>
  </si>
  <si>
    <t>768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</si>
  <si>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</si>
  <si>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385</t>
  </si>
  <si>
    <t>5910063150</t>
  </si>
  <si>
    <t>Opravné souvislé broušení kolejnic R350HT příčný a podélný profil oprava příčného a podélného profilu</t>
  </si>
  <si>
    <t>770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</si>
  <si>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</si>
  <si>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5910063160</t>
  </si>
  <si>
    <t>Opravné souvislé broušení kolejnic R350HT příčný a podélný profil vlnkovitost</t>
  </si>
  <si>
    <t>772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</si>
  <si>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</si>
  <si>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387</t>
  </si>
  <si>
    <t>5910065010</t>
  </si>
  <si>
    <t>Odstranění převalků izolovaného styku lepeného</t>
  </si>
  <si>
    <t>774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</si>
  <si>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</si>
  <si>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Poznámka k položce: Styk=kus</t>
  </si>
  <si>
    <t>5910065020</t>
  </si>
  <si>
    <t>Odstranění převalků izolovaného styku montovaného</t>
  </si>
  <si>
    <t>776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</si>
  <si>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</si>
  <si>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389</t>
  </si>
  <si>
    <t>5910070010</t>
  </si>
  <si>
    <t>Základní broušení výhybky optimalizace příčného profilu</t>
  </si>
  <si>
    <t>778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</si>
  <si>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</si>
  <si>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5910075010</t>
  </si>
  <si>
    <t>Opravné broušení jazyka šíře plochy do 30 mm hloubky do 2 mm</t>
  </si>
  <si>
    <t>780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</si>
  <si>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</si>
  <si>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jazyka=m</t>
  </si>
  <si>
    <t>391</t>
  </si>
  <si>
    <t>5910075020</t>
  </si>
  <si>
    <t>Opravné broušení jazyka šíře plochy do 30 mm hloubky přes 2 mm</t>
  </si>
  <si>
    <t>782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</si>
  <si>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</si>
  <si>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5910075050</t>
  </si>
  <si>
    <t>Opravné broušení jazyka šíře plochy přes 30 mm hloubky do 2 mm</t>
  </si>
  <si>
    <t>784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</si>
  <si>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</si>
  <si>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393</t>
  </si>
  <si>
    <t>5910075060</t>
  </si>
  <si>
    <t>Opravné broušení jazyka šíře plochy přes 30 mm hloubky přes 2 mm</t>
  </si>
  <si>
    <t>786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</si>
  <si>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</si>
  <si>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5910075110</t>
  </si>
  <si>
    <t>Opravné broušení opornice šíře plochy do 30 mm hloubky do 2 mm</t>
  </si>
  <si>
    <t>788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</si>
  <si>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</si>
  <si>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opornice=m</t>
  </si>
  <si>
    <t>395</t>
  </si>
  <si>
    <t>5910075120</t>
  </si>
  <si>
    <t>Opravné broušení opornice šíře plochy do 30 mm hloubky přes 2 mm</t>
  </si>
  <si>
    <t>790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</si>
  <si>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</si>
  <si>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5910075150</t>
  </si>
  <si>
    <t>Opravné broušení opornice šíře plochy přes 30 mm hloubky do 2 mm</t>
  </si>
  <si>
    <t>792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</si>
  <si>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</si>
  <si>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397</t>
  </si>
  <si>
    <t>5910075160</t>
  </si>
  <si>
    <t>Opravné broušení opornice šíře plochy přes 30 mm hloubky přes 2 mm</t>
  </si>
  <si>
    <t>794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</si>
  <si>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</si>
  <si>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5910075210</t>
  </si>
  <si>
    <t>Opravné broušení výhybkové kolejnice šíře plochy do 30 mm hloubky do 2 mm</t>
  </si>
  <si>
    <t>796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</si>
  <si>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</si>
  <si>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výhybkové kolejnice =m</t>
  </si>
  <si>
    <t>399</t>
  </si>
  <si>
    <t>5910075220</t>
  </si>
  <si>
    <t>Opravné broušení výhybkové kolejnice šíře plochy do 30 mm hloubky přes 2 mm</t>
  </si>
  <si>
    <t>798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</si>
  <si>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</si>
  <si>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5910075250</t>
  </si>
  <si>
    <t>Opravné broušení výhybkové kolejnice šíře plochy přes 30 mm hloubky do 2 mm</t>
  </si>
  <si>
    <t>800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</si>
  <si>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</si>
  <si>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401</t>
  </si>
  <si>
    <t>5910075260</t>
  </si>
  <si>
    <t>Opravné broušení výhybkové kolejnice šíře plochy přes 30 mm hloubky přes 2 mm</t>
  </si>
  <si>
    <t>802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</si>
  <si>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</si>
  <si>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5910075310</t>
  </si>
  <si>
    <t>Opravné broušení hrotnice PHS šíře plochy do 30 mm hloubky do 2 mm</t>
  </si>
  <si>
    <t>804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</si>
  <si>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</si>
  <si>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hrotnice PHS=m</t>
  </si>
  <si>
    <t>403</t>
  </si>
  <si>
    <t>5910075320</t>
  </si>
  <si>
    <t>Opravné broušení hrotnice PHS šíře plochy do 30 mm hloubky přes 2 mm</t>
  </si>
  <si>
    <t>806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</si>
  <si>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</si>
  <si>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5910075350</t>
  </si>
  <si>
    <t>Opravné broušení hrotnice PHS šíře plochy přes 30 mm hloubky do 2 mm</t>
  </si>
  <si>
    <t>808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</si>
  <si>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</si>
  <si>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405</t>
  </si>
  <si>
    <t>5910075360</t>
  </si>
  <si>
    <t>Opravné broušení hrotnice PHS šíře plochy přes 30 mm hloubky přes 2 mm</t>
  </si>
  <si>
    <t>810</t>
  </si>
  <si>
    <t>Opravné broušení hrotnice PHS šíře plochy přes 30 mm hloubky přes 2 mm. Poznámka: 1. V cenách jsou započteny náklady na odstranění převalků a povrchových vad, optimalizace příčného profilu a geometrie dílů výhybky.</t>
  </si>
  <si>
    <t>5910080010</t>
  </si>
  <si>
    <t>Opravné broušení srdcovky jednoduché 1:4,5 a 1:6 hloubky do 2 mm</t>
  </si>
  <si>
    <t>812</t>
  </si>
  <si>
    <t>Opravné broušení srdcovky jednoduché 1:4,5 a 1:6 hloubky do 2 mm. Poznámka: 1. V cenách jsou započteny náklady na odstranění vznikajících převalků, povrchových vad a měření profilu srdcovky šablonou.</t>
  </si>
  <si>
    <t>Poznámka k položce:_x000D_
Poznámka k položce: Srdcovka=kus</t>
  </si>
  <si>
    <t>407</t>
  </si>
  <si>
    <t>5910080020</t>
  </si>
  <si>
    <t>Opravné broušení srdcovky jednoduché 1:4,5 a 1:6 hloubky přes 2 mm</t>
  </si>
  <si>
    <t>814</t>
  </si>
  <si>
    <t>Opravné broušení srdcovky jednoduché 1:4,5 a 1:6 hloubky přes 2 mm. Poznámka: 1. V cenách jsou započteny náklady na odstranění vznikajících převalků, povrchových vad a měření profilu srdcovky šablonou.</t>
  </si>
  <si>
    <t>5910080110</t>
  </si>
  <si>
    <t>Opravné broušení srdcovky jednoduché 1:7,5 a 1:9 hloubky do 2 mm</t>
  </si>
  <si>
    <t>816</t>
  </si>
  <si>
    <t>Opravné broušení srdcovky jednoduché 1:7,5 a 1:9 hloubky do 2 mm. Poznámka: 1. V cenách jsou započteny náklady na odstranění vznikajících převalků, povrchových vad a měření profilu srdcovky šablonou.</t>
  </si>
  <si>
    <t>409</t>
  </si>
  <si>
    <t>5910080120</t>
  </si>
  <si>
    <t>Opravné broušení srdcovky jednoduché 1:7,5 a 1:9 hloubky přes 2 mm</t>
  </si>
  <si>
    <t>818</t>
  </si>
  <si>
    <t>Opravné broušení srdcovky jednoduché 1:7,5 a 1:9 hloubky přes 2 mm. Poznámka: 1. V cenách jsou započteny náklady na odstranění vznikajících převalků, povrchových vad a měření profilu srdcovky šablonou.</t>
  </si>
  <si>
    <t>5910080210</t>
  </si>
  <si>
    <t>Opravné broušení srdcovky jednoduché 1:11 a 1:12 hloubky do 2 mm</t>
  </si>
  <si>
    <t>820</t>
  </si>
  <si>
    <t>Opravné broušení srdcovky jednoduché 1:11 a 1:12 hloubky do 2 mm. Poznámka: 1. V cenách jsou započteny náklady na odstranění vznikajících převalků, povrchových vad a měření profilu srdcovky šablonou.</t>
  </si>
  <si>
    <t>411</t>
  </si>
  <si>
    <t>5910080220</t>
  </si>
  <si>
    <t>Opravné broušení srdcovky jednoduché 1:11 a 1:12 hloubky přes 2 mm</t>
  </si>
  <si>
    <t>822</t>
  </si>
  <si>
    <t>Opravné broušení srdcovky jednoduché 1:11 a 1:12 hloubky přes 2 mm. Poznámka: 1. V cenách jsou započteny náklady na odstranění vznikajících převalků, povrchových vad a měření profilu srdcovky šablonou.</t>
  </si>
  <si>
    <t>5910080320</t>
  </si>
  <si>
    <t>Opravné broušení srdcovky jednoduché 1:14 a 1:18,5 hloubky přes 2 mm</t>
  </si>
  <si>
    <t>824</t>
  </si>
  <si>
    <t>Opravné broušení srdcovky jednoduché 1:14 a 1:18,5 hloubky přes 2 mm. Poznámka: 1. V cenách jsou započteny náklady na odstranění vznikajících převalků, povrchových vad a měření profilu srdcovky šablonou.</t>
  </si>
  <si>
    <t>413</t>
  </si>
  <si>
    <t>5910080810</t>
  </si>
  <si>
    <t>Opravné broušení srdcovky dvojité do 2 mm</t>
  </si>
  <si>
    <t>826</t>
  </si>
  <si>
    <t>Opravné broušení srdcovky dvojité do 2 mm. Poznámka: 1. V cenách jsou započteny náklady na odstranění vznikajících převalků, povrchových vad a měření profilu srdcovky šablonou.</t>
  </si>
  <si>
    <t>5910080820</t>
  </si>
  <si>
    <t>Opravné broušení srdcovky dvojité přes 2 mm</t>
  </si>
  <si>
    <t>828</t>
  </si>
  <si>
    <t>Opravné broušení srdcovky dvojité přes 2 mm. Poznámka: 1. V cenách jsou započteny náklady na odstranění vznikajících převalků, povrchových vad a měření profilu srdcovky šablonou.</t>
  </si>
  <si>
    <t>415</t>
  </si>
  <si>
    <t>5910085020</t>
  </si>
  <si>
    <t>Navaření hlavy kolejnice tv. R65</t>
  </si>
  <si>
    <t>cm2</t>
  </si>
  <si>
    <t>830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</si>
  <si>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</si>
  <si>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5910085030</t>
  </si>
  <si>
    <t>Navaření hlavy kolejnice tv. S49</t>
  </si>
  <si>
    <t>832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</si>
  <si>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</si>
  <si>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417</t>
  </si>
  <si>
    <t>5910090050</t>
  </si>
  <si>
    <t>Navaření srdcovky jednoduché montované z kolejnic úhel odbočení 5°-7,9° (1:7,5 až 1:9) hloubky do 10 mm</t>
  </si>
  <si>
    <t>834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</si>
  <si>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</si>
  <si>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5910090110</t>
  </si>
  <si>
    <t>Navaření srdcovky jednoduché montované z kolejnic úhel odbočení 3,5°-4,9° (1:11 až 1:14) hloubky do 10 mm</t>
  </si>
  <si>
    <t>836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</si>
  <si>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</si>
  <si>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419</t>
  </si>
  <si>
    <t>5910090210</t>
  </si>
  <si>
    <t>Navaření srdcovky jednoduché s kovaným klínem nebo s hrotem klínu z plnoprofilové kolejnice úhel odbočení 1:7,5 až 1:9 opotřebení do 10 mm</t>
  </si>
  <si>
    <t>838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</si>
  <si>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</si>
  <si>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</si>
  <si>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</si>
  <si>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840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</si>
  <si>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</si>
  <si>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421</t>
  </si>
  <si>
    <t>5910090510</t>
  </si>
  <si>
    <t>Navaření srdcovky jednoduché lité z oceli manganové úhel odbočení 1:7,5 až 1:9 opotřebení do 4 mm</t>
  </si>
  <si>
    <t>842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</si>
  <si>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</si>
  <si>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</si>
  <si>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</si>
  <si>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844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</si>
  <si>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</si>
  <si>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423</t>
  </si>
  <si>
    <t>5910095010</t>
  </si>
  <si>
    <t>Navaření srdcovky dvojité montované opotřebení do 10 mm</t>
  </si>
  <si>
    <t>846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</si>
  <si>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</si>
  <si>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5910105010</t>
  </si>
  <si>
    <t>Navaření lokální vady jazyka</t>
  </si>
  <si>
    <t>848</t>
  </si>
  <si>
    <t>Navaření lokální vady jazyka.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</si>
  <si>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425</t>
  </si>
  <si>
    <t>5910105020</t>
  </si>
  <si>
    <t>Navaření lokální vady opornice</t>
  </si>
  <si>
    <t>850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</si>
  <si>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</si>
  <si>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5910125020</t>
  </si>
  <si>
    <t>Úprava geometrie jazyka po násilném rozřezu</t>
  </si>
  <si>
    <t>852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</si>
  <si>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</si>
  <si>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427</t>
  </si>
  <si>
    <t>5910130030</t>
  </si>
  <si>
    <t>Demontáž zádržné opěrky z jazyka i opornice</t>
  </si>
  <si>
    <t>pár</t>
  </si>
  <si>
    <t>854</t>
  </si>
  <si>
    <t>Demontáž zádržné opěrky z jazyka i opornice. Poznámka: 1. V cenách jsou započteny náklady na demontáž a naložení výzisku na dopravní prostředek.</t>
  </si>
  <si>
    <t>5910131030</t>
  </si>
  <si>
    <t>Montáž zádržné opěrky na jazyk i opornici</t>
  </si>
  <si>
    <t>856</t>
  </si>
  <si>
    <t>Montáž zádržné opěrky na jazyk i opornici. Poznámka: 1. V cenách jsou započteny náklady na montáž. 2. V cenách nejsou obsaženy náklady na dodávku materiálu a vrtání otvorů.</t>
  </si>
  <si>
    <t>429</t>
  </si>
  <si>
    <t>5910132030</t>
  </si>
  <si>
    <t>Zřízení zádržné opěrky na jazyku i opornici</t>
  </si>
  <si>
    <t>858</t>
  </si>
  <si>
    <t>Zřízení zádržné opěrky na jazyku i opornici. Poznámka: 1. V cenách jsou započteny náklady na vrtání otvorů a montáž. 2. V cenách nejsou obsaženy náklady na dodávku materiálu.</t>
  </si>
  <si>
    <t>5910135010</t>
  </si>
  <si>
    <t>Demontáž pražcové kotvy v koleji</t>
  </si>
  <si>
    <t>860</t>
  </si>
  <si>
    <t>Demontáž pražcové kotvy v koleji. Poznámka: 1. V cenách jsou započteny náklady na odstranění kameniva, demontáž, dohození a úpravu kameniva a naložení výzisku na dopravní prostředek.</t>
  </si>
  <si>
    <t>431</t>
  </si>
  <si>
    <t>5910135020</t>
  </si>
  <si>
    <t>Demontáž pražcové kotvy ve výhybce</t>
  </si>
  <si>
    <t>862</t>
  </si>
  <si>
    <t>Demontáž pražcové kotvy ve výhybce.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</si>
  <si>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</si>
  <si>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</si>
  <si>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864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</si>
  <si>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</si>
  <si>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433</t>
  </si>
  <si>
    <t>5910136020</t>
  </si>
  <si>
    <t>Montáž pražcové kotvy ve výhybce</t>
  </si>
  <si>
    <t>866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</si>
  <si>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</si>
  <si>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</si>
  <si>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</si>
  <si>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868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</si>
  <si>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</si>
  <si>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435</t>
  </si>
  <si>
    <t>5911001020</t>
  </si>
  <si>
    <t>Čištění a mazání výhybky jednoduché s úhlem odbočení 1:12 až 1:18,5 nebo 3° až 4,5°</t>
  </si>
  <si>
    <t>870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</si>
  <si>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</si>
  <si>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</si>
  <si>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</si>
  <si>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872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</si>
  <si>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</si>
  <si>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437</t>
  </si>
  <si>
    <t>5911001120</t>
  </si>
  <si>
    <t>Čištění a mazání výhybky křižovatkové poloviční</t>
  </si>
  <si>
    <t>874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</si>
  <si>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</si>
  <si>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5911003010</t>
  </si>
  <si>
    <t>Ošetření pohyblivých částí výhybky bez válečkových stoliček jednoduché 1:6 až 1:11 nebo 14° až 5°</t>
  </si>
  <si>
    <t>876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</si>
  <si>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</si>
  <si>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439</t>
  </si>
  <si>
    <t>5911003020</t>
  </si>
  <si>
    <t>Ošetření pohyblivých částí výhybky bez válečkových stoliček jednoduché 1:12 až 1:18,5 nebo 3° až 4,5°</t>
  </si>
  <si>
    <t>878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</si>
  <si>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</si>
  <si>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5911003210</t>
  </si>
  <si>
    <t>Ošetření pohyblivých částí výhybky bez válečkových stoliček křižovatkové celá</t>
  </si>
  <si>
    <t>880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</si>
  <si>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</si>
  <si>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441</t>
  </si>
  <si>
    <t>5911003220</t>
  </si>
  <si>
    <t>Ošetření pohyblivých částí výhybky bez válečkových stoliček křižovatkové poloviční</t>
  </si>
  <si>
    <t>882</t>
  </si>
  <si>
    <t>Ošetření pohyblivých částí výhybky bez válečkových stoliček křižovatkové poloviční.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</si>
  <si>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</si>
  <si>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</si>
  <si>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884</t>
  </si>
  <si>
    <t>Ošetření pohyblivých částí výhybky s válečkovými stoličkami jednoduché 1:6 až 1:11 nebo 14° až 5°. Poznámka: 1. V cenách jsou započteny náklady na očištění kluzných stoliček a závěrů od nečistot a jejich ošetření součástí mazivem nebo antikorozním prostředkem.</t>
  </si>
  <si>
    <t>443</t>
  </si>
  <si>
    <t>5911003320</t>
  </si>
  <si>
    <t>Ošetření pohyblivých částí výhybky s válečkovými stoličkami jednoduché 1:12 až 1:18,5 nebo 3° až 4,5°</t>
  </si>
  <si>
    <t>886</t>
  </si>
  <si>
    <t>Ošetření pohyblivých částí výhybky s válečkovými stoličkami jednoduché 1:12 až 1:18,5 nebo 3° až 4,5°.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</si>
  <si>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</si>
  <si>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</si>
  <si>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888</t>
  </si>
  <si>
    <t>Ošetření pohyblivých částí výhybky s válečkovými stoličkami křižovatkové celé. Poznámka: 1. V cenách jsou započteny náklady na očištění kluzných stoliček a závěrů od nečistot a jejich ošetření součástí mazivem nebo antikorozním prostředkem.</t>
  </si>
  <si>
    <t>445</t>
  </si>
  <si>
    <t>5911003520</t>
  </si>
  <si>
    <t>Ošetření pohyblivých částí výhybky s válečkovými stoličkami křižovatkové poloviční</t>
  </si>
  <si>
    <t>890</t>
  </si>
  <si>
    <t>Ošetření pohyblivých částí výhybky s válečkovými stoličkami křižovatkové poloviční. Poznámka: 1. V cenách jsou započteny náklady na očištění kluzných stoliček a závěrů od nečistot a jejich ošetření součástí mazivem nebo antikorozním prostředkem.</t>
  </si>
  <si>
    <t>5911005010</t>
  </si>
  <si>
    <t>Válečková stolička jazyka nadzvedávací výměna s upevněním na patu kolejnice</t>
  </si>
  <si>
    <t>892</t>
  </si>
  <si>
    <t>Válečková stolička jazyka nadzvedávací výměna s upevněním na patu kolejnice. Poznámka: 1. V cenách jsou započteny náklady na provedení, nastavení funkčnosti stabilizátoru a ošetření součástí mazivem. 2. V cenách nejsou obsaženy náklady na dodávku materiálu.</t>
  </si>
  <si>
    <t>447</t>
  </si>
  <si>
    <t>5911005110</t>
  </si>
  <si>
    <t>Válečková stolička jazyka nadzvedávací demontáž s upevněním na patu kolejnice</t>
  </si>
  <si>
    <t>894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</si>
  <si>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</si>
  <si>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</si>
  <si>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</si>
  <si>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896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</si>
  <si>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</si>
  <si>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449</t>
  </si>
  <si>
    <t>5911005310</t>
  </si>
  <si>
    <t>Válečková stolička jazyka nadzvedávací seřízení s upevněním na patu kolejnice</t>
  </si>
  <si>
    <t>898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</si>
  <si>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</si>
  <si>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</si>
  <si>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</si>
  <si>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900</t>
  </si>
  <si>
    <t>Válečková stolička jazyka dotlačovací demontáž s upevněním na patu kolejnice. Poznámka: 1. V cenách jsou započteny náklady na provedení, nastavení funkčnosti stabilizátoru a ošetření součástí mazivem. 2. V cenách nejsou obsaženy náklady na dodávku materiálu.</t>
  </si>
  <si>
    <t>451</t>
  </si>
  <si>
    <t>5911005450</t>
  </si>
  <si>
    <t>Válečková stolička jazyka dotlačovací montáž s upevněním na patu kolejnice</t>
  </si>
  <si>
    <t>902</t>
  </si>
  <si>
    <t>Válečková stolička jazyka dotlačovací montáž s upevněním na patu kolejnice.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</si>
  <si>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</si>
  <si>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</si>
  <si>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904</t>
  </si>
  <si>
    <t>Válečková stolička jazyka dotlačovací seřízení na patě kolejnice. Poznámka: 1. V cenách jsou započteny náklady na provedení, nastavení funkčnosti stabilizátoru a ošetření součástí mazivem. 2. V cenách nejsou obsaženy náklady na dodávku materiálu.</t>
  </si>
  <si>
    <t>453</t>
  </si>
  <si>
    <t>5911011010</t>
  </si>
  <si>
    <t>Výměna jazyků a opornic výhybky jednoduché s jedním hákovým závěrem soustavy R65</t>
  </si>
  <si>
    <t>906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</si>
  <si>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</si>
  <si>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Poznámka k položce:_x000D_
Poznámka k položce: Délka jazyků + opornic=m</t>
  </si>
  <si>
    <t>5911011020</t>
  </si>
  <si>
    <t>Výměna jazyků a opornic výhybky jednoduché s jedním hákovým závěrem soustavy S49</t>
  </si>
  <si>
    <t>908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</si>
  <si>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</si>
  <si>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455</t>
  </si>
  <si>
    <t>5911015010</t>
  </si>
  <si>
    <t>Výměna jazyka výhybky jednoduché s jedním hákovým závěrem soustavy R65</t>
  </si>
  <si>
    <t>910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</si>
  <si>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</si>
  <si>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</si>
  <si>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</si>
  <si>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912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</si>
  <si>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</si>
  <si>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457</t>
  </si>
  <si>
    <t>5911017010</t>
  </si>
  <si>
    <t>Výměna opornice výhybky jednoduché s jedním hákovým závěrem soustavy R65</t>
  </si>
  <si>
    <t>914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</si>
  <si>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</si>
  <si>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</si>
  <si>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</si>
  <si>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916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</si>
  <si>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</si>
  <si>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459</t>
  </si>
  <si>
    <t>5911031010</t>
  </si>
  <si>
    <t>Výměna jazyka výhybky jednoduché s jedním čelisťovým závěrem soustavy UIC60</t>
  </si>
  <si>
    <t>918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</si>
  <si>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</si>
  <si>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</si>
  <si>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</si>
  <si>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920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</si>
  <si>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</si>
  <si>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461</t>
  </si>
  <si>
    <t>5911033010</t>
  </si>
  <si>
    <t>Výměna opornice výhybky jednoduché s jedním čelisťovým závěrem soustavy UIC60</t>
  </si>
  <si>
    <t>922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</si>
  <si>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</si>
  <si>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</si>
  <si>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</si>
  <si>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924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</si>
  <si>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</si>
  <si>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463</t>
  </si>
  <si>
    <t>5911039010</t>
  </si>
  <si>
    <t>Výměna jazyka výhybky jednoduché s dvěma čelisťovými závěry soustavy UIC60</t>
  </si>
  <si>
    <t>926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</si>
  <si>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</si>
  <si>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</si>
  <si>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</si>
  <si>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928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</si>
  <si>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</si>
  <si>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465</t>
  </si>
  <si>
    <t>5911041010</t>
  </si>
  <si>
    <t>Výměna opornice výhybky jednoduché s dvěma čelisťovými závěry soustavy UIC60</t>
  </si>
  <si>
    <t>930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</si>
  <si>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</si>
  <si>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</si>
  <si>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</si>
  <si>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932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</si>
  <si>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</si>
  <si>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467</t>
  </si>
  <si>
    <t>5911113010</t>
  </si>
  <si>
    <t>Výměna srdcovky jednoduché montované z kolejnic soustavy R65</t>
  </si>
  <si>
    <t>t</t>
  </si>
  <si>
    <t>934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</si>
  <si>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</si>
  <si>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Poznámka k položce: Hmotnost srdcovky=t</t>
  </si>
  <si>
    <t>5911113020</t>
  </si>
  <si>
    <t>Výměna srdcovky jednoduché montované z kolejnic soustavy S49</t>
  </si>
  <si>
    <t>936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</si>
  <si>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</si>
  <si>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469</t>
  </si>
  <si>
    <t>5911113120</t>
  </si>
  <si>
    <t>Výměna srdcovky jednoduché svařované (SK) soustavy R65</t>
  </si>
  <si>
    <t>938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</si>
  <si>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</si>
  <si>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</si>
  <si>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</si>
  <si>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940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</si>
  <si>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</si>
  <si>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471</t>
  </si>
  <si>
    <t>5911113310</t>
  </si>
  <si>
    <t>Výměna srdcovky jednoduché lité (ZPT) soustavy UIC60 za stejný typ bez výměny podkladnic</t>
  </si>
  <si>
    <t>942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</si>
  <si>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</si>
  <si>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</si>
  <si>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</si>
  <si>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944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</si>
  <si>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</si>
  <si>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473</t>
  </si>
  <si>
    <t>5911117010</t>
  </si>
  <si>
    <t>Výměna přídržnice srdcovky jednoduché typ Kn60 přímé soustavy UIC60</t>
  </si>
  <si>
    <t>946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</si>
  <si>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</si>
  <si>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Poznámka k položce:_x000D_
Poznámka k položce: Délka přídržnice=m; Metr přídržnice=m</t>
  </si>
  <si>
    <t>5911117030</t>
  </si>
  <si>
    <t>Výměna přídržnice srdcovky jednoduché typ Kn60 přímé soustavy S49</t>
  </si>
  <si>
    <t>948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</si>
  <si>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</si>
  <si>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475</t>
  </si>
  <si>
    <t>5911117110</t>
  </si>
  <si>
    <t>Výměna přídržnice srdcovky jednoduché typ Kn60 ohnuté soustavy UIC60</t>
  </si>
  <si>
    <t>950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</si>
  <si>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</si>
  <si>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</si>
  <si>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</si>
  <si>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952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</si>
  <si>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</si>
  <si>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477</t>
  </si>
  <si>
    <t>5911117230</t>
  </si>
  <si>
    <t>Výměna přídržnice srdcovky jednoduché typ obrácené T (plech) přímé soustavy T</t>
  </si>
  <si>
    <t>954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</si>
  <si>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</si>
  <si>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5911119010</t>
  </si>
  <si>
    <t>Oprava šíře žlábku přídržnice srdcovky jednoduché typ Kn60 soustavy UIC60</t>
  </si>
  <si>
    <t>956</t>
  </si>
  <si>
    <t>Oprava šíře žlábku přídržnice srdcovky jednoduché typ Kn60 soustavy UIC60. Poznámka: 1. V cenách jsou započteny náklady na vymezení žlábku podložením, navařením nebo obroušením a ošetření součástí mazivem. 2. V cenách nejsou obsaženy náklady na dodávku materiálu.</t>
  </si>
  <si>
    <t>Poznámka k položce:_x000D_
Poznámka k položce: Metr přídržnice=m</t>
  </si>
  <si>
    <t>479</t>
  </si>
  <si>
    <t>5911119030</t>
  </si>
  <si>
    <t>Oprava šíře žlábku přídržnice srdcovky jednoduché typ Kn60 soustavy S49</t>
  </si>
  <si>
    <t>958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</si>
  <si>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</si>
  <si>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5911119130</t>
  </si>
  <si>
    <t>Oprava šíře žlábku přídržnice srdcovky jednoduché typ obrácené T soustavy T</t>
  </si>
  <si>
    <t>960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</si>
  <si>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</si>
  <si>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481</t>
  </si>
  <si>
    <t>5911233030</t>
  </si>
  <si>
    <t>Demontáž jazykové opěrky soustavy S49</t>
  </si>
  <si>
    <t>962</t>
  </si>
  <si>
    <t>Demontáž jazykové opěrky soustavy S49. Poznámka: 1. V cenách jsou započteny náklady na demontáž a naložení na dopravní prostředek.</t>
  </si>
  <si>
    <t>Poznámka k položce:_x000D_
Poznámka k položce: Opěrka=kus</t>
  </si>
  <si>
    <t>5911235030</t>
  </si>
  <si>
    <t>Demontáž opornicové opěrky soustavy S49</t>
  </si>
  <si>
    <t>964</t>
  </si>
  <si>
    <t>Demontáž opornicové opěrky soustavy S49. Poznámka: 1. V cenách jsou započteny náklady na demontáž a naložení na dopravní prostředek.</t>
  </si>
  <si>
    <t>483</t>
  </si>
  <si>
    <t>5911303030</t>
  </si>
  <si>
    <t>Oprava rozchodu ve výhybce přebitím podkladnic soustavy S49</t>
  </si>
  <si>
    <t>966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</si>
  <si>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</si>
  <si>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Poznámka k položce: Díl=kus</t>
  </si>
  <si>
    <t>5911303130</t>
  </si>
  <si>
    <t>Oprava rozchodu ve výhybce přebitím kluzných stoliček soustavy S49</t>
  </si>
  <si>
    <t>968</t>
  </si>
  <si>
    <t>Oprava rozchodu ve výhybce přebitím kluzných stoliček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</si>
  <si>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485</t>
  </si>
  <si>
    <t>5911303230</t>
  </si>
  <si>
    <t>Oprava rozchodu ve výhybce přebitím abnormálních podkladnic soustavy S49</t>
  </si>
  <si>
    <t>970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</si>
  <si>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</si>
  <si>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</si>
  <si>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</si>
  <si>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972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</si>
  <si>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</si>
  <si>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487</t>
  </si>
  <si>
    <t>5911305020</t>
  </si>
  <si>
    <t>Oprava a seřízení výměnové části výhybky jednoduché s hákovým závěrem pérové jazyky jednozávěrové soustavy S49</t>
  </si>
  <si>
    <t>974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</si>
  <si>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</si>
  <si>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Poznámka k položce: Výměnová část=kus</t>
  </si>
  <si>
    <t>5911307020</t>
  </si>
  <si>
    <t>Výměna hákového závěru výhybky jednoduché jednozávěrové soustavy S49</t>
  </si>
  <si>
    <t>976</t>
  </si>
  <si>
    <t>Výměna hákového závěru výhybky jednoduché jednozávěrové soustavy S49.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</si>
  <si>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Poznámka k položce: Závěr=kus</t>
  </si>
  <si>
    <t>489</t>
  </si>
  <si>
    <t>5911313020</t>
  </si>
  <si>
    <t>Seřízení hákového závěru výhybky jednoduché jednozávěrové soustavy S49</t>
  </si>
  <si>
    <t>978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</si>
  <si>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</si>
  <si>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</si>
  <si>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</si>
  <si>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980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</si>
  <si>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</si>
  <si>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491</t>
  </si>
  <si>
    <t>5911545020</t>
  </si>
  <si>
    <t>Záměna hákového závěru za čelisťový výhybky jednoduché jednozávěrové soustavy S49</t>
  </si>
  <si>
    <t>982</t>
  </si>
  <si>
    <t>Záměna hákového závěru za čelisťový výhybky jednoduché jednozávěrové soustavy S49. Poznámka: 1. V cenách jsou započteny náklady na záměnu hákového závěru za čelisťový závěr, přezkoušení chodu výhybky, provedení západkové zkoušky a ošetření kluzných částí mazivem. 2. V cenách nejsou obsaženy náklady na dodávku materiálu.</t>
  </si>
  <si>
    <t>5911641030</t>
  </si>
  <si>
    <t>Montáž jednoduché výhybky v ose koleje dřevěné pražce soustavy R65</t>
  </si>
  <si>
    <t>984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</si>
  <si>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</si>
  <si>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493</t>
  </si>
  <si>
    <t>5911641040</t>
  </si>
  <si>
    <t>Montáž jednoduché výhybky v ose koleje dřevěné pražce soustavy S49</t>
  </si>
  <si>
    <t>986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</si>
  <si>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</si>
  <si>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5911641110</t>
  </si>
  <si>
    <t>Montáž jednoduché výhybky v ose koleje betonové pražce soustavy UIC60</t>
  </si>
  <si>
    <t>988</t>
  </si>
  <si>
    <t>Montáž jednoduché výhybky v ose koleje betonové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</si>
  <si>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495</t>
  </si>
  <si>
    <t>5911641120</t>
  </si>
  <si>
    <t>Montáž jednoduché výhybky v ose koleje betonové pražce soustavy S49</t>
  </si>
  <si>
    <t>990</t>
  </si>
  <si>
    <t>Montáž jednoduché výhybky v ose koleje betonové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</si>
  <si>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</si>
  <si>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</si>
  <si>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992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</si>
  <si>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</si>
  <si>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497</t>
  </si>
  <si>
    <t>5911655040</t>
  </si>
  <si>
    <t>Demontáž jednoduché výhybky na úložišti dřevěné pražce soustavy S49</t>
  </si>
  <si>
    <t>994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</si>
  <si>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</si>
  <si>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5911671040</t>
  </si>
  <si>
    <t>Příplatek za demontáž v ose koleje výhybky jednoduché pražce dřevěné soustavy S49</t>
  </si>
  <si>
    <t>996</t>
  </si>
  <si>
    <t>Příplatek za demontáž v ose koleje výhybky jednoduché pražce dřevěné soustavy S49. Poznámka: 1. V cenách jsou započteny náklady za obtížnost demontáže v ose koleje.</t>
  </si>
  <si>
    <t>499</t>
  </si>
  <si>
    <t>5911671050</t>
  </si>
  <si>
    <t>Příplatek za demontáž v ose koleje výhybky jednoduché pražce dřevěné soustavy T</t>
  </si>
  <si>
    <t>998</t>
  </si>
  <si>
    <t>Příplatek za demontáž v ose koleje výhybky jednoduché pražce dřevěné soustavy T. Poznámka: 1. V cenách jsou započteny náklady za obtížnost demontáže v ose koleje.</t>
  </si>
  <si>
    <t>5911671060</t>
  </si>
  <si>
    <t>Příplatek za demontáž v ose koleje výhybky jednoduché pražce dřevěné soustavy A</t>
  </si>
  <si>
    <t>1000</t>
  </si>
  <si>
    <t>Příplatek za demontáž v ose koleje výhybky jednoduché pražce dřevěné soustavy A. Poznámka: 1. V cenách jsou započteny náklady za obtížnost demontáže v ose koleje.</t>
  </si>
  <si>
    <t>501</t>
  </si>
  <si>
    <t>5911671100</t>
  </si>
  <si>
    <t>Příplatek za demontáž v ose koleje výhybky jednoduché pražce ocelové válcované soustavy A</t>
  </si>
  <si>
    <t>1002</t>
  </si>
  <si>
    <t>Příplatek za demontáž v ose koleje výhybky jednoduché pražce ocelové válcované soustavy A. Poznámka: 1. V cenách jsou započteny náklady za obtížnost demontáže v ose koleje.</t>
  </si>
  <si>
    <t>5911707030</t>
  </si>
  <si>
    <t>Demontáž pojistných úhelníků na mostech tv. S49</t>
  </si>
  <si>
    <t>1004</t>
  </si>
  <si>
    <t>Demontáž pojistných úhelníků na mostech tv. S49. Poznámka: 1. V cenách jsou započteny náklady na demontáž, manipulaci a naložení na dopravní prostředek nebo uložení mimo most.</t>
  </si>
  <si>
    <t>Poznámka k položce:_x000D_
Poznámka k položce: Úhelník=m</t>
  </si>
  <si>
    <t>503</t>
  </si>
  <si>
    <t>5911709030</t>
  </si>
  <si>
    <t>Montáž pojistných úhelníků na mostech tv. S49</t>
  </si>
  <si>
    <t>1006</t>
  </si>
  <si>
    <t>Montáž pojistných úhelníků na mostech tv. S49. Poznámka: 1. V cenách jsou započteny náklady na montáž, vrtání otvorů pro vrtule. 2. V cenách nejsou obsaženy náklady na dodávku materiálu.</t>
  </si>
  <si>
    <t>5912023010</t>
  </si>
  <si>
    <t>Demontáž návěstidla uloženého ve stezce námezníku</t>
  </si>
  <si>
    <t>1008</t>
  </si>
  <si>
    <t>Demontáž návěstidla uloženého ve stezce námezníku. Poznámka: 1. V cenách jsou započteny náklady na demontáž návěstidla, zához, úpravu terénu a naložení na dopravní prostředek.</t>
  </si>
  <si>
    <t>Poznámka k položce:_x000D_
Poznámka k položce: Návěstidlo=kus</t>
  </si>
  <si>
    <t>505</t>
  </si>
  <si>
    <t>5912025040</t>
  </si>
  <si>
    <t>Demontáž návěstidla včetně sloupku rychlostníku</t>
  </si>
  <si>
    <t>1010</t>
  </si>
  <si>
    <t>Demontáž návěstidla včetně sloupku rychlostníku. Poznámka: 1. V cenách jsou započteny náklady na demontáž návěstidla, sloupku a naložení na dopravní prostředek.</t>
  </si>
  <si>
    <t>Poznámka k položce:_x000D_
Poznámka k položce: Návěstidlo+sloupek=kus</t>
  </si>
  <si>
    <t>5912037010</t>
  </si>
  <si>
    <t>Montáž návěstidla uloženého ve stezce námezníku</t>
  </si>
  <si>
    <t>1012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</si>
  <si>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</si>
  <si>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507</t>
  </si>
  <si>
    <t>5912040040</t>
  </si>
  <si>
    <t>Montáž návěstidla včetně sloupku rychlostníku</t>
  </si>
  <si>
    <t>1014</t>
  </si>
  <si>
    <t>Montáž návěstidla včetně sloupku rychlostníku. Poznámka: 1. V cenách jsou započteny náklady na montáž sloupku a návěstidla. 2. V cenách nejsou obsaženy náklady na dodávku materiálu.</t>
  </si>
  <si>
    <t>5912050120</t>
  </si>
  <si>
    <t>Staničení demontáž hektometrovníku</t>
  </si>
  <si>
    <t>1016</t>
  </si>
  <si>
    <t>Staničení demontáž hektometrovníku. Poznámka: 1. V cenách jsou započteny náklady na zemní práce a výměnu, demontáž nebo montáž staničení. 2. V cenách nejsou obsaženy náklady na dodávku materiálu.</t>
  </si>
  <si>
    <t>509</t>
  </si>
  <si>
    <t>5912050220</t>
  </si>
  <si>
    <t>Staničení montáž hektometrovníku</t>
  </si>
  <si>
    <t>1018</t>
  </si>
  <si>
    <t>Staničení montáž hektometrovníku. Poznámka: 1. V cenách jsou započteny náklady na zemní práce a výměnu, demontáž nebo montáž staničení. 2. V cenách nejsou obsaženy náklady na dodávku materiálu.</t>
  </si>
  <si>
    <t>5912060210</t>
  </si>
  <si>
    <t>Demontáž zajišťovací značky včetně sloupku a základu konzolové</t>
  </si>
  <si>
    <t>1020</t>
  </si>
  <si>
    <t>Demontáž zajišťovací značky včetně sloupku a základu konzolové. Poznámka: 1. V cenách jsou započteny náklady na demontáž součástí značky, úpravu a urovnání terénu.</t>
  </si>
  <si>
    <t>Poznámka k položce:_x000D_
Poznámka k položce: Značka=kus</t>
  </si>
  <si>
    <t>511</t>
  </si>
  <si>
    <t>5912065010</t>
  </si>
  <si>
    <t>Montáž zajišťovací značky samostatné konzolové</t>
  </si>
  <si>
    <t>1022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</si>
  <si>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</si>
  <si>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5912075020</t>
  </si>
  <si>
    <t>Demontáž magnetických bodů pro měřicí vůz (MV)</t>
  </si>
  <si>
    <t>1024</t>
  </si>
  <si>
    <t>Demontáž magnetických bodů pro měřicí vůz (MV). Poznámka: 1. V cenách jsou započteny náklady demontáž magnetických bodů včetně manipulace s kameniva.</t>
  </si>
  <si>
    <t>Poznámka k položce:_x000D_
Poznámka k položce: Magnetický bod=kus</t>
  </si>
  <si>
    <t>513</t>
  </si>
  <si>
    <t>5912080020</t>
  </si>
  <si>
    <t>Montáž magnetických bodů pro měřicí vůz (MV)</t>
  </si>
  <si>
    <t>1026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</si>
  <si>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</si>
  <si>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</si>
  <si>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</si>
  <si>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1028</t>
  </si>
  <si>
    <t>Vyčištění železničního přejezdu od nánosu žlábek. Poznámka: 1. V cenách jsou započteny náklady na vyčištění a uložení výzisku na terén nebo naložení na dopravní prostředek.</t>
  </si>
  <si>
    <t>515</t>
  </si>
  <si>
    <t>5913010010</t>
  </si>
  <si>
    <t>Oprava závěrné zídky železničního přejezdu vyrovnání podkladní vrstvy do 5 cm</t>
  </si>
  <si>
    <t>1030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</si>
  <si>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</si>
  <si>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</si>
  <si>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</si>
  <si>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1032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</si>
  <si>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</si>
  <si>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517</t>
  </si>
  <si>
    <t>5913020010</t>
  </si>
  <si>
    <t>Výměna dílů přejezdu celopryžového v koleji vnější panel</t>
  </si>
  <si>
    <t>1034</t>
  </si>
  <si>
    <t>Výměna dílů přejezdu celopryžového v koleji vnější panel. Poznámka: 1. V cenách jsou započteny náklady na demontáž, výměnu, montáž dílů a jejich případné naložení na dopravní prostředek. 2. V cenách nejsou obsaženy náklady na dodávku materiálu.</t>
  </si>
  <si>
    <t>5913020020</t>
  </si>
  <si>
    <t>Výměna dílů přejezdu celopryžového v koleji vnitřní panel</t>
  </si>
  <si>
    <t>1036</t>
  </si>
  <si>
    <t>Výměna dílů přejezdu celopryžového v koleji vnitřní panel. Poznámka: 1. V cenách jsou započteny náklady na demontáž, výměnu, montáž dílů a jejich případné naložení na dopravní prostředek. 2. V cenách nejsou obsaženy náklady na dodávku materiálu.</t>
  </si>
  <si>
    <t>519</t>
  </si>
  <si>
    <t>5913025010</t>
  </si>
  <si>
    <t>Demontáž dílů přejezdu celopryžového v koleji vnější panel</t>
  </si>
  <si>
    <t>1038</t>
  </si>
  <si>
    <t>Demontáž dílů přejezdu celopryžového v koleji vnější panel. Poznámka: 1. V cenách jsou započteny náklady na demontáž a naložení dílů na dopravní prostředek.</t>
  </si>
  <si>
    <t>5913025020</t>
  </si>
  <si>
    <t>Demontáž dílů přejezdu celopryžového v koleji vnitřní panel</t>
  </si>
  <si>
    <t>1040</t>
  </si>
  <si>
    <t>Demontáž dílů přejezdu celopryžového v koleji vnitřní panel. Poznámka: 1. V cenách jsou započteny náklady na demontáž a naložení dílů na dopravní prostředek.</t>
  </si>
  <si>
    <t>521</t>
  </si>
  <si>
    <t>5913025030</t>
  </si>
  <si>
    <t>Demontáž dílů přejezdu celopryžového v koleji náběhový klín</t>
  </si>
  <si>
    <t>1042</t>
  </si>
  <si>
    <t>Demontáž dílů přejezdu celopryžového v koleji náběhový klín. Poznámka: 1. V cenách jsou započteny náklady na demontáž a naložení dílů na dopravní prostředek.</t>
  </si>
  <si>
    <t>5913025080</t>
  </si>
  <si>
    <t>Demontáž dílů přejezdu celopryžového v koleji rektifikace</t>
  </si>
  <si>
    <t>1044</t>
  </si>
  <si>
    <t>Demontáž dílů přejezdu celopryžového v koleji rektifikace. Poznámka: 1. V cenách jsou započteny náklady na demontáž a naložení dílů na dopravní prostředek.</t>
  </si>
  <si>
    <t>523</t>
  </si>
  <si>
    <t>5913030010</t>
  </si>
  <si>
    <t>Montáž dílů přejezdu celopryžového v koleji vnější panel</t>
  </si>
  <si>
    <t>1046</t>
  </si>
  <si>
    <t>Montáž dílů přejezdu celopryžového v koleji vnější panel. Poznámka: 1. V cenách jsou započteny náklady na montáž dílů. 2. V cenách nejsou obsaženy náklady na dodávku materiálu.</t>
  </si>
  <si>
    <t>5913030020</t>
  </si>
  <si>
    <t>Montáž dílů přejezdu celopryžového v koleji vnitřní panel</t>
  </si>
  <si>
    <t>1048</t>
  </si>
  <si>
    <t>Montáž dílů přejezdu celopryžového v koleji vnitřní panel. Poznámka: 1. V cenách jsou započteny náklady na montáž dílů. 2. V cenách nejsou obsaženy náklady na dodávku materiálu.</t>
  </si>
  <si>
    <t>525</t>
  </si>
  <si>
    <t>5913030030</t>
  </si>
  <si>
    <t>Montáž dílů přejezdu celopryžového v koleji náběhový klín</t>
  </si>
  <si>
    <t>1050</t>
  </si>
  <si>
    <t>Montáž dílů přejezdu celopryžového v koleji náběhový klín.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</si>
  <si>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</si>
  <si>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</si>
  <si>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1052</t>
  </si>
  <si>
    <t>Montáž dílů přejezdu celopryžového v koleji rektifikace. Poznámka: 1. V cenách jsou započteny náklady na montáž dílů. 2. V cenách nejsou obsaženy náklady na dodávku materiálu.</t>
  </si>
  <si>
    <t>527</t>
  </si>
  <si>
    <t>5913035010</t>
  </si>
  <si>
    <t>Demontáž celopryžové přejezdové konstrukce málo zatížené v koleji část vnější a vnitřní bez závěrných zídek</t>
  </si>
  <si>
    <t>1054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</si>
  <si>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</si>
  <si>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</si>
  <si>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</si>
  <si>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1056</t>
  </si>
  <si>
    <t>Demontáž celopryžové přejezdové konstrukce málo zatížené v koleji část vnitřní. Poznámka: 1. V cenách jsou započteny náklady na demontáž konstrukce, naložení na dopravní prostředek.</t>
  </si>
  <si>
    <t>529</t>
  </si>
  <si>
    <t>5913035030</t>
  </si>
  <si>
    <t>Demontáž celopryžové přejezdové konstrukce málo zatížené v koleji část vnější a vnitřní včetně závěrných zídek</t>
  </si>
  <si>
    <t>1058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</si>
  <si>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</si>
  <si>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</si>
  <si>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</si>
  <si>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1060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</si>
  <si>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</si>
  <si>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531</t>
  </si>
  <si>
    <t>5913035220</t>
  </si>
  <si>
    <t>Demontáž celopryžové přejezdové konstrukce silně zatížené v koleji část vnitřní</t>
  </si>
  <si>
    <t>1062</t>
  </si>
  <si>
    <t>Demontáž celopryžové přejezdové konstrukce silně zatížené v koleji část vnitřní.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</si>
  <si>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</si>
  <si>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</si>
  <si>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1064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</si>
  <si>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</si>
  <si>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533</t>
  </si>
  <si>
    <t>5913040010</t>
  </si>
  <si>
    <t>Montáž celopryžové přejezdové konstrukce málo zatížené v koleji část vnější a vnitřní bez závěrných zídek</t>
  </si>
  <si>
    <t>1066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</si>
  <si>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</si>
  <si>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</si>
  <si>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</si>
  <si>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1068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</si>
  <si>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</si>
  <si>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535</t>
  </si>
  <si>
    <t>5913040030</t>
  </si>
  <si>
    <t>Montáž celopryžové přejezdové konstrukce málo zatížené v koleji část vnější a vnitřní včetně závěrných zídek</t>
  </si>
  <si>
    <t>1070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</si>
  <si>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</si>
  <si>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</si>
  <si>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</si>
  <si>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1072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</si>
  <si>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</si>
  <si>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537</t>
  </si>
  <si>
    <t>5913040220</t>
  </si>
  <si>
    <t>Montáž celopryžové přejezdové konstrukce silně zatížené v koleji část vnitřní</t>
  </si>
  <si>
    <t>1074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</si>
  <si>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</si>
  <si>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</si>
  <si>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</si>
  <si>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1076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</si>
  <si>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</si>
  <si>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539</t>
  </si>
  <si>
    <t>5913045010</t>
  </si>
  <si>
    <t>Demontáž závěrné zídky celopryžové přejezdové konstrukce</t>
  </si>
  <si>
    <t>1078</t>
  </si>
  <si>
    <t>Demontáž závěrné zídky celopryžové přejezdové konstrukce. Poznámka: 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</si>
  <si>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</si>
  <si>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celopryžové přejezdové konstrukce</t>
  </si>
  <si>
    <t>1080</t>
  </si>
  <si>
    <t>Montáž závěrné zídky celopryžové přejezdové konstrukce. Poznámka: 1. V cenách jsou započteny náklady na zemní práce, montáž podkladního dílu a zídky. 2. V cenách nejsou obsaženy náklady na dodávku materiálu.</t>
  </si>
  <si>
    <t>541</t>
  </si>
  <si>
    <t>5913055010</t>
  </si>
  <si>
    <t>Výměna dílů betonové přejezdové konstrukce vnějšího panelu</t>
  </si>
  <si>
    <t>1082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</si>
  <si>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</si>
  <si>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5913055020</t>
  </si>
  <si>
    <t>Výměna dílů betonové přejezdové konstrukce vnitřního panelu</t>
  </si>
  <si>
    <t>1084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</si>
  <si>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</si>
  <si>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543</t>
  </si>
  <si>
    <t>5913060010</t>
  </si>
  <si>
    <t>Demontáž dílů betonové přejezdové konstrukce vnějšího panelu</t>
  </si>
  <si>
    <t>1086</t>
  </si>
  <si>
    <t>Demontáž dílů betonové přejezdové konstrukce vnějšího panelu. Poznámka: 1. V cenách jsou započteny náklady na demontáž konstrukce a naložení na dopravní prostředek.</t>
  </si>
  <si>
    <t>5913060020</t>
  </si>
  <si>
    <t>Demontáž dílů betonové přejezdové konstrukce vnitřního panelu</t>
  </si>
  <si>
    <t>1088</t>
  </si>
  <si>
    <t>Demontáž dílů betonové přejezdové konstrukce vnitřního panelu. Poznámka: 1. V cenách jsou započteny náklady na demontáž konstrukce a naložení na dopravní prostředek.</t>
  </si>
  <si>
    <t>545</t>
  </si>
  <si>
    <t>5913060030</t>
  </si>
  <si>
    <t>Demontáž dílů betonové přejezdové konstrukce náběhového klínu</t>
  </si>
  <si>
    <t>1090</t>
  </si>
  <si>
    <t>Demontáž dílů betonové přejezdové konstrukce náběhového klínu.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</si>
  <si>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</si>
  <si>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</si>
  <si>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1092</t>
  </si>
  <si>
    <t>Demontáž dílů betonové přejezdové konstrukce rektifikačního zařízení. Poznámka: 1. V cenách jsou započteny náklady na demontáž konstrukce a naložení na dopravní prostředek.</t>
  </si>
  <si>
    <t>547</t>
  </si>
  <si>
    <t>5913065010</t>
  </si>
  <si>
    <t>Montáž dílů betonové přejezdové konstrukce v koleji vnějšího panelu</t>
  </si>
  <si>
    <t>1094</t>
  </si>
  <si>
    <t>Montáž dílů betonové přejezdové konstrukce v koleji vnějšího panelu.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</si>
  <si>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</si>
  <si>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</si>
  <si>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1096</t>
  </si>
  <si>
    <t>Montáž dílů betonové přejezdové konstrukce v koleji vnitřního panelu. Poznámka: 1. V cenách jsou započteny náklady na montáž dílů. 2. V cenách nejsou obsaženy náklady na dodávku materiálu.</t>
  </si>
  <si>
    <t>549</t>
  </si>
  <si>
    <t>5913065030</t>
  </si>
  <si>
    <t>Montáž dílů betonové přejezdové konstrukce v koleji náběhového klínu</t>
  </si>
  <si>
    <t>1098</t>
  </si>
  <si>
    <t>Montáž dílů betonové přejezdové konstrukce v koleji náběhového klínu.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</si>
  <si>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</si>
  <si>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</si>
  <si>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1100</t>
  </si>
  <si>
    <t>Montáž dílů betonové přejezdové konstrukce v koleji rektifikačního zařízení. Poznámka: 1. V cenách jsou započteny náklady na montáž dílů. 2. V cenách nejsou obsaženy náklady na dodávku materiálu.</t>
  </si>
  <si>
    <t>551</t>
  </si>
  <si>
    <t>5913070010</t>
  </si>
  <si>
    <t>Demontáž betonové přejezdové konstrukce část vnější a vnitřní bez závěrných zídek</t>
  </si>
  <si>
    <t>1102</t>
  </si>
  <si>
    <t>Demontáž betonové přejezdové konstrukce část vnější a vnitřní bez závěrných zídek. Poznámka: 1. V cenách jsou započteny náklady na demontáž konstrukce a naložení na dopravní prostředek.</t>
  </si>
  <si>
    <t>5913070020</t>
  </si>
  <si>
    <t>Demontáž betonové přejezdové konstrukce část vnitřní</t>
  </si>
  <si>
    <t>1104</t>
  </si>
  <si>
    <t>Demontáž betonové přejezdové konstrukce část vnitřní. Poznámka: 1. V cenách jsou započteny náklady na demontáž konstrukce a naložení na dopravní prostředek.</t>
  </si>
  <si>
    <t>553</t>
  </si>
  <si>
    <t>5913070030</t>
  </si>
  <si>
    <t>Demontáž betonové přejezdové konstrukce část vnější a vnitřní včetně závěrných zídek</t>
  </si>
  <si>
    <t>1106</t>
  </si>
  <si>
    <t>Demontáž betonové přejezdové konstrukce část vnější a vnitřní včetně závěrných zídek.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</si>
  <si>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</si>
  <si>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</si>
  <si>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1108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</si>
  <si>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</si>
  <si>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555</t>
  </si>
  <si>
    <t>5913075020</t>
  </si>
  <si>
    <t>Montáž betonové přejezdové konstrukce část vnitřní</t>
  </si>
  <si>
    <t>1110</t>
  </si>
  <si>
    <t>Montáž betonové přejezdové konstrukce část vnitřní.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</si>
  <si>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</si>
  <si>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</si>
  <si>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1112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</si>
  <si>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</si>
  <si>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557</t>
  </si>
  <si>
    <t>5913080010</t>
  </si>
  <si>
    <t>Demontáž závěrné zídky betonové přejezdové konstrukce</t>
  </si>
  <si>
    <t>1114</t>
  </si>
  <si>
    <t>Demontáž závěrné zídky betonové přejezdové konstrukce. Poznámka: 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</si>
  <si>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</si>
  <si>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</si>
  <si>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1116</t>
  </si>
  <si>
    <t>Montáž závěrné zídky betonové přejezdové konstrukce. Poznámka: 1. V cenách jsou započteny náklady na zemní práce, montáž podkladního betonu, dílu a zídky. 2. V cenách nejsou obsaženy náklady na dodávku materiálu.</t>
  </si>
  <si>
    <t>559</t>
  </si>
  <si>
    <t>5913105010</t>
  </si>
  <si>
    <t>Demontáž zádlažbové přejezdové konstrukce část vnější a vnitřní bez závěrných zídek</t>
  </si>
  <si>
    <t>1118</t>
  </si>
  <si>
    <t>Demontáž zádlažbové přejezdové konstrukce část vnější a vnitřní bez závěrných zídek. Poznámka: 1. V cenách jsou započteny náklady na demontáž konstrukce a naložení na dopravní prostředek.</t>
  </si>
  <si>
    <t>5913105020</t>
  </si>
  <si>
    <t>Demontáž zádlažbové přejezdové konstrukce část vnitřní</t>
  </si>
  <si>
    <t>1120</t>
  </si>
  <si>
    <t>Demontáž zádlažbové přejezdové konstrukce část vnitřní. Poznámka: 1. V cenách jsou započteny náklady na demontáž konstrukce a naložení na dopravní prostředek.</t>
  </si>
  <si>
    <t>561</t>
  </si>
  <si>
    <t>5913105030</t>
  </si>
  <si>
    <t>Demontáž zádlažbové přejezdové konstrukce část vnější a vnitřní včetně závěrných zídek</t>
  </si>
  <si>
    <t>1122</t>
  </si>
  <si>
    <t>Demontáž zádlažbové přejezdové konstrukce část vnější a vnitřní včetně závěrných zídek.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</si>
  <si>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</si>
  <si>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</si>
  <si>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1124</t>
  </si>
  <si>
    <t>Montáž zádlažbové přejezdové konstrukce část vnější a vnitřní bez závěrných zídek. Poznámka: 1. V cenách jsou započteny náklady na montáž konstrukce. 2. V cenách nejsou obsaženy náklady na dodávku materiálu.</t>
  </si>
  <si>
    <t>563</t>
  </si>
  <si>
    <t>5913110020</t>
  </si>
  <si>
    <t>Montáž zádlažbové přejezdové konstrukce část vnitřní včetně závěrných zídek</t>
  </si>
  <si>
    <t>1126</t>
  </si>
  <si>
    <t>Montáž zádlažbové přejezdové konstrukce část vnitřní včetně závěrných zídek.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</si>
  <si>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</si>
  <si>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</si>
  <si>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1128</t>
  </si>
  <si>
    <t>Montáž zádlažbové přejezdové konstrukce část vnější a vnitřní včetně závěrných zídek. Poznámka: 1. V cenách jsou započteny náklady na montáž konstrukce. 2. V cenách nejsou obsaženy náklady na dodávku materiálu.</t>
  </si>
  <si>
    <t>565</t>
  </si>
  <si>
    <t>5913125030</t>
  </si>
  <si>
    <t>Výměna dílů přejezdové konstrukce se silničními panely panel</t>
  </si>
  <si>
    <t>1130</t>
  </si>
  <si>
    <t>Výměna dílů přejezdové konstrukce se silničními panely panel. Poznámka: 1. V cenách jsou započteny náklady na výměnu dílů. 2. V cenách nejsou obsaženy náklady na dodávku materiálu.</t>
  </si>
  <si>
    <t>5913130010</t>
  </si>
  <si>
    <t>Demontáž dílů přejezdové konstrukce se silničními panely vnější ochranný trámec</t>
  </si>
  <si>
    <t>1132</t>
  </si>
  <si>
    <t>Demontáž dílů přejezdové konstrukce se silničními panely vnější ochranný trámec. Poznámka: 1. V cenách jsou započteny náklady na demontáž a naložení na dopravní prostředek.</t>
  </si>
  <si>
    <t>567</t>
  </si>
  <si>
    <t>5913130020</t>
  </si>
  <si>
    <t>Demontáž dílů přejezdové konstrukce se silničními panely vnitřní ochranný trámec</t>
  </si>
  <si>
    <t>1134</t>
  </si>
  <si>
    <t>Demontáž dílů přejezdové konstrukce se silničními panely vnitřní ochranný trámec. Poznámka: 1. V cenách jsou započteny náklady na demontáž a naložení na dopravní prostředek.</t>
  </si>
  <si>
    <t>5913130030</t>
  </si>
  <si>
    <t>Demontáž dílů přejezdové konstrukce se silničními panely panel</t>
  </si>
  <si>
    <t>1136</t>
  </si>
  <si>
    <t>Demontáž dílů přejezdové konstrukce se silničními panely panel. Poznámka: 1. V cenách jsou započteny náklady na demontáž a naložení na dopravní prostředek.</t>
  </si>
  <si>
    <t>569</t>
  </si>
  <si>
    <t>5913130040</t>
  </si>
  <si>
    <t>Demontáž dílů přejezdové konstrukce se silničními panely náběhový klín</t>
  </si>
  <si>
    <t>1138</t>
  </si>
  <si>
    <t>Demontáž dílů přejezdové konstrukce se silničními panely náběhový klín. Poznámka: 1. V cenách jsou započteny náklady na demontáž a naložení na dopravní prostředek.</t>
  </si>
  <si>
    <t>5913135010</t>
  </si>
  <si>
    <t>Montáž dílů přejezdové konstrukce se silničními panely vnější ochranný trámec</t>
  </si>
  <si>
    <t>1140</t>
  </si>
  <si>
    <t>Montáž dílů přejezdové konstrukce se silničními panely vnější ochranný trámec. Poznámka: 1. V cenách jsou započteny náklady na montáž dílů. 2. V cenách nejsou obsaženy náklady na dodávku materiálu.</t>
  </si>
  <si>
    <t>571</t>
  </si>
  <si>
    <t>5913135020</t>
  </si>
  <si>
    <t>Montáž dílů přejezdové konstrukce se silničními panely vnitřní ochranný trámec</t>
  </si>
  <si>
    <t>1142</t>
  </si>
  <si>
    <t>Montáž dílů přejezdové konstrukce se silničními panely vnitřní ochranný trámec. Poznámka: 1. V cenách jsou započteny náklady na montáž dílů. 2. V cenách nejsou obsaženy náklady na dodávku materiálu.</t>
  </si>
  <si>
    <t>5913135030</t>
  </si>
  <si>
    <t>Montáž dílů přejezdové konstrukce se silničními panely panel</t>
  </si>
  <si>
    <t>1144</t>
  </si>
  <si>
    <t>Montáž dílů přejezdové konstrukce se silničními panely panel. Poznámka: 1. V cenách jsou započteny náklady na montáž dílů. 2. V cenách nejsou obsaženy náklady na dodávku materiálu.</t>
  </si>
  <si>
    <t>573</t>
  </si>
  <si>
    <t>5913135040</t>
  </si>
  <si>
    <t>Montáž dílů přejezdové konstrukce se silničními panely náběhový klín</t>
  </si>
  <si>
    <t>1146</t>
  </si>
  <si>
    <t>Montáž dílů přejezdové konstrukce se silničními panely náběhový klín. Poznámka: 1. V cenách jsou započteny náklady na montáž dílů. 2. V cenách nejsou obsaženy náklady na dodávku materiálu.</t>
  </si>
  <si>
    <t>5913140010</t>
  </si>
  <si>
    <t>Demontáž přejezdové konstrukce se silničními panely vnější i vnitřní část</t>
  </si>
  <si>
    <t>1148</t>
  </si>
  <si>
    <t>Demontáž přejezdové konstrukce se silničními panely vnější i vnitřní část. Poznámka: 1. V cenách jsou započteny náklady na demontáž a naložení na dopravní prostředek.</t>
  </si>
  <si>
    <t>575</t>
  </si>
  <si>
    <t>5913140020</t>
  </si>
  <si>
    <t>Demontáž přejezdové konstrukce se silničními panely vnitřní část</t>
  </si>
  <si>
    <t>1150</t>
  </si>
  <si>
    <t>Demontáž přejezdové konstrukce se silničními panely vnitřní část. Poznámka: 1. V cenách jsou započteny náklady na demontáž a naložení na dopravní prostředek.</t>
  </si>
  <si>
    <t>5913145010</t>
  </si>
  <si>
    <t>Montáž přejezdové konstrukce se silničními panely vnější i vnitřní část</t>
  </si>
  <si>
    <t>1152</t>
  </si>
  <si>
    <t>Montáž přejezdové konstrukce se silničními panely vnější i vnitřní část. Poznámka: 1. V cenách jsou započteny náklady na montáž konstrukce. 2. V cenách nejsou obsaženy náklady na dodávku materiálu.</t>
  </si>
  <si>
    <t>577</t>
  </si>
  <si>
    <t>5913145020</t>
  </si>
  <si>
    <t>Montáž přejezdové konstrukce se silničními panely vnitřní část</t>
  </si>
  <si>
    <t>1154</t>
  </si>
  <si>
    <t>Montáž přejezdové konstrukce se silničními panely vnitřní část. Poznámka: 1. V cenách jsou započteny náklady na montáž konstrukce. 2. V cenách nejsou obsaženy náklady na dodávku materiálu.</t>
  </si>
  <si>
    <t>5913185110</t>
  </si>
  <si>
    <t>Výměna dřevěných dílů přechodu fošna</t>
  </si>
  <si>
    <t>1156</t>
  </si>
  <si>
    <t>Výměna dřevěných dílů přechodu fošna. Poznámka: 1. V cenách jsou započteny náklady na demontáž, výměnu a montáž. 2. V cenách nejsou obsaženy náklady na dodávku materiálu.</t>
  </si>
  <si>
    <t>579</t>
  </si>
  <si>
    <t>5913185120</t>
  </si>
  <si>
    <t>Výměna dřevěných dílů přechodu trámek</t>
  </si>
  <si>
    <t>1158</t>
  </si>
  <si>
    <t>Výměna dřevěných dílů přechodu trámek. Poznámka: 1. V cenách jsou započteny náklady na demontáž, výměnu a montáž. 2. V cenách nejsou obsaženy náklady na dodávku materiálu.</t>
  </si>
  <si>
    <t>5913200010</t>
  </si>
  <si>
    <t>Demontáž dřevěné konstrukce přejezdu část vnější a vnitřní</t>
  </si>
  <si>
    <t>1160</t>
  </si>
  <si>
    <t>Demontáž dřevěné konstrukce přejezdu část vnější a vnitřní. Poznámka: 1. V cenách jsou započteny náklady na demontáž a naložení na dopravní prostředek.</t>
  </si>
  <si>
    <t>581</t>
  </si>
  <si>
    <t>5913200020</t>
  </si>
  <si>
    <t>Demontáž dřevěné konstrukce přejezdu část vnitřní</t>
  </si>
  <si>
    <t>1162</t>
  </si>
  <si>
    <t>Demontáž dřevěné konstrukce přejezdu část vnitřní. Poznámka: 1. V cenách jsou započteny náklady na demontáž a naložení na dopravní prostředek.</t>
  </si>
  <si>
    <t>5913200110</t>
  </si>
  <si>
    <t>Demontáž dřevěné konstrukce přechodu část vnější a vnitřní</t>
  </si>
  <si>
    <t>1164</t>
  </si>
  <si>
    <t>Demontáž dřevěné konstrukce přechodu část vnější a vnitřní. Poznámka: 1. V cenách jsou započteny náklady na demontáž a naložení na dopravní prostředek.</t>
  </si>
  <si>
    <t>583</t>
  </si>
  <si>
    <t>5913200120</t>
  </si>
  <si>
    <t>Demontáž dřevěné konstrukce přechodu část vnitřní</t>
  </si>
  <si>
    <t>1166</t>
  </si>
  <si>
    <t>Demontáž dřevěné konstrukce přechodu část vnitřní. Poznámka: 1. V cenách jsou započteny náklady na demontáž a naložení na dopravní prostředek.</t>
  </si>
  <si>
    <t>5913205010</t>
  </si>
  <si>
    <t>Montáž dřevěné konstrukce přejezdu část vnější a vnitřní</t>
  </si>
  <si>
    <t>1168</t>
  </si>
  <si>
    <t>Montáž dřevěné konstrukce přejezdu část vnější a vnitřní. Poznámka: 1. V cenách jsou započteny náklady na montáž a manipulaci. 2. V cenách nejsou obsaženy náklady na dodávku materiálu.</t>
  </si>
  <si>
    <t>585</t>
  </si>
  <si>
    <t>5913205020</t>
  </si>
  <si>
    <t>Montáž dřevěné konstrukce přejezdu část vnitřní</t>
  </si>
  <si>
    <t>1170</t>
  </si>
  <si>
    <t>Montáž dřevěné konstrukce přejezdu část vnitřní. Poznámka: 1. V cenách jsou započteny náklady na montáž a manipulaci. 2. V cenách nejsou obsaženy náklady na dodávku materiálu.</t>
  </si>
  <si>
    <t>5913205110</t>
  </si>
  <si>
    <t>Montáž dřevěné konstrukce přechodu část vnější a vnitřní</t>
  </si>
  <si>
    <t>1172</t>
  </si>
  <si>
    <t>Montáž dřevěné konstrukce přechodu část vnější a vnitřní. Poznámka: 1. V cenách jsou započteny náklady na montáž a manipulaci. 2. V cenách nejsou obsaženy náklady na dodávku materiálu.</t>
  </si>
  <si>
    <t>587</t>
  </si>
  <si>
    <t>5913205120</t>
  </si>
  <si>
    <t>Montáž dřevěné konstrukce přechodu část vnitřní</t>
  </si>
  <si>
    <t>1174</t>
  </si>
  <si>
    <t>Montáž dřevěné konstrukce přechodu část vnitřní. Poznámka: 1. V cenách jsou započteny náklady na montáž a manipulaci. 2. V cenách nejsou obsaženy náklady na dodávku materiálu.</t>
  </si>
  <si>
    <t>5913215010</t>
  </si>
  <si>
    <t>Demontáž kolejnicových dílů přejezdu zaklopená kolejnice</t>
  </si>
  <si>
    <t>1176</t>
  </si>
  <si>
    <t>Demontáž kolejnicových dílů přejezdu zaklopená kolejnice. Poznámka: 1. V cenách jsou započteny náklady na demontáž a naložení na dopravní prostředek.</t>
  </si>
  <si>
    <t>589</t>
  </si>
  <si>
    <t>5913215020</t>
  </si>
  <si>
    <t>Demontáž kolejnicových dílů přejezdu ochranná kolejnice</t>
  </si>
  <si>
    <t>1178</t>
  </si>
  <si>
    <t>Demontáž kolejnicových dílů přejezdu ochranná kolejnice. Poznámka: 1. V cenách jsou započteny náklady na demontáž a naložení na dopravní prostředek.</t>
  </si>
  <si>
    <t>5913215030</t>
  </si>
  <si>
    <t>Demontáž kolejnicových dílů přejezdu výplň profilu žlábku</t>
  </si>
  <si>
    <t>1180</t>
  </si>
  <si>
    <t>Demontáž kolejnicových dílů přejezdu výplň profilu žlábku. Poznámka: 1. V cenách jsou započteny náklady na demontáž a naložení na dopravní prostředek.</t>
  </si>
  <si>
    <t>591</t>
  </si>
  <si>
    <t>5913215040</t>
  </si>
  <si>
    <t>Demontáž kolejnicových dílů přejezdu náběhový klín</t>
  </si>
  <si>
    <t>1182</t>
  </si>
  <si>
    <t>Demontáž kolejnicových dílů přejezdu náběhový klín. Poznámka: 1. V cenách jsou započteny náklady na demontáž a naložení na dopravní prostředek.</t>
  </si>
  <si>
    <t>5913220020</t>
  </si>
  <si>
    <t>Montáž kolejnicových dílů přejezdu ochranná kolejnice</t>
  </si>
  <si>
    <t>1184</t>
  </si>
  <si>
    <t>Montáž kolejnicových dílů přejezdu ochranná kolejnice. Poznámka: 1. V cenách jsou započteny náklady na montáž a manipulaci. 2. V cenách nejsou obsaženy náklady na dodávku materiálu.</t>
  </si>
  <si>
    <t>593</t>
  </si>
  <si>
    <t>5913220030</t>
  </si>
  <si>
    <t>Montáž kolejnicových dílů přejezdu výplň profilu žlábku</t>
  </si>
  <si>
    <t>1186</t>
  </si>
  <si>
    <t>Montáž kolejnicových dílů přejezdu výplň profilu žlábku. Poznámka: 1. V cenách jsou započteny náklady na montáž a manipulaci. 2. V cenách nejsou obsaženy náklady na dodávku materiálu.</t>
  </si>
  <si>
    <t>5913220040</t>
  </si>
  <si>
    <t>Montáž kolejnicových dílů přejezdu náběhový klín</t>
  </si>
  <si>
    <t>1188</t>
  </si>
  <si>
    <t>Montáž kolejnicových dílů přejezdu náběhový klín. Poznámka: 1. V cenách jsou započteny náklady na montáž a manipulaci. 2. V cenách nejsou obsaženy náklady na dodávku materiálu.</t>
  </si>
  <si>
    <t>595</t>
  </si>
  <si>
    <t>5913235010</t>
  </si>
  <si>
    <t>Dělení AB komunikace řezáním hloubky do 10 cm</t>
  </si>
  <si>
    <t>1190</t>
  </si>
  <si>
    <t>Dělení AB komunikace řezáním hloubky do 10 cm. Poznámka: 1. V cenách jsou započteny náklady na provedení úkolu.</t>
  </si>
  <si>
    <t>5913235020</t>
  </si>
  <si>
    <t>Dělení AB komunikace řezáním hloubky do 20 cm</t>
  </si>
  <si>
    <t>1192</t>
  </si>
  <si>
    <t>Dělení AB komunikace řezáním hloubky do 20 cm. Poznámka: 1. V cenách jsou započteny náklady na provedení úkolu.</t>
  </si>
  <si>
    <t>597</t>
  </si>
  <si>
    <t>5913240010</t>
  </si>
  <si>
    <t>Odstranění AB komunikace odtěžením nebo frézováním hloubky do 10 cm</t>
  </si>
  <si>
    <t>1194</t>
  </si>
  <si>
    <t>Odstranění AB komunikace odtěžením nebo frézováním hloubky do 10 cm. Poznámka: 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</si>
  <si>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</si>
  <si>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</si>
  <si>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1196</t>
  </si>
  <si>
    <t>Odstranění AB komunikace odtěžením nebo frézováním hloubky do 20 cm. Poznámka: 1. V cenách jsou započteny náklady na odtěžení nebo frézování a naložení výzisku na dopravní prostředek.</t>
  </si>
  <si>
    <t>599</t>
  </si>
  <si>
    <t>5913245010</t>
  </si>
  <si>
    <t>Oprava komunikace vyplněním trhlin zálivkovou hmotou</t>
  </si>
  <si>
    <t>1198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</si>
  <si>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</si>
  <si>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</si>
  <si>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</si>
  <si>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1200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</si>
  <si>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</si>
  <si>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601</t>
  </si>
  <si>
    <t>5913245220</t>
  </si>
  <si>
    <t>Oprava komunikace vyplněním výtluků hloubky do 10 cm</t>
  </si>
  <si>
    <t>1202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</si>
  <si>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</si>
  <si>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</si>
  <si>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</si>
  <si>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1204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</si>
  <si>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</si>
  <si>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603</t>
  </si>
  <si>
    <t>5913255030</t>
  </si>
  <si>
    <t>Zřízení konstrukce vozovky asfaltobetonové s podkladní, ložní a obrusnou vrstvou tloušťky do 15 cm</t>
  </si>
  <si>
    <t>1206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</si>
  <si>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</si>
  <si>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</si>
  <si>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</si>
  <si>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1208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</si>
  <si>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</si>
  <si>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605</t>
  </si>
  <si>
    <t>5913280025</t>
  </si>
  <si>
    <t>Demontáž dílů komunikace z betonových dlaždic uložení v podsypu</t>
  </si>
  <si>
    <t>1210</t>
  </si>
  <si>
    <t>Demontáž dílů komunikace z betonových dlaždic uložení v podsypu. Poznámka: 1. V cenách jsou započteny náklady na odstranění dlažby nebo obrubníku a naložení na dopravní prostředek.</t>
  </si>
  <si>
    <t>5913280035</t>
  </si>
  <si>
    <t>Demontáž dílů komunikace ze zámkové dlažby uložení v podsypu</t>
  </si>
  <si>
    <t>1212</t>
  </si>
  <si>
    <t>Demontáž dílů komunikace ze zámkové dlažby uložení v podsypu. Poznámka: 1. V cenách jsou započteny náklady na odstranění dlažby nebo obrubníku a naložení na dopravní prostředek.</t>
  </si>
  <si>
    <t>607</t>
  </si>
  <si>
    <t>5913280210</t>
  </si>
  <si>
    <t>Demontáž dílů komunikace obrubníku uložení v betonu</t>
  </si>
  <si>
    <t>1214</t>
  </si>
  <si>
    <t>Demontáž dílů komunikace obrubníku uložení v betonu.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</si>
  <si>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</si>
  <si>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</si>
  <si>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1216</t>
  </si>
  <si>
    <t>Montáž dílů komunikace z betonových dlaždic uložení v podsypu. Poznámka: 1. V cenách jsou započteny náklady na osazení dlažby nebo obrubníku. 2. V cenách nejsou obsaženy náklady na dodávku materiálu.</t>
  </si>
  <si>
    <t>609</t>
  </si>
  <si>
    <t>5913285035</t>
  </si>
  <si>
    <t>Montáž dílů komunikace ze zámkové dlažby uložení v podsypu</t>
  </si>
  <si>
    <t>1218</t>
  </si>
  <si>
    <t>Montáž dílů komunikace ze zámkové dlažby uložení v podsypu.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</si>
  <si>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</si>
  <si>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</si>
  <si>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1220</t>
  </si>
  <si>
    <t>Montáž dílů komunikace obrubníku uložení v betonu. Poznámka: 1. V cenách jsou započteny náklady na osazení dlažby nebo obrubníku. 2. V cenách nejsou obsaženy náklady na dodávku materiálu.</t>
  </si>
  <si>
    <t>611</t>
  </si>
  <si>
    <t>5913300010</t>
  </si>
  <si>
    <t>Demontáž silničních panelů komunikace dočasná</t>
  </si>
  <si>
    <t>1222</t>
  </si>
  <si>
    <t>Demontáž silničních panelů komunikace dočasná. Poznámka: 1. V cenách jsou započteny náklady na odstranění panelů, úpravu plochy a naložení na dopravní prostředek.</t>
  </si>
  <si>
    <t>5913300020</t>
  </si>
  <si>
    <t>Demontáž silničních panelů komunikace trvalá</t>
  </si>
  <si>
    <t>1224</t>
  </si>
  <si>
    <t>Demontáž silničních panelů komunikace trvalá. Poznámka: 1. V cenách jsou započteny náklady na odstranění panelů, úpravu plochy a naložení na dopravní prostředek.</t>
  </si>
  <si>
    <t>613</t>
  </si>
  <si>
    <t>5913305010</t>
  </si>
  <si>
    <t>Montáž silničních panelů komunikace dočasná</t>
  </si>
  <si>
    <t>1226</t>
  </si>
  <si>
    <t>Montáž silničních panelů komunikace dočasná. Poznámka: 1. V cenách jsou započteny náklady na úpravu podkladní vrstvy a uložení panelů. 2. V cenách nejsou obsaženy náklady na dodávku materiálu.</t>
  </si>
  <si>
    <t>5913305020</t>
  </si>
  <si>
    <t>Montáž silničních panelů komunikace trvalá</t>
  </si>
  <si>
    <t>1228</t>
  </si>
  <si>
    <t>Montáž silničních panelů komunikace trvalá. Poznámka: 1. V cenách jsou započteny náklady na úpravu podkladní vrstvy a uložení panelů. 2. V cenách nejsou obsaženy náklady na dodávku materiálu.</t>
  </si>
  <si>
    <t>615</t>
  </si>
  <si>
    <t>5913320030</t>
  </si>
  <si>
    <t>Oplocení dráhy demontáž pletiva</t>
  </si>
  <si>
    <t>1230</t>
  </si>
  <si>
    <t>Oplocení dráhy demontáž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</si>
  <si>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5913320034</t>
  </si>
  <si>
    <t>Oplocení dráhy demontáž sloupku včetně patky</t>
  </si>
  <si>
    <t>1232</t>
  </si>
  <si>
    <t>Oplocení dráhy demontáž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</si>
  <si>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617</t>
  </si>
  <si>
    <t>5913320040</t>
  </si>
  <si>
    <t>Oplocení dráhy montáž pletiva</t>
  </si>
  <si>
    <t>1234</t>
  </si>
  <si>
    <t>Oplocení dráhy 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</si>
  <si>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</si>
  <si>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</si>
  <si>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1236</t>
  </si>
  <si>
    <t>Oplocení dráhy 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</si>
  <si>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619</t>
  </si>
  <si>
    <t>5913322030</t>
  </si>
  <si>
    <t>Demontáž svislé dopravní značky včetně sloupku a patky</t>
  </si>
  <si>
    <t>1238</t>
  </si>
  <si>
    <t>Demontáž svislé dopravní značky včetně sloupku a patky. Poznámka: 1. V cenách jsou započteny náklady na demontáž dílů, jejich naložení na dopravní prostředek a urovnání terénu.</t>
  </si>
  <si>
    <t>5913323030</t>
  </si>
  <si>
    <t>Montáž svislé dopravní značky včetně sloupku a patky</t>
  </si>
  <si>
    <t>1240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</si>
  <si>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</si>
  <si>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621</t>
  </si>
  <si>
    <t>5913335020</t>
  </si>
  <si>
    <t>Nátěr vodorovného dopravního značení souvislá čára šíře do 125 mm</t>
  </si>
  <si>
    <t>1242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</si>
  <si>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</si>
  <si>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</si>
  <si>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</si>
  <si>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1244</t>
  </si>
  <si>
    <t>Nátěr vodorovného dopravního značení přerušovaná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</si>
  <si>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623</t>
  </si>
  <si>
    <t>5913400010</t>
  </si>
  <si>
    <t>Nátěr označení závaží výhybky</t>
  </si>
  <si>
    <t>1246</t>
  </si>
  <si>
    <t>Nátěr označení závaží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</si>
  <si>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5913400020</t>
  </si>
  <si>
    <t>Nátěr označení štítku výhybky</t>
  </si>
  <si>
    <t>1248</t>
  </si>
  <si>
    <t>Nátěr označení štítku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</si>
  <si>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625</t>
  </si>
  <si>
    <t>5913410020</t>
  </si>
  <si>
    <t>Nátěr traťových značek hektometrovníku</t>
  </si>
  <si>
    <t>1250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</si>
  <si>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</si>
  <si>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</si>
  <si>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</si>
  <si>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1252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</si>
  <si>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</si>
  <si>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627</t>
  </si>
  <si>
    <t>5913420030</t>
  </si>
  <si>
    <t>Nátěr výstroje dráhy jednobarevný trubky průměru 60 mm</t>
  </si>
  <si>
    <t>1254</t>
  </si>
  <si>
    <t>Nátěr výstroje dráhy jednobarevný trubky průměru 60 mm. Poznámka: 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</si>
  <si>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</si>
  <si>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</si>
  <si>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1256</t>
  </si>
  <si>
    <t>Nátěr výstroje dráhy jednobarevný jeklu 60x60 mm. Poznámka: 1. V cenách jsou započteny náklady na očištění od starého nátěru a nečistot, provedení nového nátěru barvou schváleného typu a odstínu. 2. V cenách nejsou obsaženy náklady na dodávku materiálu.</t>
  </si>
  <si>
    <t>629</t>
  </si>
  <si>
    <t>5913420240</t>
  </si>
  <si>
    <t>Nátěr výstroje dráhy jednobarevný profilu L, T nebo U 60x60 mm</t>
  </si>
  <si>
    <t>1258</t>
  </si>
  <si>
    <t>Nátěr výstroje dráhy jednobarevný profilu L, T nebo U 60x60 mm.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</si>
  <si>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</si>
  <si>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</si>
  <si>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1260</t>
  </si>
  <si>
    <t>Nátěr vizuálně kontrastního pruhu nástupiště šíře do 125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</si>
  <si>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Poznámka k položce: Metr pruhu=m</t>
  </si>
  <si>
    <t>631</t>
  </si>
  <si>
    <t>5913440030</t>
  </si>
  <si>
    <t>Nátěr vizuálně kontrastního pruhu nástupiště šíře do 150 mm</t>
  </si>
  <si>
    <t>1262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</si>
  <si>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</si>
  <si>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</si>
  <si>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</si>
  <si>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1264</t>
  </si>
  <si>
    <t>Zřízení gabionu vázaného s oky 100x50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</si>
  <si>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Poznámka k položce: Koš=kus</t>
  </si>
  <si>
    <t>633</t>
  </si>
  <si>
    <t>5914001050</t>
  </si>
  <si>
    <t>Zřízení gabionu vázaného s oky 100x50 mm o rozměru 1,0x1,0x0,5 m (0,500 m3)</t>
  </si>
  <si>
    <t>1266</t>
  </si>
  <si>
    <t>Zřízení gabionu vázaného s oky 100x50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</si>
  <si>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</si>
  <si>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</si>
  <si>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1268</t>
  </si>
  <si>
    <t>Zřízení gabionu vázaného s oky 100x50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</si>
  <si>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635</t>
  </si>
  <si>
    <t>5914001070</t>
  </si>
  <si>
    <t>Zřízení gabionu vázaného s oky 100x50 mm o rozměru 1,5x1,0x1,0 m (1,500 m3)</t>
  </si>
  <si>
    <t>1270</t>
  </si>
  <si>
    <t>Zřízení gabionu vázaného s oky 100x50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</si>
  <si>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</si>
  <si>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</si>
  <si>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1272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</si>
  <si>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</si>
  <si>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637</t>
  </si>
  <si>
    <t>5914015020</t>
  </si>
  <si>
    <t>Čištění odvodňovacích zařízení ručně příkop nezpevněný</t>
  </si>
  <si>
    <t>1274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</si>
  <si>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</si>
  <si>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</si>
  <si>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</si>
  <si>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1276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</si>
  <si>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</si>
  <si>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639</t>
  </si>
  <si>
    <t>5914015040</t>
  </si>
  <si>
    <t>Čištění odvodňovacích zařízení ručně příkopová zídka s krytem</t>
  </si>
  <si>
    <t>1278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</si>
  <si>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</si>
  <si>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</si>
  <si>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</si>
  <si>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1280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</si>
  <si>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</si>
  <si>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641</t>
  </si>
  <si>
    <t>5914015060</t>
  </si>
  <si>
    <t>Čištění odvodňovacích zařízení ručně lapač splavenin</t>
  </si>
  <si>
    <t>1282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</si>
  <si>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</si>
  <si>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</si>
  <si>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</si>
  <si>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1284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</si>
  <si>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</si>
  <si>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643</t>
  </si>
  <si>
    <t>5914015110</t>
  </si>
  <si>
    <t>Čištění odvodňovacích zařízení ručně žlab s mřížkou (ekodrén)</t>
  </si>
  <si>
    <t>1286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</si>
  <si>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</si>
  <si>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</si>
  <si>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</si>
  <si>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1288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</si>
  <si>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</si>
  <si>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645</t>
  </si>
  <si>
    <t>5914020010</t>
  </si>
  <si>
    <t>Čištění otevřených odvodňovacích zařízení strojně příkop zpevněný</t>
  </si>
  <si>
    <t>1290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</si>
  <si>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</si>
  <si>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</si>
  <si>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</si>
  <si>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1292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</si>
  <si>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</si>
  <si>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647</t>
  </si>
  <si>
    <t>5914025020</t>
  </si>
  <si>
    <t>Výměna dílů otevřeného odvodnění příkopové desky</t>
  </si>
  <si>
    <t>1294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</si>
  <si>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</si>
  <si>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5914030010</t>
  </si>
  <si>
    <t>Demontáž dílů otevřeného odvodnění příkopové tvárnice</t>
  </si>
  <si>
    <t>1296</t>
  </si>
  <si>
    <t>Demontáž dílů otevřeného odvodnění příkopové tvárnice. Poznámka: 1. V cenách jsou započteny náklady na demontáž dílů, zához, urovnání a úpravu terénu nebo naložení výzisku na dopravní prostředek. 2. V cenách nejsou obsaženy náklady na dopravu a skládkovné.</t>
  </si>
  <si>
    <t>649</t>
  </si>
  <si>
    <t>5914035010</t>
  </si>
  <si>
    <t>Zřízení otevřených odvodňovacích zařízení příkopové tvárnice</t>
  </si>
  <si>
    <t>1298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</si>
  <si>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</si>
  <si>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</si>
  <si>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</si>
  <si>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1300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</si>
  <si>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</si>
  <si>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651</t>
  </si>
  <si>
    <t>5914035510</t>
  </si>
  <si>
    <t>Zřízení otevřených odvodňovacích zařízení silničního žlabu s mřížkou</t>
  </si>
  <si>
    <t>1302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</si>
  <si>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</si>
  <si>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</si>
  <si>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</si>
  <si>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1304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</si>
  <si>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</si>
  <si>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653</t>
  </si>
  <si>
    <t>5914035560</t>
  </si>
  <si>
    <t>Zřízení otevřených odvodňovacích zařízení prahové vpusti monolitická betonová konstrukce</t>
  </si>
  <si>
    <t>1306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</si>
  <si>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</si>
  <si>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</si>
  <si>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</si>
  <si>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1308</t>
  </si>
  <si>
    <t>Čištění krytých odvodňovacích zařízení propláchnutím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</si>
  <si>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655</t>
  </si>
  <si>
    <t>5914055010</t>
  </si>
  <si>
    <t>Zřízení krytých odvodňovacích zařízení potrubí trativodu</t>
  </si>
  <si>
    <t>1310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</si>
  <si>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</si>
  <si>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</si>
  <si>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</si>
  <si>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1312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</si>
  <si>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</si>
  <si>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657</t>
  </si>
  <si>
    <t>5914055050</t>
  </si>
  <si>
    <t>Zřízení krytých odvodňovacích zařízení vsakovací šachty</t>
  </si>
  <si>
    <t>1314</t>
  </si>
  <si>
    <t>Zřízení krytých odvodňovacích zařízení vsakovací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</si>
  <si>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</si>
  <si>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</si>
  <si>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1316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</si>
  <si>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</si>
  <si>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659</t>
  </si>
  <si>
    <t>5914065010</t>
  </si>
  <si>
    <t>Odstranění deformací zemního tělesa a konstrukčních vrstev sanací</t>
  </si>
  <si>
    <t>1318</t>
  </si>
  <si>
    <t>Odstranění deformací zemního tělesa a konstrukčních vrstev sanací. Poznámka: 1. V cenách jsou započteny náklady na obnovení technických vlastností železničního spodku výměnou vrstev zemního tělesa a naložení výzisku na dopravní prostředek. 2. V cenách nejsou obsaženy náklady na zemní práce a dodávku materiálu.</t>
  </si>
  <si>
    <t>5914075010</t>
  </si>
  <si>
    <t>Zřízení konstrukční vrstvy pražcového podloží bez geomateriálu tl. 0,15 m</t>
  </si>
  <si>
    <t>1320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</si>
  <si>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</si>
  <si>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položce:_x000D_
Poznámka k položce: VL Ž4 typ 2</t>
  </si>
  <si>
    <t>661</t>
  </si>
  <si>
    <t>5914075020</t>
  </si>
  <si>
    <t>Zřízení konstrukční vrstvy pražcového podloží bez geomateriálu tl. 0,30 m</t>
  </si>
  <si>
    <t>1322</t>
  </si>
  <si>
    <t>Zřízení konstrukční vrstvy pražcového podloží bez geomateriálu tl. 0,30 m. Poznámka: 1. V cenách jsou započteny náklady na naložení výzisku na dopravní prostředek. 2. V cenách nejsou obsaženy náklady na dodávku materiálu a odtěžení zeminy.</t>
  </si>
  <si>
    <t>5914075110</t>
  </si>
  <si>
    <t>Zřízení konstrukční vrstvy pražcového podloží včetně geotextilie tl. 0,15 m</t>
  </si>
  <si>
    <t>1324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</si>
  <si>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</si>
  <si>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Poznámka k položce:_x000D_
Poznámka k položce: VL Ž4 typ 3</t>
  </si>
  <si>
    <t>663</t>
  </si>
  <si>
    <t>5914075120</t>
  </si>
  <si>
    <t>Zřízení konstrukční vrstvy pražcového podloží včetně geotextilie tl. 0,30 m</t>
  </si>
  <si>
    <t>1326</t>
  </si>
  <si>
    <t>Zřízení konstrukční vrstvy pražcového podloží včetně geotextilie tl. 0,30 m. Poznámka: 1. V cenách jsou započteny náklady na naložení výzisku na dopravní prostředek. 2. V cenách nejsou obsaženy náklady na dodávku materiálu a odtěžení zeminy.</t>
  </si>
  <si>
    <t>5914080020</t>
  </si>
  <si>
    <t>Zřízení ochrany zemních svahů technické</t>
  </si>
  <si>
    <t>1328</t>
  </si>
  <si>
    <t>Zřízení ochrany zemních svahů technické. Poznámka: 1. V cenách jsou započteny náklady na naložení výzisku na dopravní prostředek. 2. V cenách nejsou obsaženy náklady na dodávku materiálu a zemní práce.</t>
  </si>
  <si>
    <t>665</t>
  </si>
  <si>
    <t>5914090010</t>
  </si>
  <si>
    <t>Zřízení zemního valu z přebytečného výzisku KL a zeminy</t>
  </si>
  <si>
    <t>1330</t>
  </si>
  <si>
    <t>Zřízení zemního valu z přebytečného výzisku KL a zeminy.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</si>
  <si>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</si>
  <si>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</si>
  <si>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1332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</si>
  <si>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</si>
  <si>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667</t>
  </si>
  <si>
    <t>5914095020</t>
  </si>
  <si>
    <t>Čištění skalních svahů v ochranném pásmu dráhy od zvětralé horniny</t>
  </si>
  <si>
    <t>1334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</si>
  <si>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</si>
  <si>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</si>
  <si>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</si>
  <si>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1336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</si>
  <si>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</si>
  <si>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669</t>
  </si>
  <si>
    <t>5914110050</t>
  </si>
  <si>
    <t>Oprava nástupiště sypaného z kameniva úprava v celém profilu</t>
  </si>
  <si>
    <t>1338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</si>
  <si>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</si>
  <si>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</si>
  <si>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</si>
  <si>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1340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</si>
  <si>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</si>
  <si>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671</t>
  </si>
  <si>
    <t>5914110140</t>
  </si>
  <si>
    <t>Oprava nástupiště z prefabrikátů desky</t>
  </si>
  <si>
    <t>1342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</si>
  <si>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</si>
  <si>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</si>
  <si>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</si>
  <si>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1344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</si>
  <si>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</si>
  <si>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673</t>
  </si>
  <si>
    <t>5914110160</t>
  </si>
  <si>
    <t>Oprava nástupiště z prefabrikátů úložného bloku U65</t>
  </si>
  <si>
    <t>1346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</si>
  <si>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</si>
  <si>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</si>
  <si>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</si>
  <si>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1348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</si>
  <si>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</si>
  <si>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675</t>
  </si>
  <si>
    <t>5914115310</t>
  </si>
  <si>
    <t>Demontáž nástupištních desek Sudop K (KD,KS) 145</t>
  </si>
  <si>
    <t>1350</t>
  </si>
  <si>
    <t>Demontáž nástupištních desek Sudop K (KD,KS) 145. Poznámka: 1. V cenách jsou započteny náklady na snesení, uložení nebo naložení na dopravní prostředek a uložení na úložišti.</t>
  </si>
  <si>
    <t>5914115360</t>
  </si>
  <si>
    <t>Demontáž nástupištních desek Sudop KS 230</t>
  </si>
  <si>
    <t>1352</t>
  </si>
  <si>
    <t>Demontáž nástupištních desek Sudop KS 230. Poznámka: 1. V cenách jsou započteny náklady na snesení, uložení nebo naložení na dopravní prostředek a uložení na úložišti.</t>
  </si>
  <si>
    <t>677</t>
  </si>
  <si>
    <t>5914120010</t>
  </si>
  <si>
    <t>Demontáž nástupiště úrovňového sypaného v celé šíři</t>
  </si>
  <si>
    <t>1354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</si>
  <si>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</si>
  <si>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</si>
  <si>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</si>
  <si>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1356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</si>
  <si>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</si>
  <si>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679</t>
  </si>
  <si>
    <t>5914120030</t>
  </si>
  <si>
    <t>Demontáž nástupiště úrovňového Tischer jednostranného včetně podložek</t>
  </si>
  <si>
    <t>1358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</si>
  <si>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</si>
  <si>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</si>
  <si>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</si>
  <si>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1360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</si>
  <si>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</si>
  <si>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681</t>
  </si>
  <si>
    <t>5914120050</t>
  </si>
  <si>
    <t>Demontáž nástupiště úrovňového Sudop K (KD,KS) 145</t>
  </si>
  <si>
    <t>1362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</si>
  <si>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</si>
  <si>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</si>
  <si>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</si>
  <si>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1364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</si>
  <si>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</si>
  <si>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683</t>
  </si>
  <si>
    <t>5914125010</t>
  </si>
  <si>
    <t>Montáž nástupištních desek Sudop K (KD,KS) 145</t>
  </si>
  <si>
    <t>1366</t>
  </si>
  <si>
    <t>Montáž nástupištních desek Sudop K (KD,KS) 145.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</si>
  <si>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</si>
  <si>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</si>
  <si>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1368</t>
  </si>
  <si>
    <t>Montáž nástupištních desek Sudop KS 230. Poznámka: 1. V cenách jsou započteny náklady na manipulaci a montáž desek podle vzorového listu. 2. V cenách nejsou obsaženy náklady na dodávku materiálu.</t>
  </si>
  <si>
    <t>685</t>
  </si>
  <si>
    <t>5914130005</t>
  </si>
  <si>
    <t>Montáž nástupiště úrovňového sypaného v celé šíři</t>
  </si>
  <si>
    <t>1370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</si>
  <si>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</si>
  <si>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5914130020</t>
  </si>
  <si>
    <t>Montáž nástupiště úrovňového hrana Tischer</t>
  </si>
  <si>
    <t>1372</t>
  </si>
  <si>
    <t>Montáž nástupiště úrovňového hrana Tischer. Poznámka: 1. V cenách jsou započteny náklady na úpravu terénu, montáž a zásyp podle vzorového listu. 2. V cenách nejsou obsaženy náklady na dodávku materiálu.</t>
  </si>
  <si>
    <t>687</t>
  </si>
  <si>
    <t>5914130030</t>
  </si>
  <si>
    <t>Montáž nástupiště úrovňového Tischer</t>
  </si>
  <si>
    <t>1374</t>
  </si>
  <si>
    <t>Montáž nástupiště úrovňového Tischer. Poznámka: 1. V cenách jsou započteny náklady na úpravu terénu, montáž a zásyp podle vzorového listu. 2. V cenách nejsou obsaženy náklady na dodávku materiálu.</t>
  </si>
  <si>
    <t>5914130040</t>
  </si>
  <si>
    <t>Montáž nástupiště úrovňového Tischer oboustranné</t>
  </si>
  <si>
    <t>1376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</si>
  <si>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</si>
  <si>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689</t>
  </si>
  <si>
    <t>5914130050</t>
  </si>
  <si>
    <t>Montáž nástupiště úrovňového Sudop K (KD,KS) 145</t>
  </si>
  <si>
    <t>1378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</si>
  <si>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</si>
  <si>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5914130090</t>
  </si>
  <si>
    <t>Montáž nástupiště úrovňového Sudop KD (KS) 230</t>
  </si>
  <si>
    <t>1380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</si>
  <si>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</si>
  <si>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691</t>
  </si>
  <si>
    <t>5914152010</t>
  </si>
  <si>
    <t>Zřízení zarážedla zemního</t>
  </si>
  <si>
    <t>1382</t>
  </si>
  <si>
    <t>Zřízení zarážedla zemního. Poznámka: 1. V cenách jsou započteny náklady na zřízení podle vzorového listu. 2. V cenách nejsou obsaženy náklady na dodávku materiálu.</t>
  </si>
  <si>
    <t>5914152020</t>
  </si>
  <si>
    <t>Zřízení zarážedla kolejnicového</t>
  </si>
  <si>
    <t>1384</t>
  </si>
  <si>
    <t>Zřízení zarážedla kolejnicového. Poznámka: 1. V cenách jsou započteny náklady na zřízení podle vzorového listu. 2. V cenách nejsou obsaženy náklady na dodávku materiálu.</t>
  </si>
  <si>
    <t>693</t>
  </si>
  <si>
    <t>5914155020</t>
  </si>
  <si>
    <t>Oprava rampy spárování jakéhokoli zdiva</t>
  </si>
  <si>
    <t>1386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</si>
  <si>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</si>
  <si>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5914155030</t>
  </si>
  <si>
    <t>Oprava rampy zdiva</t>
  </si>
  <si>
    <t>1388</t>
  </si>
  <si>
    <t>Oprava rampy zdiva. Poznámka: 1. V cenách jsou započteny náklady na opravu, naložení výzisku na dopravní prostředek a uložení na úložišti. 2. V cenách nejsou obsaženy náklady na dodávku materiálu.</t>
  </si>
  <si>
    <t>695</t>
  </si>
  <si>
    <t>5914155040</t>
  </si>
  <si>
    <t>Oprava rampy upevnění ochranného úhelníku</t>
  </si>
  <si>
    <t>1390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</si>
  <si>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</si>
  <si>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5915005010</t>
  </si>
  <si>
    <t>Hloubení rýh nebo jam ručně na železničním spodku v hornině třídy těžitelnosti I skupiny 1</t>
  </si>
  <si>
    <t>1392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</si>
  <si>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</si>
  <si>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697</t>
  </si>
  <si>
    <t>5915005020</t>
  </si>
  <si>
    <t>Hloubení rýh nebo jam ručně na železničním spodku v hornině třídy těžitelnosti I skupiny 2</t>
  </si>
  <si>
    <t>1394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</si>
  <si>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</si>
  <si>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5915005030</t>
  </si>
  <si>
    <t>Hloubení rýh nebo jam ručně na železničním spodku v hornině třídy těžitelnosti I skupiny 3</t>
  </si>
  <si>
    <t>1396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</si>
  <si>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</si>
  <si>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699</t>
  </si>
  <si>
    <t>5915005040</t>
  </si>
  <si>
    <t>Hloubení rýh nebo jam ručně na železničním spodku v hornině třídy těžitelnosti II skupiny 4</t>
  </si>
  <si>
    <t>1398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</si>
  <si>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</si>
  <si>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</si>
  <si>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</si>
  <si>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1400</t>
  </si>
  <si>
    <t>Zásyp jam nebo rýh sypaninou na železničním spodku bez zhutnění. Poznámka: 1. Ceny zásypu jam a rýh se zhutněním jsou určeny pro jakoukoliv míru zhutnění.</t>
  </si>
  <si>
    <t>701</t>
  </si>
  <si>
    <t>5915007020</t>
  </si>
  <si>
    <t>Zásyp jam nebo rýh sypaninou na železničním spodku se zhutněním</t>
  </si>
  <si>
    <t>1402</t>
  </si>
  <si>
    <t>Zásyp jam nebo rýh sypaninou na železničním spodku se zhutněním. Poznámka: 1. Ceny zásypu jam a rýh se zhutněním jsou určeny pro jakoukoliv míru zhutnění.</t>
  </si>
  <si>
    <t>5915010010</t>
  </si>
  <si>
    <t>Těžení zeminy nebo horniny železničního spodku v hornině třídy těžitelnosti I skupiny 1</t>
  </si>
  <si>
    <t>1404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</si>
  <si>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</si>
  <si>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703</t>
  </si>
  <si>
    <t>5915010020</t>
  </si>
  <si>
    <t>Těžení zeminy nebo horniny železničního spodku v hornině třídy těžitelnosti I skupiny 2</t>
  </si>
  <si>
    <t>1406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</si>
  <si>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</si>
  <si>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5915010030</t>
  </si>
  <si>
    <t>Těžení zeminy nebo horniny železničního spodku v hornině třídy těžitelnosti I skupiny 3</t>
  </si>
  <si>
    <t>1408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</si>
  <si>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</si>
  <si>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705</t>
  </si>
  <si>
    <t>5915010040</t>
  </si>
  <si>
    <t>Těžení zeminy nebo horniny železničního spodku v hornině třídy těžitelnosti II skupiny 4</t>
  </si>
  <si>
    <t>1410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</si>
  <si>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</si>
  <si>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5915015010</t>
  </si>
  <si>
    <t>Svahování zemního tělesa železničního spodku v náspu</t>
  </si>
  <si>
    <t>1412</t>
  </si>
  <si>
    <t>Svahování zemního tělesa železničního spodku v náspu. Poznámka: 1. V cenách jsou započteny náklady na svahování železničního tělesa a uložení výzisku na terén nebo naložení na dopravní prostředek.</t>
  </si>
  <si>
    <t>707</t>
  </si>
  <si>
    <t>5915015020</t>
  </si>
  <si>
    <t>Svahování zemního tělesa železničního spodku v zářezu</t>
  </si>
  <si>
    <t>1414</t>
  </si>
  <si>
    <t>Svahování zemního tělesa železničního spodku v zářezu. Poznámka: 1. V cenách jsou započteny náklady na svahování železničního tělesa a uložení výzisku na terén nebo naložení na dopravní prostředek.</t>
  </si>
  <si>
    <t>5915020010</t>
  </si>
  <si>
    <t>Povrchová úprava plochy železničního spodku</t>
  </si>
  <si>
    <t>1416</t>
  </si>
  <si>
    <t>Povrchová úprava plochy železničního spodku. Poznámka: 1. V cenách jsou započteny náklady na urovnání a úpravu ploch nebo skládek výzisku kameniva a zeminy s jejich případnou rekultivací.</t>
  </si>
  <si>
    <t>709</t>
  </si>
  <si>
    <t>5915025010</t>
  </si>
  <si>
    <t>Úprava vrstvy KL po snesení kolejového roštu koleje nebo výhybky</t>
  </si>
  <si>
    <t>1418</t>
  </si>
  <si>
    <t>Úprava vrstvy KL po snesení kolejového roštu koleje nebo výhybky. Poznámka: 1. V cenách jsou započteny náklady na rozhrnutí a urovnání KL a terénu z důvodu rušení trati.</t>
  </si>
  <si>
    <t>5915030010</t>
  </si>
  <si>
    <t>Bourání drobných staveb železničního spodku zarážedel</t>
  </si>
  <si>
    <t>1420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</si>
  <si>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</si>
  <si>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711</t>
  </si>
  <si>
    <t>5915030020</t>
  </si>
  <si>
    <t>Bourání drobných staveb železničního spodku montážních jam</t>
  </si>
  <si>
    <t>1422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</si>
  <si>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</si>
  <si>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5915030030</t>
  </si>
  <si>
    <t>Bourání drobných staveb železničního spodku kolejových vah</t>
  </si>
  <si>
    <t>1424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</si>
  <si>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</si>
  <si>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713</t>
  </si>
  <si>
    <t>5917005310</t>
  </si>
  <si>
    <t>Protihluková stěna dřevěná oprava latí</t>
  </si>
  <si>
    <t>1426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</si>
  <si>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</si>
  <si>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5917005340</t>
  </si>
  <si>
    <t>Protihluková stěna dřevěná oprava nátěru</t>
  </si>
  <si>
    <t>1428</t>
  </si>
  <si>
    <t>Protihluková stěna dřevěná oprava nátěru. Poznámka: 1. V cenách jsou započteny náklady na výměnu, demontáž nebo montáž a na naložení výzisku na dopravní prostředek. 2. V cenách nejsou obsaženy náklady na dodávku materiálu, dopravu výzisku a skládkovné.</t>
  </si>
  <si>
    <t>715</t>
  </si>
  <si>
    <t>5917010110</t>
  </si>
  <si>
    <t>Protihluková stěna betonová demontáž dílu</t>
  </si>
  <si>
    <t>1430</t>
  </si>
  <si>
    <t>Protihluková stěna betonová demontáž dílu. Poznámka: 1. V cenách jsou započteny náklady na naložení odpadu na dopravní prostředek. 2. V cenách nejsou obsaženy náklady na dodávku materiálu, dopravu výzisku a skládkovné.</t>
  </si>
  <si>
    <t>5917010210</t>
  </si>
  <si>
    <t>Protihluková stěna betonová montáž dílu</t>
  </si>
  <si>
    <t>1432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</si>
  <si>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</si>
  <si>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717</t>
  </si>
  <si>
    <t>5917015110</t>
  </si>
  <si>
    <t>Protihluková stěna plastová demontáž dílu</t>
  </si>
  <si>
    <t>1434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</si>
  <si>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</si>
  <si>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5917015210</t>
  </si>
  <si>
    <t>Protihluková stěna plastová montáž dílu</t>
  </si>
  <si>
    <t>1436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</si>
  <si>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</si>
  <si>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719</t>
  </si>
  <si>
    <t>5917035010</t>
  </si>
  <si>
    <t>Údržba kolejnicového mazníku mechanického doplnění maziva</t>
  </si>
  <si>
    <t>kg</t>
  </si>
  <si>
    <t>1438</t>
  </si>
  <si>
    <t>Údržba kolejnicového mazníku mechanického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</si>
  <si>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</si>
  <si>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</si>
  <si>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1440</t>
  </si>
  <si>
    <t>Kolejnicový mazník mechanický 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</si>
  <si>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721</t>
  </si>
  <si>
    <t>5917040040</t>
  </si>
  <si>
    <t>Kolejnicový mazník mechanický demontáž</t>
  </si>
  <si>
    <t>1442</t>
  </si>
  <si>
    <t>Kolejnicový mazník mechanický demontáž.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</si>
  <si>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</si>
  <si>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</si>
  <si>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1444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</si>
  <si>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</si>
  <si>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723</t>
  </si>
  <si>
    <t>5917060040</t>
  </si>
  <si>
    <t>Sorpční textilie pro zachycení úkapů v koleji zřízení</t>
  </si>
  <si>
    <t>1446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</si>
  <si>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</si>
  <si>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</si>
  <si>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- rypadlem</t>
  </si>
  <si>
    <t>1448</t>
  </si>
  <si>
    <t>Ostatní práce při údržbě výkony prováděné pomocí mechanizace - rypadlem. Poznámka: 1. Cena je určena pro provedení prací, které nejsou součástí tohoto sborníku.</t>
  </si>
  <si>
    <t>725</t>
  </si>
  <si>
    <t>5999005010</t>
  </si>
  <si>
    <t>Třídění spojovacích a upevňovacích součástí</t>
  </si>
  <si>
    <t>1450</t>
  </si>
  <si>
    <t>Třídění spojovacích a upevňovacích součástí. Poznámka: 1. V cenách jsou započteny náklady na manipulaci, vytřídění a uložení materiálu na úložiště nebo do skladu.</t>
  </si>
  <si>
    <t>5999005020</t>
  </si>
  <si>
    <t>Třídění pražců a kolejnicových podpor</t>
  </si>
  <si>
    <t>1452</t>
  </si>
  <si>
    <t>Třídění pražců a kolejnicových podpor. Poznámka: 1. V cenách jsou započteny náklady na manipulaci, vytřídění a uložení materiálu na úložiště nebo do skladu.</t>
  </si>
  <si>
    <t>727</t>
  </si>
  <si>
    <t>5999005030</t>
  </si>
  <si>
    <t>Třídění kolejnic</t>
  </si>
  <si>
    <t>1454</t>
  </si>
  <si>
    <t>Třídění kolejnic.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</si>
  <si>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</si>
  <si>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</si>
  <si>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1456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</si>
  <si>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</si>
  <si>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729</t>
  </si>
  <si>
    <t>5999010020</t>
  </si>
  <si>
    <t>Vyjmutí a snesení konstrukcí nebo dílů hmotnosti přes 10 do 20 t</t>
  </si>
  <si>
    <t>1458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</si>
  <si>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</si>
  <si>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</si>
  <si>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</si>
  <si>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1460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</si>
  <si>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</si>
  <si>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731</t>
  </si>
  <si>
    <t>5999015020</t>
  </si>
  <si>
    <t>Vložení konstrukcí nebo dílů hmotnosti přes 10 do 20 t</t>
  </si>
  <si>
    <t>1462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</si>
  <si>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</si>
  <si>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7497351560</t>
  </si>
  <si>
    <t>Montáž přímého ukolejnění na elektrizovaných tratích nebo v kolejových obvodech</t>
  </si>
  <si>
    <t>1464</t>
  </si>
  <si>
    <t>733</t>
  </si>
  <si>
    <t>7497371630</t>
  </si>
  <si>
    <t>Demontáže zařízení trakčního vedení svodu propojení nebo ukolejnění na elektrizovaných tratích nebo v kolejových obvodech</t>
  </si>
  <si>
    <t>1466</t>
  </si>
  <si>
    <t>Demontáže zařízení trakčního vedení svodu propojení nebo ukolejnění na elektrizovaných tratích nebo v kolejových obvodech - demontáž stávajícího zařízení se všemi pomocnými doplňujícími úpravami</t>
  </si>
  <si>
    <t>7592005076</t>
  </si>
  <si>
    <t>Montáž počítacího bodu počítače náprav ALCATEL SK30</t>
  </si>
  <si>
    <t>1468</t>
  </si>
  <si>
    <t>Montáž počítacího bodu počítače náprav ALCATEL SK30 - uložení a připevnění na určené místo, seřízení polohy, přezkoušení</t>
  </si>
  <si>
    <t>735</t>
  </si>
  <si>
    <t>7592007076</t>
  </si>
  <si>
    <t>Demontáž počítacího bodu počítače náprav ALCATEL SK30</t>
  </si>
  <si>
    <t>1470</t>
  </si>
  <si>
    <t>7592005120</t>
  </si>
  <si>
    <t>Montáž informačního bodu MIB 6</t>
  </si>
  <si>
    <t>1472</t>
  </si>
  <si>
    <t>Montáž informačního bodu MIB 6 - uložení a připevnění na určené místo, seřízení, přezkoušení</t>
  </si>
  <si>
    <t>737</t>
  </si>
  <si>
    <t>7592007120</t>
  </si>
  <si>
    <t>Demontáž informačního bodu MIB 6</t>
  </si>
  <si>
    <t>1474</t>
  </si>
  <si>
    <t>7592005162</t>
  </si>
  <si>
    <t>Montáž balízy do kolejiště pomocí systému Vortok</t>
  </si>
  <si>
    <t>1476</t>
  </si>
  <si>
    <t>739</t>
  </si>
  <si>
    <t>7592007162</t>
  </si>
  <si>
    <t>Demontáž balízy upevněné pomocí systému Vortok</t>
  </si>
  <si>
    <t>1478</t>
  </si>
  <si>
    <t>7594105405R</t>
  </si>
  <si>
    <t>Zřízení otvoru pro ukolejnění / propojení typu Cembre</t>
  </si>
  <si>
    <t>1480</t>
  </si>
  <si>
    <t>Zřízení otvoru pro ukolejnění / propojení typu Cembrem navrtání otvoru do kolejnice, nalisování pouzdra</t>
  </si>
  <si>
    <t>741</t>
  </si>
  <si>
    <t>7594105410R</t>
  </si>
  <si>
    <t>Výměna pouzdra (elektrolyticky pokovený kolejnicový kontakt) ve stojině lisováním typu Cembre</t>
  </si>
  <si>
    <t>1482</t>
  </si>
  <si>
    <t>Výměna pouzdra (elektrolyticky pokovený kolejnicový kontakt) ve stojině lisováním demontáž původního pouzdra, nalisování nového Výměna pouzdra (elektrolyticky pokovený kolejnicový kontakt) ve stojně lisováním</t>
  </si>
  <si>
    <t>7594105360</t>
  </si>
  <si>
    <t>Montáž lanového propojení stykového č.v. 70 301</t>
  </si>
  <si>
    <t>1484</t>
  </si>
  <si>
    <t>Montáž lanového propojení stykového č.v. 70 301 - rozměření místa připojení, případné vyvrtání otvorů, montáž kompletní sady lanových propojení dvojice stykových transformátorů</t>
  </si>
  <si>
    <t>743</t>
  </si>
  <si>
    <t>7594107360</t>
  </si>
  <si>
    <t>Demontáž lanového propojení stykového č.v. 70 301</t>
  </si>
  <si>
    <t>1486</t>
  </si>
  <si>
    <t>M</t>
  </si>
  <si>
    <t>Dodávky materiálu</t>
  </si>
  <si>
    <t>5953101010</t>
  </si>
  <si>
    <t>Protisněhové zábrany plastové</t>
  </si>
  <si>
    <t>1488</t>
  </si>
  <si>
    <t>745</t>
  </si>
  <si>
    <t>5955101000</t>
  </si>
  <si>
    <t>Kamenivo drcené štěrk frakce 31,5/63 třídy BI</t>
  </si>
  <si>
    <t>1490</t>
  </si>
  <si>
    <t>5955101020</t>
  </si>
  <si>
    <t>Kamenivo drcené štěrkodrť frakce 0/32</t>
  </si>
  <si>
    <t>1492</t>
  </si>
  <si>
    <t>747</t>
  </si>
  <si>
    <t>5955101025</t>
  </si>
  <si>
    <t>Kamenivo drcené drť frakce 4/8</t>
  </si>
  <si>
    <t>1494</t>
  </si>
  <si>
    <t>5955101030</t>
  </si>
  <si>
    <t>Kamenivo drcené drť frakce 8/16</t>
  </si>
  <si>
    <t>1496</t>
  </si>
  <si>
    <t>749</t>
  </si>
  <si>
    <t>5955101045</t>
  </si>
  <si>
    <t>Lomový kámen tříděný pro rovnaniny</t>
  </si>
  <si>
    <t>1498</t>
  </si>
  <si>
    <t>5955101050</t>
  </si>
  <si>
    <t>Lomový kámen netříděný pro zásypy</t>
  </si>
  <si>
    <t>1500</t>
  </si>
  <si>
    <t>751</t>
  </si>
  <si>
    <t>5956101000</t>
  </si>
  <si>
    <t>Pražec dřevěný příčný nevystrojený dub 2600x260x160 mm</t>
  </si>
  <si>
    <t>1502</t>
  </si>
  <si>
    <t>5956101005</t>
  </si>
  <si>
    <t>Pražec dřevěný příčný nevystrojený dub 2600x260x150 mm</t>
  </si>
  <si>
    <t>1504</t>
  </si>
  <si>
    <t>753</t>
  </si>
  <si>
    <t>5956116000</t>
  </si>
  <si>
    <t>Pražce dřevěné výhybkové dub skupina 3 160x260</t>
  </si>
  <si>
    <t>1506</t>
  </si>
  <si>
    <t>5956116005</t>
  </si>
  <si>
    <t>Pražce dřevěné výhybkové dub skupina 4 150x260</t>
  </si>
  <si>
    <t>1508</t>
  </si>
  <si>
    <t>755</t>
  </si>
  <si>
    <t>5956131000</t>
  </si>
  <si>
    <t>Vystrojení pražce dřevěného kolíčky do dřevěných pražců</t>
  </si>
  <si>
    <t>1510</t>
  </si>
  <si>
    <t>5956131005</t>
  </si>
  <si>
    <t>Vystrojení pražce dřevěného protištěpná destička pro pražec (105x210)</t>
  </si>
  <si>
    <t>1512</t>
  </si>
  <si>
    <t>757</t>
  </si>
  <si>
    <t>5956140025</t>
  </si>
  <si>
    <t>Pražec betonový příčný vystrojený včetně kompletů tv. B 91S/1 (UIC)</t>
  </si>
  <si>
    <t>1514</t>
  </si>
  <si>
    <t>5956140030</t>
  </si>
  <si>
    <t>Pražec betonový příčný vystrojený včetně kompletů tv. B 91S/2 (S)</t>
  </si>
  <si>
    <t>1516</t>
  </si>
  <si>
    <t>759</t>
  </si>
  <si>
    <t>5956140045</t>
  </si>
  <si>
    <t>Pražec betonový příčný vystrojený včetně kompletů tv. SB 8 P upevnění tuhé-ŽS4</t>
  </si>
  <si>
    <t>1518</t>
  </si>
  <si>
    <t>5957101000</t>
  </si>
  <si>
    <t>Kolejnice třídy R260 tv. 60 E2 délky 25,000 m</t>
  </si>
  <si>
    <t>1520</t>
  </si>
  <si>
    <t>761</t>
  </si>
  <si>
    <t>5957101025</t>
  </si>
  <si>
    <t>Kolejnice třídy R260 tv. R65 délky 20,000 m</t>
  </si>
  <si>
    <t>1522</t>
  </si>
  <si>
    <t>5957101050</t>
  </si>
  <si>
    <t>Kolejnice třídy R260 tv. 49 E1 délky 25,000 m</t>
  </si>
  <si>
    <t>1524</t>
  </si>
  <si>
    <t>763</t>
  </si>
  <si>
    <t>5957119030</t>
  </si>
  <si>
    <t>Lepený izolovaný styk tv. UIC60 s tepelně zpracovanou hlavou délky 4,00 m</t>
  </si>
  <si>
    <t>1526</t>
  </si>
  <si>
    <t>5957128030</t>
  </si>
  <si>
    <t>Lepený izolovaný styk tv. R65 s tepelně zpracovanou hlavou délky 4,00 m</t>
  </si>
  <si>
    <t>1528</t>
  </si>
  <si>
    <t>765</t>
  </si>
  <si>
    <t>5957134030</t>
  </si>
  <si>
    <t>Lepený izolovaný styk tv. S49 s tepelně zpracovanou hlavou délky 4,00 m</t>
  </si>
  <si>
    <t>1530</t>
  </si>
  <si>
    <t>5957140015</t>
  </si>
  <si>
    <t>Souprava pro opravu LISU tv. UIC 60 - ESD 6 otvorů</t>
  </si>
  <si>
    <t>1532</t>
  </si>
  <si>
    <t>767</t>
  </si>
  <si>
    <t>5957140030</t>
  </si>
  <si>
    <t>Souprava pro opravu LISU tv. R65 - ESD 4 otvory</t>
  </si>
  <si>
    <t>1534</t>
  </si>
  <si>
    <t>5957140035</t>
  </si>
  <si>
    <t>Souprava pro opravu LISU tv. S 49 -ESD 4 otvory</t>
  </si>
  <si>
    <t>1536</t>
  </si>
  <si>
    <t>769</t>
  </si>
  <si>
    <t>5958101005</t>
  </si>
  <si>
    <t>Součásti spojovací kolejnicové spojky tv. S 730 mm</t>
  </si>
  <si>
    <t>1538</t>
  </si>
  <si>
    <t>5958101015</t>
  </si>
  <si>
    <t>Součásti spojovací kolejnicové spojky tv. R  750 mm</t>
  </si>
  <si>
    <t>1540</t>
  </si>
  <si>
    <t>771</t>
  </si>
  <si>
    <t>5958107000</t>
  </si>
  <si>
    <t>Šroub spojkový M24 x 120 mm</t>
  </si>
  <si>
    <t>1542</t>
  </si>
  <si>
    <t>5958107005</t>
  </si>
  <si>
    <t>Šroub spojkový M24 x 140 mm</t>
  </si>
  <si>
    <t>1544</t>
  </si>
  <si>
    <t>773</t>
  </si>
  <si>
    <t>5958125000</t>
  </si>
  <si>
    <t>Komplety s antikorozní úpravou Skl 14 (svěrka Skl14, vrtule R1, podložka Uls7)</t>
  </si>
  <si>
    <t>1546</t>
  </si>
  <si>
    <t>5958125005</t>
  </si>
  <si>
    <t>Komplety s antikorozní úpravou Skl 24 (svěrka Skl24, šroub RS0, matice M22, podložka Uls6)</t>
  </si>
  <si>
    <t>1548</t>
  </si>
  <si>
    <t>775</t>
  </si>
  <si>
    <t>5958125010</t>
  </si>
  <si>
    <t>Komplety s antikorozní úpravou ŽS 4 (svěrka ŽS4, šroub RS 1, matice M24, podložka Fe6)</t>
  </si>
  <si>
    <t>1550</t>
  </si>
  <si>
    <t>5958128000</t>
  </si>
  <si>
    <t>Komplety Skl 14  (svěrka Skl 14, vrtule R1,podložka Uls7)</t>
  </si>
  <si>
    <t>1552</t>
  </si>
  <si>
    <t>777</t>
  </si>
  <si>
    <t>5958128005</t>
  </si>
  <si>
    <t>Komplety Skl 24 (šroub RS 0, matice M 22, podložka Uls 6)</t>
  </si>
  <si>
    <t>1554</t>
  </si>
  <si>
    <t>5958128010</t>
  </si>
  <si>
    <t>Komplety ŽS 4 (šroub RS 1, matice M 24, podložka Fe6, svěrka ŽS4)</t>
  </si>
  <si>
    <t>1556</t>
  </si>
  <si>
    <t>779</t>
  </si>
  <si>
    <t>5958131050</t>
  </si>
  <si>
    <t>Součásti upevňovací s antikorozní úpravou vrtule R1(145)</t>
  </si>
  <si>
    <t>1558</t>
  </si>
  <si>
    <t>5958131060</t>
  </si>
  <si>
    <t>Součásti upevňovací s antikorozní úpravou matice M22</t>
  </si>
  <si>
    <t>1560</t>
  </si>
  <si>
    <t>781</t>
  </si>
  <si>
    <t>5958131065</t>
  </si>
  <si>
    <t>Součásti upevňovací s antikorozní úpravou matice M24</t>
  </si>
  <si>
    <t>1562</t>
  </si>
  <si>
    <t>5958131070</t>
  </si>
  <si>
    <t>Součásti upevňovací s antikorozní úpravou kroužek pružný dvojitý Fe 6</t>
  </si>
  <si>
    <t>1564</t>
  </si>
  <si>
    <t>783</t>
  </si>
  <si>
    <t>5958134030</t>
  </si>
  <si>
    <t>Součásti upevňovací svěrka ŽS 4 úprava pro žlábek z kolejnic</t>
  </si>
  <si>
    <t>1566</t>
  </si>
  <si>
    <t>5958134040</t>
  </si>
  <si>
    <t>Součásti upevňovací kroužek pružný dvojitý Fe 6</t>
  </si>
  <si>
    <t>1568</t>
  </si>
  <si>
    <t>785</t>
  </si>
  <si>
    <t>5958134041</t>
  </si>
  <si>
    <t>Součásti upevňovací šroub svěrkový T5</t>
  </si>
  <si>
    <t>1570</t>
  </si>
  <si>
    <t>5958134042</t>
  </si>
  <si>
    <t>Součásti upevňovací šroub svěrkový T10 M24x80</t>
  </si>
  <si>
    <t>1572</t>
  </si>
  <si>
    <t>787</t>
  </si>
  <si>
    <t>5958134043</t>
  </si>
  <si>
    <t>Součásti upevňovací šroub svěrkový RS 0 (M22x70)</t>
  </si>
  <si>
    <t>1574</t>
  </si>
  <si>
    <t>5958134044</t>
  </si>
  <si>
    <t>Součásti upevňovací šroub svěrkový RS 1 (M24x80)</t>
  </si>
  <si>
    <t>1576</t>
  </si>
  <si>
    <t>789</t>
  </si>
  <si>
    <t>5958134110</t>
  </si>
  <si>
    <t>Součásti upevňovací matice M22</t>
  </si>
  <si>
    <t>1578</t>
  </si>
  <si>
    <t>5958134115</t>
  </si>
  <si>
    <t>Součásti upevňovací matice M24</t>
  </si>
  <si>
    <t>1580</t>
  </si>
  <si>
    <t>791</t>
  </si>
  <si>
    <t>5958134025</t>
  </si>
  <si>
    <t>Součásti upevňovací svěrka ŽS 4</t>
  </si>
  <si>
    <t>1582</t>
  </si>
  <si>
    <t>5958134010</t>
  </si>
  <si>
    <t>Součásti upevňovací svěrka Skl 14</t>
  </si>
  <si>
    <t>1584</t>
  </si>
  <si>
    <t>793</t>
  </si>
  <si>
    <t>5958134020</t>
  </si>
  <si>
    <t>Součásti upevňovací svěrka Skl 24</t>
  </si>
  <si>
    <t>1586</t>
  </si>
  <si>
    <t>5958134075</t>
  </si>
  <si>
    <t>Součásti upevňovací vrtule R1(145)</t>
  </si>
  <si>
    <t>1588</t>
  </si>
  <si>
    <t>795</t>
  </si>
  <si>
    <t>5958134080</t>
  </si>
  <si>
    <t>Součásti upevňovací vrtule R2 (160)</t>
  </si>
  <si>
    <t>1590</t>
  </si>
  <si>
    <t>5958134120</t>
  </si>
  <si>
    <t>Součásti upevňovací matice M24 samojistná</t>
  </si>
  <si>
    <t>1592</t>
  </si>
  <si>
    <t>797</t>
  </si>
  <si>
    <t>5958134140</t>
  </si>
  <si>
    <t>Součásti upevňovací vložka M</t>
  </si>
  <si>
    <t>1594</t>
  </si>
  <si>
    <t>5958140000</t>
  </si>
  <si>
    <t>Podkladnice žebrová tv. S4</t>
  </si>
  <si>
    <t>1596</t>
  </si>
  <si>
    <t>799</t>
  </si>
  <si>
    <t>5958140005</t>
  </si>
  <si>
    <t>Podkladnice žebrová tv. S4pl</t>
  </si>
  <si>
    <t>1598</t>
  </si>
  <si>
    <t>5958140007</t>
  </si>
  <si>
    <t>Podkladnice žebrová tv. S4 dvojitá</t>
  </si>
  <si>
    <t>1600</t>
  </si>
  <si>
    <t>801</t>
  </si>
  <si>
    <t>5958140015</t>
  </si>
  <si>
    <t>Podkladnice žebrová tv. R4</t>
  </si>
  <si>
    <t>1602</t>
  </si>
  <si>
    <t>5958140020</t>
  </si>
  <si>
    <t>Podkladnice žebrová tv. U60 (R4pl)</t>
  </si>
  <si>
    <t>1604</t>
  </si>
  <si>
    <t>803</t>
  </si>
  <si>
    <t>5958155000</t>
  </si>
  <si>
    <t>Úhlové vodicí vložky Wfp 14K 600 základní 12</t>
  </si>
  <si>
    <t>1606</t>
  </si>
  <si>
    <t>5958158005</t>
  </si>
  <si>
    <t>Podložka pryžová pod patu kolejnice S49  183/126/6</t>
  </si>
  <si>
    <t>1608</t>
  </si>
  <si>
    <t>805</t>
  </si>
  <si>
    <t>5958158020</t>
  </si>
  <si>
    <t>Podložka pryžová pod patu kolejnice R65 183/151/6</t>
  </si>
  <si>
    <t>1610</t>
  </si>
  <si>
    <t>5958158030</t>
  </si>
  <si>
    <t>Podložka pryžová pod patu kolejnice WU 7 174x152x7 (Vossloh)</t>
  </si>
  <si>
    <t>1612</t>
  </si>
  <si>
    <t>807</t>
  </si>
  <si>
    <t>5958158060</t>
  </si>
  <si>
    <t>Podložka polyetylenová pod podkladnici 330/170/2 (tv. T5)</t>
  </si>
  <si>
    <t>1614</t>
  </si>
  <si>
    <t>5958158065</t>
  </si>
  <si>
    <t>Podložka polyetylenová pod podkladnici 430/130/2 (ŽT)</t>
  </si>
  <si>
    <t>1616</t>
  </si>
  <si>
    <t>809</t>
  </si>
  <si>
    <t>5958158070</t>
  </si>
  <si>
    <t>Podložka polyetylenová pod podkladnici 380/160/2 (S4, R4)</t>
  </si>
  <si>
    <t>1618</t>
  </si>
  <si>
    <t>5958173000</t>
  </si>
  <si>
    <t>Polyetylenové pásy v kotoučích</t>
  </si>
  <si>
    <t>1620</t>
  </si>
  <si>
    <t>811</t>
  </si>
  <si>
    <t>5958164000</t>
  </si>
  <si>
    <t>Podložka pro úpravu rozchodu koleje klínová TN 774</t>
  </si>
  <si>
    <t>1622</t>
  </si>
  <si>
    <t>5958170000</t>
  </si>
  <si>
    <t>Boční izolátor FCI a FCII. tl.8 mm-základní typ 7551</t>
  </si>
  <si>
    <t>1624</t>
  </si>
  <si>
    <t>813</t>
  </si>
  <si>
    <t>5958179010</t>
  </si>
  <si>
    <t>Hmoždinka excentrická plnoprofilová regenerační vložka</t>
  </si>
  <si>
    <t>1626</t>
  </si>
  <si>
    <t>5960101000</t>
  </si>
  <si>
    <t>Pražcové kotvy TDHB pro pražec betonový B 91</t>
  </si>
  <si>
    <t>1628</t>
  </si>
  <si>
    <t>815</t>
  </si>
  <si>
    <t>5960101005</t>
  </si>
  <si>
    <t>Pražcové kotvy TDHB pro pražec betonový SB 8</t>
  </si>
  <si>
    <t>1630</t>
  </si>
  <si>
    <t>5960101010</t>
  </si>
  <si>
    <t>Pražcové kotvy TDHB pro pražec betonový SB 6</t>
  </si>
  <si>
    <t>1632</t>
  </si>
  <si>
    <t>817</t>
  </si>
  <si>
    <t>5960101015</t>
  </si>
  <si>
    <t>Pražcové kotvy TDHB pro pražec betonový SB 5</t>
  </si>
  <si>
    <t>1634</t>
  </si>
  <si>
    <t>5960101020</t>
  </si>
  <si>
    <t>Pražcové kotvy TDHB pro pražec betonový PB 2</t>
  </si>
  <si>
    <t>1636</t>
  </si>
  <si>
    <t>819</t>
  </si>
  <si>
    <t>5960101040</t>
  </si>
  <si>
    <t>Pražcové kotvy TDHB pro pražec dřevěný</t>
  </si>
  <si>
    <t>1638</t>
  </si>
  <si>
    <t>5960101045</t>
  </si>
  <si>
    <t>Pražcové kotvy pro pražec betonový výhybkový VPS</t>
  </si>
  <si>
    <t>1640</t>
  </si>
  <si>
    <t>821</t>
  </si>
  <si>
    <t>5961176005</t>
  </si>
  <si>
    <t>Čelisťový závěr I.ČZP pro J60 1:7,5-190 (žlabový přírubový) pravý/levý</t>
  </si>
  <si>
    <t>1642</t>
  </si>
  <si>
    <t>5961176010</t>
  </si>
  <si>
    <t>Čelisťový závěr I.ČZP pro J60 1:9-190 (žlabový přírubový) pravý/levý</t>
  </si>
  <si>
    <t>1644</t>
  </si>
  <si>
    <t>823</t>
  </si>
  <si>
    <t>5961176015</t>
  </si>
  <si>
    <t>Čelisťový závěr ČZP pro J60 1:9-300 (žlabový přírubový) pravý/levý</t>
  </si>
  <si>
    <t>1646</t>
  </si>
  <si>
    <t>5961176020</t>
  </si>
  <si>
    <t>Čelisťový závěr ČZP pro J60 1:11-300 (žlabový přírubový) pravý/levý</t>
  </si>
  <si>
    <t>1648</t>
  </si>
  <si>
    <t>825</t>
  </si>
  <si>
    <t>5961176025</t>
  </si>
  <si>
    <t>Čelisťový závěr ČZP dvouzávěrový pro J60 1:12-500 (žlabový přírubový) pravý/levý</t>
  </si>
  <si>
    <t>1650</t>
  </si>
  <si>
    <t>5961176030</t>
  </si>
  <si>
    <t>Čelisťový závěr ČZP třízávěrový pro J60 1:14-760 (žlabový přírubový) pravý/levý</t>
  </si>
  <si>
    <t>1652</t>
  </si>
  <si>
    <t>827</t>
  </si>
  <si>
    <t>5961176035</t>
  </si>
  <si>
    <t>Čelisťový závěr ČZP třízávěrový pro J60 1:18,5-1200 (žlabový přírubový) pravý/levý</t>
  </si>
  <si>
    <t>1654</t>
  </si>
  <si>
    <t>5961176130</t>
  </si>
  <si>
    <t>Čelisťový závěr I. ČZP pro J49 1:9-190 (žlabový přírubový) pravý/levý</t>
  </si>
  <si>
    <t>1656</t>
  </si>
  <si>
    <t>829</t>
  </si>
  <si>
    <t>5961176135</t>
  </si>
  <si>
    <t>Čelisťový závěr I. ČZP pro J49 1:9-300 (žlabový přírubový) pravý/levý</t>
  </si>
  <si>
    <t>1658</t>
  </si>
  <si>
    <t>5961176140</t>
  </si>
  <si>
    <t>Čelisťový závěr I. ČZP pro J49 1:11-300 (žlabový přírubový) pravý/levý</t>
  </si>
  <si>
    <t>1660</t>
  </si>
  <si>
    <t>831</t>
  </si>
  <si>
    <t>5961176145</t>
  </si>
  <si>
    <t>Čelisťový závěr ČZ dvouzávěrový  pro J49 1:12-500 (žlabový přírubový) pravý/levý</t>
  </si>
  <si>
    <t>1662</t>
  </si>
  <si>
    <t>5961176150</t>
  </si>
  <si>
    <t>Čelisťový závěr ČZ dvouzávěrový  pro J49 1:14-760 (žlabový přírubový) pravý/levý</t>
  </si>
  <si>
    <t>1664</t>
  </si>
  <si>
    <t>833</t>
  </si>
  <si>
    <t>5961178000</t>
  </si>
  <si>
    <t>Zařízení pro snížení přestavného odporu výhybky Válečková stolička</t>
  </si>
  <si>
    <t>1666</t>
  </si>
  <si>
    <t>5961178000.1</t>
  </si>
  <si>
    <t>Zařízení pro snížení přestavného odporu výhybky Válečková stolička SVV-B</t>
  </si>
  <si>
    <t>1668</t>
  </si>
  <si>
    <t>835</t>
  </si>
  <si>
    <t>5961178000.2</t>
  </si>
  <si>
    <t>Zařízení pro snížení přestavného odporu výhybky Válečková stolička SVV-D</t>
  </si>
  <si>
    <t>1670</t>
  </si>
  <si>
    <t>5962101120</t>
  </si>
  <si>
    <t>Návěstidlo hektometrovník železobetonový se znaky</t>
  </si>
  <si>
    <t>1672</t>
  </si>
  <si>
    <t>837</t>
  </si>
  <si>
    <t>5962104000</t>
  </si>
  <si>
    <t>Hranice námezník betonový</t>
  </si>
  <si>
    <t>1674</t>
  </si>
  <si>
    <t>5962107000</t>
  </si>
  <si>
    <t>Piktogramy zákaz vstupu</t>
  </si>
  <si>
    <t>1676</t>
  </si>
  <si>
    <t>839</t>
  </si>
  <si>
    <t>5962113000</t>
  </si>
  <si>
    <t>Sloupek ocelový pozinkovaný 70 mm</t>
  </si>
  <si>
    <t>1678</t>
  </si>
  <si>
    <t>5962114000</t>
  </si>
  <si>
    <t>Výstroj sloupku objímka 50 až 100 mm kompletní</t>
  </si>
  <si>
    <t>1680</t>
  </si>
  <si>
    <t>841</t>
  </si>
  <si>
    <t>5962119000</t>
  </si>
  <si>
    <t>Zajištění PPK sloupek zajišťovací značka</t>
  </si>
  <si>
    <t>1682</t>
  </si>
  <si>
    <t>5962119010</t>
  </si>
  <si>
    <t>Zajištění PPK konzolová značka</t>
  </si>
  <si>
    <t>1684</t>
  </si>
  <si>
    <t>843</t>
  </si>
  <si>
    <t>5962119020</t>
  </si>
  <si>
    <t>Zajištění PPK štítek konzolové a hřebové značky</t>
  </si>
  <si>
    <t>1686</t>
  </si>
  <si>
    <t>5963101000</t>
  </si>
  <si>
    <t>Přejezd celopryžový pro zatížené komunikace</t>
  </si>
  <si>
    <t>1688</t>
  </si>
  <si>
    <t>845</t>
  </si>
  <si>
    <t>5963101003</t>
  </si>
  <si>
    <t>Přejezd celopryžový pro zatížené komunikace se závěrnou zídkou tv. T</t>
  </si>
  <si>
    <t>1690</t>
  </si>
  <si>
    <t>5963101005</t>
  </si>
  <si>
    <t>Přejezd celopryžový pro nezatížené komunikace</t>
  </si>
  <si>
    <t>1692</t>
  </si>
  <si>
    <t>847</t>
  </si>
  <si>
    <t>5963101007</t>
  </si>
  <si>
    <t>Přejezd celopryžový pro nezatížené komunikace se závěrnou zídkou tv. T</t>
  </si>
  <si>
    <t>1694</t>
  </si>
  <si>
    <t>5963101010</t>
  </si>
  <si>
    <t>Přejezd celopryžový pro staniční komunikace</t>
  </si>
  <si>
    <t>1696</t>
  </si>
  <si>
    <t>849</t>
  </si>
  <si>
    <t>5963101035</t>
  </si>
  <si>
    <t>Přejezd celopryžový Strail panel vnitřní</t>
  </si>
  <si>
    <t>1698</t>
  </si>
  <si>
    <t>5963101040</t>
  </si>
  <si>
    <t>Přejezd celopryžový Strail panel vnější</t>
  </si>
  <si>
    <t>1700</t>
  </si>
  <si>
    <t>851</t>
  </si>
  <si>
    <t>5963101045</t>
  </si>
  <si>
    <t>Přejezd celopryžový Strail kolejová opěrka</t>
  </si>
  <si>
    <t>1702</t>
  </si>
  <si>
    <t>5963101055</t>
  </si>
  <si>
    <t>Přejezd celopryžový Strail náběhový klín pero</t>
  </si>
  <si>
    <t>1704</t>
  </si>
  <si>
    <t>853</t>
  </si>
  <si>
    <t>5963101060</t>
  </si>
  <si>
    <t>Přejezd celopryžový Strail náběhový klín drážka</t>
  </si>
  <si>
    <t>1706</t>
  </si>
  <si>
    <t>5963101050</t>
  </si>
  <si>
    <t>Přejezd celopryžový Strail spínací táhlo střední 1200 mm</t>
  </si>
  <si>
    <t>1708</t>
  </si>
  <si>
    <t>855</t>
  </si>
  <si>
    <t>5963101065</t>
  </si>
  <si>
    <t>Přejezd celopryžový Strail panel vnitřní pedeStrail</t>
  </si>
  <si>
    <t>1710</t>
  </si>
  <si>
    <t>5963101070</t>
  </si>
  <si>
    <t>Přejezd celopryžový Strail panel vnější pedeStrail</t>
  </si>
  <si>
    <t>1712</t>
  </si>
  <si>
    <t>857</t>
  </si>
  <si>
    <t>5963101075</t>
  </si>
  <si>
    <t>Přejezd celopryžový Strail spínací táhlo střední 1800 mm</t>
  </si>
  <si>
    <t>1714</t>
  </si>
  <si>
    <t>5963101080</t>
  </si>
  <si>
    <t>Přejezd celopryžový Strail spínací táhlo 1800 mm</t>
  </si>
  <si>
    <t>1716</t>
  </si>
  <si>
    <t>859</t>
  </si>
  <si>
    <t>5963101085</t>
  </si>
  <si>
    <t>Přejezd celopryžový Strail spínací táhlo 1200 mm</t>
  </si>
  <si>
    <t>1718</t>
  </si>
  <si>
    <t>5963101090</t>
  </si>
  <si>
    <t>Přejezd celopryžový Strail spínací táhlo 900 mm</t>
  </si>
  <si>
    <t>1720</t>
  </si>
  <si>
    <t>861</t>
  </si>
  <si>
    <t>5963101090R</t>
  </si>
  <si>
    <t>Přejezd celopryžový Strail spínací táhlo střední 900 mm</t>
  </si>
  <si>
    <t>1722</t>
  </si>
  <si>
    <t>5963101095</t>
  </si>
  <si>
    <t>Přejezd celopryžový Strail panel vnitřní ecoStrail</t>
  </si>
  <si>
    <t>1724</t>
  </si>
  <si>
    <t>863</t>
  </si>
  <si>
    <t>5963101100</t>
  </si>
  <si>
    <t>Přejezd celopryžový Strail panel vnější ecoStrail</t>
  </si>
  <si>
    <t>1726</t>
  </si>
  <si>
    <t>5963101110</t>
  </si>
  <si>
    <t>Přejezd celopryžový Strail závěrná zídka tvaru T délky 600 mm</t>
  </si>
  <si>
    <t>1728</t>
  </si>
  <si>
    <t>865</t>
  </si>
  <si>
    <t>5963101105</t>
  </si>
  <si>
    <t>Přejezd celopryžový Strail závěrná zídka tvaru T délky 1200 mm</t>
  </si>
  <si>
    <t>1730</t>
  </si>
  <si>
    <t>5963101115</t>
  </si>
  <si>
    <t>Přejezd celopryžový Strail závěrná zídka tvaru T délky 1800 mm</t>
  </si>
  <si>
    <t>1732</t>
  </si>
  <si>
    <t>867</t>
  </si>
  <si>
    <t>5963101120</t>
  </si>
  <si>
    <t>Přejezd celopryžový Strail betonový základ délky 1500 mm</t>
  </si>
  <si>
    <t>1734</t>
  </si>
  <si>
    <t>5963101130</t>
  </si>
  <si>
    <t>Přejezd celopryžový Strail pojistný díl vnější</t>
  </si>
  <si>
    <t>1736</t>
  </si>
  <si>
    <t>869</t>
  </si>
  <si>
    <t>5963101125</t>
  </si>
  <si>
    <t>Přejezd celopryžový Strail pojistný díl vnitřní</t>
  </si>
  <si>
    <t>1738</t>
  </si>
  <si>
    <t>5963101135</t>
  </si>
  <si>
    <t>Přejezd celopryžový Strail pojistka proti posuvu</t>
  </si>
  <si>
    <t>1740</t>
  </si>
  <si>
    <t>871</t>
  </si>
  <si>
    <t>5963107010</t>
  </si>
  <si>
    <t>Přejezd zádlažbový panel vnitřní</t>
  </si>
  <si>
    <t>1742</t>
  </si>
  <si>
    <t>5963125005</t>
  </si>
  <si>
    <t>Panel železobetonový silniční rozměru 300x150x15</t>
  </si>
  <si>
    <t>1744</t>
  </si>
  <si>
    <t>873</t>
  </si>
  <si>
    <t>5963125000</t>
  </si>
  <si>
    <t>Panel železobetonový přejezdový rozměru 200x50x12</t>
  </si>
  <si>
    <t>1746</t>
  </si>
  <si>
    <t>5963131000</t>
  </si>
  <si>
    <t>Přechod pro pěší dřevěný z fošen</t>
  </si>
  <si>
    <t>1748</t>
  </si>
  <si>
    <t>875</t>
  </si>
  <si>
    <t>5963134000</t>
  </si>
  <si>
    <t>Náběhový klín dřevěný</t>
  </si>
  <si>
    <t>1750</t>
  </si>
  <si>
    <t>5963134005</t>
  </si>
  <si>
    <t>Náběhový klín ocelový pozink.</t>
  </si>
  <si>
    <t>1752</t>
  </si>
  <si>
    <t>877</t>
  </si>
  <si>
    <t>5963137000</t>
  </si>
  <si>
    <t>Pryžový profil hadice</t>
  </si>
  <si>
    <t>1754</t>
  </si>
  <si>
    <t>5963137005</t>
  </si>
  <si>
    <t>Pryžový profil kolejnicového žlábku</t>
  </si>
  <si>
    <t>1756</t>
  </si>
  <si>
    <t>879</t>
  </si>
  <si>
    <t>5963140000</t>
  </si>
  <si>
    <t>Závěrná zídka závěrný práh BR 13-120</t>
  </si>
  <si>
    <t>1758</t>
  </si>
  <si>
    <t>5963146000</t>
  </si>
  <si>
    <t>Asfaltový beton ACO 11S 50/70 střednězrnný-obrusná vrstva</t>
  </si>
  <si>
    <t>1760</t>
  </si>
  <si>
    <t>881</t>
  </si>
  <si>
    <t>5963146010</t>
  </si>
  <si>
    <t>Asfaltový beton ACL 16S 50/70 hrubozrnný-ložní vrstva</t>
  </si>
  <si>
    <t>1762</t>
  </si>
  <si>
    <t>5963146025</t>
  </si>
  <si>
    <t>Asfaltový beton ACP 22S 50/70 hrubozrnný podkladní vrstva</t>
  </si>
  <si>
    <t>1764</t>
  </si>
  <si>
    <t>883</t>
  </si>
  <si>
    <t>5963152000</t>
  </si>
  <si>
    <t>Asfaltová zálivka pro trhliny a spáry</t>
  </si>
  <si>
    <t>1766</t>
  </si>
  <si>
    <t>5963155000</t>
  </si>
  <si>
    <t>Asfaltová páska tavitelná 25x10</t>
  </si>
  <si>
    <t>1768</t>
  </si>
  <si>
    <t>885</t>
  </si>
  <si>
    <t>5963155005</t>
  </si>
  <si>
    <t>Asfaltová páska těsnící</t>
  </si>
  <si>
    <t>1770</t>
  </si>
  <si>
    <t>5963157000</t>
  </si>
  <si>
    <t>Nátěr hmota nátěrová vodou ředitelná základní</t>
  </si>
  <si>
    <t>1772</t>
  </si>
  <si>
    <t>887</t>
  </si>
  <si>
    <t>5963157005</t>
  </si>
  <si>
    <t>Nátěr hmota nátěrová syntetická základní</t>
  </si>
  <si>
    <t>litr</t>
  </si>
  <si>
    <t>1774</t>
  </si>
  <si>
    <t>5964103005</t>
  </si>
  <si>
    <t>Drenážní plastové díly trubka celoperforovaná DN 150 mm</t>
  </si>
  <si>
    <t>1776</t>
  </si>
  <si>
    <t>889</t>
  </si>
  <si>
    <t>5964103065</t>
  </si>
  <si>
    <t>Drenážní plastové díly koleno 90° DN 150 mm</t>
  </si>
  <si>
    <t>1778</t>
  </si>
  <si>
    <t>5964103085</t>
  </si>
  <si>
    <t>Drenážní plastové díly koleno 45° DN 150 mm</t>
  </si>
  <si>
    <t>1780</t>
  </si>
  <si>
    <t>891</t>
  </si>
  <si>
    <t>5964103120</t>
  </si>
  <si>
    <t>Drenážní plastové díly šachta průchozí DN 400/250  1 vtok/1 odtok DN 250 mm</t>
  </si>
  <si>
    <t>1782</t>
  </si>
  <si>
    <t>5964103125</t>
  </si>
  <si>
    <t>Drenážní plastové díly šachta odbočná DN 400/250  2 vtoky/1 odtok DN 250 mm</t>
  </si>
  <si>
    <t>1784</t>
  </si>
  <si>
    <t>893</t>
  </si>
  <si>
    <t>5964103130</t>
  </si>
  <si>
    <t>Drenážní plastové díly prodlužovací nástavec šachty D 400, délka 3 m</t>
  </si>
  <si>
    <t>1786</t>
  </si>
  <si>
    <t>5964103135</t>
  </si>
  <si>
    <t>Drenážní plastové díly krytka šachty plastová D 400</t>
  </si>
  <si>
    <t>1788</t>
  </si>
  <si>
    <t>895</t>
  </si>
  <si>
    <t>5964104000</t>
  </si>
  <si>
    <t>Kanalizační díly plastové trubka hladká DN 150</t>
  </si>
  <si>
    <t>1790</t>
  </si>
  <si>
    <t>5964105010</t>
  </si>
  <si>
    <t>Díly pro odvodnění betonové skruž šachtová 1000x1000</t>
  </si>
  <si>
    <t>1792</t>
  </si>
  <si>
    <t>897</t>
  </si>
  <si>
    <t>5964105020</t>
  </si>
  <si>
    <t>Díly pro odvodnění betonové zákrytová deska skruže 1000/625x200</t>
  </si>
  <si>
    <t>1794</t>
  </si>
  <si>
    <t>5964115000</t>
  </si>
  <si>
    <t>Příkopový žlab tvaru J</t>
  </si>
  <si>
    <t>1796</t>
  </si>
  <si>
    <t>899</t>
  </si>
  <si>
    <t>5964117000</t>
  </si>
  <si>
    <t>Poklop příkopového žlabu tvaru J</t>
  </si>
  <si>
    <t>1798</t>
  </si>
  <si>
    <t>5964117010</t>
  </si>
  <si>
    <t>Poklop příkopového žlabu tvaru U</t>
  </si>
  <si>
    <t>1800</t>
  </si>
  <si>
    <t>901</t>
  </si>
  <si>
    <t>5964119000</t>
  </si>
  <si>
    <t>Příkopová tvárnice TZZ 3</t>
  </si>
  <si>
    <t>1802</t>
  </si>
  <si>
    <t>5964119005</t>
  </si>
  <si>
    <t>Příkopová tvárnice TZZ 5</t>
  </si>
  <si>
    <t>1804</t>
  </si>
  <si>
    <t>903</t>
  </si>
  <si>
    <t>5964119010</t>
  </si>
  <si>
    <t>Příkopová tvárnice TZZ 4a</t>
  </si>
  <si>
    <t>1806</t>
  </si>
  <si>
    <t>5964119015</t>
  </si>
  <si>
    <t>Příkopová tvárnice TZZ 4b</t>
  </si>
  <si>
    <t>1808</t>
  </si>
  <si>
    <t>905</t>
  </si>
  <si>
    <t>5964121000</t>
  </si>
  <si>
    <t>Prahová vpusť výztužné vč. mříží</t>
  </si>
  <si>
    <t>1810</t>
  </si>
  <si>
    <t>5964147000</t>
  </si>
  <si>
    <t>Nástupištní díly blok úložný U65</t>
  </si>
  <si>
    <t>1812</t>
  </si>
  <si>
    <t>907</t>
  </si>
  <si>
    <t>5964147015</t>
  </si>
  <si>
    <t>Nástupištní díly podložka pod tvárnici Tischer</t>
  </si>
  <si>
    <t>1814</t>
  </si>
  <si>
    <t>5964147020</t>
  </si>
  <si>
    <t>Nástupištní díly tvárnice Tischer B</t>
  </si>
  <si>
    <t>1816</t>
  </si>
  <si>
    <t>909</t>
  </si>
  <si>
    <t>5964147130</t>
  </si>
  <si>
    <t>Nástupištní díly hrana H 130 základní</t>
  </si>
  <si>
    <t>1818</t>
  </si>
  <si>
    <t>5964147145</t>
  </si>
  <si>
    <t>Nástupištní díly dlažební deska 99,7x94,7x8 s vodící linií</t>
  </si>
  <si>
    <t>1820</t>
  </si>
  <si>
    <t>911</t>
  </si>
  <si>
    <t>5964147025</t>
  </si>
  <si>
    <t>Nástupištní díly konzolová deska K 145</t>
  </si>
  <si>
    <t>1822</t>
  </si>
  <si>
    <t>5964159000</t>
  </si>
  <si>
    <t>Obrubník krajový</t>
  </si>
  <si>
    <t>1824</t>
  </si>
  <si>
    <t>913</t>
  </si>
  <si>
    <t>5964159005</t>
  </si>
  <si>
    <t>Obrubník chodníkový</t>
  </si>
  <si>
    <t>1826</t>
  </si>
  <si>
    <t>5964151000</t>
  </si>
  <si>
    <t>Dlažba zámková hladká cihla</t>
  </si>
  <si>
    <t>1828</t>
  </si>
  <si>
    <t>915</t>
  </si>
  <si>
    <t>5964151005</t>
  </si>
  <si>
    <t>Dlažba zámková hladká kostka</t>
  </si>
  <si>
    <t>1830</t>
  </si>
  <si>
    <t>5964151025</t>
  </si>
  <si>
    <t>Dlažba zámková pro nevidomé cihla</t>
  </si>
  <si>
    <t>1832</t>
  </si>
  <si>
    <t>917</t>
  </si>
  <si>
    <t>5964151030</t>
  </si>
  <si>
    <t>Dlažba zámková pro nevidomé kostka</t>
  </si>
  <si>
    <t>1834</t>
  </si>
  <si>
    <t>5964153005</t>
  </si>
  <si>
    <t>Dlaždice betonová 30x30</t>
  </si>
  <si>
    <t>1836</t>
  </si>
  <si>
    <t>919</t>
  </si>
  <si>
    <t>5964153000</t>
  </si>
  <si>
    <t>Dlaždice betonová 40x40</t>
  </si>
  <si>
    <t>1838</t>
  </si>
  <si>
    <t>5964155005</t>
  </si>
  <si>
    <t>Dlažební kostky 8/10</t>
  </si>
  <si>
    <t>1840</t>
  </si>
  <si>
    <t>921</t>
  </si>
  <si>
    <t>5964161025</t>
  </si>
  <si>
    <t>Beton lehce zhutnitelný C 25/30;XC2 vyhovuje i XC1 F5 2 410 2 916</t>
  </si>
  <si>
    <t>1842</t>
  </si>
  <si>
    <t>5964163005</t>
  </si>
  <si>
    <t>Řezivo hranoly</t>
  </si>
  <si>
    <t>1844</t>
  </si>
  <si>
    <t>923</t>
  </si>
  <si>
    <t>5964163015</t>
  </si>
  <si>
    <t>Řezivo desky</t>
  </si>
  <si>
    <t>1846</t>
  </si>
  <si>
    <t>5964167065</t>
  </si>
  <si>
    <t>Sloupek plotní pozink délka/průměr 2500/50 mm</t>
  </si>
  <si>
    <t>1848</t>
  </si>
  <si>
    <t>925</t>
  </si>
  <si>
    <t>5964171000</t>
  </si>
  <si>
    <t>Krytka sloupku 50 mm</t>
  </si>
  <si>
    <t>1850</t>
  </si>
  <si>
    <t>5964173010</t>
  </si>
  <si>
    <t>Plotové pletivo 2,5 mm, 60x60 mm; PVC výška 180</t>
  </si>
  <si>
    <t>1852</t>
  </si>
  <si>
    <t>927</t>
  </si>
  <si>
    <t>5964175005</t>
  </si>
  <si>
    <t>Zarážedlo kolejové tvaru S49</t>
  </si>
  <si>
    <t>1854</t>
  </si>
  <si>
    <t>5964102050</t>
  </si>
  <si>
    <t>Gabionový koš kompletní s vázanými oky 100x100 mm 1,00x1,00x1,00 m (1,000 m3)</t>
  </si>
  <si>
    <t>1856</t>
  </si>
  <si>
    <t>929</t>
  </si>
  <si>
    <t>5964133000</t>
  </si>
  <si>
    <t>Geotextilie základní</t>
  </si>
  <si>
    <t>1858</t>
  </si>
  <si>
    <t>5964133005</t>
  </si>
  <si>
    <t>Geotextilie separační</t>
  </si>
  <si>
    <t>1860</t>
  </si>
  <si>
    <t>931</t>
  </si>
  <si>
    <t>R1</t>
  </si>
  <si>
    <t>Signocryl barva na vodorovné značení - žlutá</t>
  </si>
  <si>
    <t>1862</t>
  </si>
  <si>
    <t>R2</t>
  </si>
  <si>
    <t>Balotina T18 posyp pro vodorovné značení</t>
  </si>
  <si>
    <t>1864</t>
  </si>
  <si>
    <t>933</t>
  </si>
  <si>
    <t>7594110915</t>
  </si>
  <si>
    <t>Lanové propojení s kolíkovým ukončením LLI 2xFe20/70 M16 norma 708549006 (HM0404223990716)</t>
  </si>
  <si>
    <t>1866</t>
  </si>
  <si>
    <t>7594110925</t>
  </si>
  <si>
    <t>Lanové propojení s kolíkovým ukončením LLI 2xFe20/120 M16 norma 708549007 (HM0404223990733)</t>
  </si>
  <si>
    <t>1868</t>
  </si>
  <si>
    <t>935</t>
  </si>
  <si>
    <t>7594110035</t>
  </si>
  <si>
    <t>Lanové propojení s kolíkovým ukončením KB 1xCu50/700 norma 703569005 (HM0404223310000)</t>
  </si>
  <si>
    <t>1870</t>
  </si>
  <si>
    <t>7594190050</t>
  </si>
  <si>
    <t>Ostatní Souprava propojek s oky CEMBRE dvojitá + uzemnění norma 253039003 (HM0404223991903)</t>
  </si>
  <si>
    <t>1872</t>
  </si>
  <si>
    <t>937</t>
  </si>
  <si>
    <t>7594190060</t>
  </si>
  <si>
    <t>Ostatní Souprava propojek s oky CEMBRE jednoduchá + uzemnění norma 253039002 (HM0404223991902)</t>
  </si>
  <si>
    <t>1874</t>
  </si>
  <si>
    <t>7594190070</t>
  </si>
  <si>
    <t>Ostatní Souprava propojek s oky CEMBRE jednoduchá norma 253039001 (HM0404223991901)</t>
  </si>
  <si>
    <t>1876</t>
  </si>
  <si>
    <t>OST</t>
  </si>
  <si>
    <t>Ostatní</t>
  </si>
  <si>
    <t>939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</si>
  <si>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</si>
  <si>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</si>
  <si>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262144</t>
  </si>
  <si>
    <t>1878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</si>
  <si>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</si>
  <si>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Poznámka k položce: Měrnou jednotkou je kus stroje.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</si>
  <si>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</si>
  <si>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</si>
  <si>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1880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</si>
  <si>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</si>
  <si>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941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</si>
  <si>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</si>
  <si>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</si>
  <si>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1882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</si>
  <si>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</si>
  <si>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</si>
  <si>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</si>
  <si>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1884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</si>
  <si>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</si>
  <si>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943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</si>
  <si>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</si>
  <si>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</si>
  <si>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1886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</si>
  <si>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</si>
  <si>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Poznámka k položce: Měrnou jednotkou je t přepravovaného materiálu.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</si>
  <si>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</si>
  <si>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</si>
  <si>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1888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</si>
  <si>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</si>
  <si>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945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</si>
  <si>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</si>
  <si>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</si>
  <si>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1890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</si>
  <si>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</si>
  <si>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</si>
  <si>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</si>
  <si>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1892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</si>
  <si>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</si>
  <si>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947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</si>
  <si>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</si>
  <si>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</si>
  <si>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1894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</si>
  <si>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</si>
  <si>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</si>
  <si>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</si>
  <si>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1896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</si>
  <si>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</si>
  <si>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949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</si>
  <si>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</si>
  <si>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</si>
  <si>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1898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</si>
  <si>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</si>
  <si>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</si>
  <si>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</si>
  <si>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1900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</si>
  <si>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</si>
  <si>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951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</si>
  <si>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</si>
  <si>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</si>
  <si>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1902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</si>
  <si>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</si>
  <si>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</si>
  <si>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</si>
  <si>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1904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</si>
  <si>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</si>
  <si>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953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</si>
  <si>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</si>
  <si>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</si>
  <si>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1906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</si>
  <si>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</si>
  <si>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</si>
  <si>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</si>
  <si>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1908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</si>
  <si>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</si>
  <si>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955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</si>
  <si>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</si>
  <si>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</si>
  <si>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1910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</si>
  <si>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</si>
  <si>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</si>
  <si>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</si>
  <si>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1912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</si>
  <si>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</si>
  <si>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957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</si>
  <si>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</si>
  <si>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</si>
  <si>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1914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</si>
  <si>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</si>
  <si>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</si>
  <si>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</si>
  <si>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1916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</si>
  <si>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</si>
  <si>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959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</si>
  <si>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</si>
  <si>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</si>
  <si>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1918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</si>
  <si>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</si>
  <si>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</si>
  <si>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</si>
  <si>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1920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</si>
  <si>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</si>
  <si>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961</t>
  </si>
  <si>
    <t>9902300100</t>
  </si>
  <si>
    <t>Doprava jednosměrná (např. nakupovaného materiálu) mechanizací o nosnosti přes 3,5 t sypanin (kameniva, písku, suti, dlažebních kostek, atd.) do 10 km</t>
  </si>
  <si>
    <t>1922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</si>
  <si>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</si>
  <si>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</si>
  <si>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</si>
  <si>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1924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</si>
  <si>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</si>
  <si>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963</t>
  </si>
  <si>
    <t>9902300300</t>
  </si>
  <si>
    <t>Doprava jednosměrná (např. nakupovaného materiálu) mechanizací o nosnosti přes 3,5 t sypanin (kameniva, písku, suti, dlažebních kostek, atd.) do 30 km</t>
  </si>
  <si>
    <t>1926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</si>
  <si>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</si>
  <si>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</si>
  <si>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</si>
  <si>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1928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</si>
  <si>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</si>
  <si>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965</t>
  </si>
  <si>
    <t>9902300500</t>
  </si>
  <si>
    <t>Doprava jednosměrná (např. nakupovaného materiálu) mechanizací o nosnosti přes 3,5 t sypanin (kameniva, písku, suti, dlažebních kostek, atd.) do 60 km</t>
  </si>
  <si>
    <t>1930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</si>
  <si>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</si>
  <si>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</si>
  <si>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(např. nakupovaného materiálu) mechanizací o nosnosti přes 3,5 t sypanin (kameniva, písku, suti, dlažebních kostek, atd.) do 80 km</t>
  </si>
  <si>
    <t>1932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</si>
  <si>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</si>
  <si>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967</t>
  </si>
  <si>
    <t>9902300700</t>
  </si>
  <si>
    <t>Doprava jednosměrná (např. nakupovaného materiálu) mechanizací o nosnosti přes 3,5 t sypanin (kameniva, písku, suti, dlažebních kostek, atd.) do 100 km</t>
  </si>
  <si>
    <t>1934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</si>
  <si>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</si>
  <si>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9902300800</t>
  </si>
  <si>
    <t>Doprava jednosměrná (např. nakupovaného materiálu) mechanizací o nosnosti přes 3,5 t sypanin (kameniva, písku, suti, dlažebních kostek, atd.) do 150 km</t>
  </si>
  <si>
    <t>1936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</si>
  <si>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</si>
  <si>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969</t>
  </si>
  <si>
    <t>9902300900</t>
  </si>
  <si>
    <t>Doprava jednosměrná (např. nakupovaného materiálu) mechanizací o nosnosti přes 3,5 t sypanin (kameniva, písku, suti, dlažebních kostek, atd.) do 200 km</t>
  </si>
  <si>
    <t>1938</t>
  </si>
  <si>
    <t>Doprava jednosměrná (např. nakupovaného materiálu) mechanizací o nosnosti přes 3,5 t sypanin (kameniva, písku, suti, dlažebních kostek,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</si>
  <si>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</si>
  <si>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</si>
  <si>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1940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</si>
  <si>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</si>
  <si>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971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</si>
  <si>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</si>
  <si>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</si>
  <si>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1942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</si>
  <si>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</si>
  <si>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</si>
  <si>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</si>
  <si>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1944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</si>
  <si>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</si>
  <si>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973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</si>
  <si>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</si>
  <si>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</si>
  <si>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1946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</si>
  <si>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</si>
  <si>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</si>
  <si>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</si>
  <si>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1948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</si>
  <si>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</si>
  <si>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975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</si>
  <si>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</si>
  <si>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</si>
  <si>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1950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</si>
  <si>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</si>
  <si>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</si>
  <si>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</si>
  <si>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1952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</si>
  <si>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</si>
  <si>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977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</si>
  <si>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</si>
  <si>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</si>
  <si>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1954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</si>
  <si>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</si>
  <si>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</si>
  <si>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</si>
  <si>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1956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</si>
  <si>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</si>
  <si>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979</t>
  </si>
  <si>
    <t>9902900100</t>
  </si>
  <si>
    <t>Naložení sypanin, drobného kusového materiálu, suti</t>
  </si>
  <si>
    <t>1958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</si>
  <si>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</si>
  <si>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</si>
  <si>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</si>
  <si>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1960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</si>
  <si>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</si>
  <si>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981</t>
  </si>
  <si>
    <t>9903100100</t>
  </si>
  <si>
    <t>Přeprava mechanizace na místo prováděných prací o hmotnosti do 12 t přes 50 do 100 km</t>
  </si>
  <si>
    <t>1962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</si>
  <si>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</si>
  <si>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</si>
  <si>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</si>
  <si>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1964</t>
  </si>
  <si>
    <t>Přeprava mechanizace na místo prováděných prací o hmotnosti do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</si>
  <si>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983</t>
  </si>
  <si>
    <t>9903200100</t>
  </si>
  <si>
    <t>Přeprava mechanizace na místo prováděných prací o hmotnosti přes 12 t přes 50 do 100 km</t>
  </si>
  <si>
    <t>1966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</si>
  <si>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</si>
  <si>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</si>
  <si>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</si>
  <si>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1968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</si>
  <si>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</si>
  <si>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985</t>
  </si>
  <si>
    <t>9909000100</t>
  </si>
  <si>
    <t>Poplatek za uložení suti nebo hmot na oficiální skládku</t>
  </si>
  <si>
    <t>1970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</si>
  <si>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</si>
  <si>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</si>
  <si>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</si>
  <si>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1972</t>
  </si>
  <si>
    <t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</si>
  <si>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987</t>
  </si>
  <si>
    <t>9909000210</t>
  </si>
  <si>
    <t>Poplatek za uložení výzisku ze štěrkového lože kontaminovaného</t>
  </si>
  <si>
    <t>1974</t>
  </si>
  <si>
    <t>Poplatek za uložení výzisku ze štěrkového lože 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</si>
  <si>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</si>
  <si>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</si>
  <si>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1976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</si>
  <si>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</si>
  <si>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989</t>
  </si>
  <si>
    <t>9909000300</t>
  </si>
  <si>
    <t>Poplatek za likvidaci dřevěných kolejnicových podpor</t>
  </si>
  <si>
    <t>1978</t>
  </si>
  <si>
    <t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</si>
  <si>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</si>
  <si>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</si>
  <si>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1980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</si>
  <si>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</si>
  <si>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991</t>
  </si>
  <si>
    <t>9909000500</t>
  </si>
  <si>
    <t>Poplatek uložení odpadu betonových prefabrikátů</t>
  </si>
  <si>
    <t>1982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</si>
  <si>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</si>
  <si>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01-02 - VON - Vedlejší a ostatní náklady</t>
  </si>
  <si>
    <t>VRN - Vedlejší a ostatní náklady</t>
  </si>
  <si>
    <t>VRN</t>
  </si>
  <si>
    <t>Vedlejší a ostatní náklady</t>
  </si>
  <si>
    <t>021102001</t>
  </si>
  <si>
    <t>Průzkumné práce pro opravy Geotechnický průzkum železničního spodku - zemního tělesa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</si>
  <si>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</si>
  <si>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</si>
  <si>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</si>
  <si>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</si>
  <si>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</si>
  <si>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</si>
  <si>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</si>
  <si>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022111011</t>
  </si>
  <si>
    <t>Geodetické práce Kontrola PPK při směrové a výškové úpravě koleje zaměřením APK trať dvoukolejná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</si>
  <si>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</si>
  <si>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</si>
  <si>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</si>
  <si>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</si>
  <si>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Poznámka k položce: Základna pro výpočet - předpokládané dotyčné práce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</si>
  <si>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</si>
  <si>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</si>
  <si>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</si>
  <si>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024101001</t>
  </si>
  <si>
    <t>Inženýrská činnost střežení pracovní skupiny zaměstnanců</t>
  </si>
  <si>
    <t>024101201</t>
  </si>
  <si>
    <t>Inženýrská činnost koordinátor BOZP na staveništi</t>
  </si>
  <si>
    <t>Poznámka k položce:_x000D_
Poznámka k položce: Základna pro výpočet - ZRN</t>
  </si>
  <si>
    <t>024101301</t>
  </si>
  <si>
    <t>Inženýrská činnost posudky (např. statické aj.) a dozory</t>
  </si>
  <si>
    <t>024101401</t>
  </si>
  <si>
    <t>Inženýrská činnost koordinační a kompletační činnost</t>
  </si>
  <si>
    <t>033101001</t>
  </si>
  <si>
    <t>Provozní vlivy Rušení prací silničním provozem při výskytu aut za směnu 8,5 hod. do 250</t>
  </si>
  <si>
    <t>%</t>
  </si>
  <si>
    <t>033101011</t>
  </si>
  <si>
    <t>Provozní vlivy Rušení prací silničním provozem při výskytu aut za směnu 8,5 hod. přes 250 do 500</t>
  </si>
  <si>
    <t>033101021</t>
  </si>
  <si>
    <t>Provozní vlivy Rušení prací silničním provozem při výskytu aut za směnu 8,5 hod. přes 500</t>
  </si>
  <si>
    <t>033111001</t>
  </si>
  <si>
    <t>Provozní vlivy Výluka silničního provozu se zajištěním objížďky</t>
  </si>
  <si>
    <t>Kč/km</t>
  </si>
  <si>
    <t>033121001</t>
  </si>
  <si>
    <t>Provozní vlivy Rušení prací železničním provozem širá trať nebo dopravny s kolejovým rozvětvením s počtem vlaků za směnu 8,5 hod. do 25</t>
  </si>
  <si>
    <t>033121011</t>
  </si>
  <si>
    <t>Provozní vlivy Rušení prací železničním provozem širá trať nebo dopravny s kolejovým rozvětvením s počtem vlaků za směnu 8,5 hod. přes 25 do 50</t>
  </si>
  <si>
    <t>033121021</t>
  </si>
  <si>
    <t>Provozní vlivy Rušení prací železničním provozem širá trať nebo dopravny s kolejovým rozvětvením s počtem vlaků za směnu 8,5 hod. přes 50 do 100</t>
  </si>
  <si>
    <t>033121031</t>
  </si>
  <si>
    <t>Provozní vlivy Rušení prací železničním provozem širá trať nebo dopravny s kolejovým rozvětvením s počtem vlaků za směnu 8,5 hod. přes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</si>
  <si>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</si>
  <si>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</si>
  <si>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</si>
  <si>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</si>
  <si>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</si>
  <si>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Kč/hod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</si>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</sst>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19"/>
      <c r="AQ5" s="19"/>
      <c r="AR5" s="17"/>
      <c r="BE5" s="222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19"/>
      <c r="AQ6" s="19"/>
      <c r="AR6" s="17"/>
      <c r="BE6" s="223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3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3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3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23"/>
      <c r="BS10" s="14" t="s">
        <v>6</v>
      </c>
    </row>
    <row r="11" spans="1:74" s="1" customFormat="1" ht="18.45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23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3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23"/>
      <c r="BS13" s="14" t="s">
        <v>6</v>
      </c>
    </row>
    <row r="14" spans="1:74" ht="13.2">
      <c r="B14" s="18"/>
      <c r="C14" s="19"/>
      <c r="D14" s="19"/>
      <c r="E14" s="228" t="s">
        <v>31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23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3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3"/>
      <c r="BS16" s="14" t="s">
        <v>4</v>
      </c>
    </row>
    <row r="17" spans="1:71" s="1" customFormat="1" ht="18.45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23"/>
      <c r="BS17" s="14" t="s">
        <v>34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3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3"/>
      <c r="BS19" s="14" t="s">
        <v>6</v>
      </c>
    </row>
    <row r="20" spans="1:71" s="1" customFormat="1" ht="18.45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23"/>
      <c r="BS20" s="14" t="s">
        <v>34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3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3"/>
    </row>
    <row r="23" spans="1:71" s="1" customFormat="1" ht="16.5" customHeight="1">
      <c r="B23" s="18"/>
      <c r="C23" s="19"/>
      <c r="D23" s="19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19"/>
      <c r="AP23" s="19"/>
      <c r="AQ23" s="19"/>
      <c r="AR23" s="17"/>
      <c r="BE23" s="223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3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3"/>
    </row>
    <row r="26" spans="1:71" s="2" customFormat="1" ht="25.95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1">
        <f>ROUND(AG94,2)</f>
        <v>0</v>
      </c>
      <c r="AL26" s="232"/>
      <c r="AM26" s="232"/>
      <c r="AN26" s="232"/>
      <c r="AO26" s="232"/>
      <c r="AP26" s="33"/>
      <c r="AQ26" s="33"/>
      <c r="AR26" s="36"/>
      <c r="BE26" s="223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3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3" t="s">
        <v>38</v>
      </c>
      <c r="M28" s="233"/>
      <c r="N28" s="233"/>
      <c r="O28" s="233"/>
      <c r="P28" s="233"/>
      <c r="Q28" s="33"/>
      <c r="R28" s="33"/>
      <c r="S28" s="33"/>
      <c r="T28" s="33"/>
      <c r="U28" s="33"/>
      <c r="V28" s="33"/>
      <c r="W28" s="233" t="s">
        <v>39</v>
      </c>
      <c r="X28" s="233"/>
      <c r="Y28" s="233"/>
      <c r="Z28" s="233"/>
      <c r="AA28" s="233"/>
      <c r="AB28" s="233"/>
      <c r="AC28" s="233"/>
      <c r="AD28" s="233"/>
      <c r="AE28" s="233"/>
      <c r="AF28" s="33"/>
      <c r="AG28" s="33"/>
      <c r="AH28" s="33"/>
      <c r="AI28" s="33"/>
      <c r="AJ28" s="33"/>
      <c r="AK28" s="233" t="s">
        <v>40</v>
      </c>
      <c r="AL28" s="233"/>
      <c r="AM28" s="233"/>
      <c r="AN28" s="233"/>
      <c r="AO28" s="233"/>
      <c r="AP28" s="33"/>
      <c r="AQ28" s="33"/>
      <c r="AR28" s="36"/>
      <c r="BE28" s="223"/>
    </row>
    <row r="29" spans="1:71" s="3" customFormat="1" ht="14.4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36">
        <v>0.21</v>
      </c>
      <c r="M29" s="235"/>
      <c r="N29" s="235"/>
      <c r="O29" s="235"/>
      <c r="P29" s="235"/>
      <c r="Q29" s="38"/>
      <c r="R29" s="38"/>
      <c r="S29" s="38"/>
      <c r="T29" s="38"/>
      <c r="U29" s="38"/>
      <c r="V29" s="38"/>
      <c r="W29" s="234">
        <f>ROUND(AZ94,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38"/>
      <c r="AG29" s="38"/>
      <c r="AH29" s="38"/>
      <c r="AI29" s="38"/>
      <c r="AJ29" s="38"/>
      <c r="AK29" s="234">
        <f>ROUND(AV94, 2)</f>
        <v>0</v>
      </c>
      <c r="AL29" s="235"/>
      <c r="AM29" s="235"/>
      <c r="AN29" s="235"/>
      <c r="AO29" s="235"/>
      <c r="AP29" s="38"/>
      <c r="AQ29" s="38"/>
      <c r="AR29" s="39"/>
      <c r="BE29" s="224"/>
    </row>
    <row r="30" spans="1:71" s="3" customFormat="1" ht="14.4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36">
        <v>0.15</v>
      </c>
      <c r="M30" s="235"/>
      <c r="N30" s="235"/>
      <c r="O30" s="235"/>
      <c r="P30" s="235"/>
      <c r="Q30" s="38"/>
      <c r="R30" s="38"/>
      <c r="S30" s="38"/>
      <c r="T30" s="38"/>
      <c r="U30" s="38"/>
      <c r="V30" s="38"/>
      <c r="W30" s="234">
        <f>ROUND(BA94,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38"/>
      <c r="AG30" s="38"/>
      <c r="AH30" s="38"/>
      <c r="AI30" s="38"/>
      <c r="AJ30" s="38"/>
      <c r="AK30" s="234">
        <f>ROUND(AW94, 2)</f>
        <v>0</v>
      </c>
      <c r="AL30" s="235"/>
      <c r="AM30" s="235"/>
      <c r="AN30" s="235"/>
      <c r="AO30" s="235"/>
      <c r="AP30" s="38"/>
      <c r="AQ30" s="38"/>
      <c r="AR30" s="39"/>
      <c r="BE30" s="224"/>
    </row>
    <row r="31" spans="1:71" s="3" customFormat="1" ht="14.4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36">
        <v>0.21</v>
      </c>
      <c r="M31" s="235"/>
      <c r="N31" s="235"/>
      <c r="O31" s="235"/>
      <c r="P31" s="235"/>
      <c r="Q31" s="38"/>
      <c r="R31" s="38"/>
      <c r="S31" s="38"/>
      <c r="T31" s="38"/>
      <c r="U31" s="38"/>
      <c r="V31" s="38"/>
      <c r="W31" s="234">
        <f>ROUND(BB94,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38"/>
      <c r="AG31" s="38"/>
      <c r="AH31" s="38"/>
      <c r="AI31" s="38"/>
      <c r="AJ31" s="38"/>
      <c r="AK31" s="234">
        <v>0</v>
      </c>
      <c r="AL31" s="235"/>
      <c r="AM31" s="235"/>
      <c r="AN31" s="235"/>
      <c r="AO31" s="235"/>
      <c r="AP31" s="38"/>
      <c r="AQ31" s="38"/>
      <c r="AR31" s="39"/>
      <c r="BE31" s="224"/>
    </row>
    <row r="32" spans="1:71" s="3" customFormat="1" ht="14.4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36">
        <v>0.15</v>
      </c>
      <c r="M32" s="235"/>
      <c r="N32" s="235"/>
      <c r="O32" s="235"/>
      <c r="P32" s="235"/>
      <c r="Q32" s="38"/>
      <c r="R32" s="38"/>
      <c r="S32" s="38"/>
      <c r="T32" s="38"/>
      <c r="U32" s="38"/>
      <c r="V32" s="38"/>
      <c r="W32" s="234">
        <f>ROUND(BC94,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8"/>
      <c r="AG32" s="38"/>
      <c r="AH32" s="38"/>
      <c r="AI32" s="38"/>
      <c r="AJ32" s="38"/>
      <c r="AK32" s="234">
        <v>0</v>
      </c>
      <c r="AL32" s="235"/>
      <c r="AM32" s="235"/>
      <c r="AN32" s="235"/>
      <c r="AO32" s="235"/>
      <c r="AP32" s="38"/>
      <c r="AQ32" s="38"/>
      <c r="AR32" s="39"/>
      <c r="BE32" s="224"/>
    </row>
    <row r="33" spans="1:57" s="3" customFormat="1" ht="14.4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36">
        <v>0</v>
      </c>
      <c r="M33" s="235"/>
      <c r="N33" s="235"/>
      <c r="O33" s="235"/>
      <c r="P33" s="235"/>
      <c r="Q33" s="38"/>
      <c r="R33" s="38"/>
      <c r="S33" s="38"/>
      <c r="T33" s="38"/>
      <c r="U33" s="38"/>
      <c r="V33" s="38"/>
      <c r="W33" s="234">
        <f>ROUND(BD94,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38"/>
      <c r="AG33" s="38"/>
      <c r="AH33" s="38"/>
      <c r="AI33" s="38"/>
      <c r="AJ33" s="38"/>
      <c r="AK33" s="234">
        <v>0</v>
      </c>
      <c r="AL33" s="235"/>
      <c r="AM33" s="235"/>
      <c r="AN33" s="235"/>
      <c r="AO33" s="235"/>
      <c r="AP33" s="38"/>
      <c r="AQ33" s="38"/>
      <c r="AR33" s="39"/>
      <c r="BE33" s="224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3"/>
    </row>
    <row r="35" spans="1:57" s="2" customFormat="1" ht="25.95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37" t="s">
        <v>49</v>
      </c>
      <c r="Y35" s="238"/>
      <c r="Z35" s="238"/>
      <c r="AA35" s="238"/>
      <c r="AB35" s="238"/>
      <c r="AC35" s="42"/>
      <c r="AD35" s="42"/>
      <c r="AE35" s="42"/>
      <c r="AF35" s="42"/>
      <c r="AG35" s="42"/>
      <c r="AH35" s="42"/>
      <c r="AI35" s="42"/>
      <c r="AJ35" s="42"/>
      <c r="AK35" s="239">
        <f>SUM(AK26:AK33)</f>
        <v>0</v>
      </c>
      <c r="AL35" s="238"/>
      <c r="AM35" s="238"/>
      <c r="AN35" s="238"/>
      <c r="AO35" s="240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0.199999999999999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63522003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1" t="str">
        <f>K6</f>
        <v>Údržba, opravy a odstraňování závad u ST 2022 - ST Ostrava - obvod 1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P85" s="60"/>
      <c r="AQ85" s="60"/>
      <c r="AR85" s="61"/>
    </row>
    <row r="86" spans="1:91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OŘ 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3" t="str">
        <f>IF(AN8= "","",AN8)</f>
        <v>1. 2. 2022</v>
      </c>
      <c r="AN87" s="243"/>
      <c r="AO87" s="33"/>
      <c r="AP87" s="33"/>
      <c r="AQ87" s="33"/>
      <c r="AR87" s="36"/>
      <c r="BE87" s="31"/>
    </row>
    <row r="88" spans="1:91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44" t="str">
        <f>IF(E17="","",E17)</f>
        <v xml:space="preserve"> </v>
      </c>
      <c r="AN89" s="245"/>
      <c r="AO89" s="245"/>
      <c r="AP89" s="245"/>
      <c r="AQ89" s="33"/>
      <c r="AR89" s="36"/>
      <c r="AS89" s="246" t="s">
        <v>57</v>
      </c>
      <c r="AT89" s="24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15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44" t="str">
        <f>IF(E20="","",E20)</f>
        <v xml:space="preserve"> </v>
      </c>
      <c r="AN90" s="245"/>
      <c r="AO90" s="245"/>
      <c r="AP90" s="245"/>
      <c r="AQ90" s="33"/>
      <c r="AR90" s="36"/>
      <c r="AS90" s="248"/>
      <c r="AT90" s="24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0"/>
      <c r="AT91" s="25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52" t="s">
        <v>58</v>
      </c>
      <c r="D92" s="253"/>
      <c r="E92" s="253"/>
      <c r="F92" s="253"/>
      <c r="G92" s="253"/>
      <c r="H92" s="70"/>
      <c r="I92" s="254" t="s">
        <v>59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5" t="s">
        <v>60</v>
      </c>
      <c r="AH92" s="253"/>
      <c r="AI92" s="253"/>
      <c r="AJ92" s="253"/>
      <c r="AK92" s="253"/>
      <c r="AL92" s="253"/>
      <c r="AM92" s="253"/>
      <c r="AN92" s="254" t="s">
        <v>61</v>
      </c>
      <c r="AO92" s="253"/>
      <c r="AP92" s="256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4">
        <f>ROUND(AG95,2)</f>
        <v>0</v>
      </c>
      <c r="AH94" s="264"/>
      <c r="AI94" s="264"/>
      <c r="AJ94" s="264"/>
      <c r="AK94" s="264"/>
      <c r="AL94" s="264"/>
      <c r="AM94" s="264"/>
      <c r="AN94" s="265">
        <f>SUM(AG94,AT94)</f>
        <v>0</v>
      </c>
      <c r="AO94" s="265"/>
      <c r="AP94" s="265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B95" s="90"/>
      <c r="C95" s="91"/>
      <c r="D95" s="260" t="s">
        <v>81</v>
      </c>
      <c r="E95" s="260"/>
      <c r="F95" s="260"/>
      <c r="G95" s="260"/>
      <c r="H95" s="260"/>
      <c r="I95" s="92"/>
      <c r="J95" s="260" t="s">
        <v>82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9">
        <f>ROUND(SUM(AG96:AG97),2)</f>
        <v>0</v>
      </c>
      <c r="AH95" s="258"/>
      <c r="AI95" s="258"/>
      <c r="AJ95" s="258"/>
      <c r="AK95" s="258"/>
      <c r="AL95" s="258"/>
      <c r="AM95" s="258"/>
      <c r="AN95" s="257">
        <f>SUM(AG95,AT95)</f>
        <v>0</v>
      </c>
      <c r="AO95" s="258"/>
      <c r="AP95" s="258"/>
      <c r="AQ95" s="93" t="s">
        <v>83</v>
      </c>
      <c r="AR95" s="94"/>
      <c r="AS95" s="95">
        <f>ROUND(SUM(AS96:AS97),2)</f>
        <v>0</v>
      </c>
      <c r="AT95" s="96">
        <f>ROUND(SUM(AV95:AW95),2)</f>
        <v>0</v>
      </c>
      <c r="AU95" s="97">
        <f>ROUND(SUM(AU96:AU97),5)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>ROUND(SUM(AZ96:AZ97),2)</f>
        <v>0</v>
      </c>
      <c r="BA95" s="96">
        <f>ROUND(SUM(BA96:BA97),2)</f>
        <v>0</v>
      </c>
      <c r="BB95" s="96">
        <f>ROUND(SUM(BB96:BB97),2)</f>
        <v>0</v>
      </c>
      <c r="BC95" s="96">
        <f>ROUND(SUM(BC96:BC97),2)</f>
        <v>0</v>
      </c>
      <c r="BD95" s="98">
        <f>ROUND(SUM(BD96:BD97),2)</f>
        <v>0</v>
      </c>
      <c r="BS95" s="99" t="s">
        <v>76</v>
      </c>
      <c r="BT95" s="99" t="s">
        <v>84</v>
      </c>
      <c r="BU95" s="99" t="s">
        <v>78</v>
      </c>
      <c r="BV95" s="99" t="s">
        <v>79</v>
      </c>
      <c r="BW95" s="99" t="s">
        <v>85</v>
      </c>
      <c r="BX95" s="99" t="s">
        <v>5</v>
      </c>
      <c r="CL95" s="99" t="s">
        <v>1</v>
      </c>
      <c r="CM95" s="99" t="s">
        <v>86</v>
      </c>
    </row>
    <row r="96" spans="1:91" s="4" customFormat="1" ht="23.25" customHeight="1">
      <c r="A96" s="100" t="s">
        <v>87</v>
      </c>
      <c r="B96" s="55"/>
      <c r="C96" s="101"/>
      <c r="D96" s="101"/>
      <c r="E96" s="263" t="s">
        <v>88</v>
      </c>
      <c r="F96" s="263"/>
      <c r="G96" s="263"/>
      <c r="H96" s="263"/>
      <c r="I96" s="263"/>
      <c r="J96" s="101"/>
      <c r="K96" s="263" t="s">
        <v>89</v>
      </c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61">
        <f>'SO 01-01 - Práce a dodávky'!J32</f>
        <v>0</v>
      </c>
      <c r="AH96" s="262"/>
      <c r="AI96" s="262"/>
      <c r="AJ96" s="262"/>
      <c r="AK96" s="262"/>
      <c r="AL96" s="262"/>
      <c r="AM96" s="262"/>
      <c r="AN96" s="261">
        <f>SUM(AG96,AT96)</f>
        <v>0</v>
      </c>
      <c r="AO96" s="262"/>
      <c r="AP96" s="262"/>
      <c r="AQ96" s="102" t="s">
        <v>90</v>
      </c>
      <c r="AR96" s="57"/>
      <c r="AS96" s="103">
        <v>0</v>
      </c>
      <c r="AT96" s="104">
        <f>ROUND(SUM(AV96:AW96),2)</f>
        <v>0</v>
      </c>
      <c r="AU96" s="105">
        <f>'SO 01-01 - Práce a dodávky'!P124</f>
        <v>0</v>
      </c>
      <c r="AV96" s="104">
        <f>'SO 01-01 - Práce a dodávky'!J35</f>
        <v>0</v>
      </c>
      <c r="AW96" s="104">
        <f>'SO 01-01 - Práce a dodávky'!J36</f>
        <v>0</v>
      </c>
      <c r="AX96" s="104">
        <f>'SO 01-01 - Práce a dodávky'!J37</f>
        <v>0</v>
      </c>
      <c r="AY96" s="104">
        <f>'SO 01-01 - Práce a dodávky'!J38</f>
        <v>0</v>
      </c>
      <c r="AZ96" s="104">
        <f>'SO 01-01 - Práce a dodávky'!F35</f>
        <v>0</v>
      </c>
      <c r="BA96" s="104">
        <f>'SO 01-01 - Práce a dodávky'!F36</f>
        <v>0</v>
      </c>
      <c r="BB96" s="104">
        <f>'SO 01-01 - Práce a dodávky'!F37</f>
        <v>0</v>
      </c>
      <c r="BC96" s="104">
        <f>'SO 01-01 - Práce a dodávky'!F38</f>
        <v>0</v>
      </c>
      <c r="BD96" s="106">
        <f>'SO 01-01 - Práce a dodávky'!F39</f>
        <v>0</v>
      </c>
      <c r="BT96" s="107" t="s">
        <v>86</v>
      </c>
      <c r="BV96" s="107" t="s">
        <v>79</v>
      </c>
      <c r="BW96" s="107" t="s">
        <v>91</v>
      </c>
      <c r="BX96" s="107" t="s">
        <v>85</v>
      </c>
      <c r="CL96" s="107" t="s">
        <v>1</v>
      </c>
    </row>
    <row r="97" spans="1:90" s="4" customFormat="1" ht="23.25" customHeight="1">
      <c r="A97" s="100" t="s">
        <v>87</v>
      </c>
      <c r="B97" s="55"/>
      <c r="C97" s="101"/>
      <c r="D97" s="101"/>
      <c r="E97" s="263" t="s">
        <v>92</v>
      </c>
      <c r="F97" s="263"/>
      <c r="G97" s="263"/>
      <c r="H97" s="263"/>
      <c r="I97" s="263"/>
      <c r="J97" s="101"/>
      <c r="K97" s="263" t="s">
        <v>93</v>
      </c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61">
        <f>'SO 01-02 - VON - Vedlejší...'!J32</f>
        <v>0</v>
      </c>
      <c r="AH97" s="262"/>
      <c r="AI97" s="262"/>
      <c r="AJ97" s="262"/>
      <c r="AK97" s="262"/>
      <c r="AL97" s="262"/>
      <c r="AM97" s="262"/>
      <c r="AN97" s="261">
        <f>SUM(AG97,AT97)</f>
        <v>0</v>
      </c>
      <c r="AO97" s="262"/>
      <c r="AP97" s="262"/>
      <c r="AQ97" s="102" t="s">
        <v>90</v>
      </c>
      <c r="AR97" s="57"/>
      <c r="AS97" s="108">
        <v>0</v>
      </c>
      <c r="AT97" s="109">
        <f>ROUND(SUM(AV97:AW97),2)</f>
        <v>0</v>
      </c>
      <c r="AU97" s="110">
        <f>'SO 01-02 - VON - Vedlejší...'!P121</f>
        <v>0</v>
      </c>
      <c r="AV97" s="109">
        <f>'SO 01-02 - VON - Vedlejší...'!J35</f>
        <v>0</v>
      </c>
      <c r="AW97" s="109">
        <f>'SO 01-02 - VON - Vedlejší...'!J36</f>
        <v>0</v>
      </c>
      <c r="AX97" s="109">
        <f>'SO 01-02 - VON - Vedlejší...'!J37</f>
        <v>0</v>
      </c>
      <c r="AY97" s="109">
        <f>'SO 01-02 - VON - Vedlejší...'!J38</f>
        <v>0</v>
      </c>
      <c r="AZ97" s="109">
        <f>'SO 01-02 - VON - Vedlejší...'!F35</f>
        <v>0</v>
      </c>
      <c r="BA97" s="109">
        <f>'SO 01-02 - VON - Vedlejší...'!F36</f>
        <v>0</v>
      </c>
      <c r="BB97" s="109">
        <f>'SO 01-02 - VON - Vedlejší...'!F37</f>
        <v>0</v>
      </c>
      <c r="BC97" s="109">
        <f>'SO 01-02 - VON - Vedlejší...'!F38</f>
        <v>0</v>
      </c>
      <c r="BD97" s="111">
        <f>'SO 01-02 - VON - Vedlejší...'!F39</f>
        <v>0</v>
      </c>
      <c r="BT97" s="107" t="s">
        <v>86</v>
      </c>
      <c r="BV97" s="107" t="s">
        <v>79</v>
      </c>
      <c r="BW97" s="107" t="s">
        <v>94</v>
      </c>
      <c r="BX97" s="107" t="s">
        <v>85</v>
      </c>
      <c r="CL97" s="107" t="s">
        <v>1</v>
      </c>
    </row>
    <row r="98" spans="1:90" s="2" customFormat="1" ht="30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0" s="2" customFormat="1" ht="6.9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sheetProtection algorithmName="SHA-512" hashValue="0dK1o1AbsWoMv3dyFeDInjDwrOkMmcXmpzbVifok2csubqNbhoIU0/DErtn2W6FjMgh/zHLbkmp5q9nbzOoVxQ==" saltValue="/cXIY7Tk0FNBJIr/bCMzesqQlTg/UHuhvN/PoNf7kJ62jnx51Dptrh7cT3vO2wqVOuftrCjQ1LlHJNKTo77YyQ==" spinCount="100000" sheet="1" objects="1" scenarios="1" formatColumns="0" formatRows="0"/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SO 01-01 - Práce a dodávky'!C2" display="/"/>
    <hyperlink ref="A97" location="'SO 01-02 - VON - Vedlejší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7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4" t="s">
        <v>91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" customHeight="1">
      <c r="B4" s="17"/>
      <c r="D4" s="114" t="s">
        <v>95</v>
      </c>
      <c r="L4" s="17"/>
      <c r="M4" s="11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7" t="str">
        <f>'Rekapitulace stavby'!K6</f>
        <v>Údržba, opravy a odstraňování závad u ST 2022 - ST Ostrava - obvod 1</v>
      </c>
      <c r="F7" s="268"/>
      <c r="G7" s="268"/>
      <c r="H7" s="268"/>
      <c r="L7" s="17"/>
    </row>
    <row r="8" spans="1:46" s="1" customFormat="1" ht="12" customHeight="1">
      <c r="B8" s="17"/>
      <c r="D8" s="116" t="s">
        <v>96</v>
      </c>
      <c r="L8" s="17"/>
    </row>
    <row r="9" spans="1:46" s="2" customFormat="1" ht="16.5" customHeight="1">
      <c r="A9" s="31"/>
      <c r="B9" s="36"/>
      <c r="C9" s="31"/>
      <c r="D9" s="31"/>
      <c r="E9" s="267" t="s">
        <v>97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98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99</v>
      </c>
      <c r="F11" s="269"/>
      <c r="G11" s="269"/>
      <c r="H11" s="269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 t="str">
        <f>'Rekapitulace stavby'!AN8</f>
        <v>1. 2. 2022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7" t="s">
        <v>26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27</v>
      </c>
      <c r="F17" s="31"/>
      <c r="G17" s="31"/>
      <c r="H17" s="31"/>
      <c r="I17" s="116" t="s">
        <v>28</v>
      </c>
      <c r="J17" s="107" t="s">
        <v>29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30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1" t="str">
        <f>'Rekapitulace stavby'!E14</f>
        <v>Vyplň údaj</v>
      </c>
      <c r="F20" s="272"/>
      <c r="G20" s="272"/>
      <c r="H20" s="272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32</v>
      </c>
      <c r="E22" s="31"/>
      <c r="F22" s="31"/>
      <c r="G22" s="31"/>
      <c r="H22" s="31"/>
      <c r="I22" s="116" t="s">
        <v>25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28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35</v>
      </c>
      <c r="E25" s="31"/>
      <c r="F25" s="31"/>
      <c r="G25" s="31"/>
      <c r="H25" s="31"/>
      <c r="I25" s="116" t="s">
        <v>25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28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3" t="s">
        <v>1</v>
      </c>
      <c r="F29" s="273"/>
      <c r="G29" s="273"/>
      <c r="H29" s="27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37</v>
      </c>
      <c r="E32" s="31"/>
      <c r="F32" s="31"/>
      <c r="G32" s="31"/>
      <c r="H32" s="31"/>
      <c r="I32" s="31"/>
      <c r="J32" s="123">
        <f>ROUND(J124,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24" t="s">
        <v>39</v>
      </c>
      <c r="G34" s="31"/>
      <c r="H34" s="31"/>
      <c r="I34" s="124" t="s">
        <v>38</v>
      </c>
      <c r="J34" s="124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6"/>
      <c r="C35" s="31"/>
      <c r="D35" s="125" t="s">
        <v>41</v>
      </c>
      <c r="E35" s="116" t="s">
        <v>42</v>
      </c>
      <c r="F35" s="126">
        <f>ROUND((SUM(BE124:BE2436)),  2)</f>
        <v>0</v>
      </c>
      <c r="G35" s="31"/>
      <c r="H35" s="31"/>
      <c r="I35" s="127">
        <v>0.21</v>
      </c>
      <c r="J35" s="126">
        <f>ROUND(((SUM(BE124:BE2436))*I35),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6"/>
      <c r="C36" s="31"/>
      <c r="D36" s="31"/>
      <c r="E36" s="116" t="s">
        <v>43</v>
      </c>
      <c r="F36" s="126">
        <f>ROUND((SUM(BF124:BF2436)),  2)</f>
        <v>0</v>
      </c>
      <c r="G36" s="31"/>
      <c r="H36" s="31"/>
      <c r="I36" s="127">
        <v>0.15</v>
      </c>
      <c r="J36" s="126">
        <f>ROUND(((SUM(BF124:BF2436))*I36),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6" t="s">
        <v>44</v>
      </c>
      <c r="F37" s="126">
        <f>ROUND((SUM(BG124:BG2436)),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6"/>
      <c r="C38" s="31"/>
      <c r="D38" s="31"/>
      <c r="E38" s="116" t="s">
        <v>45</v>
      </c>
      <c r="F38" s="126">
        <f>ROUND((SUM(BH124:BH2436)),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6" t="s">
        <v>46</v>
      </c>
      <c r="F39" s="126">
        <f>ROUND((SUM(BI124:BI2436)),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4" t="str">
        <f>E7</f>
        <v>Údržba, opravy a odstraňování závad u ST 2022 - ST Ostrava - obvod 1</v>
      </c>
      <c r="F85" s="275"/>
      <c r="G85" s="275"/>
      <c r="H85" s="27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4" t="s">
        <v>97</v>
      </c>
      <c r="F87" s="276"/>
      <c r="G87" s="276"/>
      <c r="H87" s="27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98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41" t="str">
        <f>E11</f>
        <v>SO 01-01 - Práce a dodávky</v>
      </c>
      <c r="F89" s="276"/>
      <c r="G89" s="276"/>
      <c r="H89" s="27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Ostrava</v>
      </c>
      <c r="G91" s="33"/>
      <c r="H91" s="33"/>
      <c r="I91" s="26" t="s">
        <v>22</v>
      </c>
      <c r="J91" s="63" t="str">
        <f>IF(J14="","",J14)</f>
        <v>1. 2. 2022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15" customHeight="1">
      <c r="A93" s="31"/>
      <c r="B93" s="32"/>
      <c r="C93" s="26" t="s">
        <v>24</v>
      </c>
      <c r="D93" s="33"/>
      <c r="E93" s="33"/>
      <c r="F93" s="24" t="str">
        <f>E17</f>
        <v>Správa železnic, státní organizace, OŘ Ostrava</v>
      </c>
      <c r="G93" s="33"/>
      <c r="H93" s="33"/>
      <c r="I93" s="26" t="s">
        <v>32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15" customHeight="1">
      <c r="A94" s="31"/>
      <c r="B94" s="32"/>
      <c r="C94" s="26" t="s">
        <v>30</v>
      </c>
      <c r="D94" s="33"/>
      <c r="E94" s="33"/>
      <c r="F94" s="24" t="str">
        <f>IF(E20="","",E20)</f>
        <v>Vyplň údaj</v>
      </c>
      <c r="G94" s="33"/>
      <c r="H94" s="33"/>
      <c r="I94" s="26" t="s">
        <v>35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101</v>
      </c>
      <c r="D96" s="147"/>
      <c r="E96" s="147"/>
      <c r="F96" s="147"/>
      <c r="G96" s="147"/>
      <c r="H96" s="147"/>
      <c r="I96" s="147"/>
      <c r="J96" s="148" t="s">
        <v>102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8" customHeight="1">
      <c r="A98" s="31"/>
      <c r="B98" s="32"/>
      <c r="C98" s="149" t="s">
        <v>103</v>
      </c>
      <c r="D98" s="33"/>
      <c r="E98" s="33"/>
      <c r="F98" s="33"/>
      <c r="G98" s="33"/>
      <c r="H98" s="33"/>
      <c r="I98" s="33"/>
      <c r="J98" s="81">
        <f>J124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104</v>
      </c>
    </row>
    <row r="99" spans="1:47" s="9" customFormat="1" ht="24.9" customHeight="1">
      <c r="B99" s="150"/>
      <c r="C99" s="151"/>
      <c r="D99" s="152" t="s">
        <v>105</v>
      </c>
      <c r="E99" s="153"/>
      <c r="F99" s="153"/>
      <c r="G99" s="153"/>
      <c r="H99" s="153"/>
      <c r="I99" s="153"/>
      <c r="J99" s="154">
        <f>J125</f>
        <v>0</v>
      </c>
      <c r="K99" s="151"/>
      <c r="L99" s="155"/>
    </row>
    <row r="100" spans="1:47" s="10" customFormat="1" ht="19.95" customHeight="1">
      <c r="B100" s="156"/>
      <c r="C100" s="101"/>
      <c r="D100" s="157" t="s">
        <v>106</v>
      </c>
      <c r="E100" s="158"/>
      <c r="F100" s="158"/>
      <c r="G100" s="158"/>
      <c r="H100" s="158"/>
      <c r="I100" s="158"/>
      <c r="J100" s="159">
        <f>J126</f>
        <v>0</v>
      </c>
      <c r="K100" s="101"/>
      <c r="L100" s="160"/>
    </row>
    <row r="101" spans="1:47" s="10" customFormat="1" ht="19.95" customHeight="1">
      <c r="B101" s="156"/>
      <c r="C101" s="101"/>
      <c r="D101" s="157" t="s">
        <v>107</v>
      </c>
      <c r="E101" s="158"/>
      <c r="F101" s="158"/>
      <c r="G101" s="158"/>
      <c r="H101" s="158"/>
      <c r="I101" s="158"/>
      <c r="J101" s="159">
        <f>J1899</f>
        <v>0</v>
      </c>
      <c r="K101" s="101"/>
      <c r="L101" s="160"/>
    </row>
    <row r="102" spans="1:47" s="9" customFormat="1" ht="24.9" customHeight="1">
      <c r="B102" s="150"/>
      <c r="C102" s="151"/>
      <c r="D102" s="152" t="s">
        <v>108</v>
      </c>
      <c r="E102" s="153"/>
      <c r="F102" s="153"/>
      <c r="G102" s="153"/>
      <c r="H102" s="153"/>
      <c r="I102" s="153"/>
      <c r="J102" s="154">
        <f>J2290</f>
        <v>0</v>
      </c>
      <c r="K102" s="151"/>
      <c r="L102" s="155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" customHeight="1">
      <c r="A109" s="31"/>
      <c r="B109" s="32"/>
      <c r="C109" s="20" t="s">
        <v>109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6.5" customHeight="1">
      <c r="A112" s="31"/>
      <c r="B112" s="32"/>
      <c r="C112" s="33"/>
      <c r="D112" s="33"/>
      <c r="E112" s="274" t="str">
        <f>E7</f>
        <v>Údržba, opravy a odstraňování závad u ST 2022 - ST Ostrava - obvod 1</v>
      </c>
      <c r="F112" s="275"/>
      <c r="G112" s="275"/>
      <c r="H112" s="275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96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pans="1:65" s="2" customFormat="1" ht="16.5" customHeight="1">
      <c r="A114" s="31"/>
      <c r="B114" s="32"/>
      <c r="C114" s="33"/>
      <c r="D114" s="33"/>
      <c r="E114" s="274" t="s">
        <v>97</v>
      </c>
      <c r="F114" s="276"/>
      <c r="G114" s="276"/>
      <c r="H114" s="276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98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41" t="str">
        <f>E11</f>
        <v>SO 01-01 - Práce a dodávky</v>
      </c>
      <c r="F116" s="276"/>
      <c r="G116" s="276"/>
      <c r="H116" s="276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F14</f>
        <v>OŘ Ostrava</v>
      </c>
      <c r="G118" s="33"/>
      <c r="H118" s="33"/>
      <c r="I118" s="26" t="s">
        <v>22</v>
      </c>
      <c r="J118" s="63" t="str">
        <f>IF(J14="","",J14)</f>
        <v>1. 2. 2022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15" customHeight="1">
      <c r="A120" s="31"/>
      <c r="B120" s="32"/>
      <c r="C120" s="26" t="s">
        <v>24</v>
      </c>
      <c r="D120" s="33"/>
      <c r="E120" s="33"/>
      <c r="F120" s="24" t="str">
        <f>E17</f>
        <v>Správa železnic, státní organizace, OŘ Ostrava</v>
      </c>
      <c r="G120" s="33"/>
      <c r="H120" s="33"/>
      <c r="I120" s="26" t="s">
        <v>32</v>
      </c>
      <c r="J120" s="29" t="str">
        <f>E23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15" customHeight="1">
      <c r="A121" s="31"/>
      <c r="B121" s="32"/>
      <c r="C121" s="26" t="s">
        <v>30</v>
      </c>
      <c r="D121" s="33"/>
      <c r="E121" s="33"/>
      <c r="F121" s="24" t="str">
        <f>IF(E20="","",E20)</f>
        <v>Vyplň údaj</v>
      </c>
      <c r="G121" s="33"/>
      <c r="H121" s="33"/>
      <c r="I121" s="26" t="s">
        <v>35</v>
      </c>
      <c r="J121" s="29" t="str">
        <f>E26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61"/>
      <c r="B123" s="162"/>
      <c r="C123" s="163" t="s">
        <v>110</v>
      </c>
      <c r="D123" s="164" t="s">
        <v>62</v>
      </c>
      <c r="E123" s="164" t="s">
        <v>58</v>
      </c>
      <c r="F123" s="164" t="s">
        <v>59</v>
      </c>
      <c r="G123" s="164" t="s">
        <v>111</v>
      </c>
      <c r="H123" s="164" t="s">
        <v>112</v>
      </c>
      <c r="I123" s="164" t="s">
        <v>113</v>
      </c>
      <c r="J123" s="164" t="s">
        <v>102</v>
      </c>
      <c r="K123" s="165" t="s">
        <v>114</v>
      </c>
      <c r="L123" s="166"/>
      <c r="M123" s="72" t="s">
        <v>1</v>
      </c>
      <c r="N123" s="73" t="s">
        <v>41</v>
      </c>
      <c r="O123" s="73" t="s">
        <v>115</v>
      </c>
      <c r="P123" s="73" t="s">
        <v>116</v>
      </c>
      <c r="Q123" s="73" t="s">
        <v>117</v>
      </c>
      <c r="R123" s="73" t="s">
        <v>118</v>
      </c>
      <c r="S123" s="73" t="s">
        <v>119</v>
      </c>
      <c r="T123" s="74" t="s">
        <v>120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pans="1:65" s="2" customFormat="1" ht="22.8" customHeight="1">
      <c r="A124" s="31"/>
      <c r="B124" s="32"/>
      <c r="C124" s="79" t="s">
        <v>121</v>
      </c>
      <c r="D124" s="33"/>
      <c r="E124" s="33"/>
      <c r="F124" s="33"/>
      <c r="G124" s="33"/>
      <c r="H124" s="33"/>
      <c r="I124" s="33"/>
      <c r="J124" s="167">
        <f>BK124</f>
        <v>0</v>
      </c>
      <c r="K124" s="33"/>
      <c r="L124" s="36"/>
      <c r="M124" s="75"/>
      <c r="N124" s="168"/>
      <c r="O124" s="76"/>
      <c r="P124" s="169">
        <f>P125+P2290</f>
        <v>0</v>
      </c>
      <c r="Q124" s="76"/>
      <c r="R124" s="169">
        <f>R125+R2290</f>
        <v>0</v>
      </c>
      <c r="S124" s="76"/>
      <c r="T124" s="170">
        <f>T125+T2290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76</v>
      </c>
      <c r="AU124" s="14" t="s">
        <v>104</v>
      </c>
      <c r="BK124" s="171">
        <f>BK125+BK2290</f>
        <v>0</v>
      </c>
    </row>
    <row r="125" spans="1:65" s="12" customFormat="1" ht="25.95" customHeight="1">
      <c r="B125" s="172"/>
      <c r="C125" s="173"/>
      <c r="D125" s="174" t="s">
        <v>76</v>
      </c>
      <c r="E125" s="175" t="s">
        <v>122</v>
      </c>
      <c r="F125" s="175" t="s">
        <v>123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P126+P1899</f>
        <v>0</v>
      </c>
      <c r="Q125" s="180"/>
      <c r="R125" s="181">
        <f>R126+R1899</f>
        <v>0</v>
      </c>
      <c r="S125" s="180"/>
      <c r="T125" s="182">
        <f>T126+T1899</f>
        <v>0</v>
      </c>
      <c r="AR125" s="183" t="s">
        <v>84</v>
      </c>
      <c r="AT125" s="184" t="s">
        <v>76</v>
      </c>
      <c r="AU125" s="184" t="s">
        <v>77</v>
      </c>
      <c r="AY125" s="183" t="s">
        <v>124</v>
      </c>
      <c r="BK125" s="185">
        <f>BK126+BK1899</f>
        <v>0</v>
      </c>
    </row>
    <row r="126" spans="1:65" s="12" customFormat="1" ht="22.8" customHeight="1">
      <c r="B126" s="172"/>
      <c r="C126" s="173"/>
      <c r="D126" s="174" t="s">
        <v>76</v>
      </c>
      <c r="E126" s="186" t="s">
        <v>125</v>
      </c>
      <c r="F126" s="186" t="s">
        <v>126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SUM(P127:P1898)</f>
        <v>0</v>
      </c>
      <c r="Q126" s="180"/>
      <c r="R126" s="181">
        <f>SUM(R127:R1898)</f>
        <v>0</v>
      </c>
      <c r="S126" s="180"/>
      <c r="T126" s="182">
        <f>SUM(T127:T1898)</f>
        <v>0</v>
      </c>
      <c r="AR126" s="183" t="s">
        <v>84</v>
      </c>
      <c r="AT126" s="184" t="s">
        <v>76</v>
      </c>
      <c r="AU126" s="184" t="s">
        <v>84</v>
      </c>
      <c r="AY126" s="183" t="s">
        <v>124</v>
      </c>
      <c r="BK126" s="185">
        <f>SUM(BK127:BK1898)</f>
        <v>0</v>
      </c>
    </row>
    <row r="127" spans="1:65" s="2" customFormat="1" ht="16.5" customHeight="1">
      <c r="A127" s="31"/>
      <c r="B127" s="32"/>
      <c r="C127" s="188" t="s">
        <v>84</v>
      </c>
      <c r="D127" s="188" t="s">
        <v>127</v>
      </c>
      <c r="E127" s="189" t="s">
        <v>128</v>
      </c>
      <c r="F127" s="190" t="s">
        <v>129</v>
      </c>
      <c r="G127" s="191" t="s">
        <v>130</v>
      </c>
      <c r="H127" s="192">
        <v>1</v>
      </c>
      <c r="I127" s="193"/>
      <c r="J127" s="194">
        <f>ROUND(I127*H127,2)</f>
        <v>0</v>
      </c>
      <c r="K127" s="190" t="s">
        <v>131</v>
      </c>
      <c r="L127" s="36"/>
      <c r="M127" s="195" t="s">
        <v>1</v>
      </c>
      <c r="N127" s="196" t="s">
        <v>42</v>
      </c>
      <c r="O127" s="68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9" t="s">
        <v>132</v>
      </c>
      <c r="AT127" s="199" t="s">
        <v>127</v>
      </c>
      <c r="AU127" s="199" t="s">
        <v>86</v>
      </c>
      <c r="AY127" s="14" t="s">
        <v>124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84</v>
      </c>
      <c r="BK127" s="200">
        <f>ROUND(I127*H127,2)</f>
        <v>0</v>
      </c>
      <c r="BL127" s="14" t="s">
        <v>132</v>
      </c>
      <c r="BM127" s="199" t="s">
        <v>86</v>
      </c>
    </row>
    <row r="128" spans="1:65" s="2" customFormat="1" ht="19.2">
      <c r="A128" s="31"/>
      <c r="B128" s="32"/>
      <c r="C128" s="33"/>
      <c r="D128" s="201" t="s">
        <v>133</v>
      </c>
      <c r="E128" s="33"/>
      <c r="F128" s="202" t="s">
        <v>134</v>
      </c>
      <c r="G128" s="33"/>
      <c r="H128" s="33"/>
      <c r="I128" s="203"/>
      <c r="J128" s="33"/>
      <c r="K128" s="33"/>
      <c r="L128" s="36"/>
      <c r="M128" s="204"/>
      <c r="N128" s="205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133</v>
      </c>
      <c r="AU128" s="14" t="s">
        <v>86</v>
      </c>
    </row>
    <row r="129" spans="1:65" s="2" customFormat="1" ht="19.2">
      <c r="A129" s="31"/>
      <c r="B129" s="32"/>
      <c r="C129" s="33"/>
      <c r="D129" s="201" t="s">
        <v>135</v>
      </c>
      <c r="E129" s="33"/>
      <c r="F129" s="206" t="s">
        <v>136</v>
      </c>
      <c r="G129" s="33"/>
      <c r="H129" s="33"/>
      <c r="I129" s="203"/>
      <c r="J129" s="33"/>
      <c r="K129" s="33"/>
      <c r="L129" s="36"/>
      <c r="M129" s="204"/>
      <c r="N129" s="205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135</v>
      </c>
      <c r="AU129" s="14" t="s">
        <v>86</v>
      </c>
    </row>
    <row r="130" spans="1:65" s="2" customFormat="1" ht="16.5" customHeight="1">
      <c r="A130" s="31"/>
      <c r="B130" s="32"/>
      <c r="C130" s="188" t="s">
        <v>86</v>
      </c>
      <c r="D130" s="188" t="s">
        <v>127</v>
      </c>
      <c r="E130" s="189" t="s">
        <v>137</v>
      </c>
      <c r="F130" s="190" t="s">
        <v>138</v>
      </c>
      <c r="G130" s="191" t="s">
        <v>139</v>
      </c>
      <c r="H130" s="192">
        <v>100</v>
      </c>
      <c r="I130" s="193"/>
      <c r="J130" s="194">
        <f>ROUND(I130*H130,2)</f>
        <v>0</v>
      </c>
      <c r="K130" s="190" t="s">
        <v>131</v>
      </c>
      <c r="L130" s="36"/>
      <c r="M130" s="195" t="s">
        <v>1</v>
      </c>
      <c r="N130" s="196" t="s">
        <v>42</v>
      </c>
      <c r="O130" s="68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9" t="s">
        <v>132</v>
      </c>
      <c r="AT130" s="199" t="s">
        <v>127</v>
      </c>
      <c r="AU130" s="199" t="s">
        <v>86</v>
      </c>
      <c r="AY130" s="14" t="s">
        <v>124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4" t="s">
        <v>84</v>
      </c>
      <c r="BK130" s="200">
        <f>ROUND(I130*H130,2)</f>
        <v>0</v>
      </c>
      <c r="BL130" s="14" t="s">
        <v>132</v>
      </c>
      <c r="BM130" s="199" t="s">
        <v>132</v>
      </c>
    </row>
    <row r="131" spans="1:65" s="2" customFormat="1" ht="19.2">
      <c r="A131" s="31"/>
      <c r="B131" s="32"/>
      <c r="C131" s="33"/>
      <c r="D131" s="201" t="s">
        <v>133</v>
      </c>
      <c r="E131" s="33"/>
      <c r="F131" s="202" t="s">
        <v>140</v>
      </c>
      <c r="G131" s="33"/>
      <c r="H131" s="33"/>
      <c r="I131" s="203"/>
      <c r="J131" s="33"/>
      <c r="K131" s="33"/>
      <c r="L131" s="36"/>
      <c r="M131" s="204"/>
      <c r="N131" s="205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133</v>
      </c>
      <c r="AU131" s="14" t="s">
        <v>86</v>
      </c>
    </row>
    <row r="132" spans="1:65" s="2" customFormat="1" ht="19.2">
      <c r="A132" s="31"/>
      <c r="B132" s="32"/>
      <c r="C132" s="33"/>
      <c r="D132" s="201" t="s">
        <v>135</v>
      </c>
      <c r="E132" s="33"/>
      <c r="F132" s="206" t="s">
        <v>141</v>
      </c>
      <c r="G132" s="33"/>
      <c r="H132" s="33"/>
      <c r="I132" s="203"/>
      <c r="J132" s="33"/>
      <c r="K132" s="33"/>
      <c r="L132" s="36"/>
      <c r="M132" s="204"/>
      <c r="N132" s="205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135</v>
      </c>
      <c r="AU132" s="14" t="s">
        <v>86</v>
      </c>
    </row>
    <row r="133" spans="1:65" s="2" customFormat="1" ht="16.5" customHeight="1">
      <c r="A133" s="31"/>
      <c r="B133" s="32"/>
      <c r="C133" s="188" t="s">
        <v>142</v>
      </c>
      <c r="D133" s="188" t="s">
        <v>127</v>
      </c>
      <c r="E133" s="189" t="s">
        <v>143</v>
      </c>
      <c r="F133" s="190" t="s">
        <v>144</v>
      </c>
      <c r="G133" s="191" t="s">
        <v>145</v>
      </c>
      <c r="H133" s="192">
        <v>500</v>
      </c>
      <c r="I133" s="193"/>
      <c r="J133" s="194">
        <f>ROUND(I133*H133,2)</f>
        <v>0</v>
      </c>
      <c r="K133" s="190" t="s">
        <v>131</v>
      </c>
      <c r="L133" s="36"/>
      <c r="M133" s="195" t="s">
        <v>1</v>
      </c>
      <c r="N133" s="196" t="s">
        <v>42</v>
      </c>
      <c r="O133" s="68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9" t="s">
        <v>132</v>
      </c>
      <c r="AT133" s="199" t="s">
        <v>127</v>
      </c>
      <c r="AU133" s="199" t="s">
        <v>86</v>
      </c>
      <c r="AY133" s="14" t="s">
        <v>124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4" t="s">
        <v>84</v>
      </c>
      <c r="BK133" s="200">
        <f>ROUND(I133*H133,2)</f>
        <v>0</v>
      </c>
      <c r="BL133" s="14" t="s">
        <v>132</v>
      </c>
      <c r="BM133" s="199" t="s">
        <v>146</v>
      </c>
    </row>
    <row r="134" spans="1:65" s="2" customFormat="1" ht="28.8">
      <c r="A134" s="31"/>
      <c r="B134" s="32"/>
      <c r="C134" s="33"/>
      <c r="D134" s="201" t="s">
        <v>133</v>
      </c>
      <c r="E134" s="33"/>
      <c r="F134" s="202" t="s">
        <v>147</v>
      </c>
      <c r="G134" s="33"/>
      <c r="H134" s="33"/>
      <c r="I134" s="203"/>
      <c r="J134" s="33"/>
      <c r="K134" s="33"/>
      <c r="L134" s="36"/>
      <c r="M134" s="204"/>
      <c r="N134" s="205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133</v>
      </c>
      <c r="AU134" s="14" t="s">
        <v>86</v>
      </c>
    </row>
    <row r="135" spans="1:65" s="2" customFormat="1" ht="21.75" customHeight="1">
      <c r="A135" s="31"/>
      <c r="B135" s="32"/>
      <c r="C135" s="188" t="s">
        <v>132</v>
      </c>
      <c r="D135" s="188" t="s">
        <v>127</v>
      </c>
      <c r="E135" s="189" t="s">
        <v>148</v>
      </c>
      <c r="F135" s="190" t="s">
        <v>149</v>
      </c>
      <c r="G135" s="191" t="s">
        <v>150</v>
      </c>
      <c r="H135" s="192">
        <v>10</v>
      </c>
      <c r="I135" s="193"/>
      <c r="J135" s="194">
        <f>ROUND(I135*H135,2)</f>
        <v>0</v>
      </c>
      <c r="K135" s="190" t="s">
        <v>131</v>
      </c>
      <c r="L135" s="36"/>
      <c r="M135" s="195" t="s">
        <v>1</v>
      </c>
      <c r="N135" s="196" t="s">
        <v>42</v>
      </c>
      <c r="O135" s="68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9" t="s">
        <v>132</v>
      </c>
      <c r="AT135" s="199" t="s">
        <v>127</v>
      </c>
      <c r="AU135" s="199" t="s">
        <v>86</v>
      </c>
      <c r="AY135" s="14" t="s">
        <v>124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4" t="s">
        <v>84</v>
      </c>
      <c r="BK135" s="200">
        <f>ROUND(I135*H135,2)</f>
        <v>0</v>
      </c>
      <c r="BL135" s="14" t="s">
        <v>132</v>
      </c>
      <c r="BM135" s="199" t="s">
        <v>151</v>
      </c>
    </row>
    <row r="136" spans="1:65" s="2" customFormat="1" ht="38.4">
      <c r="A136" s="31"/>
      <c r="B136" s="32"/>
      <c r="C136" s="33"/>
      <c r="D136" s="201" t="s">
        <v>133</v>
      </c>
      <c r="E136" s="33"/>
      <c r="F136" s="202" t="s">
        <v>152</v>
      </c>
      <c r="G136" s="33"/>
      <c r="H136" s="33"/>
      <c r="I136" s="203"/>
      <c r="J136" s="33"/>
      <c r="K136" s="33"/>
      <c r="L136" s="36"/>
      <c r="M136" s="204"/>
      <c r="N136" s="205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133</v>
      </c>
      <c r="AU136" s="14" t="s">
        <v>86</v>
      </c>
    </row>
    <row r="137" spans="1:65" s="2" customFormat="1" ht="16.5" customHeight="1">
      <c r="A137" s="31"/>
      <c r="B137" s="32"/>
      <c r="C137" s="188" t="s">
        <v>125</v>
      </c>
      <c r="D137" s="188" t="s">
        <v>127</v>
      </c>
      <c r="E137" s="189" t="s">
        <v>153</v>
      </c>
      <c r="F137" s="190" t="s">
        <v>154</v>
      </c>
      <c r="G137" s="191" t="s">
        <v>150</v>
      </c>
      <c r="H137" s="192">
        <v>10</v>
      </c>
      <c r="I137" s="193"/>
      <c r="J137" s="194">
        <f>ROUND(I137*H137,2)</f>
        <v>0</v>
      </c>
      <c r="K137" s="190" t="s">
        <v>131</v>
      </c>
      <c r="L137" s="36"/>
      <c r="M137" s="195" t="s">
        <v>1</v>
      </c>
      <c r="N137" s="196" t="s">
        <v>42</v>
      </c>
      <c r="O137" s="68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9" t="s">
        <v>132</v>
      </c>
      <c r="AT137" s="199" t="s">
        <v>127</v>
      </c>
      <c r="AU137" s="199" t="s">
        <v>86</v>
      </c>
      <c r="AY137" s="14" t="s">
        <v>124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4" t="s">
        <v>84</v>
      </c>
      <c r="BK137" s="200">
        <f>ROUND(I137*H137,2)</f>
        <v>0</v>
      </c>
      <c r="BL137" s="14" t="s">
        <v>132</v>
      </c>
      <c r="BM137" s="199" t="s">
        <v>155</v>
      </c>
    </row>
    <row r="138" spans="1:65" s="2" customFormat="1" ht="38.4">
      <c r="A138" s="31"/>
      <c r="B138" s="32"/>
      <c r="C138" s="33"/>
      <c r="D138" s="201" t="s">
        <v>133</v>
      </c>
      <c r="E138" s="33"/>
      <c r="F138" s="202" t="s">
        <v>156</v>
      </c>
      <c r="G138" s="33"/>
      <c r="H138" s="33"/>
      <c r="I138" s="203"/>
      <c r="J138" s="33"/>
      <c r="K138" s="33"/>
      <c r="L138" s="36"/>
      <c r="M138" s="204"/>
      <c r="N138" s="20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133</v>
      </c>
      <c r="AU138" s="14" t="s">
        <v>86</v>
      </c>
    </row>
    <row r="139" spans="1:65" s="2" customFormat="1" ht="16.5" customHeight="1">
      <c r="A139" s="31"/>
      <c r="B139" s="32"/>
      <c r="C139" s="188" t="s">
        <v>146</v>
      </c>
      <c r="D139" s="188" t="s">
        <v>127</v>
      </c>
      <c r="E139" s="189" t="s">
        <v>157</v>
      </c>
      <c r="F139" s="190" t="s">
        <v>158</v>
      </c>
      <c r="G139" s="191" t="s">
        <v>150</v>
      </c>
      <c r="H139" s="192">
        <v>10</v>
      </c>
      <c r="I139" s="193"/>
      <c r="J139" s="194">
        <f>ROUND(I139*H139,2)</f>
        <v>0</v>
      </c>
      <c r="K139" s="190" t="s">
        <v>131</v>
      </c>
      <c r="L139" s="36"/>
      <c r="M139" s="195" t="s">
        <v>1</v>
      </c>
      <c r="N139" s="196" t="s">
        <v>42</v>
      </c>
      <c r="O139" s="68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9" t="s">
        <v>132</v>
      </c>
      <c r="AT139" s="199" t="s">
        <v>127</v>
      </c>
      <c r="AU139" s="199" t="s">
        <v>86</v>
      </c>
      <c r="AY139" s="14" t="s">
        <v>124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84</v>
      </c>
      <c r="BK139" s="200">
        <f>ROUND(I139*H139,2)</f>
        <v>0</v>
      </c>
      <c r="BL139" s="14" t="s">
        <v>132</v>
      </c>
      <c r="BM139" s="199" t="s">
        <v>159</v>
      </c>
    </row>
    <row r="140" spans="1:65" s="2" customFormat="1" ht="38.4">
      <c r="A140" s="31"/>
      <c r="B140" s="32"/>
      <c r="C140" s="33"/>
      <c r="D140" s="201" t="s">
        <v>133</v>
      </c>
      <c r="E140" s="33"/>
      <c r="F140" s="202" t="s">
        <v>160</v>
      </c>
      <c r="G140" s="33"/>
      <c r="H140" s="33"/>
      <c r="I140" s="203"/>
      <c r="J140" s="33"/>
      <c r="K140" s="33"/>
      <c r="L140" s="36"/>
      <c r="M140" s="204"/>
      <c r="N140" s="205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133</v>
      </c>
      <c r="AU140" s="14" t="s">
        <v>86</v>
      </c>
    </row>
    <row r="141" spans="1:65" s="2" customFormat="1" ht="16.5" customHeight="1">
      <c r="A141" s="31"/>
      <c r="B141" s="32"/>
      <c r="C141" s="188" t="s">
        <v>161</v>
      </c>
      <c r="D141" s="188" t="s">
        <v>127</v>
      </c>
      <c r="E141" s="189" t="s">
        <v>162</v>
      </c>
      <c r="F141" s="190" t="s">
        <v>163</v>
      </c>
      <c r="G141" s="191" t="s">
        <v>150</v>
      </c>
      <c r="H141" s="192">
        <v>3</v>
      </c>
      <c r="I141" s="193"/>
      <c r="J141" s="194">
        <f>ROUND(I141*H141,2)</f>
        <v>0</v>
      </c>
      <c r="K141" s="190" t="s">
        <v>131</v>
      </c>
      <c r="L141" s="36"/>
      <c r="M141" s="195" t="s">
        <v>1</v>
      </c>
      <c r="N141" s="196" t="s">
        <v>42</v>
      </c>
      <c r="O141" s="68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9" t="s">
        <v>132</v>
      </c>
      <c r="AT141" s="199" t="s">
        <v>127</v>
      </c>
      <c r="AU141" s="199" t="s">
        <v>86</v>
      </c>
      <c r="AY141" s="14" t="s">
        <v>124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4" t="s">
        <v>84</v>
      </c>
      <c r="BK141" s="200">
        <f>ROUND(I141*H141,2)</f>
        <v>0</v>
      </c>
      <c r="BL141" s="14" t="s">
        <v>132</v>
      </c>
      <c r="BM141" s="199" t="s">
        <v>164</v>
      </c>
    </row>
    <row r="142" spans="1:65" s="2" customFormat="1" ht="38.4">
      <c r="A142" s="31"/>
      <c r="B142" s="32"/>
      <c r="C142" s="33"/>
      <c r="D142" s="201" t="s">
        <v>133</v>
      </c>
      <c r="E142" s="33"/>
      <c r="F142" s="202" t="s">
        <v>165</v>
      </c>
      <c r="G142" s="33"/>
      <c r="H142" s="33"/>
      <c r="I142" s="203"/>
      <c r="J142" s="33"/>
      <c r="K142" s="33"/>
      <c r="L142" s="36"/>
      <c r="M142" s="204"/>
      <c r="N142" s="205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133</v>
      </c>
      <c r="AU142" s="14" t="s">
        <v>86</v>
      </c>
    </row>
    <row r="143" spans="1:65" s="2" customFormat="1" ht="16.5" customHeight="1">
      <c r="A143" s="31"/>
      <c r="B143" s="32"/>
      <c r="C143" s="188" t="s">
        <v>151</v>
      </c>
      <c r="D143" s="188" t="s">
        <v>127</v>
      </c>
      <c r="E143" s="189" t="s">
        <v>166</v>
      </c>
      <c r="F143" s="190" t="s">
        <v>167</v>
      </c>
      <c r="G143" s="191" t="s">
        <v>150</v>
      </c>
      <c r="H143" s="192">
        <v>2</v>
      </c>
      <c r="I143" s="193"/>
      <c r="J143" s="194">
        <f>ROUND(I143*H143,2)</f>
        <v>0</v>
      </c>
      <c r="K143" s="190" t="s">
        <v>131</v>
      </c>
      <c r="L143" s="36"/>
      <c r="M143" s="195" t="s">
        <v>1</v>
      </c>
      <c r="N143" s="196" t="s">
        <v>42</v>
      </c>
      <c r="O143" s="68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9" t="s">
        <v>132</v>
      </c>
      <c r="AT143" s="199" t="s">
        <v>127</v>
      </c>
      <c r="AU143" s="199" t="s">
        <v>86</v>
      </c>
      <c r="AY143" s="14" t="s">
        <v>124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4" t="s">
        <v>84</v>
      </c>
      <c r="BK143" s="200">
        <f>ROUND(I143*H143,2)</f>
        <v>0</v>
      </c>
      <c r="BL143" s="14" t="s">
        <v>132</v>
      </c>
      <c r="BM143" s="199" t="s">
        <v>168</v>
      </c>
    </row>
    <row r="144" spans="1:65" s="2" customFormat="1" ht="38.4">
      <c r="A144" s="31"/>
      <c r="B144" s="32"/>
      <c r="C144" s="33"/>
      <c r="D144" s="201" t="s">
        <v>133</v>
      </c>
      <c r="E144" s="33"/>
      <c r="F144" s="202" t="s">
        <v>169</v>
      </c>
      <c r="G144" s="33"/>
      <c r="H144" s="33"/>
      <c r="I144" s="203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133</v>
      </c>
      <c r="AU144" s="14" t="s">
        <v>86</v>
      </c>
    </row>
    <row r="145" spans="1:65" s="2" customFormat="1" ht="16.5" customHeight="1">
      <c r="A145" s="31"/>
      <c r="B145" s="32"/>
      <c r="C145" s="188" t="s">
        <v>170</v>
      </c>
      <c r="D145" s="188" t="s">
        <v>127</v>
      </c>
      <c r="E145" s="189" t="s">
        <v>171</v>
      </c>
      <c r="F145" s="190" t="s">
        <v>172</v>
      </c>
      <c r="G145" s="191" t="s">
        <v>150</v>
      </c>
      <c r="H145" s="192">
        <v>10</v>
      </c>
      <c r="I145" s="193"/>
      <c r="J145" s="194">
        <f>ROUND(I145*H145,2)</f>
        <v>0</v>
      </c>
      <c r="K145" s="190" t="s">
        <v>131</v>
      </c>
      <c r="L145" s="36"/>
      <c r="M145" s="195" t="s">
        <v>1</v>
      </c>
      <c r="N145" s="196" t="s">
        <v>42</v>
      </c>
      <c r="O145" s="68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9" t="s">
        <v>132</v>
      </c>
      <c r="AT145" s="199" t="s">
        <v>127</v>
      </c>
      <c r="AU145" s="199" t="s">
        <v>86</v>
      </c>
      <c r="AY145" s="14" t="s">
        <v>124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84</v>
      </c>
      <c r="BK145" s="200">
        <f>ROUND(I145*H145,2)</f>
        <v>0</v>
      </c>
      <c r="BL145" s="14" t="s">
        <v>132</v>
      </c>
      <c r="BM145" s="199" t="s">
        <v>173</v>
      </c>
    </row>
    <row r="146" spans="1:65" s="2" customFormat="1" ht="28.8">
      <c r="A146" s="31"/>
      <c r="B146" s="32"/>
      <c r="C146" s="33"/>
      <c r="D146" s="201" t="s">
        <v>133</v>
      </c>
      <c r="E146" s="33"/>
      <c r="F146" s="202" t="s">
        <v>174</v>
      </c>
      <c r="G146" s="33"/>
      <c r="H146" s="33"/>
      <c r="I146" s="203"/>
      <c r="J146" s="33"/>
      <c r="K146" s="33"/>
      <c r="L146" s="36"/>
      <c r="M146" s="204"/>
      <c r="N146" s="205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133</v>
      </c>
      <c r="AU146" s="14" t="s">
        <v>86</v>
      </c>
    </row>
    <row r="147" spans="1:65" s="2" customFormat="1" ht="19.2">
      <c r="A147" s="31"/>
      <c r="B147" s="32"/>
      <c r="C147" s="33"/>
      <c r="D147" s="201" t="s">
        <v>135</v>
      </c>
      <c r="E147" s="33"/>
      <c r="F147" s="206" t="s">
        <v>175</v>
      </c>
      <c r="G147" s="33"/>
      <c r="H147" s="33"/>
      <c r="I147" s="203"/>
      <c r="J147" s="33"/>
      <c r="K147" s="33"/>
      <c r="L147" s="36"/>
      <c r="M147" s="204"/>
      <c r="N147" s="205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135</v>
      </c>
      <c r="AU147" s="14" t="s">
        <v>86</v>
      </c>
    </row>
    <row r="148" spans="1:65" s="2" customFormat="1" ht="16.5" customHeight="1">
      <c r="A148" s="31"/>
      <c r="B148" s="32"/>
      <c r="C148" s="188" t="s">
        <v>155</v>
      </c>
      <c r="D148" s="188" t="s">
        <v>127</v>
      </c>
      <c r="E148" s="189" t="s">
        <v>176</v>
      </c>
      <c r="F148" s="190" t="s">
        <v>177</v>
      </c>
      <c r="G148" s="191" t="s">
        <v>150</v>
      </c>
      <c r="H148" s="192">
        <v>10</v>
      </c>
      <c r="I148" s="193"/>
      <c r="J148" s="194">
        <f>ROUND(I148*H148,2)</f>
        <v>0</v>
      </c>
      <c r="K148" s="190" t="s">
        <v>131</v>
      </c>
      <c r="L148" s="36"/>
      <c r="M148" s="195" t="s">
        <v>1</v>
      </c>
      <c r="N148" s="196" t="s">
        <v>42</v>
      </c>
      <c r="O148" s="68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9" t="s">
        <v>132</v>
      </c>
      <c r="AT148" s="199" t="s">
        <v>127</v>
      </c>
      <c r="AU148" s="199" t="s">
        <v>86</v>
      </c>
      <c r="AY148" s="14" t="s">
        <v>124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84</v>
      </c>
      <c r="BK148" s="200">
        <f>ROUND(I148*H148,2)</f>
        <v>0</v>
      </c>
      <c r="BL148" s="14" t="s">
        <v>132</v>
      </c>
      <c r="BM148" s="199" t="s">
        <v>178</v>
      </c>
    </row>
    <row r="149" spans="1:65" s="2" customFormat="1" ht="28.8">
      <c r="A149" s="31"/>
      <c r="B149" s="32"/>
      <c r="C149" s="33"/>
      <c r="D149" s="201" t="s">
        <v>133</v>
      </c>
      <c r="E149" s="33"/>
      <c r="F149" s="202" t="s">
        <v>179</v>
      </c>
      <c r="G149" s="33"/>
      <c r="H149" s="33"/>
      <c r="I149" s="203"/>
      <c r="J149" s="33"/>
      <c r="K149" s="33"/>
      <c r="L149" s="36"/>
      <c r="M149" s="204"/>
      <c r="N149" s="205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133</v>
      </c>
      <c r="AU149" s="14" t="s">
        <v>86</v>
      </c>
    </row>
    <row r="150" spans="1:65" s="2" customFormat="1" ht="19.2">
      <c r="A150" s="31"/>
      <c r="B150" s="32"/>
      <c r="C150" s="33"/>
      <c r="D150" s="201" t="s">
        <v>135</v>
      </c>
      <c r="E150" s="33"/>
      <c r="F150" s="206" t="s">
        <v>175</v>
      </c>
      <c r="G150" s="33"/>
      <c r="H150" s="33"/>
      <c r="I150" s="203"/>
      <c r="J150" s="33"/>
      <c r="K150" s="33"/>
      <c r="L150" s="36"/>
      <c r="M150" s="204"/>
      <c r="N150" s="205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135</v>
      </c>
      <c r="AU150" s="14" t="s">
        <v>86</v>
      </c>
    </row>
    <row r="151" spans="1:65" s="2" customFormat="1" ht="16.5" customHeight="1">
      <c r="A151" s="31"/>
      <c r="B151" s="32"/>
      <c r="C151" s="188" t="s">
        <v>180</v>
      </c>
      <c r="D151" s="188" t="s">
        <v>127</v>
      </c>
      <c r="E151" s="189" t="s">
        <v>181</v>
      </c>
      <c r="F151" s="190" t="s">
        <v>182</v>
      </c>
      <c r="G151" s="191" t="s">
        <v>183</v>
      </c>
      <c r="H151" s="192">
        <v>5</v>
      </c>
      <c r="I151" s="193"/>
      <c r="J151" s="194">
        <f>ROUND(I151*H151,2)</f>
        <v>0</v>
      </c>
      <c r="K151" s="190" t="s">
        <v>131</v>
      </c>
      <c r="L151" s="36"/>
      <c r="M151" s="195" t="s">
        <v>1</v>
      </c>
      <c r="N151" s="196" t="s">
        <v>42</v>
      </c>
      <c r="O151" s="68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9" t="s">
        <v>132</v>
      </c>
      <c r="AT151" s="199" t="s">
        <v>127</v>
      </c>
      <c r="AU151" s="199" t="s">
        <v>86</v>
      </c>
      <c r="AY151" s="14" t="s">
        <v>124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84</v>
      </c>
      <c r="BK151" s="200">
        <f>ROUND(I151*H151,2)</f>
        <v>0</v>
      </c>
      <c r="BL151" s="14" t="s">
        <v>132</v>
      </c>
      <c r="BM151" s="199" t="s">
        <v>184</v>
      </c>
    </row>
    <row r="152" spans="1:65" s="2" customFormat="1" ht="28.8">
      <c r="A152" s="31"/>
      <c r="B152" s="32"/>
      <c r="C152" s="33"/>
      <c r="D152" s="201" t="s">
        <v>133</v>
      </c>
      <c r="E152" s="33"/>
      <c r="F152" s="202" t="s">
        <v>185</v>
      </c>
      <c r="G152" s="33"/>
      <c r="H152" s="33"/>
      <c r="I152" s="203"/>
      <c r="J152" s="33"/>
      <c r="K152" s="33"/>
      <c r="L152" s="36"/>
      <c r="M152" s="204"/>
      <c r="N152" s="205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133</v>
      </c>
      <c r="AU152" s="14" t="s">
        <v>86</v>
      </c>
    </row>
    <row r="153" spans="1:65" s="2" customFormat="1" ht="16.5" customHeight="1">
      <c r="A153" s="31"/>
      <c r="B153" s="32"/>
      <c r="C153" s="188" t="s">
        <v>159</v>
      </c>
      <c r="D153" s="188" t="s">
        <v>127</v>
      </c>
      <c r="E153" s="189" t="s">
        <v>186</v>
      </c>
      <c r="F153" s="190" t="s">
        <v>187</v>
      </c>
      <c r="G153" s="191" t="s">
        <v>150</v>
      </c>
      <c r="H153" s="192">
        <v>20</v>
      </c>
      <c r="I153" s="193"/>
      <c r="J153" s="194">
        <f>ROUND(I153*H153,2)</f>
        <v>0</v>
      </c>
      <c r="K153" s="190" t="s">
        <v>131</v>
      </c>
      <c r="L153" s="36"/>
      <c r="M153" s="195" t="s">
        <v>1</v>
      </c>
      <c r="N153" s="196" t="s">
        <v>42</v>
      </c>
      <c r="O153" s="68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9" t="s">
        <v>132</v>
      </c>
      <c r="AT153" s="199" t="s">
        <v>127</v>
      </c>
      <c r="AU153" s="199" t="s">
        <v>86</v>
      </c>
      <c r="AY153" s="14" t="s">
        <v>124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4" t="s">
        <v>84</v>
      </c>
      <c r="BK153" s="200">
        <f>ROUND(I153*H153,2)</f>
        <v>0</v>
      </c>
      <c r="BL153" s="14" t="s">
        <v>132</v>
      </c>
      <c r="BM153" s="199" t="s">
        <v>188</v>
      </c>
    </row>
    <row r="154" spans="1:65" s="2" customFormat="1" ht="19.2">
      <c r="A154" s="31"/>
      <c r="B154" s="32"/>
      <c r="C154" s="33"/>
      <c r="D154" s="201" t="s">
        <v>133</v>
      </c>
      <c r="E154" s="33"/>
      <c r="F154" s="202" t="s">
        <v>189</v>
      </c>
      <c r="G154" s="33"/>
      <c r="H154" s="33"/>
      <c r="I154" s="203"/>
      <c r="J154" s="33"/>
      <c r="K154" s="33"/>
      <c r="L154" s="36"/>
      <c r="M154" s="204"/>
      <c r="N154" s="205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133</v>
      </c>
      <c r="AU154" s="14" t="s">
        <v>86</v>
      </c>
    </row>
    <row r="155" spans="1:65" s="2" customFormat="1" ht="16.5" customHeight="1">
      <c r="A155" s="31"/>
      <c r="B155" s="32"/>
      <c r="C155" s="188" t="s">
        <v>190</v>
      </c>
      <c r="D155" s="188" t="s">
        <v>127</v>
      </c>
      <c r="E155" s="189" t="s">
        <v>191</v>
      </c>
      <c r="F155" s="190" t="s">
        <v>192</v>
      </c>
      <c r="G155" s="191" t="s">
        <v>150</v>
      </c>
      <c r="H155" s="192">
        <v>20</v>
      </c>
      <c r="I155" s="193"/>
      <c r="J155" s="194">
        <f>ROUND(I155*H155,2)</f>
        <v>0</v>
      </c>
      <c r="K155" s="190" t="s">
        <v>131</v>
      </c>
      <c r="L155" s="36"/>
      <c r="M155" s="195" t="s">
        <v>1</v>
      </c>
      <c r="N155" s="196" t="s">
        <v>42</v>
      </c>
      <c r="O155" s="68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9" t="s">
        <v>132</v>
      </c>
      <c r="AT155" s="199" t="s">
        <v>127</v>
      </c>
      <c r="AU155" s="199" t="s">
        <v>86</v>
      </c>
      <c r="AY155" s="14" t="s">
        <v>124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4" t="s">
        <v>84</v>
      </c>
      <c r="BK155" s="200">
        <f>ROUND(I155*H155,2)</f>
        <v>0</v>
      </c>
      <c r="BL155" s="14" t="s">
        <v>132</v>
      </c>
      <c r="BM155" s="199" t="s">
        <v>193</v>
      </c>
    </row>
    <row r="156" spans="1:65" s="2" customFormat="1" ht="19.2">
      <c r="A156" s="31"/>
      <c r="B156" s="32"/>
      <c r="C156" s="33"/>
      <c r="D156" s="201" t="s">
        <v>133</v>
      </c>
      <c r="E156" s="33"/>
      <c r="F156" s="202" t="s">
        <v>194</v>
      </c>
      <c r="G156" s="33"/>
      <c r="H156" s="33"/>
      <c r="I156" s="203"/>
      <c r="J156" s="33"/>
      <c r="K156" s="33"/>
      <c r="L156" s="36"/>
      <c r="M156" s="204"/>
      <c r="N156" s="205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133</v>
      </c>
      <c r="AU156" s="14" t="s">
        <v>86</v>
      </c>
    </row>
    <row r="157" spans="1:65" s="2" customFormat="1" ht="16.5" customHeight="1">
      <c r="A157" s="31"/>
      <c r="B157" s="32"/>
      <c r="C157" s="188" t="s">
        <v>164</v>
      </c>
      <c r="D157" s="188" t="s">
        <v>127</v>
      </c>
      <c r="E157" s="189" t="s">
        <v>195</v>
      </c>
      <c r="F157" s="190" t="s">
        <v>196</v>
      </c>
      <c r="G157" s="191" t="s">
        <v>145</v>
      </c>
      <c r="H157" s="192">
        <v>50</v>
      </c>
      <c r="I157" s="193"/>
      <c r="J157" s="194">
        <f>ROUND(I157*H157,2)</f>
        <v>0</v>
      </c>
      <c r="K157" s="190" t="s">
        <v>131</v>
      </c>
      <c r="L157" s="36"/>
      <c r="M157" s="195" t="s">
        <v>1</v>
      </c>
      <c r="N157" s="196" t="s">
        <v>42</v>
      </c>
      <c r="O157" s="68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9" t="s">
        <v>132</v>
      </c>
      <c r="AT157" s="199" t="s">
        <v>127</v>
      </c>
      <c r="AU157" s="199" t="s">
        <v>86</v>
      </c>
      <c r="AY157" s="14" t="s">
        <v>124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84</v>
      </c>
      <c r="BK157" s="200">
        <f>ROUND(I157*H157,2)</f>
        <v>0</v>
      </c>
      <c r="BL157" s="14" t="s">
        <v>132</v>
      </c>
      <c r="BM157" s="199" t="s">
        <v>197</v>
      </c>
    </row>
    <row r="158" spans="1:65" s="2" customFormat="1" ht="19.2">
      <c r="A158" s="31"/>
      <c r="B158" s="32"/>
      <c r="C158" s="33"/>
      <c r="D158" s="201" t="s">
        <v>133</v>
      </c>
      <c r="E158" s="33"/>
      <c r="F158" s="202" t="s">
        <v>198</v>
      </c>
      <c r="G158" s="33"/>
      <c r="H158" s="33"/>
      <c r="I158" s="203"/>
      <c r="J158" s="33"/>
      <c r="K158" s="33"/>
      <c r="L158" s="36"/>
      <c r="M158" s="204"/>
      <c r="N158" s="205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133</v>
      </c>
      <c r="AU158" s="14" t="s">
        <v>86</v>
      </c>
    </row>
    <row r="159" spans="1:65" s="2" customFormat="1" ht="16.5" customHeight="1">
      <c r="A159" s="31"/>
      <c r="B159" s="32"/>
      <c r="C159" s="188" t="s">
        <v>8</v>
      </c>
      <c r="D159" s="188" t="s">
        <v>127</v>
      </c>
      <c r="E159" s="189" t="s">
        <v>199</v>
      </c>
      <c r="F159" s="190" t="s">
        <v>200</v>
      </c>
      <c r="G159" s="191" t="s">
        <v>145</v>
      </c>
      <c r="H159" s="192">
        <v>50</v>
      </c>
      <c r="I159" s="193"/>
      <c r="J159" s="194">
        <f>ROUND(I159*H159,2)</f>
        <v>0</v>
      </c>
      <c r="K159" s="190" t="s">
        <v>131</v>
      </c>
      <c r="L159" s="36"/>
      <c r="M159" s="195" t="s">
        <v>1</v>
      </c>
      <c r="N159" s="196" t="s">
        <v>42</v>
      </c>
      <c r="O159" s="68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9" t="s">
        <v>132</v>
      </c>
      <c r="AT159" s="199" t="s">
        <v>127</v>
      </c>
      <c r="AU159" s="199" t="s">
        <v>86</v>
      </c>
      <c r="AY159" s="14" t="s">
        <v>124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84</v>
      </c>
      <c r="BK159" s="200">
        <f>ROUND(I159*H159,2)</f>
        <v>0</v>
      </c>
      <c r="BL159" s="14" t="s">
        <v>132</v>
      </c>
      <c r="BM159" s="199" t="s">
        <v>201</v>
      </c>
    </row>
    <row r="160" spans="1:65" s="2" customFormat="1" ht="19.2">
      <c r="A160" s="31"/>
      <c r="B160" s="32"/>
      <c r="C160" s="33"/>
      <c r="D160" s="201" t="s">
        <v>133</v>
      </c>
      <c r="E160" s="33"/>
      <c r="F160" s="202" t="s">
        <v>202</v>
      </c>
      <c r="G160" s="33"/>
      <c r="H160" s="33"/>
      <c r="I160" s="203"/>
      <c r="J160" s="33"/>
      <c r="K160" s="33"/>
      <c r="L160" s="36"/>
      <c r="M160" s="204"/>
      <c r="N160" s="205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133</v>
      </c>
      <c r="AU160" s="14" t="s">
        <v>86</v>
      </c>
    </row>
    <row r="161" spans="1:65" s="2" customFormat="1" ht="16.5" customHeight="1">
      <c r="A161" s="31"/>
      <c r="B161" s="32"/>
      <c r="C161" s="188" t="s">
        <v>168</v>
      </c>
      <c r="D161" s="188" t="s">
        <v>127</v>
      </c>
      <c r="E161" s="189" t="s">
        <v>203</v>
      </c>
      <c r="F161" s="190" t="s">
        <v>204</v>
      </c>
      <c r="G161" s="191" t="s">
        <v>145</v>
      </c>
      <c r="H161" s="192">
        <v>50</v>
      </c>
      <c r="I161" s="193"/>
      <c r="J161" s="194">
        <f>ROUND(I161*H161,2)</f>
        <v>0</v>
      </c>
      <c r="K161" s="190" t="s">
        <v>131</v>
      </c>
      <c r="L161" s="36"/>
      <c r="M161" s="195" t="s">
        <v>1</v>
      </c>
      <c r="N161" s="196" t="s">
        <v>42</v>
      </c>
      <c r="O161" s="68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9" t="s">
        <v>132</v>
      </c>
      <c r="AT161" s="199" t="s">
        <v>127</v>
      </c>
      <c r="AU161" s="199" t="s">
        <v>86</v>
      </c>
      <c r="AY161" s="14" t="s">
        <v>124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4" t="s">
        <v>84</v>
      </c>
      <c r="BK161" s="200">
        <f>ROUND(I161*H161,2)</f>
        <v>0</v>
      </c>
      <c r="BL161" s="14" t="s">
        <v>132</v>
      </c>
      <c r="BM161" s="199" t="s">
        <v>205</v>
      </c>
    </row>
    <row r="162" spans="1:65" s="2" customFormat="1" ht="19.2">
      <c r="A162" s="31"/>
      <c r="B162" s="32"/>
      <c r="C162" s="33"/>
      <c r="D162" s="201" t="s">
        <v>133</v>
      </c>
      <c r="E162" s="33"/>
      <c r="F162" s="202" t="s">
        <v>206</v>
      </c>
      <c r="G162" s="33"/>
      <c r="H162" s="33"/>
      <c r="I162" s="203"/>
      <c r="J162" s="33"/>
      <c r="K162" s="33"/>
      <c r="L162" s="36"/>
      <c r="M162" s="204"/>
      <c r="N162" s="205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133</v>
      </c>
      <c r="AU162" s="14" t="s">
        <v>86</v>
      </c>
    </row>
    <row r="163" spans="1:65" s="2" customFormat="1" ht="16.5" customHeight="1">
      <c r="A163" s="31"/>
      <c r="B163" s="32"/>
      <c r="C163" s="188" t="s">
        <v>207</v>
      </c>
      <c r="D163" s="188" t="s">
        <v>127</v>
      </c>
      <c r="E163" s="189" t="s">
        <v>208</v>
      </c>
      <c r="F163" s="190" t="s">
        <v>209</v>
      </c>
      <c r="G163" s="191" t="s">
        <v>210</v>
      </c>
      <c r="H163" s="192">
        <v>1000</v>
      </c>
      <c r="I163" s="193"/>
      <c r="J163" s="194">
        <f>ROUND(I163*H163,2)</f>
        <v>0</v>
      </c>
      <c r="K163" s="190" t="s">
        <v>131</v>
      </c>
      <c r="L163" s="36"/>
      <c r="M163" s="195" t="s">
        <v>1</v>
      </c>
      <c r="N163" s="196" t="s">
        <v>42</v>
      </c>
      <c r="O163" s="68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9" t="s">
        <v>132</v>
      </c>
      <c r="AT163" s="199" t="s">
        <v>127</v>
      </c>
      <c r="AU163" s="199" t="s">
        <v>86</v>
      </c>
      <c r="AY163" s="14" t="s">
        <v>124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4" t="s">
        <v>84</v>
      </c>
      <c r="BK163" s="200">
        <f>ROUND(I163*H163,2)</f>
        <v>0</v>
      </c>
      <c r="BL163" s="14" t="s">
        <v>132</v>
      </c>
      <c r="BM163" s="199" t="s">
        <v>211</v>
      </c>
    </row>
    <row r="164" spans="1:65" s="2" customFormat="1" ht="19.2">
      <c r="A164" s="31"/>
      <c r="B164" s="32"/>
      <c r="C164" s="33"/>
      <c r="D164" s="201" t="s">
        <v>133</v>
      </c>
      <c r="E164" s="33"/>
      <c r="F164" s="202" t="s">
        <v>212</v>
      </c>
      <c r="G164" s="33"/>
      <c r="H164" s="33"/>
      <c r="I164" s="203"/>
      <c r="J164" s="33"/>
      <c r="K164" s="33"/>
      <c r="L164" s="36"/>
      <c r="M164" s="204"/>
      <c r="N164" s="205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133</v>
      </c>
      <c r="AU164" s="14" t="s">
        <v>86</v>
      </c>
    </row>
    <row r="165" spans="1:65" s="2" customFormat="1" ht="16.5" customHeight="1">
      <c r="A165" s="31"/>
      <c r="B165" s="32"/>
      <c r="C165" s="188" t="s">
        <v>173</v>
      </c>
      <c r="D165" s="188" t="s">
        <v>127</v>
      </c>
      <c r="E165" s="189" t="s">
        <v>213</v>
      </c>
      <c r="F165" s="190" t="s">
        <v>214</v>
      </c>
      <c r="G165" s="191" t="s">
        <v>210</v>
      </c>
      <c r="H165" s="192">
        <v>50000</v>
      </c>
      <c r="I165" s="193"/>
      <c r="J165" s="194">
        <f>ROUND(I165*H165,2)</f>
        <v>0</v>
      </c>
      <c r="K165" s="190" t="s">
        <v>131</v>
      </c>
      <c r="L165" s="36"/>
      <c r="M165" s="195" t="s">
        <v>1</v>
      </c>
      <c r="N165" s="196" t="s">
        <v>42</v>
      </c>
      <c r="O165" s="68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9" t="s">
        <v>132</v>
      </c>
      <c r="AT165" s="199" t="s">
        <v>127</v>
      </c>
      <c r="AU165" s="199" t="s">
        <v>86</v>
      </c>
      <c r="AY165" s="14" t="s">
        <v>124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84</v>
      </c>
      <c r="BK165" s="200">
        <f>ROUND(I165*H165,2)</f>
        <v>0</v>
      </c>
      <c r="BL165" s="14" t="s">
        <v>132</v>
      </c>
      <c r="BM165" s="199" t="s">
        <v>215</v>
      </c>
    </row>
    <row r="166" spans="1:65" s="2" customFormat="1" ht="28.8">
      <c r="A166" s="31"/>
      <c r="B166" s="32"/>
      <c r="C166" s="33"/>
      <c r="D166" s="201" t="s">
        <v>133</v>
      </c>
      <c r="E166" s="33"/>
      <c r="F166" s="202" t="s">
        <v>216</v>
      </c>
      <c r="G166" s="33"/>
      <c r="H166" s="33"/>
      <c r="I166" s="203"/>
      <c r="J166" s="33"/>
      <c r="K166" s="33"/>
      <c r="L166" s="36"/>
      <c r="M166" s="204"/>
      <c r="N166" s="205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133</v>
      </c>
      <c r="AU166" s="14" t="s">
        <v>86</v>
      </c>
    </row>
    <row r="167" spans="1:65" s="2" customFormat="1" ht="16.5" customHeight="1">
      <c r="A167" s="31"/>
      <c r="B167" s="32"/>
      <c r="C167" s="188" t="s">
        <v>217</v>
      </c>
      <c r="D167" s="188" t="s">
        <v>127</v>
      </c>
      <c r="E167" s="189" t="s">
        <v>218</v>
      </c>
      <c r="F167" s="190" t="s">
        <v>219</v>
      </c>
      <c r="G167" s="191" t="s">
        <v>210</v>
      </c>
      <c r="H167" s="192">
        <v>50000</v>
      </c>
      <c r="I167" s="193"/>
      <c r="J167" s="194">
        <f>ROUND(I167*H167,2)</f>
        <v>0</v>
      </c>
      <c r="K167" s="190" t="s">
        <v>131</v>
      </c>
      <c r="L167" s="36"/>
      <c r="M167" s="195" t="s">
        <v>1</v>
      </c>
      <c r="N167" s="196" t="s">
        <v>42</v>
      </c>
      <c r="O167" s="68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9" t="s">
        <v>132</v>
      </c>
      <c r="AT167" s="199" t="s">
        <v>127</v>
      </c>
      <c r="AU167" s="199" t="s">
        <v>86</v>
      </c>
      <c r="AY167" s="14" t="s">
        <v>124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4" t="s">
        <v>84</v>
      </c>
      <c r="BK167" s="200">
        <f>ROUND(I167*H167,2)</f>
        <v>0</v>
      </c>
      <c r="BL167" s="14" t="s">
        <v>132</v>
      </c>
      <c r="BM167" s="199" t="s">
        <v>220</v>
      </c>
    </row>
    <row r="168" spans="1:65" s="2" customFormat="1" ht="28.8">
      <c r="A168" s="31"/>
      <c r="B168" s="32"/>
      <c r="C168" s="33"/>
      <c r="D168" s="201" t="s">
        <v>133</v>
      </c>
      <c r="E168" s="33"/>
      <c r="F168" s="202" t="s">
        <v>221</v>
      </c>
      <c r="G168" s="33"/>
      <c r="H168" s="33"/>
      <c r="I168" s="203"/>
      <c r="J168" s="33"/>
      <c r="K168" s="33"/>
      <c r="L168" s="36"/>
      <c r="M168" s="204"/>
      <c r="N168" s="205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133</v>
      </c>
      <c r="AU168" s="14" t="s">
        <v>86</v>
      </c>
    </row>
    <row r="169" spans="1:65" s="2" customFormat="1" ht="16.5" customHeight="1">
      <c r="A169" s="31"/>
      <c r="B169" s="32"/>
      <c r="C169" s="188" t="s">
        <v>178</v>
      </c>
      <c r="D169" s="188" t="s">
        <v>127</v>
      </c>
      <c r="E169" s="189" t="s">
        <v>222</v>
      </c>
      <c r="F169" s="190" t="s">
        <v>223</v>
      </c>
      <c r="G169" s="191" t="s">
        <v>224</v>
      </c>
      <c r="H169" s="192">
        <v>150</v>
      </c>
      <c r="I169" s="193"/>
      <c r="J169" s="194">
        <f>ROUND(I169*H169,2)</f>
        <v>0</v>
      </c>
      <c r="K169" s="190" t="s">
        <v>131</v>
      </c>
      <c r="L169" s="36"/>
      <c r="M169" s="195" t="s">
        <v>1</v>
      </c>
      <c r="N169" s="196" t="s">
        <v>42</v>
      </c>
      <c r="O169" s="68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9" t="s">
        <v>132</v>
      </c>
      <c r="AT169" s="199" t="s">
        <v>127</v>
      </c>
      <c r="AU169" s="199" t="s">
        <v>86</v>
      </c>
      <c r="AY169" s="14" t="s">
        <v>124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4" t="s">
        <v>84</v>
      </c>
      <c r="BK169" s="200">
        <f>ROUND(I169*H169,2)</f>
        <v>0</v>
      </c>
      <c r="BL169" s="14" t="s">
        <v>132</v>
      </c>
      <c r="BM169" s="199" t="s">
        <v>225</v>
      </c>
    </row>
    <row r="170" spans="1:65" s="2" customFormat="1" ht="28.8">
      <c r="A170" s="31"/>
      <c r="B170" s="32"/>
      <c r="C170" s="33"/>
      <c r="D170" s="201" t="s">
        <v>133</v>
      </c>
      <c r="E170" s="33"/>
      <c r="F170" s="202" t="s">
        <v>226</v>
      </c>
      <c r="G170" s="33"/>
      <c r="H170" s="33"/>
      <c r="I170" s="203"/>
      <c r="J170" s="33"/>
      <c r="K170" s="33"/>
      <c r="L170" s="36"/>
      <c r="M170" s="204"/>
      <c r="N170" s="205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133</v>
      </c>
      <c r="AU170" s="14" t="s">
        <v>86</v>
      </c>
    </row>
    <row r="171" spans="1:65" s="2" customFormat="1" ht="16.5" customHeight="1">
      <c r="A171" s="31"/>
      <c r="B171" s="32"/>
      <c r="C171" s="188" t="s">
        <v>7</v>
      </c>
      <c r="D171" s="188" t="s">
        <v>127</v>
      </c>
      <c r="E171" s="189" t="s">
        <v>227</v>
      </c>
      <c r="F171" s="190" t="s">
        <v>228</v>
      </c>
      <c r="G171" s="191" t="s">
        <v>224</v>
      </c>
      <c r="H171" s="192">
        <v>150</v>
      </c>
      <c r="I171" s="193"/>
      <c r="J171" s="194">
        <f>ROUND(I171*H171,2)</f>
        <v>0</v>
      </c>
      <c r="K171" s="190" t="s">
        <v>131</v>
      </c>
      <c r="L171" s="36"/>
      <c r="M171" s="195" t="s">
        <v>1</v>
      </c>
      <c r="N171" s="196" t="s">
        <v>42</v>
      </c>
      <c r="O171" s="68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9" t="s">
        <v>132</v>
      </c>
      <c r="AT171" s="199" t="s">
        <v>127</v>
      </c>
      <c r="AU171" s="199" t="s">
        <v>86</v>
      </c>
      <c r="AY171" s="14" t="s">
        <v>124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4" t="s">
        <v>84</v>
      </c>
      <c r="BK171" s="200">
        <f>ROUND(I171*H171,2)</f>
        <v>0</v>
      </c>
      <c r="BL171" s="14" t="s">
        <v>132</v>
      </c>
      <c r="BM171" s="199" t="s">
        <v>229</v>
      </c>
    </row>
    <row r="172" spans="1:65" s="2" customFormat="1" ht="28.8">
      <c r="A172" s="31"/>
      <c r="B172" s="32"/>
      <c r="C172" s="33"/>
      <c r="D172" s="201" t="s">
        <v>133</v>
      </c>
      <c r="E172" s="33"/>
      <c r="F172" s="202" t="s">
        <v>230</v>
      </c>
      <c r="G172" s="33"/>
      <c r="H172" s="33"/>
      <c r="I172" s="203"/>
      <c r="J172" s="33"/>
      <c r="K172" s="33"/>
      <c r="L172" s="36"/>
      <c r="M172" s="204"/>
      <c r="N172" s="205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133</v>
      </c>
      <c r="AU172" s="14" t="s">
        <v>86</v>
      </c>
    </row>
    <row r="173" spans="1:65" s="2" customFormat="1" ht="16.5" customHeight="1">
      <c r="A173" s="31"/>
      <c r="B173" s="32"/>
      <c r="C173" s="188" t="s">
        <v>184</v>
      </c>
      <c r="D173" s="188" t="s">
        <v>127</v>
      </c>
      <c r="E173" s="189" t="s">
        <v>231</v>
      </c>
      <c r="F173" s="190" t="s">
        <v>232</v>
      </c>
      <c r="G173" s="191" t="s">
        <v>210</v>
      </c>
      <c r="H173" s="192">
        <v>1000</v>
      </c>
      <c r="I173" s="193"/>
      <c r="J173" s="194">
        <f>ROUND(I173*H173,2)</f>
        <v>0</v>
      </c>
      <c r="K173" s="190" t="s">
        <v>131</v>
      </c>
      <c r="L173" s="36"/>
      <c r="M173" s="195" t="s">
        <v>1</v>
      </c>
      <c r="N173" s="196" t="s">
        <v>42</v>
      </c>
      <c r="O173" s="68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9" t="s">
        <v>132</v>
      </c>
      <c r="AT173" s="199" t="s">
        <v>127</v>
      </c>
      <c r="AU173" s="199" t="s">
        <v>86</v>
      </c>
      <c r="AY173" s="14" t="s">
        <v>124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4" t="s">
        <v>84</v>
      </c>
      <c r="BK173" s="200">
        <f>ROUND(I173*H173,2)</f>
        <v>0</v>
      </c>
      <c r="BL173" s="14" t="s">
        <v>132</v>
      </c>
      <c r="BM173" s="199" t="s">
        <v>233</v>
      </c>
    </row>
    <row r="174" spans="1:65" s="2" customFormat="1" ht="19.2">
      <c r="A174" s="31"/>
      <c r="B174" s="32"/>
      <c r="C174" s="33"/>
      <c r="D174" s="201" t="s">
        <v>133</v>
      </c>
      <c r="E174" s="33"/>
      <c r="F174" s="202" t="s">
        <v>234</v>
      </c>
      <c r="G174" s="33"/>
      <c r="H174" s="33"/>
      <c r="I174" s="203"/>
      <c r="J174" s="33"/>
      <c r="K174" s="33"/>
      <c r="L174" s="36"/>
      <c r="M174" s="204"/>
      <c r="N174" s="205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133</v>
      </c>
      <c r="AU174" s="14" t="s">
        <v>86</v>
      </c>
    </row>
    <row r="175" spans="1:65" s="2" customFormat="1" ht="16.5" customHeight="1">
      <c r="A175" s="31"/>
      <c r="B175" s="32"/>
      <c r="C175" s="188" t="s">
        <v>235</v>
      </c>
      <c r="D175" s="188" t="s">
        <v>127</v>
      </c>
      <c r="E175" s="189" t="s">
        <v>236</v>
      </c>
      <c r="F175" s="190" t="s">
        <v>237</v>
      </c>
      <c r="G175" s="191" t="s">
        <v>210</v>
      </c>
      <c r="H175" s="192">
        <v>10000</v>
      </c>
      <c r="I175" s="193"/>
      <c r="J175" s="194">
        <f>ROUND(I175*H175,2)</f>
        <v>0</v>
      </c>
      <c r="K175" s="190" t="s">
        <v>131</v>
      </c>
      <c r="L175" s="36"/>
      <c r="M175" s="195" t="s">
        <v>1</v>
      </c>
      <c r="N175" s="196" t="s">
        <v>42</v>
      </c>
      <c r="O175" s="68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9" t="s">
        <v>132</v>
      </c>
      <c r="AT175" s="199" t="s">
        <v>127</v>
      </c>
      <c r="AU175" s="199" t="s">
        <v>86</v>
      </c>
      <c r="AY175" s="14" t="s">
        <v>124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4" t="s">
        <v>84</v>
      </c>
      <c r="BK175" s="200">
        <f>ROUND(I175*H175,2)</f>
        <v>0</v>
      </c>
      <c r="BL175" s="14" t="s">
        <v>132</v>
      </c>
      <c r="BM175" s="199" t="s">
        <v>238</v>
      </c>
    </row>
    <row r="176" spans="1:65" s="2" customFormat="1" ht="28.8">
      <c r="A176" s="31"/>
      <c r="B176" s="32"/>
      <c r="C176" s="33"/>
      <c r="D176" s="201" t="s">
        <v>133</v>
      </c>
      <c r="E176" s="33"/>
      <c r="F176" s="202" t="s">
        <v>239</v>
      </c>
      <c r="G176" s="33"/>
      <c r="H176" s="33"/>
      <c r="I176" s="203"/>
      <c r="J176" s="33"/>
      <c r="K176" s="33"/>
      <c r="L176" s="36"/>
      <c r="M176" s="204"/>
      <c r="N176" s="205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133</v>
      </c>
      <c r="AU176" s="14" t="s">
        <v>86</v>
      </c>
    </row>
    <row r="177" spans="1:65" s="2" customFormat="1" ht="16.5" customHeight="1">
      <c r="A177" s="31"/>
      <c r="B177" s="32"/>
      <c r="C177" s="188" t="s">
        <v>188</v>
      </c>
      <c r="D177" s="188" t="s">
        <v>127</v>
      </c>
      <c r="E177" s="189" t="s">
        <v>240</v>
      </c>
      <c r="F177" s="190" t="s">
        <v>241</v>
      </c>
      <c r="G177" s="191" t="s">
        <v>210</v>
      </c>
      <c r="H177" s="192">
        <v>10000</v>
      </c>
      <c r="I177" s="193"/>
      <c r="J177" s="194">
        <f>ROUND(I177*H177,2)</f>
        <v>0</v>
      </c>
      <c r="K177" s="190" t="s">
        <v>131</v>
      </c>
      <c r="L177" s="36"/>
      <c r="M177" s="195" t="s">
        <v>1</v>
      </c>
      <c r="N177" s="196" t="s">
        <v>42</v>
      </c>
      <c r="O177" s="68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9" t="s">
        <v>132</v>
      </c>
      <c r="AT177" s="199" t="s">
        <v>127</v>
      </c>
      <c r="AU177" s="199" t="s">
        <v>86</v>
      </c>
      <c r="AY177" s="14" t="s">
        <v>124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4" t="s">
        <v>84</v>
      </c>
      <c r="BK177" s="200">
        <f>ROUND(I177*H177,2)</f>
        <v>0</v>
      </c>
      <c r="BL177" s="14" t="s">
        <v>132</v>
      </c>
      <c r="BM177" s="199" t="s">
        <v>242</v>
      </c>
    </row>
    <row r="178" spans="1:65" s="2" customFormat="1" ht="28.8">
      <c r="A178" s="31"/>
      <c r="B178" s="32"/>
      <c r="C178" s="33"/>
      <c r="D178" s="201" t="s">
        <v>133</v>
      </c>
      <c r="E178" s="33"/>
      <c r="F178" s="202" t="s">
        <v>243</v>
      </c>
      <c r="G178" s="33"/>
      <c r="H178" s="33"/>
      <c r="I178" s="203"/>
      <c r="J178" s="33"/>
      <c r="K178" s="33"/>
      <c r="L178" s="36"/>
      <c r="M178" s="204"/>
      <c r="N178" s="205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133</v>
      </c>
      <c r="AU178" s="14" t="s">
        <v>86</v>
      </c>
    </row>
    <row r="179" spans="1:65" s="2" customFormat="1" ht="16.5" customHeight="1">
      <c r="A179" s="31"/>
      <c r="B179" s="32"/>
      <c r="C179" s="188" t="s">
        <v>244</v>
      </c>
      <c r="D179" s="188" t="s">
        <v>127</v>
      </c>
      <c r="E179" s="189" t="s">
        <v>245</v>
      </c>
      <c r="F179" s="190" t="s">
        <v>246</v>
      </c>
      <c r="G179" s="191" t="s">
        <v>210</v>
      </c>
      <c r="H179" s="192">
        <v>10000</v>
      </c>
      <c r="I179" s="193"/>
      <c r="J179" s="194">
        <f>ROUND(I179*H179,2)</f>
        <v>0</v>
      </c>
      <c r="K179" s="190" t="s">
        <v>131</v>
      </c>
      <c r="L179" s="36"/>
      <c r="M179" s="195" t="s">
        <v>1</v>
      </c>
      <c r="N179" s="196" t="s">
        <v>42</v>
      </c>
      <c r="O179" s="68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9" t="s">
        <v>132</v>
      </c>
      <c r="AT179" s="199" t="s">
        <v>127</v>
      </c>
      <c r="AU179" s="199" t="s">
        <v>86</v>
      </c>
      <c r="AY179" s="14" t="s">
        <v>124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4" t="s">
        <v>84</v>
      </c>
      <c r="BK179" s="200">
        <f>ROUND(I179*H179,2)</f>
        <v>0</v>
      </c>
      <c r="BL179" s="14" t="s">
        <v>132</v>
      </c>
      <c r="BM179" s="199" t="s">
        <v>247</v>
      </c>
    </row>
    <row r="180" spans="1:65" s="2" customFormat="1" ht="28.8">
      <c r="A180" s="31"/>
      <c r="B180" s="32"/>
      <c r="C180" s="33"/>
      <c r="D180" s="201" t="s">
        <v>133</v>
      </c>
      <c r="E180" s="33"/>
      <c r="F180" s="202" t="s">
        <v>248</v>
      </c>
      <c r="G180" s="33"/>
      <c r="H180" s="33"/>
      <c r="I180" s="203"/>
      <c r="J180" s="33"/>
      <c r="K180" s="33"/>
      <c r="L180" s="36"/>
      <c r="M180" s="204"/>
      <c r="N180" s="205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133</v>
      </c>
      <c r="AU180" s="14" t="s">
        <v>86</v>
      </c>
    </row>
    <row r="181" spans="1:65" s="2" customFormat="1" ht="16.5" customHeight="1">
      <c r="A181" s="31"/>
      <c r="B181" s="32"/>
      <c r="C181" s="188" t="s">
        <v>193</v>
      </c>
      <c r="D181" s="188" t="s">
        <v>127</v>
      </c>
      <c r="E181" s="189" t="s">
        <v>249</v>
      </c>
      <c r="F181" s="190" t="s">
        <v>250</v>
      </c>
      <c r="G181" s="191" t="s">
        <v>210</v>
      </c>
      <c r="H181" s="192">
        <v>10000</v>
      </c>
      <c r="I181" s="193"/>
      <c r="J181" s="194">
        <f>ROUND(I181*H181,2)</f>
        <v>0</v>
      </c>
      <c r="K181" s="190" t="s">
        <v>131</v>
      </c>
      <c r="L181" s="36"/>
      <c r="M181" s="195" t="s">
        <v>1</v>
      </c>
      <c r="N181" s="196" t="s">
        <v>42</v>
      </c>
      <c r="O181" s="68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9" t="s">
        <v>132</v>
      </c>
      <c r="AT181" s="199" t="s">
        <v>127</v>
      </c>
      <c r="AU181" s="199" t="s">
        <v>86</v>
      </c>
      <c r="AY181" s="14" t="s">
        <v>124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4" t="s">
        <v>84</v>
      </c>
      <c r="BK181" s="200">
        <f>ROUND(I181*H181,2)</f>
        <v>0</v>
      </c>
      <c r="BL181" s="14" t="s">
        <v>132</v>
      </c>
      <c r="BM181" s="199" t="s">
        <v>251</v>
      </c>
    </row>
    <row r="182" spans="1:65" s="2" customFormat="1" ht="28.8">
      <c r="A182" s="31"/>
      <c r="B182" s="32"/>
      <c r="C182" s="33"/>
      <c r="D182" s="201" t="s">
        <v>133</v>
      </c>
      <c r="E182" s="33"/>
      <c r="F182" s="202" t="s">
        <v>252</v>
      </c>
      <c r="G182" s="33"/>
      <c r="H182" s="33"/>
      <c r="I182" s="203"/>
      <c r="J182" s="33"/>
      <c r="K182" s="33"/>
      <c r="L182" s="36"/>
      <c r="M182" s="204"/>
      <c r="N182" s="205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133</v>
      </c>
      <c r="AU182" s="14" t="s">
        <v>86</v>
      </c>
    </row>
    <row r="183" spans="1:65" s="2" customFormat="1" ht="16.5" customHeight="1">
      <c r="A183" s="31"/>
      <c r="B183" s="32"/>
      <c r="C183" s="188" t="s">
        <v>253</v>
      </c>
      <c r="D183" s="188" t="s">
        <v>127</v>
      </c>
      <c r="E183" s="189" t="s">
        <v>254</v>
      </c>
      <c r="F183" s="190" t="s">
        <v>255</v>
      </c>
      <c r="G183" s="191" t="s">
        <v>145</v>
      </c>
      <c r="H183" s="192">
        <v>50</v>
      </c>
      <c r="I183" s="193"/>
      <c r="J183" s="194">
        <f>ROUND(I183*H183,2)</f>
        <v>0</v>
      </c>
      <c r="K183" s="190" t="s">
        <v>131</v>
      </c>
      <c r="L183" s="36"/>
      <c r="M183" s="195" t="s">
        <v>1</v>
      </c>
      <c r="N183" s="196" t="s">
        <v>42</v>
      </c>
      <c r="O183" s="68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9" t="s">
        <v>132</v>
      </c>
      <c r="AT183" s="199" t="s">
        <v>127</v>
      </c>
      <c r="AU183" s="199" t="s">
        <v>86</v>
      </c>
      <c r="AY183" s="14" t="s">
        <v>124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4" t="s">
        <v>84</v>
      </c>
      <c r="BK183" s="200">
        <f>ROUND(I183*H183,2)</f>
        <v>0</v>
      </c>
      <c r="BL183" s="14" t="s">
        <v>132</v>
      </c>
      <c r="BM183" s="199" t="s">
        <v>256</v>
      </c>
    </row>
    <row r="184" spans="1:65" s="2" customFormat="1" ht="38.4">
      <c r="A184" s="31"/>
      <c r="B184" s="32"/>
      <c r="C184" s="33"/>
      <c r="D184" s="201" t="s">
        <v>133</v>
      </c>
      <c r="E184" s="33"/>
      <c r="F184" s="202" t="s">
        <v>257</v>
      </c>
      <c r="G184" s="33"/>
      <c r="H184" s="33"/>
      <c r="I184" s="203"/>
      <c r="J184" s="33"/>
      <c r="K184" s="33"/>
      <c r="L184" s="36"/>
      <c r="M184" s="204"/>
      <c r="N184" s="205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133</v>
      </c>
      <c r="AU184" s="14" t="s">
        <v>86</v>
      </c>
    </row>
    <row r="185" spans="1:65" s="2" customFormat="1" ht="16.5" customHeight="1">
      <c r="A185" s="31"/>
      <c r="B185" s="32"/>
      <c r="C185" s="188" t="s">
        <v>197</v>
      </c>
      <c r="D185" s="188" t="s">
        <v>127</v>
      </c>
      <c r="E185" s="189" t="s">
        <v>258</v>
      </c>
      <c r="F185" s="190" t="s">
        <v>259</v>
      </c>
      <c r="G185" s="191" t="s">
        <v>145</v>
      </c>
      <c r="H185" s="192">
        <v>50</v>
      </c>
      <c r="I185" s="193"/>
      <c r="J185" s="194">
        <f>ROUND(I185*H185,2)</f>
        <v>0</v>
      </c>
      <c r="K185" s="190" t="s">
        <v>131</v>
      </c>
      <c r="L185" s="36"/>
      <c r="M185" s="195" t="s">
        <v>1</v>
      </c>
      <c r="N185" s="196" t="s">
        <v>42</v>
      </c>
      <c r="O185" s="68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9" t="s">
        <v>132</v>
      </c>
      <c r="AT185" s="199" t="s">
        <v>127</v>
      </c>
      <c r="AU185" s="199" t="s">
        <v>86</v>
      </c>
      <c r="AY185" s="14" t="s">
        <v>124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4" t="s">
        <v>84</v>
      </c>
      <c r="BK185" s="200">
        <f>ROUND(I185*H185,2)</f>
        <v>0</v>
      </c>
      <c r="BL185" s="14" t="s">
        <v>132</v>
      </c>
      <c r="BM185" s="199" t="s">
        <v>260</v>
      </c>
    </row>
    <row r="186" spans="1:65" s="2" customFormat="1" ht="38.4">
      <c r="A186" s="31"/>
      <c r="B186" s="32"/>
      <c r="C186" s="33"/>
      <c r="D186" s="201" t="s">
        <v>133</v>
      </c>
      <c r="E186" s="33"/>
      <c r="F186" s="202" t="s">
        <v>261</v>
      </c>
      <c r="G186" s="33"/>
      <c r="H186" s="33"/>
      <c r="I186" s="203"/>
      <c r="J186" s="33"/>
      <c r="K186" s="33"/>
      <c r="L186" s="36"/>
      <c r="M186" s="204"/>
      <c r="N186" s="205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133</v>
      </c>
      <c r="AU186" s="14" t="s">
        <v>86</v>
      </c>
    </row>
    <row r="187" spans="1:65" s="2" customFormat="1" ht="24.15" customHeight="1">
      <c r="A187" s="31"/>
      <c r="B187" s="32"/>
      <c r="C187" s="188" t="s">
        <v>262</v>
      </c>
      <c r="D187" s="188" t="s">
        <v>127</v>
      </c>
      <c r="E187" s="189" t="s">
        <v>263</v>
      </c>
      <c r="F187" s="190" t="s">
        <v>264</v>
      </c>
      <c r="G187" s="191" t="s">
        <v>224</v>
      </c>
      <c r="H187" s="192">
        <v>10</v>
      </c>
      <c r="I187" s="193"/>
      <c r="J187" s="194">
        <f>ROUND(I187*H187,2)</f>
        <v>0</v>
      </c>
      <c r="K187" s="190" t="s">
        <v>131</v>
      </c>
      <c r="L187" s="36"/>
      <c r="M187" s="195" t="s">
        <v>1</v>
      </c>
      <c r="N187" s="196" t="s">
        <v>42</v>
      </c>
      <c r="O187" s="68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9" t="s">
        <v>132</v>
      </c>
      <c r="AT187" s="199" t="s">
        <v>127</v>
      </c>
      <c r="AU187" s="199" t="s">
        <v>86</v>
      </c>
      <c r="AY187" s="14" t="s">
        <v>124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4" t="s">
        <v>84</v>
      </c>
      <c r="BK187" s="200">
        <f>ROUND(I187*H187,2)</f>
        <v>0</v>
      </c>
      <c r="BL187" s="14" t="s">
        <v>132</v>
      </c>
      <c r="BM187" s="199" t="s">
        <v>265</v>
      </c>
    </row>
    <row r="188" spans="1:65" s="2" customFormat="1" ht="28.8">
      <c r="A188" s="31"/>
      <c r="B188" s="32"/>
      <c r="C188" s="33"/>
      <c r="D188" s="201" t="s">
        <v>133</v>
      </c>
      <c r="E188" s="33"/>
      <c r="F188" s="202" t="s">
        <v>266</v>
      </c>
      <c r="G188" s="33"/>
      <c r="H188" s="33"/>
      <c r="I188" s="203"/>
      <c r="J188" s="33"/>
      <c r="K188" s="33"/>
      <c r="L188" s="36"/>
      <c r="M188" s="204"/>
      <c r="N188" s="205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133</v>
      </c>
      <c r="AU188" s="14" t="s">
        <v>86</v>
      </c>
    </row>
    <row r="189" spans="1:65" s="2" customFormat="1" ht="24.15" customHeight="1">
      <c r="A189" s="31"/>
      <c r="B189" s="32"/>
      <c r="C189" s="188" t="s">
        <v>201</v>
      </c>
      <c r="D189" s="188" t="s">
        <v>127</v>
      </c>
      <c r="E189" s="189" t="s">
        <v>267</v>
      </c>
      <c r="F189" s="190" t="s">
        <v>268</v>
      </c>
      <c r="G189" s="191" t="s">
        <v>224</v>
      </c>
      <c r="H189" s="192">
        <v>10</v>
      </c>
      <c r="I189" s="193"/>
      <c r="J189" s="194">
        <f>ROUND(I189*H189,2)</f>
        <v>0</v>
      </c>
      <c r="K189" s="190" t="s">
        <v>131</v>
      </c>
      <c r="L189" s="36"/>
      <c r="M189" s="195" t="s">
        <v>1</v>
      </c>
      <c r="N189" s="196" t="s">
        <v>42</v>
      </c>
      <c r="O189" s="68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9" t="s">
        <v>132</v>
      </c>
      <c r="AT189" s="199" t="s">
        <v>127</v>
      </c>
      <c r="AU189" s="199" t="s">
        <v>86</v>
      </c>
      <c r="AY189" s="14" t="s">
        <v>124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4" t="s">
        <v>84</v>
      </c>
      <c r="BK189" s="200">
        <f>ROUND(I189*H189,2)</f>
        <v>0</v>
      </c>
      <c r="BL189" s="14" t="s">
        <v>132</v>
      </c>
      <c r="BM189" s="199" t="s">
        <v>269</v>
      </c>
    </row>
    <row r="190" spans="1:65" s="2" customFormat="1" ht="28.8">
      <c r="A190" s="31"/>
      <c r="B190" s="32"/>
      <c r="C190" s="33"/>
      <c r="D190" s="201" t="s">
        <v>133</v>
      </c>
      <c r="E190" s="33"/>
      <c r="F190" s="202" t="s">
        <v>270</v>
      </c>
      <c r="G190" s="33"/>
      <c r="H190" s="33"/>
      <c r="I190" s="203"/>
      <c r="J190" s="33"/>
      <c r="K190" s="33"/>
      <c r="L190" s="36"/>
      <c r="M190" s="204"/>
      <c r="N190" s="205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133</v>
      </c>
      <c r="AU190" s="14" t="s">
        <v>86</v>
      </c>
    </row>
    <row r="191" spans="1:65" s="2" customFormat="1" ht="16.5" customHeight="1">
      <c r="A191" s="31"/>
      <c r="B191" s="32"/>
      <c r="C191" s="188" t="s">
        <v>271</v>
      </c>
      <c r="D191" s="188" t="s">
        <v>127</v>
      </c>
      <c r="E191" s="189" t="s">
        <v>272</v>
      </c>
      <c r="F191" s="190" t="s">
        <v>273</v>
      </c>
      <c r="G191" s="191" t="s">
        <v>150</v>
      </c>
      <c r="H191" s="192">
        <v>50</v>
      </c>
      <c r="I191" s="193"/>
      <c r="J191" s="194">
        <f>ROUND(I191*H191,2)</f>
        <v>0</v>
      </c>
      <c r="K191" s="190" t="s">
        <v>131</v>
      </c>
      <c r="L191" s="36"/>
      <c r="M191" s="195" t="s">
        <v>1</v>
      </c>
      <c r="N191" s="196" t="s">
        <v>42</v>
      </c>
      <c r="O191" s="68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9" t="s">
        <v>132</v>
      </c>
      <c r="AT191" s="199" t="s">
        <v>127</v>
      </c>
      <c r="AU191" s="199" t="s">
        <v>86</v>
      </c>
      <c r="AY191" s="14" t="s">
        <v>124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4" t="s">
        <v>84</v>
      </c>
      <c r="BK191" s="200">
        <f>ROUND(I191*H191,2)</f>
        <v>0</v>
      </c>
      <c r="BL191" s="14" t="s">
        <v>132</v>
      </c>
      <c r="BM191" s="199" t="s">
        <v>274</v>
      </c>
    </row>
    <row r="192" spans="1:65" s="2" customFormat="1" ht="38.4">
      <c r="A192" s="31"/>
      <c r="B192" s="32"/>
      <c r="C192" s="33"/>
      <c r="D192" s="201" t="s">
        <v>133</v>
      </c>
      <c r="E192" s="33"/>
      <c r="F192" s="202" t="s">
        <v>275</v>
      </c>
      <c r="G192" s="33"/>
      <c r="H192" s="33"/>
      <c r="I192" s="203"/>
      <c r="J192" s="33"/>
      <c r="K192" s="33"/>
      <c r="L192" s="36"/>
      <c r="M192" s="204"/>
      <c r="N192" s="205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133</v>
      </c>
      <c r="AU192" s="14" t="s">
        <v>86</v>
      </c>
    </row>
    <row r="193" spans="1:65" s="2" customFormat="1" ht="19.2">
      <c r="A193" s="31"/>
      <c r="B193" s="32"/>
      <c r="C193" s="33"/>
      <c r="D193" s="201" t="s">
        <v>135</v>
      </c>
      <c r="E193" s="33"/>
      <c r="F193" s="206" t="s">
        <v>276</v>
      </c>
      <c r="G193" s="33"/>
      <c r="H193" s="33"/>
      <c r="I193" s="203"/>
      <c r="J193" s="33"/>
      <c r="K193" s="33"/>
      <c r="L193" s="36"/>
      <c r="M193" s="204"/>
      <c r="N193" s="205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135</v>
      </c>
      <c r="AU193" s="14" t="s">
        <v>86</v>
      </c>
    </row>
    <row r="194" spans="1:65" s="2" customFormat="1" ht="16.5" customHeight="1">
      <c r="A194" s="31"/>
      <c r="B194" s="32"/>
      <c r="C194" s="188" t="s">
        <v>205</v>
      </c>
      <c r="D194" s="188" t="s">
        <v>127</v>
      </c>
      <c r="E194" s="189" t="s">
        <v>277</v>
      </c>
      <c r="F194" s="190" t="s">
        <v>278</v>
      </c>
      <c r="G194" s="191" t="s">
        <v>150</v>
      </c>
      <c r="H194" s="192">
        <v>20</v>
      </c>
      <c r="I194" s="193"/>
      <c r="J194" s="194">
        <f>ROUND(I194*H194,2)</f>
        <v>0</v>
      </c>
      <c r="K194" s="190" t="s">
        <v>131</v>
      </c>
      <c r="L194" s="36"/>
      <c r="M194" s="195" t="s">
        <v>1</v>
      </c>
      <c r="N194" s="196" t="s">
        <v>42</v>
      </c>
      <c r="O194" s="68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9" t="s">
        <v>132</v>
      </c>
      <c r="AT194" s="199" t="s">
        <v>127</v>
      </c>
      <c r="AU194" s="199" t="s">
        <v>86</v>
      </c>
      <c r="AY194" s="14" t="s">
        <v>124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4" t="s">
        <v>84</v>
      </c>
      <c r="BK194" s="200">
        <f>ROUND(I194*H194,2)</f>
        <v>0</v>
      </c>
      <c r="BL194" s="14" t="s">
        <v>132</v>
      </c>
      <c r="BM194" s="199" t="s">
        <v>279</v>
      </c>
    </row>
    <row r="195" spans="1:65" s="2" customFormat="1" ht="38.4">
      <c r="A195" s="31"/>
      <c r="B195" s="32"/>
      <c r="C195" s="33"/>
      <c r="D195" s="201" t="s">
        <v>133</v>
      </c>
      <c r="E195" s="33"/>
      <c r="F195" s="202" t="s">
        <v>280</v>
      </c>
      <c r="G195" s="33"/>
      <c r="H195" s="33"/>
      <c r="I195" s="203"/>
      <c r="J195" s="33"/>
      <c r="K195" s="33"/>
      <c r="L195" s="36"/>
      <c r="M195" s="204"/>
      <c r="N195" s="205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133</v>
      </c>
      <c r="AU195" s="14" t="s">
        <v>86</v>
      </c>
    </row>
    <row r="196" spans="1:65" s="2" customFormat="1" ht="19.2">
      <c r="A196" s="31"/>
      <c r="B196" s="32"/>
      <c r="C196" s="33"/>
      <c r="D196" s="201" t="s">
        <v>135</v>
      </c>
      <c r="E196" s="33"/>
      <c r="F196" s="206" t="s">
        <v>281</v>
      </c>
      <c r="G196" s="33"/>
      <c r="H196" s="33"/>
      <c r="I196" s="203"/>
      <c r="J196" s="33"/>
      <c r="K196" s="33"/>
      <c r="L196" s="36"/>
      <c r="M196" s="204"/>
      <c r="N196" s="205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135</v>
      </c>
      <c r="AU196" s="14" t="s">
        <v>86</v>
      </c>
    </row>
    <row r="197" spans="1:65" s="2" customFormat="1" ht="16.5" customHeight="1">
      <c r="A197" s="31"/>
      <c r="B197" s="32"/>
      <c r="C197" s="188" t="s">
        <v>282</v>
      </c>
      <c r="D197" s="188" t="s">
        <v>127</v>
      </c>
      <c r="E197" s="189" t="s">
        <v>283</v>
      </c>
      <c r="F197" s="190" t="s">
        <v>284</v>
      </c>
      <c r="G197" s="191" t="s">
        <v>150</v>
      </c>
      <c r="H197" s="192">
        <v>5</v>
      </c>
      <c r="I197" s="193"/>
      <c r="J197" s="194">
        <f>ROUND(I197*H197,2)</f>
        <v>0</v>
      </c>
      <c r="K197" s="190" t="s">
        <v>131</v>
      </c>
      <c r="L197" s="36"/>
      <c r="M197" s="195" t="s">
        <v>1</v>
      </c>
      <c r="N197" s="196" t="s">
        <v>42</v>
      </c>
      <c r="O197" s="68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9" t="s">
        <v>132</v>
      </c>
      <c r="AT197" s="199" t="s">
        <v>127</v>
      </c>
      <c r="AU197" s="199" t="s">
        <v>86</v>
      </c>
      <c r="AY197" s="14" t="s">
        <v>124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4" t="s">
        <v>84</v>
      </c>
      <c r="BK197" s="200">
        <f>ROUND(I197*H197,2)</f>
        <v>0</v>
      </c>
      <c r="BL197" s="14" t="s">
        <v>132</v>
      </c>
      <c r="BM197" s="199" t="s">
        <v>285</v>
      </c>
    </row>
    <row r="198" spans="1:65" s="2" customFormat="1" ht="38.4">
      <c r="A198" s="31"/>
      <c r="B198" s="32"/>
      <c r="C198" s="33"/>
      <c r="D198" s="201" t="s">
        <v>133</v>
      </c>
      <c r="E198" s="33"/>
      <c r="F198" s="202" t="s">
        <v>286</v>
      </c>
      <c r="G198" s="33"/>
      <c r="H198" s="33"/>
      <c r="I198" s="203"/>
      <c r="J198" s="33"/>
      <c r="K198" s="33"/>
      <c r="L198" s="36"/>
      <c r="M198" s="204"/>
      <c r="N198" s="205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133</v>
      </c>
      <c r="AU198" s="14" t="s">
        <v>86</v>
      </c>
    </row>
    <row r="199" spans="1:65" s="2" customFormat="1" ht="19.2">
      <c r="A199" s="31"/>
      <c r="B199" s="32"/>
      <c r="C199" s="33"/>
      <c r="D199" s="201" t="s">
        <v>135</v>
      </c>
      <c r="E199" s="33"/>
      <c r="F199" s="206" t="s">
        <v>287</v>
      </c>
      <c r="G199" s="33"/>
      <c r="H199" s="33"/>
      <c r="I199" s="203"/>
      <c r="J199" s="33"/>
      <c r="K199" s="33"/>
      <c r="L199" s="36"/>
      <c r="M199" s="204"/>
      <c r="N199" s="205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135</v>
      </c>
      <c r="AU199" s="14" t="s">
        <v>86</v>
      </c>
    </row>
    <row r="200" spans="1:65" s="2" customFormat="1" ht="16.5" customHeight="1">
      <c r="A200" s="31"/>
      <c r="B200" s="32"/>
      <c r="C200" s="188" t="s">
        <v>211</v>
      </c>
      <c r="D200" s="188" t="s">
        <v>127</v>
      </c>
      <c r="E200" s="189" t="s">
        <v>288</v>
      </c>
      <c r="F200" s="190" t="s">
        <v>289</v>
      </c>
      <c r="G200" s="191" t="s">
        <v>150</v>
      </c>
      <c r="H200" s="192">
        <v>50</v>
      </c>
      <c r="I200" s="193"/>
      <c r="J200" s="194">
        <f>ROUND(I200*H200,2)</f>
        <v>0</v>
      </c>
      <c r="K200" s="190" t="s">
        <v>131</v>
      </c>
      <c r="L200" s="36"/>
      <c r="M200" s="195" t="s">
        <v>1</v>
      </c>
      <c r="N200" s="196" t="s">
        <v>42</v>
      </c>
      <c r="O200" s="68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9" t="s">
        <v>132</v>
      </c>
      <c r="AT200" s="199" t="s">
        <v>127</v>
      </c>
      <c r="AU200" s="199" t="s">
        <v>86</v>
      </c>
      <c r="AY200" s="14" t="s">
        <v>124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4" t="s">
        <v>84</v>
      </c>
      <c r="BK200" s="200">
        <f>ROUND(I200*H200,2)</f>
        <v>0</v>
      </c>
      <c r="BL200" s="14" t="s">
        <v>132</v>
      </c>
      <c r="BM200" s="199" t="s">
        <v>290</v>
      </c>
    </row>
    <row r="201" spans="1:65" s="2" customFormat="1" ht="38.4">
      <c r="A201" s="31"/>
      <c r="B201" s="32"/>
      <c r="C201" s="33"/>
      <c r="D201" s="201" t="s">
        <v>133</v>
      </c>
      <c r="E201" s="33"/>
      <c r="F201" s="202" t="s">
        <v>291</v>
      </c>
      <c r="G201" s="33"/>
      <c r="H201" s="33"/>
      <c r="I201" s="203"/>
      <c r="J201" s="33"/>
      <c r="K201" s="33"/>
      <c r="L201" s="36"/>
      <c r="M201" s="204"/>
      <c r="N201" s="205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133</v>
      </c>
      <c r="AU201" s="14" t="s">
        <v>86</v>
      </c>
    </row>
    <row r="202" spans="1:65" s="2" customFormat="1" ht="19.2">
      <c r="A202" s="31"/>
      <c r="B202" s="32"/>
      <c r="C202" s="33"/>
      <c r="D202" s="201" t="s">
        <v>135</v>
      </c>
      <c r="E202" s="33"/>
      <c r="F202" s="206" t="s">
        <v>276</v>
      </c>
      <c r="G202" s="33"/>
      <c r="H202" s="33"/>
      <c r="I202" s="203"/>
      <c r="J202" s="33"/>
      <c r="K202" s="33"/>
      <c r="L202" s="36"/>
      <c r="M202" s="204"/>
      <c r="N202" s="205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135</v>
      </c>
      <c r="AU202" s="14" t="s">
        <v>86</v>
      </c>
    </row>
    <row r="203" spans="1:65" s="2" customFormat="1" ht="16.5" customHeight="1">
      <c r="A203" s="31"/>
      <c r="B203" s="32"/>
      <c r="C203" s="188" t="s">
        <v>292</v>
      </c>
      <c r="D203" s="188" t="s">
        <v>127</v>
      </c>
      <c r="E203" s="189" t="s">
        <v>293</v>
      </c>
      <c r="F203" s="190" t="s">
        <v>294</v>
      </c>
      <c r="G203" s="191" t="s">
        <v>150</v>
      </c>
      <c r="H203" s="192">
        <v>20</v>
      </c>
      <c r="I203" s="193"/>
      <c r="J203" s="194">
        <f>ROUND(I203*H203,2)</f>
        <v>0</v>
      </c>
      <c r="K203" s="190" t="s">
        <v>131</v>
      </c>
      <c r="L203" s="36"/>
      <c r="M203" s="195" t="s">
        <v>1</v>
      </c>
      <c r="N203" s="196" t="s">
        <v>42</v>
      </c>
      <c r="O203" s="68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9" t="s">
        <v>132</v>
      </c>
      <c r="AT203" s="199" t="s">
        <v>127</v>
      </c>
      <c r="AU203" s="199" t="s">
        <v>86</v>
      </c>
      <c r="AY203" s="14" t="s">
        <v>124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4" t="s">
        <v>84</v>
      </c>
      <c r="BK203" s="200">
        <f>ROUND(I203*H203,2)</f>
        <v>0</v>
      </c>
      <c r="BL203" s="14" t="s">
        <v>132</v>
      </c>
      <c r="BM203" s="199" t="s">
        <v>295</v>
      </c>
    </row>
    <row r="204" spans="1:65" s="2" customFormat="1" ht="38.4">
      <c r="A204" s="31"/>
      <c r="B204" s="32"/>
      <c r="C204" s="33"/>
      <c r="D204" s="201" t="s">
        <v>133</v>
      </c>
      <c r="E204" s="33"/>
      <c r="F204" s="202" t="s">
        <v>296</v>
      </c>
      <c r="G204" s="33"/>
      <c r="H204" s="33"/>
      <c r="I204" s="203"/>
      <c r="J204" s="33"/>
      <c r="K204" s="33"/>
      <c r="L204" s="36"/>
      <c r="M204" s="204"/>
      <c r="N204" s="205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133</v>
      </c>
      <c r="AU204" s="14" t="s">
        <v>86</v>
      </c>
    </row>
    <row r="205" spans="1:65" s="2" customFormat="1" ht="19.2">
      <c r="A205" s="31"/>
      <c r="B205" s="32"/>
      <c r="C205" s="33"/>
      <c r="D205" s="201" t="s">
        <v>135</v>
      </c>
      <c r="E205" s="33"/>
      <c r="F205" s="206" t="s">
        <v>281</v>
      </c>
      <c r="G205" s="33"/>
      <c r="H205" s="33"/>
      <c r="I205" s="203"/>
      <c r="J205" s="33"/>
      <c r="K205" s="33"/>
      <c r="L205" s="36"/>
      <c r="M205" s="204"/>
      <c r="N205" s="205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135</v>
      </c>
      <c r="AU205" s="14" t="s">
        <v>86</v>
      </c>
    </row>
    <row r="206" spans="1:65" s="2" customFormat="1" ht="16.5" customHeight="1">
      <c r="A206" s="31"/>
      <c r="B206" s="32"/>
      <c r="C206" s="188" t="s">
        <v>215</v>
      </c>
      <c r="D206" s="188" t="s">
        <v>127</v>
      </c>
      <c r="E206" s="189" t="s">
        <v>297</v>
      </c>
      <c r="F206" s="190" t="s">
        <v>298</v>
      </c>
      <c r="G206" s="191" t="s">
        <v>150</v>
      </c>
      <c r="H206" s="192">
        <v>5</v>
      </c>
      <c r="I206" s="193"/>
      <c r="J206" s="194">
        <f>ROUND(I206*H206,2)</f>
        <v>0</v>
      </c>
      <c r="K206" s="190" t="s">
        <v>131</v>
      </c>
      <c r="L206" s="36"/>
      <c r="M206" s="195" t="s">
        <v>1</v>
      </c>
      <c r="N206" s="196" t="s">
        <v>42</v>
      </c>
      <c r="O206" s="68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9" t="s">
        <v>132</v>
      </c>
      <c r="AT206" s="199" t="s">
        <v>127</v>
      </c>
      <c r="AU206" s="199" t="s">
        <v>86</v>
      </c>
      <c r="AY206" s="14" t="s">
        <v>124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4" t="s">
        <v>84</v>
      </c>
      <c r="BK206" s="200">
        <f>ROUND(I206*H206,2)</f>
        <v>0</v>
      </c>
      <c r="BL206" s="14" t="s">
        <v>132</v>
      </c>
      <c r="BM206" s="199" t="s">
        <v>299</v>
      </c>
    </row>
    <row r="207" spans="1:65" s="2" customFormat="1" ht="38.4">
      <c r="A207" s="31"/>
      <c r="B207" s="32"/>
      <c r="C207" s="33"/>
      <c r="D207" s="201" t="s">
        <v>133</v>
      </c>
      <c r="E207" s="33"/>
      <c r="F207" s="202" t="s">
        <v>300</v>
      </c>
      <c r="G207" s="33"/>
      <c r="H207" s="33"/>
      <c r="I207" s="203"/>
      <c r="J207" s="33"/>
      <c r="K207" s="33"/>
      <c r="L207" s="36"/>
      <c r="M207" s="204"/>
      <c r="N207" s="205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133</v>
      </c>
      <c r="AU207" s="14" t="s">
        <v>86</v>
      </c>
    </row>
    <row r="208" spans="1:65" s="2" customFormat="1" ht="19.2">
      <c r="A208" s="31"/>
      <c r="B208" s="32"/>
      <c r="C208" s="33"/>
      <c r="D208" s="201" t="s">
        <v>135</v>
      </c>
      <c r="E208" s="33"/>
      <c r="F208" s="206" t="s">
        <v>287</v>
      </c>
      <c r="G208" s="33"/>
      <c r="H208" s="33"/>
      <c r="I208" s="203"/>
      <c r="J208" s="33"/>
      <c r="K208" s="33"/>
      <c r="L208" s="36"/>
      <c r="M208" s="204"/>
      <c r="N208" s="205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135</v>
      </c>
      <c r="AU208" s="14" t="s">
        <v>86</v>
      </c>
    </row>
    <row r="209" spans="1:65" s="2" customFormat="1" ht="21.75" customHeight="1">
      <c r="A209" s="31"/>
      <c r="B209" s="32"/>
      <c r="C209" s="188" t="s">
        <v>301</v>
      </c>
      <c r="D209" s="188" t="s">
        <v>127</v>
      </c>
      <c r="E209" s="189" t="s">
        <v>302</v>
      </c>
      <c r="F209" s="190" t="s">
        <v>303</v>
      </c>
      <c r="G209" s="191" t="s">
        <v>150</v>
      </c>
      <c r="H209" s="192">
        <v>5</v>
      </c>
      <c r="I209" s="193"/>
      <c r="J209" s="194">
        <f>ROUND(I209*H209,2)</f>
        <v>0</v>
      </c>
      <c r="K209" s="190" t="s">
        <v>131</v>
      </c>
      <c r="L209" s="36"/>
      <c r="M209" s="195" t="s">
        <v>1</v>
      </c>
      <c r="N209" s="196" t="s">
        <v>42</v>
      </c>
      <c r="O209" s="68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9" t="s">
        <v>132</v>
      </c>
      <c r="AT209" s="199" t="s">
        <v>127</v>
      </c>
      <c r="AU209" s="199" t="s">
        <v>86</v>
      </c>
      <c r="AY209" s="14" t="s">
        <v>124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4" t="s">
        <v>84</v>
      </c>
      <c r="BK209" s="200">
        <f>ROUND(I209*H209,2)</f>
        <v>0</v>
      </c>
      <c r="BL209" s="14" t="s">
        <v>132</v>
      </c>
      <c r="BM209" s="199" t="s">
        <v>304</v>
      </c>
    </row>
    <row r="210" spans="1:65" s="2" customFormat="1" ht="38.4">
      <c r="A210" s="31"/>
      <c r="B210" s="32"/>
      <c r="C210" s="33"/>
      <c r="D210" s="201" t="s">
        <v>133</v>
      </c>
      <c r="E210" s="33"/>
      <c r="F210" s="202" t="s">
        <v>305</v>
      </c>
      <c r="G210" s="33"/>
      <c r="H210" s="33"/>
      <c r="I210" s="203"/>
      <c r="J210" s="33"/>
      <c r="K210" s="33"/>
      <c r="L210" s="36"/>
      <c r="M210" s="204"/>
      <c r="N210" s="205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133</v>
      </c>
      <c r="AU210" s="14" t="s">
        <v>86</v>
      </c>
    </row>
    <row r="211" spans="1:65" s="2" customFormat="1" ht="19.2">
      <c r="A211" s="31"/>
      <c r="B211" s="32"/>
      <c r="C211" s="33"/>
      <c r="D211" s="201" t="s">
        <v>135</v>
      </c>
      <c r="E211" s="33"/>
      <c r="F211" s="206" t="s">
        <v>306</v>
      </c>
      <c r="G211" s="33"/>
      <c r="H211" s="33"/>
      <c r="I211" s="203"/>
      <c r="J211" s="33"/>
      <c r="K211" s="33"/>
      <c r="L211" s="36"/>
      <c r="M211" s="204"/>
      <c r="N211" s="205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135</v>
      </c>
      <c r="AU211" s="14" t="s">
        <v>86</v>
      </c>
    </row>
    <row r="212" spans="1:65" s="2" customFormat="1" ht="21.75" customHeight="1">
      <c r="A212" s="31"/>
      <c r="B212" s="32"/>
      <c r="C212" s="188" t="s">
        <v>220</v>
      </c>
      <c r="D212" s="188" t="s">
        <v>127</v>
      </c>
      <c r="E212" s="189" t="s">
        <v>307</v>
      </c>
      <c r="F212" s="190" t="s">
        <v>308</v>
      </c>
      <c r="G212" s="191" t="s">
        <v>150</v>
      </c>
      <c r="H212" s="192">
        <v>2</v>
      </c>
      <c r="I212" s="193"/>
      <c r="J212" s="194">
        <f>ROUND(I212*H212,2)</f>
        <v>0</v>
      </c>
      <c r="K212" s="190" t="s">
        <v>131</v>
      </c>
      <c r="L212" s="36"/>
      <c r="M212" s="195" t="s">
        <v>1</v>
      </c>
      <c r="N212" s="196" t="s">
        <v>42</v>
      </c>
      <c r="O212" s="68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9" t="s">
        <v>132</v>
      </c>
      <c r="AT212" s="199" t="s">
        <v>127</v>
      </c>
      <c r="AU212" s="199" t="s">
        <v>86</v>
      </c>
      <c r="AY212" s="14" t="s">
        <v>124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4" t="s">
        <v>84</v>
      </c>
      <c r="BK212" s="200">
        <f>ROUND(I212*H212,2)</f>
        <v>0</v>
      </c>
      <c r="BL212" s="14" t="s">
        <v>132</v>
      </c>
      <c r="BM212" s="199" t="s">
        <v>309</v>
      </c>
    </row>
    <row r="213" spans="1:65" s="2" customFormat="1" ht="38.4">
      <c r="A213" s="31"/>
      <c r="B213" s="32"/>
      <c r="C213" s="33"/>
      <c r="D213" s="201" t="s">
        <v>133</v>
      </c>
      <c r="E213" s="33"/>
      <c r="F213" s="202" t="s">
        <v>310</v>
      </c>
      <c r="G213" s="33"/>
      <c r="H213" s="33"/>
      <c r="I213" s="203"/>
      <c r="J213" s="33"/>
      <c r="K213" s="33"/>
      <c r="L213" s="36"/>
      <c r="M213" s="204"/>
      <c r="N213" s="205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133</v>
      </c>
      <c r="AU213" s="14" t="s">
        <v>86</v>
      </c>
    </row>
    <row r="214" spans="1:65" s="2" customFormat="1" ht="19.2">
      <c r="A214" s="31"/>
      <c r="B214" s="32"/>
      <c r="C214" s="33"/>
      <c r="D214" s="201" t="s">
        <v>135</v>
      </c>
      <c r="E214" s="33"/>
      <c r="F214" s="206" t="s">
        <v>306</v>
      </c>
      <c r="G214" s="33"/>
      <c r="H214" s="33"/>
      <c r="I214" s="203"/>
      <c r="J214" s="33"/>
      <c r="K214" s="33"/>
      <c r="L214" s="36"/>
      <c r="M214" s="204"/>
      <c r="N214" s="205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135</v>
      </c>
      <c r="AU214" s="14" t="s">
        <v>86</v>
      </c>
    </row>
    <row r="215" spans="1:65" s="2" customFormat="1" ht="21.75" customHeight="1">
      <c r="A215" s="31"/>
      <c r="B215" s="32"/>
      <c r="C215" s="188" t="s">
        <v>311</v>
      </c>
      <c r="D215" s="188" t="s">
        <v>127</v>
      </c>
      <c r="E215" s="189" t="s">
        <v>312</v>
      </c>
      <c r="F215" s="190" t="s">
        <v>313</v>
      </c>
      <c r="G215" s="191" t="s">
        <v>150</v>
      </c>
      <c r="H215" s="192">
        <v>5</v>
      </c>
      <c r="I215" s="193"/>
      <c r="J215" s="194">
        <f>ROUND(I215*H215,2)</f>
        <v>0</v>
      </c>
      <c r="K215" s="190" t="s">
        <v>131</v>
      </c>
      <c r="L215" s="36"/>
      <c r="M215" s="195" t="s">
        <v>1</v>
      </c>
      <c r="N215" s="196" t="s">
        <v>42</v>
      </c>
      <c r="O215" s="68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9" t="s">
        <v>132</v>
      </c>
      <c r="AT215" s="199" t="s">
        <v>127</v>
      </c>
      <c r="AU215" s="199" t="s">
        <v>86</v>
      </c>
      <c r="AY215" s="14" t="s">
        <v>124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4" t="s">
        <v>84</v>
      </c>
      <c r="BK215" s="200">
        <f>ROUND(I215*H215,2)</f>
        <v>0</v>
      </c>
      <c r="BL215" s="14" t="s">
        <v>132</v>
      </c>
      <c r="BM215" s="199" t="s">
        <v>314</v>
      </c>
    </row>
    <row r="216" spans="1:65" s="2" customFormat="1" ht="38.4">
      <c r="A216" s="31"/>
      <c r="B216" s="32"/>
      <c r="C216" s="33"/>
      <c r="D216" s="201" t="s">
        <v>133</v>
      </c>
      <c r="E216" s="33"/>
      <c r="F216" s="202" t="s">
        <v>315</v>
      </c>
      <c r="G216" s="33"/>
      <c r="H216" s="33"/>
      <c r="I216" s="203"/>
      <c r="J216" s="33"/>
      <c r="K216" s="33"/>
      <c r="L216" s="36"/>
      <c r="M216" s="204"/>
      <c r="N216" s="205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133</v>
      </c>
      <c r="AU216" s="14" t="s">
        <v>86</v>
      </c>
    </row>
    <row r="217" spans="1:65" s="2" customFormat="1" ht="19.2">
      <c r="A217" s="31"/>
      <c r="B217" s="32"/>
      <c r="C217" s="33"/>
      <c r="D217" s="201" t="s">
        <v>135</v>
      </c>
      <c r="E217" s="33"/>
      <c r="F217" s="206" t="s">
        <v>306</v>
      </c>
      <c r="G217" s="33"/>
      <c r="H217" s="33"/>
      <c r="I217" s="203"/>
      <c r="J217" s="33"/>
      <c r="K217" s="33"/>
      <c r="L217" s="36"/>
      <c r="M217" s="204"/>
      <c r="N217" s="205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135</v>
      </c>
      <c r="AU217" s="14" t="s">
        <v>86</v>
      </c>
    </row>
    <row r="218" spans="1:65" s="2" customFormat="1" ht="21.75" customHeight="1">
      <c r="A218" s="31"/>
      <c r="B218" s="32"/>
      <c r="C218" s="188" t="s">
        <v>225</v>
      </c>
      <c r="D218" s="188" t="s">
        <v>127</v>
      </c>
      <c r="E218" s="189" t="s">
        <v>316</v>
      </c>
      <c r="F218" s="190" t="s">
        <v>317</v>
      </c>
      <c r="G218" s="191" t="s">
        <v>150</v>
      </c>
      <c r="H218" s="192">
        <v>2</v>
      </c>
      <c r="I218" s="193"/>
      <c r="J218" s="194">
        <f>ROUND(I218*H218,2)</f>
        <v>0</v>
      </c>
      <c r="K218" s="190" t="s">
        <v>131</v>
      </c>
      <c r="L218" s="36"/>
      <c r="M218" s="195" t="s">
        <v>1</v>
      </c>
      <c r="N218" s="196" t="s">
        <v>42</v>
      </c>
      <c r="O218" s="68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9" t="s">
        <v>132</v>
      </c>
      <c r="AT218" s="199" t="s">
        <v>127</v>
      </c>
      <c r="AU218" s="199" t="s">
        <v>86</v>
      </c>
      <c r="AY218" s="14" t="s">
        <v>124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4" t="s">
        <v>84</v>
      </c>
      <c r="BK218" s="200">
        <f>ROUND(I218*H218,2)</f>
        <v>0</v>
      </c>
      <c r="BL218" s="14" t="s">
        <v>132</v>
      </c>
      <c r="BM218" s="199" t="s">
        <v>318</v>
      </c>
    </row>
    <row r="219" spans="1:65" s="2" customFormat="1" ht="38.4">
      <c r="A219" s="31"/>
      <c r="B219" s="32"/>
      <c r="C219" s="33"/>
      <c r="D219" s="201" t="s">
        <v>133</v>
      </c>
      <c r="E219" s="33"/>
      <c r="F219" s="202" t="s">
        <v>319</v>
      </c>
      <c r="G219" s="33"/>
      <c r="H219" s="33"/>
      <c r="I219" s="203"/>
      <c r="J219" s="33"/>
      <c r="K219" s="33"/>
      <c r="L219" s="36"/>
      <c r="M219" s="204"/>
      <c r="N219" s="205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133</v>
      </c>
      <c r="AU219" s="14" t="s">
        <v>86</v>
      </c>
    </row>
    <row r="220" spans="1:65" s="2" customFormat="1" ht="19.2">
      <c r="A220" s="31"/>
      <c r="B220" s="32"/>
      <c r="C220" s="33"/>
      <c r="D220" s="201" t="s">
        <v>135</v>
      </c>
      <c r="E220" s="33"/>
      <c r="F220" s="206" t="s">
        <v>306</v>
      </c>
      <c r="G220" s="33"/>
      <c r="H220" s="33"/>
      <c r="I220" s="203"/>
      <c r="J220" s="33"/>
      <c r="K220" s="33"/>
      <c r="L220" s="36"/>
      <c r="M220" s="204"/>
      <c r="N220" s="205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135</v>
      </c>
      <c r="AU220" s="14" t="s">
        <v>86</v>
      </c>
    </row>
    <row r="221" spans="1:65" s="2" customFormat="1" ht="16.5" customHeight="1">
      <c r="A221" s="31"/>
      <c r="B221" s="32"/>
      <c r="C221" s="188" t="s">
        <v>320</v>
      </c>
      <c r="D221" s="188" t="s">
        <v>127</v>
      </c>
      <c r="E221" s="189" t="s">
        <v>321</v>
      </c>
      <c r="F221" s="190" t="s">
        <v>322</v>
      </c>
      <c r="G221" s="191" t="s">
        <v>210</v>
      </c>
      <c r="H221" s="192">
        <v>100</v>
      </c>
      <c r="I221" s="193"/>
      <c r="J221" s="194">
        <f>ROUND(I221*H221,2)</f>
        <v>0</v>
      </c>
      <c r="K221" s="190" t="s">
        <v>131</v>
      </c>
      <c r="L221" s="36"/>
      <c r="M221" s="195" t="s">
        <v>1</v>
      </c>
      <c r="N221" s="196" t="s">
        <v>42</v>
      </c>
      <c r="O221" s="68"/>
      <c r="P221" s="197">
        <f>O221*H221</f>
        <v>0</v>
      </c>
      <c r="Q221" s="197">
        <v>0</v>
      </c>
      <c r="R221" s="197">
        <f>Q221*H221</f>
        <v>0</v>
      </c>
      <c r="S221" s="197">
        <v>0</v>
      </c>
      <c r="T221" s="198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9" t="s">
        <v>132</v>
      </c>
      <c r="AT221" s="199" t="s">
        <v>127</v>
      </c>
      <c r="AU221" s="199" t="s">
        <v>86</v>
      </c>
      <c r="AY221" s="14" t="s">
        <v>124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4" t="s">
        <v>84</v>
      </c>
      <c r="BK221" s="200">
        <f>ROUND(I221*H221,2)</f>
        <v>0</v>
      </c>
      <c r="BL221" s="14" t="s">
        <v>132</v>
      </c>
      <c r="BM221" s="199" t="s">
        <v>323</v>
      </c>
    </row>
    <row r="222" spans="1:65" s="2" customFormat="1" ht="28.8">
      <c r="A222" s="31"/>
      <c r="B222" s="32"/>
      <c r="C222" s="33"/>
      <c r="D222" s="201" t="s">
        <v>133</v>
      </c>
      <c r="E222" s="33"/>
      <c r="F222" s="202" t="s">
        <v>324</v>
      </c>
      <c r="G222" s="33"/>
      <c r="H222" s="33"/>
      <c r="I222" s="203"/>
      <c r="J222" s="33"/>
      <c r="K222" s="33"/>
      <c r="L222" s="36"/>
      <c r="M222" s="204"/>
      <c r="N222" s="205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133</v>
      </c>
      <c r="AU222" s="14" t="s">
        <v>86</v>
      </c>
    </row>
    <row r="223" spans="1:65" s="2" customFormat="1" ht="16.5" customHeight="1">
      <c r="A223" s="31"/>
      <c r="B223" s="32"/>
      <c r="C223" s="188" t="s">
        <v>229</v>
      </c>
      <c r="D223" s="188" t="s">
        <v>127</v>
      </c>
      <c r="E223" s="189" t="s">
        <v>325</v>
      </c>
      <c r="F223" s="190" t="s">
        <v>326</v>
      </c>
      <c r="G223" s="191" t="s">
        <v>210</v>
      </c>
      <c r="H223" s="192">
        <v>2000</v>
      </c>
      <c r="I223" s="193"/>
      <c r="J223" s="194">
        <f>ROUND(I223*H223,2)</f>
        <v>0</v>
      </c>
      <c r="K223" s="190" t="s">
        <v>131</v>
      </c>
      <c r="L223" s="36"/>
      <c r="M223" s="195" t="s">
        <v>1</v>
      </c>
      <c r="N223" s="196" t="s">
        <v>42</v>
      </c>
      <c r="O223" s="68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9" t="s">
        <v>132</v>
      </c>
      <c r="AT223" s="199" t="s">
        <v>127</v>
      </c>
      <c r="AU223" s="199" t="s">
        <v>86</v>
      </c>
      <c r="AY223" s="14" t="s">
        <v>124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4" t="s">
        <v>84</v>
      </c>
      <c r="BK223" s="200">
        <f>ROUND(I223*H223,2)</f>
        <v>0</v>
      </c>
      <c r="BL223" s="14" t="s">
        <v>132</v>
      </c>
      <c r="BM223" s="199" t="s">
        <v>327</v>
      </c>
    </row>
    <row r="224" spans="1:65" s="2" customFormat="1" ht="28.8">
      <c r="A224" s="31"/>
      <c r="B224" s="32"/>
      <c r="C224" s="33"/>
      <c r="D224" s="201" t="s">
        <v>133</v>
      </c>
      <c r="E224" s="33"/>
      <c r="F224" s="202" t="s">
        <v>328</v>
      </c>
      <c r="G224" s="33"/>
      <c r="H224" s="33"/>
      <c r="I224" s="203"/>
      <c r="J224" s="33"/>
      <c r="K224" s="33"/>
      <c r="L224" s="36"/>
      <c r="M224" s="204"/>
      <c r="N224" s="205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133</v>
      </c>
      <c r="AU224" s="14" t="s">
        <v>86</v>
      </c>
    </row>
    <row r="225" spans="1:65" s="2" customFormat="1" ht="16.5" customHeight="1">
      <c r="A225" s="31"/>
      <c r="B225" s="32"/>
      <c r="C225" s="188" t="s">
        <v>329</v>
      </c>
      <c r="D225" s="188" t="s">
        <v>127</v>
      </c>
      <c r="E225" s="189" t="s">
        <v>330</v>
      </c>
      <c r="F225" s="190" t="s">
        <v>331</v>
      </c>
      <c r="G225" s="191" t="s">
        <v>210</v>
      </c>
      <c r="H225" s="192">
        <v>1000</v>
      </c>
      <c r="I225" s="193"/>
      <c r="J225" s="194">
        <f>ROUND(I225*H225,2)</f>
        <v>0</v>
      </c>
      <c r="K225" s="190" t="s">
        <v>131</v>
      </c>
      <c r="L225" s="36"/>
      <c r="M225" s="195" t="s">
        <v>1</v>
      </c>
      <c r="N225" s="196" t="s">
        <v>42</v>
      </c>
      <c r="O225" s="68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9" t="s">
        <v>132</v>
      </c>
      <c r="AT225" s="199" t="s">
        <v>127</v>
      </c>
      <c r="AU225" s="199" t="s">
        <v>86</v>
      </c>
      <c r="AY225" s="14" t="s">
        <v>124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4" t="s">
        <v>84</v>
      </c>
      <c r="BK225" s="200">
        <f>ROUND(I225*H225,2)</f>
        <v>0</v>
      </c>
      <c r="BL225" s="14" t="s">
        <v>132</v>
      </c>
      <c r="BM225" s="199" t="s">
        <v>332</v>
      </c>
    </row>
    <row r="226" spans="1:65" s="2" customFormat="1" ht="28.8">
      <c r="A226" s="31"/>
      <c r="B226" s="32"/>
      <c r="C226" s="33"/>
      <c r="D226" s="201" t="s">
        <v>133</v>
      </c>
      <c r="E226" s="33"/>
      <c r="F226" s="202" t="s">
        <v>333</v>
      </c>
      <c r="G226" s="33"/>
      <c r="H226" s="33"/>
      <c r="I226" s="203"/>
      <c r="J226" s="33"/>
      <c r="K226" s="33"/>
      <c r="L226" s="36"/>
      <c r="M226" s="204"/>
      <c r="N226" s="205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133</v>
      </c>
      <c r="AU226" s="14" t="s">
        <v>86</v>
      </c>
    </row>
    <row r="227" spans="1:65" s="2" customFormat="1" ht="16.5" customHeight="1">
      <c r="A227" s="31"/>
      <c r="B227" s="32"/>
      <c r="C227" s="188" t="s">
        <v>233</v>
      </c>
      <c r="D227" s="188" t="s">
        <v>127</v>
      </c>
      <c r="E227" s="189" t="s">
        <v>334</v>
      </c>
      <c r="F227" s="190" t="s">
        <v>335</v>
      </c>
      <c r="G227" s="191" t="s">
        <v>210</v>
      </c>
      <c r="H227" s="192">
        <v>1000</v>
      </c>
      <c r="I227" s="193"/>
      <c r="J227" s="194">
        <f>ROUND(I227*H227,2)</f>
        <v>0</v>
      </c>
      <c r="K227" s="190" t="s">
        <v>131</v>
      </c>
      <c r="L227" s="36"/>
      <c r="M227" s="195" t="s">
        <v>1</v>
      </c>
      <c r="N227" s="196" t="s">
        <v>42</v>
      </c>
      <c r="O227" s="68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9" t="s">
        <v>132</v>
      </c>
      <c r="AT227" s="199" t="s">
        <v>127</v>
      </c>
      <c r="AU227" s="199" t="s">
        <v>86</v>
      </c>
      <c r="AY227" s="14" t="s">
        <v>124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4" t="s">
        <v>84</v>
      </c>
      <c r="BK227" s="200">
        <f>ROUND(I227*H227,2)</f>
        <v>0</v>
      </c>
      <c r="BL227" s="14" t="s">
        <v>132</v>
      </c>
      <c r="BM227" s="199" t="s">
        <v>336</v>
      </c>
    </row>
    <row r="228" spans="1:65" s="2" customFormat="1" ht="19.2">
      <c r="A228" s="31"/>
      <c r="B228" s="32"/>
      <c r="C228" s="33"/>
      <c r="D228" s="201" t="s">
        <v>133</v>
      </c>
      <c r="E228" s="33"/>
      <c r="F228" s="202" t="s">
        <v>337</v>
      </c>
      <c r="G228" s="33"/>
      <c r="H228" s="33"/>
      <c r="I228" s="203"/>
      <c r="J228" s="33"/>
      <c r="K228" s="33"/>
      <c r="L228" s="36"/>
      <c r="M228" s="204"/>
      <c r="N228" s="205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133</v>
      </c>
      <c r="AU228" s="14" t="s">
        <v>86</v>
      </c>
    </row>
    <row r="229" spans="1:65" s="2" customFormat="1" ht="16.5" customHeight="1">
      <c r="A229" s="31"/>
      <c r="B229" s="32"/>
      <c r="C229" s="188" t="s">
        <v>338</v>
      </c>
      <c r="D229" s="188" t="s">
        <v>127</v>
      </c>
      <c r="E229" s="189" t="s">
        <v>339</v>
      </c>
      <c r="F229" s="190" t="s">
        <v>340</v>
      </c>
      <c r="G229" s="191" t="s">
        <v>210</v>
      </c>
      <c r="H229" s="192">
        <v>500</v>
      </c>
      <c r="I229" s="193"/>
      <c r="J229" s="194">
        <f>ROUND(I229*H229,2)</f>
        <v>0</v>
      </c>
      <c r="K229" s="190" t="s">
        <v>131</v>
      </c>
      <c r="L229" s="36"/>
      <c r="M229" s="195" t="s">
        <v>1</v>
      </c>
      <c r="N229" s="196" t="s">
        <v>42</v>
      </c>
      <c r="O229" s="68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9" t="s">
        <v>132</v>
      </c>
      <c r="AT229" s="199" t="s">
        <v>127</v>
      </c>
      <c r="AU229" s="199" t="s">
        <v>86</v>
      </c>
      <c r="AY229" s="14" t="s">
        <v>124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4" t="s">
        <v>84</v>
      </c>
      <c r="BK229" s="200">
        <f>ROUND(I229*H229,2)</f>
        <v>0</v>
      </c>
      <c r="BL229" s="14" t="s">
        <v>132</v>
      </c>
      <c r="BM229" s="199" t="s">
        <v>341</v>
      </c>
    </row>
    <row r="230" spans="1:65" s="2" customFormat="1" ht="19.2">
      <c r="A230" s="31"/>
      <c r="B230" s="32"/>
      <c r="C230" s="33"/>
      <c r="D230" s="201" t="s">
        <v>133</v>
      </c>
      <c r="E230" s="33"/>
      <c r="F230" s="202" t="s">
        <v>342</v>
      </c>
      <c r="G230" s="33"/>
      <c r="H230" s="33"/>
      <c r="I230" s="203"/>
      <c r="J230" s="33"/>
      <c r="K230" s="33"/>
      <c r="L230" s="36"/>
      <c r="M230" s="204"/>
      <c r="N230" s="205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133</v>
      </c>
      <c r="AU230" s="14" t="s">
        <v>86</v>
      </c>
    </row>
    <row r="231" spans="1:65" s="2" customFormat="1" ht="16.5" customHeight="1">
      <c r="A231" s="31"/>
      <c r="B231" s="32"/>
      <c r="C231" s="188" t="s">
        <v>238</v>
      </c>
      <c r="D231" s="188" t="s">
        <v>127</v>
      </c>
      <c r="E231" s="189" t="s">
        <v>343</v>
      </c>
      <c r="F231" s="190" t="s">
        <v>344</v>
      </c>
      <c r="G231" s="191" t="s">
        <v>210</v>
      </c>
      <c r="H231" s="192">
        <v>550</v>
      </c>
      <c r="I231" s="193"/>
      <c r="J231" s="194">
        <f>ROUND(I231*H231,2)</f>
        <v>0</v>
      </c>
      <c r="K231" s="190" t="s">
        <v>131</v>
      </c>
      <c r="L231" s="36"/>
      <c r="M231" s="195" t="s">
        <v>1</v>
      </c>
      <c r="N231" s="196" t="s">
        <v>42</v>
      </c>
      <c r="O231" s="68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9" t="s">
        <v>132</v>
      </c>
      <c r="AT231" s="199" t="s">
        <v>127</v>
      </c>
      <c r="AU231" s="199" t="s">
        <v>86</v>
      </c>
      <c r="AY231" s="14" t="s">
        <v>124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4" t="s">
        <v>84</v>
      </c>
      <c r="BK231" s="200">
        <f>ROUND(I231*H231,2)</f>
        <v>0</v>
      </c>
      <c r="BL231" s="14" t="s">
        <v>132</v>
      </c>
      <c r="BM231" s="199" t="s">
        <v>345</v>
      </c>
    </row>
    <row r="232" spans="1:65" s="2" customFormat="1" ht="28.8">
      <c r="A232" s="31"/>
      <c r="B232" s="32"/>
      <c r="C232" s="33"/>
      <c r="D232" s="201" t="s">
        <v>133</v>
      </c>
      <c r="E232" s="33"/>
      <c r="F232" s="202" t="s">
        <v>346</v>
      </c>
      <c r="G232" s="33"/>
      <c r="H232" s="33"/>
      <c r="I232" s="203"/>
      <c r="J232" s="33"/>
      <c r="K232" s="33"/>
      <c r="L232" s="36"/>
      <c r="M232" s="204"/>
      <c r="N232" s="205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133</v>
      </c>
      <c r="AU232" s="14" t="s">
        <v>86</v>
      </c>
    </row>
    <row r="233" spans="1:65" s="2" customFormat="1" ht="16.5" customHeight="1">
      <c r="A233" s="31"/>
      <c r="B233" s="32"/>
      <c r="C233" s="188" t="s">
        <v>347</v>
      </c>
      <c r="D233" s="188" t="s">
        <v>127</v>
      </c>
      <c r="E233" s="189" t="s">
        <v>348</v>
      </c>
      <c r="F233" s="190" t="s">
        <v>349</v>
      </c>
      <c r="G233" s="191" t="s">
        <v>210</v>
      </c>
      <c r="H233" s="192">
        <v>600</v>
      </c>
      <c r="I233" s="193"/>
      <c r="J233" s="194">
        <f>ROUND(I233*H233,2)</f>
        <v>0</v>
      </c>
      <c r="K233" s="190" t="s">
        <v>131</v>
      </c>
      <c r="L233" s="36"/>
      <c r="M233" s="195" t="s">
        <v>1</v>
      </c>
      <c r="N233" s="196" t="s">
        <v>42</v>
      </c>
      <c r="O233" s="68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9" t="s">
        <v>132</v>
      </c>
      <c r="AT233" s="199" t="s">
        <v>127</v>
      </c>
      <c r="AU233" s="199" t="s">
        <v>86</v>
      </c>
      <c r="AY233" s="14" t="s">
        <v>124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4" t="s">
        <v>84</v>
      </c>
      <c r="BK233" s="200">
        <f>ROUND(I233*H233,2)</f>
        <v>0</v>
      </c>
      <c r="BL233" s="14" t="s">
        <v>132</v>
      </c>
      <c r="BM233" s="199" t="s">
        <v>350</v>
      </c>
    </row>
    <row r="234" spans="1:65" s="2" customFormat="1" ht="28.8">
      <c r="A234" s="31"/>
      <c r="B234" s="32"/>
      <c r="C234" s="33"/>
      <c r="D234" s="201" t="s">
        <v>133</v>
      </c>
      <c r="E234" s="33"/>
      <c r="F234" s="202" t="s">
        <v>351</v>
      </c>
      <c r="G234" s="33"/>
      <c r="H234" s="33"/>
      <c r="I234" s="203"/>
      <c r="J234" s="33"/>
      <c r="K234" s="33"/>
      <c r="L234" s="36"/>
      <c r="M234" s="204"/>
      <c r="N234" s="205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133</v>
      </c>
      <c r="AU234" s="14" t="s">
        <v>86</v>
      </c>
    </row>
    <row r="235" spans="1:65" s="2" customFormat="1" ht="16.5" customHeight="1">
      <c r="A235" s="31"/>
      <c r="B235" s="32"/>
      <c r="C235" s="188" t="s">
        <v>242</v>
      </c>
      <c r="D235" s="188" t="s">
        <v>127</v>
      </c>
      <c r="E235" s="189" t="s">
        <v>352</v>
      </c>
      <c r="F235" s="190" t="s">
        <v>353</v>
      </c>
      <c r="G235" s="191" t="s">
        <v>183</v>
      </c>
      <c r="H235" s="192">
        <v>45</v>
      </c>
      <c r="I235" s="193"/>
      <c r="J235" s="194">
        <f>ROUND(I235*H235,2)</f>
        <v>0</v>
      </c>
      <c r="K235" s="190" t="s">
        <v>131</v>
      </c>
      <c r="L235" s="36"/>
      <c r="M235" s="195" t="s">
        <v>1</v>
      </c>
      <c r="N235" s="196" t="s">
        <v>42</v>
      </c>
      <c r="O235" s="68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9" t="s">
        <v>132</v>
      </c>
      <c r="AT235" s="199" t="s">
        <v>127</v>
      </c>
      <c r="AU235" s="199" t="s">
        <v>86</v>
      </c>
      <c r="AY235" s="14" t="s">
        <v>124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4" t="s">
        <v>84</v>
      </c>
      <c r="BK235" s="200">
        <f>ROUND(I235*H235,2)</f>
        <v>0</v>
      </c>
      <c r="BL235" s="14" t="s">
        <v>132</v>
      </c>
      <c r="BM235" s="199" t="s">
        <v>354</v>
      </c>
    </row>
    <row r="236" spans="1:65" s="2" customFormat="1" ht="28.8">
      <c r="A236" s="31"/>
      <c r="B236" s="32"/>
      <c r="C236" s="33"/>
      <c r="D236" s="201" t="s">
        <v>133</v>
      </c>
      <c r="E236" s="33"/>
      <c r="F236" s="202" t="s">
        <v>355</v>
      </c>
      <c r="G236" s="33"/>
      <c r="H236" s="33"/>
      <c r="I236" s="203"/>
      <c r="J236" s="33"/>
      <c r="K236" s="33"/>
      <c r="L236" s="36"/>
      <c r="M236" s="204"/>
      <c r="N236" s="205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133</v>
      </c>
      <c r="AU236" s="14" t="s">
        <v>86</v>
      </c>
    </row>
    <row r="237" spans="1:65" s="2" customFormat="1" ht="16.5" customHeight="1">
      <c r="A237" s="31"/>
      <c r="B237" s="32"/>
      <c r="C237" s="188" t="s">
        <v>356</v>
      </c>
      <c r="D237" s="188" t="s">
        <v>127</v>
      </c>
      <c r="E237" s="189" t="s">
        <v>357</v>
      </c>
      <c r="F237" s="190" t="s">
        <v>358</v>
      </c>
      <c r="G237" s="191" t="s">
        <v>183</v>
      </c>
      <c r="H237" s="192">
        <v>300</v>
      </c>
      <c r="I237" s="193"/>
      <c r="J237" s="194">
        <f>ROUND(I237*H237,2)</f>
        <v>0</v>
      </c>
      <c r="K237" s="190" t="s">
        <v>131</v>
      </c>
      <c r="L237" s="36"/>
      <c r="M237" s="195" t="s">
        <v>1</v>
      </c>
      <c r="N237" s="196" t="s">
        <v>42</v>
      </c>
      <c r="O237" s="68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9" t="s">
        <v>132</v>
      </c>
      <c r="AT237" s="199" t="s">
        <v>127</v>
      </c>
      <c r="AU237" s="199" t="s">
        <v>86</v>
      </c>
      <c r="AY237" s="14" t="s">
        <v>124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4" t="s">
        <v>84</v>
      </c>
      <c r="BK237" s="200">
        <f>ROUND(I237*H237,2)</f>
        <v>0</v>
      </c>
      <c r="BL237" s="14" t="s">
        <v>132</v>
      </c>
      <c r="BM237" s="199" t="s">
        <v>359</v>
      </c>
    </row>
    <row r="238" spans="1:65" s="2" customFormat="1" ht="28.8">
      <c r="A238" s="31"/>
      <c r="B238" s="32"/>
      <c r="C238" s="33"/>
      <c r="D238" s="201" t="s">
        <v>133</v>
      </c>
      <c r="E238" s="33"/>
      <c r="F238" s="202" t="s">
        <v>360</v>
      </c>
      <c r="G238" s="33"/>
      <c r="H238" s="33"/>
      <c r="I238" s="203"/>
      <c r="J238" s="33"/>
      <c r="K238" s="33"/>
      <c r="L238" s="36"/>
      <c r="M238" s="204"/>
      <c r="N238" s="205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133</v>
      </c>
      <c r="AU238" s="14" t="s">
        <v>86</v>
      </c>
    </row>
    <row r="239" spans="1:65" s="2" customFormat="1" ht="16.5" customHeight="1">
      <c r="A239" s="31"/>
      <c r="B239" s="32"/>
      <c r="C239" s="188" t="s">
        <v>247</v>
      </c>
      <c r="D239" s="188" t="s">
        <v>127</v>
      </c>
      <c r="E239" s="189" t="s">
        <v>361</v>
      </c>
      <c r="F239" s="190" t="s">
        <v>362</v>
      </c>
      <c r="G239" s="191" t="s">
        <v>183</v>
      </c>
      <c r="H239" s="192">
        <v>100</v>
      </c>
      <c r="I239" s="193"/>
      <c r="J239" s="194">
        <f>ROUND(I239*H239,2)</f>
        <v>0</v>
      </c>
      <c r="K239" s="190" t="s">
        <v>131</v>
      </c>
      <c r="L239" s="36"/>
      <c r="M239" s="195" t="s">
        <v>1</v>
      </c>
      <c r="N239" s="196" t="s">
        <v>42</v>
      </c>
      <c r="O239" s="68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9" t="s">
        <v>132</v>
      </c>
      <c r="AT239" s="199" t="s">
        <v>127</v>
      </c>
      <c r="AU239" s="199" t="s">
        <v>86</v>
      </c>
      <c r="AY239" s="14" t="s">
        <v>124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4" t="s">
        <v>84</v>
      </c>
      <c r="BK239" s="200">
        <f>ROUND(I239*H239,2)</f>
        <v>0</v>
      </c>
      <c r="BL239" s="14" t="s">
        <v>132</v>
      </c>
      <c r="BM239" s="199" t="s">
        <v>363</v>
      </c>
    </row>
    <row r="240" spans="1:65" s="2" customFormat="1" ht="48">
      <c r="A240" s="31"/>
      <c r="B240" s="32"/>
      <c r="C240" s="33"/>
      <c r="D240" s="201" t="s">
        <v>133</v>
      </c>
      <c r="E240" s="33"/>
      <c r="F240" s="202" t="s">
        <v>364</v>
      </c>
      <c r="G240" s="33"/>
      <c r="H240" s="33"/>
      <c r="I240" s="203"/>
      <c r="J240" s="33"/>
      <c r="K240" s="33"/>
      <c r="L240" s="36"/>
      <c r="M240" s="204"/>
      <c r="N240" s="205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133</v>
      </c>
      <c r="AU240" s="14" t="s">
        <v>86</v>
      </c>
    </row>
    <row r="241" spans="1:65" s="2" customFormat="1" ht="16.5" customHeight="1">
      <c r="A241" s="31"/>
      <c r="B241" s="32"/>
      <c r="C241" s="188" t="s">
        <v>365</v>
      </c>
      <c r="D241" s="188" t="s">
        <v>127</v>
      </c>
      <c r="E241" s="189" t="s">
        <v>366</v>
      </c>
      <c r="F241" s="190" t="s">
        <v>367</v>
      </c>
      <c r="G241" s="191" t="s">
        <v>183</v>
      </c>
      <c r="H241" s="192">
        <v>50</v>
      </c>
      <c r="I241" s="193"/>
      <c r="J241" s="194">
        <f>ROUND(I241*H241,2)</f>
        <v>0</v>
      </c>
      <c r="K241" s="190" t="s">
        <v>131</v>
      </c>
      <c r="L241" s="36"/>
      <c r="M241" s="195" t="s">
        <v>1</v>
      </c>
      <c r="N241" s="196" t="s">
        <v>42</v>
      </c>
      <c r="O241" s="68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9" t="s">
        <v>132</v>
      </c>
      <c r="AT241" s="199" t="s">
        <v>127</v>
      </c>
      <c r="AU241" s="199" t="s">
        <v>86</v>
      </c>
      <c r="AY241" s="14" t="s">
        <v>124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4" t="s">
        <v>84</v>
      </c>
      <c r="BK241" s="200">
        <f>ROUND(I241*H241,2)</f>
        <v>0</v>
      </c>
      <c r="BL241" s="14" t="s">
        <v>132</v>
      </c>
      <c r="BM241" s="199" t="s">
        <v>368</v>
      </c>
    </row>
    <row r="242" spans="1:65" s="2" customFormat="1" ht="48">
      <c r="A242" s="31"/>
      <c r="B242" s="32"/>
      <c r="C242" s="33"/>
      <c r="D242" s="201" t="s">
        <v>133</v>
      </c>
      <c r="E242" s="33"/>
      <c r="F242" s="202" t="s">
        <v>369</v>
      </c>
      <c r="G242" s="33"/>
      <c r="H242" s="33"/>
      <c r="I242" s="203"/>
      <c r="J242" s="33"/>
      <c r="K242" s="33"/>
      <c r="L242" s="36"/>
      <c r="M242" s="204"/>
      <c r="N242" s="205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133</v>
      </c>
      <c r="AU242" s="14" t="s">
        <v>86</v>
      </c>
    </row>
    <row r="243" spans="1:65" s="2" customFormat="1" ht="16.5" customHeight="1">
      <c r="A243" s="31"/>
      <c r="B243" s="32"/>
      <c r="C243" s="188" t="s">
        <v>251</v>
      </c>
      <c r="D243" s="188" t="s">
        <v>127</v>
      </c>
      <c r="E243" s="189" t="s">
        <v>370</v>
      </c>
      <c r="F243" s="190" t="s">
        <v>371</v>
      </c>
      <c r="G243" s="191" t="s">
        <v>183</v>
      </c>
      <c r="H243" s="192">
        <v>10</v>
      </c>
      <c r="I243" s="193"/>
      <c r="J243" s="194">
        <f>ROUND(I243*H243,2)</f>
        <v>0</v>
      </c>
      <c r="K243" s="190" t="s">
        <v>131</v>
      </c>
      <c r="L243" s="36"/>
      <c r="M243" s="195" t="s">
        <v>1</v>
      </c>
      <c r="N243" s="196" t="s">
        <v>42</v>
      </c>
      <c r="O243" s="68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9" t="s">
        <v>132</v>
      </c>
      <c r="AT243" s="199" t="s">
        <v>127</v>
      </c>
      <c r="AU243" s="199" t="s">
        <v>86</v>
      </c>
      <c r="AY243" s="14" t="s">
        <v>124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4" t="s">
        <v>84</v>
      </c>
      <c r="BK243" s="200">
        <f>ROUND(I243*H243,2)</f>
        <v>0</v>
      </c>
      <c r="BL243" s="14" t="s">
        <v>132</v>
      </c>
      <c r="BM243" s="199" t="s">
        <v>372</v>
      </c>
    </row>
    <row r="244" spans="1:65" s="2" customFormat="1" ht="48">
      <c r="A244" s="31"/>
      <c r="B244" s="32"/>
      <c r="C244" s="33"/>
      <c r="D244" s="201" t="s">
        <v>133</v>
      </c>
      <c r="E244" s="33"/>
      <c r="F244" s="202" t="s">
        <v>373</v>
      </c>
      <c r="G244" s="33"/>
      <c r="H244" s="33"/>
      <c r="I244" s="203"/>
      <c r="J244" s="33"/>
      <c r="K244" s="33"/>
      <c r="L244" s="36"/>
      <c r="M244" s="204"/>
      <c r="N244" s="205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4" t="s">
        <v>133</v>
      </c>
      <c r="AU244" s="14" t="s">
        <v>86</v>
      </c>
    </row>
    <row r="245" spans="1:65" s="2" customFormat="1" ht="16.5" customHeight="1">
      <c r="A245" s="31"/>
      <c r="B245" s="32"/>
      <c r="C245" s="188" t="s">
        <v>374</v>
      </c>
      <c r="D245" s="188" t="s">
        <v>127</v>
      </c>
      <c r="E245" s="189" t="s">
        <v>375</v>
      </c>
      <c r="F245" s="190" t="s">
        <v>376</v>
      </c>
      <c r="G245" s="191" t="s">
        <v>183</v>
      </c>
      <c r="H245" s="192">
        <v>10</v>
      </c>
      <c r="I245" s="193"/>
      <c r="J245" s="194">
        <f>ROUND(I245*H245,2)</f>
        <v>0</v>
      </c>
      <c r="K245" s="190" t="s">
        <v>131</v>
      </c>
      <c r="L245" s="36"/>
      <c r="M245" s="195" t="s">
        <v>1</v>
      </c>
      <c r="N245" s="196" t="s">
        <v>42</v>
      </c>
      <c r="O245" s="68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9" t="s">
        <v>132</v>
      </c>
      <c r="AT245" s="199" t="s">
        <v>127</v>
      </c>
      <c r="AU245" s="199" t="s">
        <v>86</v>
      </c>
      <c r="AY245" s="14" t="s">
        <v>124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4" t="s">
        <v>84</v>
      </c>
      <c r="BK245" s="200">
        <f>ROUND(I245*H245,2)</f>
        <v>0</v>
      </c>
      <c r="BL245" s="14" t="s">
        <v>132</v>
      </c>
      <c r="BM245" s="199" t="s">
        <v>377</v>
      </c>
    </row>
    <row r="246" spans="1:65" s="2" customFormat="1" ht="48">
      <c r="A246" s="31"/>
      <c r="B246" s="32"/>
      <c r="C246" s="33"/>
      <c r="D246" s="201" t="s">
        <v>133</v>
      </c>
      <c r="E246" s="33"/>
      <c r="F246" s="202" t="s">
        <v>378</v>
      </c>
      <c r="G246" s="33"/>
      <c r="H246" s="33"/>
      <c r="I246" s="203"/>
      <c r="J246" s="33"/>
      <c r="K246" s="33"/>
      <c r="L246" s="36"/>
      <c r="M246" s="204"/>
      <c r="N246" s="205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133</v>
      </c>
      <c r="AU246" s="14" t="s">
        <v>86</v>
      </c>
    </row>
    <row r="247" spans="1:65" s="2" customFormat="1" ht="16.5" customHeight="1">
      <c r="A247" s="31"/>
      <c r="B247" s="32"/>
      <c r="C247" s="188" t="s">
        <v>256</v>
      </c>
      <c r="D247" s="188" t="s">
        <v>127</v>
      </c>
      <c r="E247" s="189" t="s">
        <v>379</v>
      </c>
      <c r="F247" s="190" t="s">
        <v>380</v>
      </c>
      <c r="G247" s="191" t="s">
        <v>183</v>
      </c>
      <c r="H247" s="192">
        <v>300</v>
      </c>
      <c r="I247" s="193"/>
      <c r="J247" s="194">
        <f>ROUND(I247*H247,2)</f>
        <v>0</v>
      </c>
      <c r="K247" s="190" t="s">
        <v>131</v>
      </c>
      <c r="L247" s="36"/>
      <c r="M247" s="195" t="s">
        <v>1</v>
      </c>
      <c r="N247" s="196" t="s">
        <v>42</v>
      </c>
      <c r="O247" s="68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9" t="s">
        <v>132</v>
      </c>
      <c r="AT247" s="199" t="s">
        <v>127</v>
      </c>
      <c r="AU247" s="199" t="s">
        <v>86</v>
      </c>
      <c r="AY247" s="14" t="s">
        <v>124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4" t="s">
        <v>84</v>
      </c>
      <c r="BK247" s="200">
        <f>ROUND(I247*H247,2)</f>
        <v>0</v>
      </c>
      <c r="BL247" s="14" t="s">
        <v>132</v>
      </c>
      <c r="BM247" s="199" t="s">
        <v>381</v>
      </c>
    </row>
    <row r="248" spans="1:65" s="2" customFormat="1" ht="48">
      <c r="A248" s="31"/>
      <c r="B248" s="32"/>
      <c r="C248" s="33"/>
      <c r="D248" s="201" t="s">
        <v>133</v>
      </c>
      <c r="E248" s="33"/>
      <c r="F248" s="202" t="s">
        <v>382</v>
      </c>
      <c r="G248" s="33"/>
      <c r="H248" s="33"/>
      <c r="I248" s="203"/>
      <c r="J248" s="33"/>
      <c r="K248" s="33"/>
      <c r="L248" s="36"/>
      <c r="M248" s="204"/>
      <c r="N248" s="205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133</v>
      </c>
      <c r="AU248" s="14" t="s">
        <v>86</v>
      </c>
    </row>
    <row r="249" spans="1:65" s="2" customFormat="1" ht="16.5" customHeight="1">
      <c r="A249" s="31"/>
      <c r="B249" s="32"/>
      <c r="C249" s="188" t="s">
        <v>383</v>
      </c>
      <c r="D249" s="188" t="s">
        <v>127</v>
      </c>
      <c r="E249" s="189" t="s">
        <v>384</v>
      </c>
      <c r="F249" s="190" t="s">
        <v>385</v>
      </c>
      <c r="G249" s="191" t="s">
        <v>183</v>
      </c>
      <c r="H249" s="192">
        <v>200</v>
      </c>
      <c r="I249" s="193"/>
      <c r="J249" s="194">
        <f>ROUND(I249*H249,2)</f>
        <v>0</v>
      </c>
      <c r="K249" s="190" t="s">
        <v>131</v>
      </c>
      <c r="L249" s="36"/>
      <c r="M249" s="195" t="s">
        <v>1</v>
      </c>
      <c r="N249" s="196" t="s">
        <v>42</v>
      </c>
      <c r="O249" s="68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9" t="s">
        <v>132</v>
      </c>
      <c r="AT249" s="199" t="s">
        <v>127</v>
      </c>
      <c r="AU249" s="199" t="s">
        <v>86</v>
      </c>
      <c r="AY249" s="14" t="s">
        <v>124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4" t="s">
        <v>84</v>
      </c>
      <c r="BK249" s="200">
        <f>ROUND(I249*H249,2)</f>
        <v>0</v>
      </c>
      <c r="BL249" s="14" t="s">
        <v>132</v>
      </c>
      <c r="BM249" s="199" t="s">
        <v>386</v>
      </c>
    </row>
    <row r="250" spans="1:65" s="2" customFormat="1" ht="48">
      <c r="A250" s="31"/>
      <c r="B250" s="32"/>
      <c r="C250" s="33"/>
      <c r="D250" s="201" t="s">
        <v>133</v>
      </c>
      <c r="E250" s="33"/>
      <c r="F250" s="202" t="s">
        <v>387</v>
      </c>
      <c r="G250" s="33"/>
      <c r="H250" s="33"/>
      <c r="I250" s="203"/>
      <c r="J250" s="33"/>
      <c r="K250" s="33"/>
      <c r="L250" s="36"/>
      <c r="M250" s="204"/>
      <c r="N250" s="205"/>
      <c r="O250" s="68"/>
      <c r="P250" s="68"/>
      <c r="Q250" s="68"/>
      <c r="R250" s="68"/>
      <c r="S250" s="68"/>
      <c r="T250" s="69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4" t="s">
        <v>133</v>
      </c>
      <c r="AU250" s="14" t="s">
        <v>86</v>
      </c>
    </row>
    <row r="251" spans="1:65" s="2" customFormat="1" ht="16.5" customHeight="1">
      <c r="A251" s="31"/>
      <c r="B251" s="32"/>
      <c r="C251" s="188" t="s">
        <v>260</v>
      </c>
      <c r="D251" s="188" t="s">
        <v>127</v>
      </c>
      <c r="E251" s="189" t="s">
        <v>388</v>
      </c>
      <c r="F251" s="190" t="s">
        <v>389</v>
      </c>
      <c r="G251" s="191" t="s">
        <v>183</v>
      </c>
      <c r="H251" s="192">
        <v>50</v>
      </c>
      <c r="I251" s="193"/>
      <c r="J251" s="194">
        <f>ROUND(I251*H251,2)</f>
        <v>0</v>
      </c>
      <c r="K251" s="190" t="s">
        <v>131</v>
      </c>
      <c r="L251" s="36"/>
      <c r="M251" s="195" t="s">
        <v>1</v>
      </c>
      <c r="N251" s="196" t="s">
        <v>42</v>
      </c>
      <c r="O251" s="68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9" t="s">
        <v>132</v>
      </c>
      <c r="AT251" s="199" t="s">
        <v>127</v>
      </c>
      <c r="AU251" s="199" t="s">
        <v>86</v>
      </c>
      <c r="AY251" s="14" t="s">
        <v>124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4" t="s">
        <v>84</v>
      </c>
      <c r="BK251" s="200">
        <f>ROUND(I251*H251,2)</f>
        <v>0</v>
      </c>
      <c r="BL251" s="14" t="s">
        <v>132</v>
      </c>
      <c r="BM251" s="199" t="s">
        <v>390</v>
      </c>
    </row>
    <row r="252" spans="1:65" s="2" customFormat="1" ht="48">
      <c r="A252" s="31"/>
      <c r="B252" s="32"/>
      <c r="C252" s="33"/>
      <c r="D252" s="201" t="s">
        <v>133</v>
      </c>
      <c r="E252" s="33"/>
      <c r="F252" s="202" t="s">
        <v>391</v>
      </c>
      <c r="G252" s="33"/>
      <c r="H252" s="33"/>
      <c r="I252" s="203"/>
      <c r="J252" s="33"/>
      <c r="K252" s="33"/>
      <c r="L252" s="36"/>
      <c r="M252" s="204"/>
      <c r="N252" s="205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133</v>
      </c>
      <c r="AU252" s="14" t="s">
        <v>86</v>
      </c>
    </row>
    <row r="253" spans="1:65" s="2" customFormat="1" ht="16.5" customHeight="1">
      <c r="A253" s="31"/>
      <c r="B253" s="32"/>
      <c r="C253" s="188" t="s">
        <v>392</v>
      </c>
      <c r="D253" s="188" t="s">
        <v>127</v>
      </c>
      <c r="E253" s="189" t="s">
        <v>393</v>
      </c>
      <c r="F253" s="190" t="s">
        <v>394</v>
      </c>
      <c r="G253" s="191" t="s">
        <v>183</v>
      </c>
      <c r="H253" s="192">
        <v>50</v>
      </c>
      <c r="I253" s="193"/>
      <c r="J253" s="194">
        <f>ROUND(I253*H253,2)</f>
        <v>0</v>
      </c>
      <c r="K253" s="190" t="s">
        <v>131</v>
      </c>
      <c r="L253" s="36"/>
      <c r="M253" s="195" t="s">
        <v>1</v>
      </c>
      <c r="N253" s="196" t="s">
        <v>42</v>
      </c>
      <c r="O253" s="68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9" t="s">
        <v>132</v>
      </c>
      <c r="AT253" s="199" t="s">
        <v>127</v>
      </c>
      <c r="AU253" s="199" t="s">
        <v>86</v>
      </c>
      <c r="AY253" s="14" t="s">
        <v>124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4" t="s">
        <v>84</v>
      </c>
      <c r="BK253" s="200">
        <f>ROUND(I253*H253,2)</f>
        <v>0</v>
      </c>
      <c r="BL253" s="14" t="s">
        <v>132</v>
      </c>
      <c r="BM253" s="199" t="s">
        <v>395</v>
      </c>
    </row>
    <row r="254" spans="1:65" s="2" customFormat="1" ht="48">
      <c r="A254" s="31"/>
      <c r="B254" s="32"/>
      <c r="C254" s="33"/>
      <c r="D254" s="201" t="s">
        <v>133</v>
      </c>
      <c r="E254" s="33"/>
      <c r="F254" s="202" t="s">
        <v>396</v>
      </c>
      <c r="G254" s="33"/>
      <c r="H254" s="33"/>
      <c r="I254" s="203"/>
      <c r="J254" s="33"/>
      <c r="K254" s="33"/>
      <c r="L254" s="36"/>
      <c r="M254" s="204"/>
      <c r="N254" s="205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133</v>
      </c>
      <c r="AU254" s="14" t="s">
        <v>86</v>
      </c>
    </row>
    <row r="255" spans="1:65" s="2" customFormat="1" ht="16.5" customHeight="1">
      <c r="A255" s="31"/>
      <c r="B255" s="32"/>
      <c r="C255" s="188" t="s">
        <v>265</v>
      </c>
      <c r="D255" s="188" t="s">
        <v>127</v>
      </c>
      <c r="E255" s="189" t="s">
        <v>397</v>
      </c>
      <c r="F255" s="190" t="s">
        <v>398</v>
      </c>
      <c r="G255" s="191" t="s">
        <v>183</v>
      </c>
      <c r="H255" s="192">
        <v>5000</v>
      </c>
      <c r="I255" s="193"/>
      <c r="J255" s="194">
        <f>ROUND(I255*H255,2)</f>
        <v>0</v>
      </c>
      <c r="K255" s="190" t="s">
        <v>131</v>
      </c>
      <c r="L255" s="36"/>
      <c r="M255" s="195" t="s">
        <v>1</v>
      </c>
      <c r="N255" s="196" t="s">
        <v>42</v>
      </c>
      <c r="O255" s="68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9" t="s">
        <v>132</v>
      </c>
      <c r="AT255" s="199" t="s">
        <v>127</v>
      </c>
      <c r="AU255" s="199" t="s">
        <v>86</v>
      </c>
      <c r="AY255" s="14" t="s">
        <v>124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4" t="s">
        <v>84</v>
      </c>
      <c r="BK255" s="200">
        <f>ROUND(I255*H255,2)</f>
        <v>0</v>
      </c>
      <c r="BL255" s="14" t="s">
        <v>132</v>
      </c>
      <c r="BM255" s="199" t="s">
        <v>399</v>
      </c>
    </row>
    <row r="256" spans="1:65" s="2" customFormat="1" ht="28.8">
      <c r="A256" s="31"/>
      <c r="B256" s="32"/>
      <c r="C256" s="33"/>
      <c r="D256" s="201" t="s">
        <v>133</v>
      </c>
      <c r="E256" s="33"/>
      <c r="F256" s="202" t="s">
        <v>400</v>
      </c>
      <c r="G256" s="33"/>
      <c r="H256" s="33"/>
      <c r="I256" s="203"/>
      <c r="J256" s="33"/>
      <c r="K256" s="33"/>
      <c r="L256" s="36"/>
      <c r="M256" s="204"/>
      <c r="N256" s="205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133</v>
      </c>
      <c r="AU256" s="14" t="s">
        <v>86</v>
      </c>
    </row>
    <row r="257" spans="1:65" s="2" customFormat="1" ht="16.5" customHeight="1">
      <c r="A257" s="31"/>
      <c r="B257" s="32"/>
      <c r="C257" s="188" t="s">
        <v>401</v>
      </c>
      <c r="D257" s="188" t="s">
        <v>127</v>
      </c>
      <c r="E257" s="189" t="s">
        <v>402</v>
      </c>
      <c r="F257" s="190" t="s">
        <v>403</v>
      </c>
      <c r="G257" s="191" t="s">
        <v>183</v>
      </c>
      <c r="H257" s="192">
        <v>5000</v>
      </c>
      <c r="I257" s="193"/>
      <c r="J257" s="194">
        <f>ROUND(I257*H257,2)</f>
        <v>0</v>
      </c>
      <c r="K257" s="190" t="s">
        <v>131</v>
      </c>
      <c r="L257" s="36"/>
      <c r="M257" s="195" t="s">
        <v>1</v>
      </c>
      <c r="N257" s="196" t="s">
        <v>42</v>
      </c>
      <c r="O257" s="68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9" t="s">
        <v>132</v>
      </c>
      <c r="AT257" s="199" t="s">
        <v>127</v>
      </c>
      <c r="AU257" s="199" t="s">
        <v>86</v>
      </c>
      <c r="AY257" s="14" t="s">
        <v>124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4" t="s">
        <v>84</v>
      </c>
      <c r="BK257" s="200">
        <f>ROUND(I257*H257,2)</f>
        <v>0</v>
      </c>
      <c r="BL257" s="14" t="s">
        <v>132</v>
      </c>
      <c r="BM257" s="199" t="s">
        <v>404</v>
      </c>
    </row>
    <row r="258" spans="1:65" s="2" customFormat="1" ht="28.8">
      <c r="A258" s="31"/>
      <c r="B258" s="32"/>
      <c r="C258" s="33"/>
      <c r="D258" s="201" t="s">
        <v>133</v>
      </c>
      <c r="E258" s="33"/>
      <c r="F258" s="202" t="s">
        <v>405</v>
      </c>
      <c r="G258" s="33"/>
      <c r="H258" s="33"/>
      <c r="I258" s="203"/>
      <c r="J258" s="33"/>
      <c r="K258" s="33"/>
      <c r="L258" s="36"/>
      <c r="M258" s="204"/>
      <c r="N258" s="205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133</v>
      </c>
      <c r="AU258" s="14" t="s">
        <v>86</v>
      </c>
    </row>
    <row r="259" spans="1:65" s="2" customFormat="1" ht="16.5" customHeight="1">
      <c r="A259" s="31"/>
      <c r="B259" s="32"/>
      <c r="C259" s="188" t="s">
        <v>269</v>
      </c>
      <c r="D259" s="188" t="s">
        <v>127</v>
      </c>
      <c r="E259" s="189" t="s">
        <v>406</v>
      </c>
      <c r="F259" s="190" t="s">
        <v>407</v>
      </c>
      <c r="G259" s="191" t="s">
        <v>183</v>
      </c>
      <c r="H259" s="192">
        <v>5000</v>
      </c>
      <c r="I259" s="193"/>
      <c r="J259" s="194">
        <f>ROUND(I259*H259,2)</f>
        <v>0</v>
      </c>
      <c r="K259" s="190" t="s">
        <v>131</v>
      </c>
      <c r="L259" s="36"/>
      <c r="M259" s="195" t="s">
        <v>1</v>
      </c>
      <c r="N259" s="196" t="s">
        <v>42</v>
      </c>
      <c r="O259" s="68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9" t="s">
        <v>132</v>
      </c>
      <c r="AT259" s="199" t="s">
        <v>127</v>
      </c>
      <c r="AU259" s="199" t="s">
        <v>86</v>
      </c>
      <c r="AY259" s="14" t="s">
        <v>124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4" t="s">
        <v>84</v>
      </c>
      <c r="BK259" s="200">
        <f>ROUND(I259*H259,2)</f>
        <v>0</v>
      </c>
      <c r="BL259" s="14" t="s">
        <v>132</v>
      </c>
      <c r="BM259" s="199" t="s">
        <v>408</v>
      </c>
    </row>
    <row r="260" spans="1:65" s="2" customFormat="1" ht="38.4">
      <c r="A260" s="31"/>
      <c r="B260" s="32"/>
      <c r="C260" s="33"/>
      <c r="D260" s="201" t="s">
        <v>133</v>
      </c>
      <c r="E260" s="33"/>
      <c r="F260" s="202" t="s">
        <v>409</v>
      </c>
      <c r="G260" s="33"/>
      <c r="H260" s="33"/>
      <c r="I260" s="203"/>
      <c r="J260" s="33"/>
      <c r="K260" s="33"/>
      <c r="L260" s="36"/>
      <c r="M260" s="204"/>
      <c r="N260" s="205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133</v>
      </c>
      <c r="AU260" s="14" t="s">
        <v>86</v>
      </c>
    </row>
    <row r="261" spans="1:65" s="2" customFormat="1" ht="16.5" customHeight="1">
      <c r="A261" s="31"/>
      <c r="B261" s="32"/>
      <c r="C261" s="188" t="s">
        <v>410</v>
      </c>
      <c r="D261" s="188" t="s">
        <v>127</v>
      </c>
      <c r="E261" s="189" t="s">
        <v>411</v>
      </c>
      <c r="F261" s="190" t="s">
        <v>412</v>
      </c>
      <c r="G261" s="191" t="s">
        <v>183</v>
      </c>
      <c r="H261" s="192">
        <v>5000</v>
      </c>
      <c r="I261" s="193"/>
      <c r="J261" s="194">
        <f>ROUND(I261*H261,2)</f>
        <v>0</v>
      </c>
      <c r="K261" s="190" t="s">
        <v>131</v>
      </c>
      <c r="L261" s="36"/>
      <c r="M261" s="195" t="s">
        <v>1</v>
      </c>
      <c r="N261" s="196" t="s">
        <v>42</v>
      </c>
      <c r="O261" s="68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9" t="s">
        <v>132</v>
      </c>
      <c r="AT261" s="199" t="s">
        <v>127</v>
      </c>
      <c r="AU261" s="199" t="s">
        <v>86</v>
      </c>
      <c r="AY261" s="14" t="s">
        <v>124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4" t="s">
        <v>84</v>
      </c>
      <c r="BK261" s="200">
        <f>ROUND(I261*H261,2)</f>
        <v>0</v>
      </c>
      <c r="BL261" s="14" t="s">
        <v>132</v>
      </c>
      <c r="BM261" s="199" t="s">
        <v>413</v>
      </c>
    </row>
    <row r="262" spans="1:65" s="2" customFormat="1" ht="38.4">
      <c r="A262" s="31"/>
      <c r="B262" s="32"/>
      <c r="C262" s="33"/>
      <c r="D262" s="201" t="s">
        <v>133</v>
      </c>
      <c r="E262" s="33"/>
      <c r="F262" s="202" t="s">
        <v>414</v>
      </c>
      <c r="G262" s="33"/>
      <c r="H262" s="33"/>
      <c r="I262" s="203"/>
      <c r="J262" s="33"/>
      <c r="K262" s="33"/>
      <c r="L262" s="36"/>
      <c r="M262" s="204"/>
      <c r="N262" s="205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133</v>
      </c>
      <c r="AU262" s="14" t="s">
        <v>86</v>
      </c>
    </row>
    <row r="263" spans="1:65" s="2" customFormat="1" ht="16.5" customHeight="1">
      <c r="A263" s="31"/>
      <c r="B263" s="32"/>
      <c r="C263" s="188" t="s">
        <v>274</v>
      </c>
      <c r="D263" s="188" t="s">
        <v>127</v>
      </c>
      <c r="E263" s="189" t="s">
        <v>415</v>
      </c>
      <c r="F263" s="190" t="s">
        <v>416</v>
      </c>
      <c r="G263" s="191" t="s">
        <v>210</v>
      </c>
      <c r="H263" s="192">
        <v>5000</v>
      </c>
      <c r="I263" s="193"/>
      <c r="J263" s="194">
        <f>ROUND(I263*H263,2)</f>
        <v>0</v>
      </c>
      <c r="K263" s="190" t="s">
        <v>131</v>
      </c>
      <c r="L263" s="36"/>
      <c r="M263" s="195" t="s">
        <v>1</v>
      </c>
      <c r="N263" s="196" t="s">
        <v>42</v>
      </c>
      <c r="O263" s="68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9" t="s">
        <v>132</v>
      </c>
      <c r="AT263" s="199" t="s">
        <v>127</v>
      </c>
      <c r="AU263" s="199" t="s">
        <v>86</v>
      </c>
      <c r="AY263" s="14" t="s">
        <v>124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4" t="s">
        <v>84</v>
      </c>
      <c r="BK263" s="200">
        <f>ROUND(I263*H263,2)</f>
        <v>0</v>
      </c>
      <c r="BL263" s="14" t="s">
        <v>132</v>
      </c>
      <c r="BM263" s="199" t="s">
        <v>417</v>
      </c>
    </row>
    <row r="264" spans="1:65" s="2" customFormat="1" ht="19.2">
      <c r="A264" s="31"/>
      <c r="B264" s="32"/>
      <c r="C264" s="33"/>
      <c r="D264" s="201" t="s">
        <v>133</v>
      </c>
      <c r="E264" s="33"/>
      <c r="F264" s="202" t="s">
        <v>418</v>
      </c>
      <c r="G264" s="33"/>
      <c r="H264" s="33"/>
      <c r="I264" s="203"/>
      <c r="J264" s="33"/>
      <c r="K264" s="33"/>
      <c r="L264" s="36"/>
      <c r="M264" s="204"/>
      <c r="N264" s="205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133</v>
      </c>
      <c r="AU264" s="14" t="s">
        <v>86</v>
      </c>
    </row>
    <row r="265" spans="1:65" s="2" customFormat="1" ht="16.5" customHeight="1">
      <c r="A265" s="31"/>
      <c r="B265" s="32"/>
      <c r="C265" s="188" t="s">
        <v>419</v>
      </c>
      <c r="D265" s="188" t="s">
        <v>127</v>
      </c>
      <c r="E265" s="189" t="s">
        <v>420</v>
      </c>
      <c r="F265" s="190" t="s">
        <v>421</v>
      </c>
      <c r="G265" s="191" t="s">
        <v>210</v>
      </c>
      <c r="H265" s="192">
        <v>2000</v>
      </c>
      <c r="I265" s="193"/>
      <c r="J265" s="194">
        <f>ROUND(I265*H265,2)</f>
        <v>0</v>
      </c>
      <c r="K265" s="190" t="s">
        <v>131</v>
      </c>
      <c r="L265" s="36"/>
      <c r="M265" s="195" t="s">
        <v>1</v>
      </c>
      <c r="N265" s="196" t="s">
        <v>42</v>
      </c>
      <c r="O265" s="68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9" t="s">
        <v>132</v>
      </c>
      <c r="AT265" s="199" t="s">
        <v>127</v>
      </c>
      <c r="AU265" s="199" t="s">
        <v>86</v>
      </c>
      <c r="AY265" s="14" t="s">
        <v>124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4" t="s">
        <v>84</v>
      </c>
      <c r="BK265" s="200">
        <f>ROUND(I265*H265,2)</f>
        <v>0</v>
      </c>
      <c r="BL265" s="14" t="s">
        <v>132</v>
      </c>
      <c r="BM265" s="199" t="s">
        <v>422</v>
      </c>
    </row>
    <row r="266" spans="1:65" s="2" customFormat="1" ht="28.8">
      <c r="A266" s="31"/>
      <c r="B266" s="32"/>
      <c r="C266" s="33"/>
      <c r="D266" s="201" t="s">
        <v>133</v>
      </c>
      <c r="E266" s="33"/>
      <c r="F266" s="202" t="s">
        <v>423</v>
      </c>
      <c r="G266" s="33"/>
      <c r="H266" s="33"/>
      <c r="I266" s="203"/>
      <c r="J266" s="33"/>
      <c r="K266" s="33"/>
      <c r="L266" s="36"/>
      <c r="M266" s="204"/>
      <c r="N266" s="205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133</v>
      </c>
      <c r="AU266" s="14" t="s">
        <v>86</v>
      </c>
    </row>
    <row r="267" spans="1:65" s="2" customFormat="1" ht="16.5" customHeight="1">
      <c r="A267" s="31"/>
      <c r="B267" s="32"/>
      <c r="C267" s="188" t="s">
        <v>279</v>
      </c>
      <c r="D267" s="188" t="s">
        <v>127</v>
      </c>
      <c r="E267" s="189" t="s">
        <v>424</v>
      </c>
      <c r="F267" s="190" t="s">
        <v>425</v>
      </c>
      <c r="G267" s="191" t="s">
        <v>210</v>
      </c>
      <c r="H267" s="192">
        <v>50</v>
      </c>
      <c r="I267" s="193"/>
      <c r="J267" s="194">
        <f>ROUND(I267*H267,2)</f>
        <v>0</v>
      </c>
      <c r="K267" s="190" t="s">
        <v>131</v>
      </c>
      <c r="L267" s="36"/>
      <c r="M267" s="195" t="s">
        <v>1</v>
      </c>
      <c r="N267" s="196" t="s">
        <v>42</v>
      </c>
      <c r="O267" s="68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9" t="s">
        <v>132</v>
      </c>
      <c r="AT267" s="199" t="s">
        <v>127</v>
      </c>
      <c r="AU267" s="199" t="s">
        <v>86</v>
      </c>
      <c r="AY267" s="14" t="s">
        <v>124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4" t="s">
        <v>84</v>
      </c>
      <c r="BK267" s="200">
        <f>ROUND(I267*H267,2)</f>
        <v>0</v>
      </c>
      <c r="BL267" s="14" t="s">
        <v>132</v>
      </c>
      <c r="BM267" s="199" t="s">
        <v>426</v>
      </c>
    </row>
    <row r="268" spans="1:65" s="2" customFormat="1" ht="48">
      <c r="A268" s="31"/>
      <c r="B268" s="32"/>
      <c r="C268" s="33"/>
      <c r="D268" s="201" t="s">
        <v>133</v>
      </c>
      <c r="E268" s="33"/>
      <c r="F268" s="202" t="s">
        <v>427</v>
      </c>
      <c r="G268" s="33"/>
      <c r="H268" s="33"/>
      <c r="I268" s="203"/>
      <c r="J268" s="33"/>
      <c r="K268" s="33"/>
      <c r="L268" s="36"/>
      <c r="M268" s="204"/>
      <c r="N268" s="205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133</v>
      </c>
      <c r="AU268" s="14" t="s">
        <v>86</v>
      </c>
    </row>
    <row r="269" spans="1:65" s="2" customFormat="1" ht="16.5" customHeight="1">
      <c r="A269" s="31"/>
      <c r="B269" s="32"/>
      <c r="C269" s="188" t="s">
        <v>428</v>
      </c>
      <c r="D269" s="188" t="s">
        <v>127</v>
      </c>
      <c r="E269" s="189" t="s">
        <v>429</v>
      </c>
      <c r="F269" s="190" t="s">
        <v>430</v>
      </c>
      <c r="G269" s="191" t="s">
        <v>210</v>
      </c>
      <c r="H269" s="192">
        <v>5</v>
      </c>
      <c r="I269" s="193"/>
      <c r="J269" s="194">
        <f>ROUND(I269*H269,2)</f>
        <v>0</v>
      </c>
      <c r="K269" s="190" t="s">
        <v>131</v>
      </c>
      <c r="L269" s="36"/>
      <c r="M269" s="195" t="s">
        <v>1</v>
      </c>
      <c r="N269" s="196" t="s">
        <v>42</v>
      </c>
      <c r="O269" s="68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9" t="s">
        <v>132</v>
      </c>
      <c r="AT269" s="199" t="s">
        <v>127</v>
      </c>
      <c r="AU269" s="199" t="s">
        <v>86</v>
      </c>
      <c r="AY269" s="14" t="s">
        <v>124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4" t="s">
        <v>84</v>
      </c>
      <c r="BK269" s="200">
        <f>ROUND(I269*H269,2)</f>
        <v>0</v>
      </c>
      <c r="BL269" s="14" t="s">
        <v>132</v>
      </c>
      <c r="BM269" s="199" t="s">
        <v>431</v>
      </c>
    </row>
    <row r="270" spans="1:65" s="2" customFormat="1" ht="48">
      <c r="A270" s="31"/>
      <c r="B270" s="32"/>
      <c r="C270" s="33"/>
      <c r="D270" s="201" t="s">
        <v>133</v>
      </c>
      <c r="E270" s="33"/>
      <c r="F270" s="202" t="s">
        <v>432</v>
      </c>
      <c r="G270" s="33"/>
      <c r="H270" s="33"/>
      <c r="I270" s="203"/>
      <c r="J270" s="33"/>
      <c r="K270" s="33"/>
      <c r="L270" s="36"/>
      <c r="M270" s="204"/>
      <c r="N270" s="205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133</v>
      </c>
      <c r="AU270" s="14" t="s">
        <v>86</v>
      </c>
    </row>
    <row r="271" spans="1:65" s="2" customFormat="1" ht="16.5" customHeight="1">
      <c r="A271" s="31"/>
      <c r="B271" s="32"/>
      <c r="C271" s="188" t="s">
        <v>285</v>
      </c>
      <c r="D271" s="188" t="s">
        <v>127</v>
      </c>
      <c r="E271" s="189" t="s">
        <v>433</v>
      </c>
      <c r="F271" s="190" t="s">
        <v>434</v>
      </c>
      <c r="G271" s="191" t="s">
        <v>130</v>
      </c>
      <c r="H271" s="192">
        <v>1</v>
      </c>
      <c r="I271" s="193"/>
      <c r="J271" s="194">
        <f>ROUND(I271*H271,2)</f>
        <v>0</v>
      </c>
      <c r="K271" s="190" t="s">
        <v>131</v>
      </c>
      <c r="L271" s="36"/>
      <c r="M271" s="195" t="s">
        <v>1</v>
      </c>
      <c r="N271" s="196" t="s">
        <v>42</v>
      </c>
      <c r="O271" s="68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9" t="s">
        <v>132</v>
      </c>
      <c r="AT271" s="199" t="s">
        <v>127</v>
      </c>
      <c r="AU271" s="199" t="s">
        <v>86</v>
      </c>
      <c r="AY271" s="14" t="s">
        <v>124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4" t="s">
        <v>84</v>
      </c>
      <c r="BK271" s="200">
        <f>ROUND(I271*H271,2)</f>
        <v>0</v>
      </c>
      <c r="BL271" s="14" t="s">
        <v>132</v>
      </c>
      <c r="BM271" s="199" t="s">
        <v>435</v>
      </c>
    </row>
    <row r="272" spans="1:65" s="2" customFormat="1" ht="57.6">
      <c r="A272" s="31"/>
      <c r="B272" s="32"/>
      <c r="C272" s="33"/>
      <c r="D272" s="201" t="s">
        <v>133</v>
      </c>
      <c r="E272" s="33"/>
      <c r="F272" s="202" t="s">
        <v>436</v>
      </c>
      <c r="G272" s="33"/>
      <c r="H272" s="33"/>
      <c r="I272" s="203"/>
      <c r="J272" s="33"/>
      <c r="K272" s="33"/>
      <c r="L272" s="36"/>
      <c r="M272" s="204"/>
      <c r="N272" s="205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133</v>
      </c>
      <c r="AU272" s="14" t="s">
        <v>86</v>
      </c>
    </row>
    <row r="273" spans="1:65" s="2" customFormat="1" ht="16.5" customHeight="1">
      <c r="A273" s="31"/>
      <c r="B273" s="32"/>
      <c r="C273" s="188" t="s">
        <v>437</v>
      </c>
      <c r="D273" s="188" t="s">
        <v>127</v>
      </c>
      <c r="E273" s="189" t="s">
        <v>438</v>
      </c>
      <c r="F273" s="190" t="s">
        <v>439</v>
      </c>
      <c r="G273" s="191" t="s">
        <v>130</v>
      </c>
      <c r="H273" s="192">
        <v>1</v>
      </c>
      <c r="I273" s="193"/>
      <c r="J273" s="194">
        <f>ROUND(I273*H273,2)</f>
        <v>0</v>
      </c>
      <c r="K273" s="190" t="s">
        <v>131</v>
      </c>
      <c r="L273" s="36"/>
      <c r="M273" s="195" t="s">
        <v>1</v>
      </c>
      <c r="N273" s="196" t="s">
        <v>42</v>
      </c>
      <c r="O273" s="68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9" t="s">
        <v>132</v>
      </c>
      <c r="AT273" s="199" t="s">
        <v>127</v>
      </c>
      <c r="AU273" s="199" t="s">
        <v>86</v>
      </c>
      <c r="AY273" s="14" t="s">
        <v>124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4" t="s">
        <v>84</v>
      </c>
      <c r="BK273" s="200">
        <f>ROUND(I273*H273,2)</f>
        <v>0</v>
      </c>
      <c r="BL273" s="14" t="s">
        <v>132</v>
      </c>
      <c r="BM273" s="199" t="s">
        <v>440</v>
      </c>
    </row>
    <row r="274" spans="1:65" s="2" customFormat="1" ht="57.6">
      <c r="A274" s="31"/>
      <c r="B274" s="32"/>
      <c r="C274" s="33"/>
      <c r="D274" s="201" t="s">
        <v>133</v>
      </c>
      <c r="E274" s="33"/>
      <c r="F274" s="202" t="s">
        <v>441</v>
      </c>
      <c r="G274" s="33"/>
      <c r="H274" s="33"/>
      <c r="I274" s="203"/>
      <c r="J274" s="33"/>
      <c r="K274" s="33"/>
      <c r="L274" s="36"/>
      <c r="M274" s="204"/>
      <c r="N274" s="205"/>
      <c r="O274" s="68"/>
      <c r="P274" s="68"/>
      <c r="Q274" s="68"/>
      <c r="R274" s="68"/>
      <c r="S274" s="68"/>
      <c r="T274" s="69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4" t="s">
        <v>133</v>
      </c>
      <c r="AU274" s="14" t="s">
        <v>86</v>
      </c>
    </row>
    <row r="275" spans="1:65" s="2" customFormat="1" ht="16.5" customHeight="1">
      <c r="A275" s="31"/>
      <c r="B275" s="32"/>
      <c r="C275" s="188" t="s">
        <v>290</v>
      </c>
      <c r="D275" s="188" t="s">
        <v>127</v>
      </c>
      <c r="E275" s="189" t="s">
        <v>442</v>
      </c>
      <c r="F275" s="190" t="s">
        <v>443</v>
      </c>
      <c r="G275" s="191" t="s">
        <v>139</v>
      </c>
      <c r="H275" s="192">
        <v>100</v>
      </c>
      <c r="I275" s="193"/>
      <c r="J275" s="194">
        <f>ROUND(I275*H275,2)</f>
        <v>0</v>
      </c>
      <c r="K275" s="190" t="s">
        <v>131</v>
      </c>
      <c r="L275" s="36"/>
      <c r="M275" s="195" t="s">
        <v>1</v>
      </c>
      <c r="N275" s="196" t="s">
        <v>42</v>
      </c>
      <c r="O275" s="68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9" t="s">
        <v>132</v>
      </c>
      <c r="AT275" s="199" t="s">
        <v>127</v>
      </c>
      <c r="AU275" s="199" t="s">
        <v>86</v>
      </c>
      <c r="AY275" s="14" t="s">
        <v>124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4" t="s">
        <v>84</v>
      </c>
      <c r="BK275" s="200">
        <f>ROUND(I275*H275,2)</f>
        <v>0</v>
      </c>
      <c r="BL275" s="14" t="s">
        <v>132</v>
      </c>
      <c r="BM275" s="199" t="s">
        <v>444</v>
      </c>
    </row>
    <row r="276" spans="1:65" s="2" customFormat="1" ht="19.2">
      <c r="A276" s="31"/>
      <c r="B276" s="32"/>
      <c r="C276" s="33"/>
      <c r="D276" s="201" t="s">
        <v>133</v>
      </c>
      <c r="E276" s="33"/>
      <c r="F276" s="202" t="s">
        <v>445</v>
      </c>
      <c r="G276" s="33"/>
      <c r="H276" s="33"/>
      <c r="I276" s="203"/>
      <c r="J276" s="33"/>
      <c r="K276" s="33"/>
      <c r="L276" s="36"/>
      <c r="M276" s="204"/>
      <c r="N276" s="205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133</v>
      </c>
      <c r="AU276" s="14" t="s">
        <v>86</v>
      </c>
    </row>
    <row r="277" spans="1:65" s="2" customFormat="1" ht="19.2">
      <c r="A277" s="31"/>
      <c r="B277" s="32"/>
      <c r="C277" s="33"/>
      <c r="D277" s="201" t="s">
        <v>135</v>
      </c>
      <c r="E277" s="33"/>
      <c r="F277" s="206" t="s">
        <v>446</v>
      </c>
      <c r="G277" s="33"/>
      <c r="H277" s="33"/>
      <c r="I277" s="203"/>
      <c r="J277" s="33"/>
      <c r="K277" s="33"/>
      <c r="L277" s="36"/>
      <c r="M277" s="204"/>
      <c r="N277" s="205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135</v>
      </c>
      <c r="AU277" s="14" t="s">
        <v>86</v>
      </c>
    </row>
    <row r="278" spans="1:65" s="2" customFormat="1" ht="16.5" customHeight="1">
      <c r="A278" s="31"/>
      <c r="B278" s="32"/>
      <c r="C278" s="188" t="s">
        <v>447</v>
      </c>
      <c r="D278" s="188" t="s">
        <v>127</v>
      </c>
      <c r="E278" s="189" t="s">
        <v>448</v>
      </c>
      <c r="F278" s="190" t="s">
        <v>449</v>
      </c>
      <c r="G278" s="191" t="s">
        <v>139</v>
      </c>
      <c r="H278" s="192">
        <v>200</v>
      </c>
      <c r="I278" s="193"/>
      <c r="J278" s="194">
        <f>ROUND(I278*H278,2)</f>
        <v>0</v>
      </c>
      <c r="K278" s="190" t="s">
        <v>131</v>
      </c>
      <c r="L278" s="36"/>
      <c r="M278" s="195" t="s">
        <v>1</v>
      </c>
      <c r="N278" s="196" t="s">
        <v>42</v>
      </c>
      <c r="O278" s="68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9" t="s">
        <v>132</v>
      </c>
      <c r="AT278" s="199" t="s">
        <v>127</v>
      </c>
      <c r="AU278" s="199" t="s">
        <v>86</v>
      </c>
      <c r="AY278" s="14" t="s">
        <v>124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4" t="s">
        <v>84</v>
      </c>
      <c r="BK278" s="200">
        <f>ROUND(I278*H278,2)</f>
        <v>0</v>
      </c>
      <c r="BL278" s="14" t="s">
        <v>132</v>
      </c>
      <c r="BM278" s="199" t="s">
        <v>450</v>
      </c>
    </row>
    <row r="279" spans="1:65" s="2" customFormat="1" ht="19.2">
      <c r="A279" s="31"/>
      <c r="B279" s="32"/>
      <c r="C279" s="33"/>
      <c r="D279" s="201" t="s">
        <v>133</v>
      </c>
      <c r="E279" s="33"/>
      <c r="F279" s="202" t="s">
        <v>451</v>
      </c>
      <c r="G279" s="33"/>
      <c r="H279" s="33"/>
      <c r="I279" s="203"/>
      <c r="J279" s="33"/>
      <c r="K279" s="33"/>
      <c r="L279" s="36"/>
      <c r="M279" s="204"/>
      <c r="N279" s="205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133</v>
      </c>
      <c r="AU279" s="14" t="s">
        <v>86</v>
      </c>
    </row>
    <row r="280" spans="1:65" s="2" customFormat="1" ht="19.2">
      <c r="A280" s="31"/>
      <c r="B280" s="32"/>
      <c r="C280" s="33"/>
      <c r="D280" s="201" t="s">
        <v>135</v>
      </c>
      <c r="E280" s="33"/>
      <c r="F280" s="206" t="s">
        <v>446</v>
      </c>
      <c r="G280" s="33"/>
      <c r="H280" s="33"/>
      <c r="I280" s="203"/>
      <c r="J280" s="33"/>
      <c r="K280" s="33"/>
      <c r="L280" s="36"/>
      <c r="M280" s="204"/>
      <c r="N280" s="205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4" t="s">
        <v>135</v>
      </c>
      <c r="AU280" s="14" t="s">
        <v>86</v>
      </c>
    </row>
    <row r="281" spans="1:65" s="2" customFormat="1" ht="16.5" customHeight="1">
      <c r="A281" s="31"/>
      <c r="B281" s="32"/>
      <c r="C281" s="188" t="s">
        <v>295</v>
      </c>
      <c r="D281" s="188" t="s">
        <v>127</v>
      </c>
      <c r="E281" s="189" t="s">
        <v>452</v>
      </c>
      <c r="F281" s="190" t="s">
        <v>453</v>
      </c>
      <c r="G281" s="191" t="s">
        <v>139</v>
      </c>
      <c r="H281" s="192">
        <v>100</v>
      </c>
      <c r="I281" s="193"/>
      <c r="J281" s="194">
        <f>ROUND(I281*H281,2)</f>
        <v>0</v>
      </c>
      <c r="K281" s="190" t="s">
        <v>131</v>
      </c>
      <c r="L281" s="36"/>
      <c r="M281" s="195" t="s">
        <v>1</v>
      </c>
      <c r="N281" s="196" t="s">
        <v>42</v>
      </c>
      <c r="O281" s="68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9" t="s">
        <v>132</v>
      </c>
      <c r="AT281" s="199" t="s">
        <v>127</v>
      </c>
      <c r="AU281" s="199" t="s">
        <v>86</v>
      </c>
      <c r="AY281" s="14" t="s">
        <v>124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4" t="s">
        <v>84</v>
      </c>
      <c r="BK281" s="200">
        <f>ROUND(I281*H281,2)</f>
        <v>0</v>
      </c>
      <c r="BL281" s="14" t="s">
        <v>132</v>
      </c>
      <c r="BM281" s="199" t="s">
        <v>454</v>
      </c>
    </row>
    <row r="282" spans="1:65" s="2" customFormat="1" ht="19.2">
      <c r="A282" s="31"/>
      <c r="B282" s="32"/>
      <c r="C282" s="33"/>
      <c r="D282" s="201" t="s">
        <v>133</v>
      </c>
      <c r="E282" s="33"/>
      <c r="F282" s="202" t="s">
        <v>455</v>
      </c>
      <c r="G282" s="33"/>
      <c r="H282" s="33"/>
      <c r="I282" s="203"/>
      <c r="J282" s="33"/>
      <c r="K282" s="33"/>
      <c r="L282" s="36"/>
      <c r="M282" s="204"/>
      <c r="N282" s="205"/>
      <c r="O282" s="68"/>
      <c r="P282" s="68"/>
      <c r="Q282" s="68"/>
      <c r="R282" s="68"/>
      <c r="S282" s="68"/>
      <c r="T282" s="69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4" t="s">
        <v>133</v>
      </c>
      <c r="AU282" s="14" t="s">
        <v>86</v>
      </c>
    </row>
    <row r="283" spans="1:65" s="2" customFormat="1" ht="19.2">
      <c r="A283" s="31"/>
      <c r="B283" s="32"/>
      <c r="C283" s="33"/>
      <c r="D283" s="201" t="s">
        <v>135</v>
      </c>
      <c r="E283" s="33"/>
      <c r="F283" s="206" t="s">
        <v>456</v>
      </c>
      <c r="G283" s="33"/>
      <c r="H283" s="33"/>
      <c r="I283" s="203"/>
      <c r="J283" s="33"/>
      <c r="K283" s="33"/>
      <c r="L283" s="36"/>
      <c r="M283" s="204"/>
      <c r="N283" s="205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135</v>
      </c>
      <c r="AU283" s="14" t="s">
        <v>86</v>
      </c>
    </row>
    <row r="284" spans="1:65" s="2" customFormat="1" ht="16.5" customHeight="1">
      <c r="A284" s="31"/>
      <c r="B284" s="32"/>
      <c r="C284" s="188" t="s">
        <v>457</v>
      </c>
      <c r="D284" s="188" t="s">
        <v>127</v>
      </c>
      <c r="E284" s="189" t="s">
        <v>458</v>
      </c>
      <c r="F284" s="190" t="s">
        <v>459</v>
      </c>
      <c r="G284" s="191" t="s">
        <v>139</v>
      </c>
      <c r="H284" s="192">
        <v>100</v>
      </c>
      <c r="I284" s="193"/>
      <c r="J284" s="194">
        <f>ROUND(I284*H284,2)</f>
        <v>0</v>
      </c>
      <c r="K284" s="190" t="s">
        <v>131</v>
      </c>
      <c r="L284" s="36"/>
      <c r="M284" s="195" t="s">
        <v>1</v>
      </c>
      <c r="N284" s="196" t="s">
        <v>42</v>
      </c>
      <c r="O284" s="68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9" t="s">
        <v>132</v>
      </c>
      <c r="AT284" s="199" t="s">
        <v>127</v>
      </c>
      <c r="AU284" s="199" t="s">
        <v>86</v>
      </c>
      <c r="AY284" s="14" t="s">
        <v>124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4" t="s">
        <v>84</v>
      </c>
      <c r="BK284" s="200">
        <f>ROUND(I284*H284,2)</f>
        <v>0</v>
      </c>
      <c r="BL284" s="14" t="s">
        <v>132</v>
      </c>
      <c r="BM284" s="199" t="s">
        <v>460</v>
      </c>
    </row>
    <row r="285" spans="1:65" s="2" customFormat="1" ht="19.2">
      <c r="A285" s="31"/>
      <c r="B285" s="32"/>
      <c r="C285" s="33"/>
      <c r="D285" s="201" t="s">
        <v>133</v>
      </c>
      <c r="E285" s="33"/>
      <c r="F285" s="202" t="s">
        <v>461</v>
      </c>
      <c r="G285" s="33"/>
      <c r="H285" s="33"/>
      <c r="I285" s="203"/>
      <c r="J285" s="33"/>
      <c r="K285" s="33"/>
      <c r="L285" s="36"/>
      <c r="M285" s="204"/>
      <c r="N285" s="205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133</v>
      </c>
      <c r="AU285" s="14" t="s">
        <v>86</v>
      </c>
    </row>
    <row r="286" spans="1:65" s="2" customFormat="1" ht="19.2">
      <c r="A286" s="31"/>
      <c r="B286" s="32"/>
      <c r="C286" s="33"/>
      <c r="D286" s="201" t="s">
        <v>135</v>
      </c>
      <c r="E286" s="33"/>
      <c r="F286" s="206" t="s">
        <v>456</v>
      </c>
      <c r="G286" s="33"/>
      <c r="H286" s="33"/>
      <c r="I286" s="203"/>
      <c r="J286" s="33"/>
      <c r="K286" s="33"/>
      <c r="L286" s="36"/>
      <c r="M286" s="204"/>
      <c r="N286" s="205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135</v>
      </c>
      <c r="AU286" s="14" t="s">
        <v>86</v>
      </c>
    </row>
    <row r="287" spans="1:65" s="2" customFormat="1" ht="16.5" customHeight="1">
      <c r="A287" s="31"/>
      <c r="B287" s="32"/>
      <c r="C287" s="188" t="s">
        <v>299</v>
      </c>
      <c r="D287" s="188" t="s">
        <v>127</v>
      </c>
      <c r="E287" s="189" t="s">
        <v>462</v>
      </c>
      <c r="F287" s="190" t="s">
        <v>463</v>
      </c>
      <c r="G287" s="191" t="s">
        <v>130</v>
      </c>
      <c r="H287" s="192">
        <v>1</v>
      </c>
      <c r="I287" s="193"/>
      <c r="J287" s="194">
        <f>ROUND(I287*H287,2)</f>
        <v>0</v>
      </c>
      <c r="K287" s="190" t="s">
        <v>131</v>
      </c>
      <c r="L287" s="36"/>
      <c r="M287" s="195" t="s">
        <v>1</v>
      </c>
      <c r="N287" s="196" t="s">
        <v>42</v>
      </c>
      <c r="O287" s="68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9" t="s">
        <v>132</v>
      </c>
      <c r="AT287" s="199" t="s">
        <v>127</v>
      </c>
      <c r="AU287" s="199" t="s">
        <v>86</v>
      </c>
      <c r="AY287" s="14" t="s">
        <v>124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4" t="s">
        <v>84</v>
      </c>
      <c r="BK287" s="200">
        <f>ROUND(I287*H287,2)</f>
        <v>0</v>
      </c>
      <c r="BL287" s="14" t="s">
        <v>132</v>
      </c>
      <c r="BM287" s="199" t="s">
        <v>464</v>
      </c>
    </row>
    <row r="288" spans="1:65" s="2" customFormat="1" ht="28.8">
      <c r="A288" s="31"/>
      <c r="B288" s="32"/>
      <c r="C288" s="33"/>
      <c r="D288" s="201" t="s">
        <v>133</v>
      </c>
      <c r="E288" s="33"/>
      <c r="F288" s="202" t="s">
        <v>465</v>
      </c>
      <c r="G288" s="33"/>
      <c r="H288" s="33"/>
      <c r="I288" s="203"/>
      <c r="J288" s="33"/>
      <c r="K288" s="33"/>
      <c r="L288" s="36"/>
      <c r="M288" s="204"/>
      <c r="N288" s="205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133</v>
      </c>
      <c r="AU288" s="14" t="s">
        <v>86</v>
      </c>
    </row>
    <row r="289" spans="1:65" s="2" customFormat="1" ht="19.2">
      <c r="A289" s="31"/>
      <c r="B289" s="32"/>
      <c r="C289" s="33"/>
      <c r="D289" s="201" t="s">
        <v>135</v>
      </c>
      <c r="E289" s="33"/>
      <c r="F289" s="206" t="s">
        <v>136</v>
      </c>
      <c r="G289" s="33"/>
      <c r="H289" s="33"/>
      <c r="I289" s="203"/>
      <c r="J289" s="33"/>
      <c r="K289" s="33"/>
      <c r="L289" s="36"/>
      <c r="M289" s="204"/>
      <c r="N289" s="205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135</v>
      </c>
      <c r="AU289" s="14" t="s">
        <v>86</v>
      </c>
    </row>
    <row r="290" spans="1:65" s="2" customFormat="1" ht="16.5" customHeight="1">
      <c r="A290" s="31"/>
      <c r="B290" s="32"/>
      <c r="C290" s="188" t="s">
        <v>466</v>
      </c>
      <c r="D290" s="188" t="s">
        <v>127</v>
      </c>
      <c r="E290" s="189" t="s">
        <v>467</v>
      </c>
      <c r="F290" s="190" t="s">
        <v>468</v>
      </c>
      <c r="G290" s="191" t="s">
        <v>130</v>
      </c>
      <c r="H290" s="192">
        <v>1</v>
      </c>
      <c r="I290" s="193"/>
      <c r="J290" s="194">
        <f>ROUND(I290*H290,2)</f>
        <v>0</v>
      </c>
      <c r="K290" s="190" t="s">
        <v>131</v>
      </c>
      <c r="L290" s="36"/>
      <c r="M290" s="195" t="s">
        <v>1</v>
      </c>
      <c r="N290" s="196" t="s">
        <v>42</v>
      </c>
      <c r="O290" s="68"/>
      <c r="P290" s="197">
        <f>O290*H290</f>
        <v>0</v>
      </c>
      <c r="Q290" s="197">
        <v>0</v>
      </c>
      <c r="R290" s="197">
        <f>Q290*H290</f>
        <v>0</v>
      </c>
      <c r="S290" s="197">
        <v>0</v>
      </c>
      <c r="T290" s="198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9" t="s">
        <v>132</v>
      </c>
      <c r="AT290" s="199" t="s">
        <v>127</v>
      </c>
      <c r="AU290" s="199" t="s">
        <v>86</v>
      </c>
      <c r="AY290" s="14" t="s">
        <v>124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4" t="s">
        <v>84</v>
      </c>
      <c r="BK290" s="200">
        <f>ROUND(I290*H290,2)</f>
        <v>0</v>
      </c>
      <c r="BL290" s="14" t="s">
        <v>132</v>
      </c>
      <c r="BM290" s="199" t="s">
        <v>469</v>
      </c>
    </row>
    <row r="291" spans="1:65" s="2" customFormat="1" ht="28.8">
      <c r="A291" s="31"/>
      <c r="B291" s="32"/>
      <c r="C291" s="33"/>
      <c r="D291" s="201" t="s">
        <v>133</v>
      </c>
      <c r="E291" s="33"/>
      <c r="F291" s="202" t="s">
        <v>470</v>
      </c>
      <c r="G291" s="33"/>
      <c r="H291" s="33"/>
      <c r="I291" s="203"/>
      <c r="J291" s="33"/>
      <c r="K291" s="33"/>
      <c r="L291" s="36"/>
      <c r="M291" s="204"/>
      <c r="N291" s="205"/>
      <c r="O291" s="68"/>
      <c r="P291" s="68"/>
      <c r="Q291" s="68"/>
      <c r="R291" s="68"/>
      <c r="S291" s="68"/>
      <c r="T291" s="69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4" t="s">
        <v>133</v>
      </c>
      <c r="AU291" s="14" t="s">
        <v>86</v>
      </c>
    </row>
    <row r="292" spans="1:65" s="2" customFormat="1" ht="19.2">
      <c r="A292" s="31"/>
      <c r="B292" s="32"/>
      <c r="C292" s="33"/>
      <c r="D292" s="201" t="s">
        <v>135</v>
      </c>
      <c r="E292" s="33"/>
      <c r="F292" s="206" t="s">
        <v>136</v>
      </c>
      <c r="G292" s="33"/>
      <c r="H292" s="33"/>
      <c r="I292" s="203"/>
      <c r="J292" s="33"/>
      <c r="K292" s="33"/>
      <c r="L292" s="36"/>
      <c r="M292" s="204"/>
      <c r="N292" s="205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135</v>
      </c>
      <c r="AU292" s="14" t="s">
        <v>86</v>
      </c>
    </row>
    <row r="293" spans="1:65" s="2" customFormat="1" ht="16.5" customHeight="1">
      <c r="A293" s="31"/>
      <c r="B293" s="32"/>
      <c r="C293" s="188" t="s">
        <v>304</v>
      </c>
      <c r="D293" s="188" t="s">
        <v>127</v>
      </c>
      <c r="E293" s="189" t="s">
        <v>471</v>
      </c>
      <c r="F293" s="190" t="s">
        <v>472</v>
      </c>
      <c r="G293" s="191" t="s">
        <v>183</v>
      </c>
      <c r="H293" s="192">
        <v>500</v>
      </c>
      <c r="I293" s="193"/>
      <c r="J293" s="194">
        <f>ROUND(I293*H293,2)</f>
        <v>0</v>
      </c>
      <c r="K293" s="190" t="s">
        <v>131</v>
      </c>
      <c r="L293" s="36"/>
      <c r="M293" s="195" t="s">
        <v>1</v>
      </c>
      <c r="N293" s="196" t="s">
        <v>42</v>
      </c>
      <c r="O293" s="68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9" t="s">
        <v>132</v>
      </c>
      <c r="AT293" s="199" t="s">
        <v>127</v>
      </c>
      <c r="AU293" s="199" t="s">
        <v>86</v>
      </c>
      <c r="AY293" s="14" t="s">
        <v>124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4" t="s">
        <v>84</v>
      </c>
      <c r="BK293" s="200">
        <f>ROUND(I293*H293,2)</f>
        <v>0</v>
      </c>
      <c r="BL293" s="14" t="s">
        <v>132</v>
      </c>
      <c r="BM293" s="199" t="s">
        <v>473</v>
      </c>
    </row>
    <row r="294" spans="1:65" s="2" customFormat="1" ht="28.8">
      <c r="A294" s="31"/>
      <c r="B294" s="32"/>
      <c r="C294" s="33"/>
      <c r="D294" s="201" t="s">
        <v>133</v>
      </c>
      <c r="E294" s="33"/>
      <c r="F294" s="202" t="s">
        <v>474</v>
      </c>
      <c r="G294" s="33"/>
      <c r="H294" s="33"/>
      <c r="I294" s="203"/>
      <c r="J294" s="33"/>
      <c r="K294" s="33"/>
      <c r="L294" s="36"/>
      <c r="M294" s="204"/>
      <c r="N294" s="205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133</v>
      </c>
      <c r="AU294" s="14" t="s">
        <v>86</v>
      </c>
    </row>
    <row r="295" spans="1:65" s="2" customFormat="1" ht="16.5" customHeight="1">
      <c r="A295" s="31"/>
      <c r="B295" s="32"/>
      <c r="C295" s="188" t="s">
        <v>475</v>
      </c>
      <c r="D295" s="188" t="s">
        <v>127</v>
      </c>
      <c r="E295" s="189" t="s">
        <v>476</v>
      </c>
      <c r="F295" s="190" t="s">
        <v>477</v>
      </c>
      <c r="G295" s="191" t="s">
        <v>183</v>
      </c>
      <c r="H295" s="192">
        <v>400</v>
      </c>
      <c r="I295" s="193"/>
      <c r="J295" s="194">
        <f>ROUND(I295*H295,2)</f>
        <v>0</v>
      </c>
      <c r="K295" s="190" t="s">
        <v>131</v>
      </c>
      <c r="L295" s="36"/>
      <c r="M295" s="195" t="s">
        <v>1</v>
      </c>
      <c r="N295" s="196" t="s">
        <v>42</v>
      </c>
      <c r="O295" s="68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9" t="s">
        <v>132</v>
      </c>
      <c r="AT295" s="199" t="s">
        <v>127</v>
      </c>
      <c r="AU295" s="199" t="s">
        <v>86</v>
      </c>
      <c r="AY295" s="14" t="s">
        <v>124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4" t="s">
        <v>84</v>
      </c>
      <c r="BK295" s="200">
        <f>ROUND(I295*H295,2)</f>
        <v>0</v>
      </c>
      <c r="BL295" s="14" t="s">
        <v>132</v>
      </c>
      <c r="BM295" s="199" t="s">
        <v>478</v>
      </c>
    </row>
    <row r="296" spans="1:65" s="2" customFormat="1" ht="28.8">
      <c r="A296" s="31"/>
      <c r="B296" s="32"/>
      <c r="C296" s="33"/>
      <c r="D296" s="201" t="s">
        <v>133</v>
      </c>
      <c r="E296" s="33"/>
      <c r="F296" s="202" t="s">
        <v>479</v>
      </c>
      <c r="G296" s="33"/>
      <c r="H296" s="33"/>
      <c r="I296" s="203"/>
      <c r="J296" s="33"/>
      <c r="K296" s="33"/>
      <c r="L296" s="36"/>
      <c r="M296" s="204"/>
      <c r="N296" s="205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133</v>
      </c>
      <c r="AU296" s="14" t="s">
        <v>86</v>
      </c>
    </row>
    <row r="297" spans="1:65" s="2" customFormat="1" ht="16.5" customHeight="1">
      <c r="A297" s="31"/>
      <c r="B297" s="32"/>
      <c r="C297" s="188" t="s">
        <v>309</v>
      </c>
      <c r="D297" s="188" t="s">
        <v>127</v>
      </c>
      <c r="E297" s="189" t="s">
        <v>480</v>
      </c>
      <c r="F297" s="190" t="s">
        <v>481</v>
      </c>
      <c r="G297" s="191" t="s">
        <v>183</v>
      </c>
      <c r="H297" s="192">
        <v>5000</v>
      </c>
      <c r="I297" s="193"/>
      <c r="J297" s="194">
        <f>ROUND(I297*H297,2)</f>
        <v>0</v>
      </c>
      <c r="K297" s="190" t="s">
        <v>131</v>
      </c>
      <c r="L297" s="36"/>
      <c r="M297" s="195" t="s">
        <v>1</v>
      </c>
      <c r="N297" s="196" t="s">
        <v>42</v>
      </c>
      <c r="O297" s="68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9" t="s">
        <v>132</v>
      </c>
      <c r="AT297" s="199" t="s">
        <v>127</v>
      </c>
      <c r="AU297" s="199" t="s">
        <v>86</v>
      </c>
      <c r="AY297" s="14" t="s">
        <v>124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4" t="s">
        <v>84</v>
      </c>
      <c r="BK297" s="200">
        <f>ROUND(I297*H297,2)</f>
        <v>0</v>
      </c>
      <c r="BL297" s="14" t="s">
        <v>132</v>
      </c>
      <c r="BM297" s="199" t="s">
        <v>482</v>
      </c>
    </row>
    <row r="298" spans="1:65" s="2" customFormat="1" ht="28.8">
      <c r="A298" s="31"/>
      <c r="B298" s="32"/>
      <c r="C298" s="33"/>
      <c r="D298" s="201" t="s">
        <v>133</v>
      </c>
      <c r="E298" s="33"/>
      <c r="F298" s="202" t="s">
        <v>483</v>
      </c>
      <c r="G298" s="33"/>
      <c r="H298" s="33"/>
      <c r="I298" s="203"/>
      <c r="J298" s="33"/>
      <c r="K298" s="33"/>
      <c r="L298" s="36"/>
      <c r="M298" s="204"/>
      <c r="N298" s="205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133</v>
      </c>
      <c r="AU298" s="14" t="s">
        <v>86</v>
      </c>
    </row>
    <row r="299" spans="1:65" s="2" customFormat="1" ht="16.5" customHeight="1">
      <c r="A299" s="31"/>
      <c r="B299" s="32"/>
      <c r="C299" s="188" t="s">
        <v>484</v>
      </c>
      <c r="D299" s="188" t="s">
        <v>127</v>
      </c>
      <c r="E299" s="189" t="s">
        <v>485</v>
      </c>
      <c r="F299" s="190" t="s">
        <v>486</v>
      </c>
      <c r="G299" s="191" t="s">
        <v>183</v>
      </c>
      <c r="H299" s="192">
        <v>500</v>
      </c>
      <c r="I299" s="193"/>
      <c r="J299" s="194">
        <f>ROUND(I299*H299,2)</f>
        <v>0</v>
      </c>
      <c r="K299" s="190" t="s">
        <v>131</v>
      </c>
      <c r="L299" s="36"/>
      <c r="M299" s="195" t="s">
        <v>1</v>
      </c>
      <c r="N299" s="196" t="s">
        <v>42</v>
      </c>
      <c r="O299" s="68"/>
      <c r="P299" s="197">
        <f>O299*H299</f>
        <v>0</v>
      </c>
      <c r="Q299" s="197">
        <v>0</v>
      </c>
      <c r="R299" s="197">
        <f>Q299*H299</f>
        <v>0</v>
      </c>
      <c r="S299" s="197">
        <v>0</v>
      </c>
      <c r="T299" s="198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9" t="s">
        <v>132</v>
      </c>
      <c r="AT299" s="199" t="s">
        <v>127</v>
      </c>
      <c r="AU299" s="199" t="s">
        <v>86</v>
      </c>
      <c r="AY299" s="14" t="s">
        <v>124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4" t="s">
        <v>84</v>
      </c>
      <c r="BK299" s="200">
        <f>ROUND(I299*H299,2)</f>
        <v>0</v>
      </c>
      <c r="BL299" s="14" t="s">
        <v>132</v>
      </c>
      <c r="BM299" s="199" t="s">
        <v>487</v>
      </c>
    </row>
    <row r="300" spans="1:65" s="2" customFormat="1" ht="28.8">
      <c r="A300" s="31"/>
      <c r="B300" s="32"/>
      <c r="C300" s="33"/>
      <c r="D300" s="201" t="s">
        <v>133</v>
      </c>
      <c r="E300" s="33"/>
      <c r="F300" s="202" t="s">
        <v>488</v>
      </c>
      <c r="G300" s="33"/>
      <c r="H300" s="33"/>
      <c r="I300" s="203"/>
      <c r="J300" s="33"/>
      <c r="K300" s="33"/>
      <c r="L300" s="36"/>
      <c r="M300" s="204"/>
      <c r="N300" s="205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133</v>
      </c>
      <c r="AU300" s="14" t="s">
        <v>86</v>
      </c>
    </row>
    <row r="301" spans="1:65" s="2" customFormat="1" ht="16.5" customHeight="1">
      <c r="A301" s="31"/>
      <c r="B301" s="32"/>
      <c r="C301" s="188" t="s">
        <v>314</v>
      </c>
      <c r="D301" s="188" t="s">
        <v>127</v>
      </c>
      <c r="E301" s="189" t="s">
        <v>489</v>
      </c>
      <c r="F301" s="190" t="s">
        <v>490</v>
      </c>
      <c r="G301" s="191" t="s">
        <v>130</v>
      </c>
      <c r="H301" s="192">
        <v>0.1</v>
      </c>
      <c r="I301" s="193"/>
      <c r="J301" s="194">
        <f>ROUND(I301*H301,2)</f>
        <v>0</v>
      </c>
      <c r="K301" s="190" t="s">
        <v>131</v>
      </c>
      <c r="L301" s="36"/>
      <c r="M301" s="195" t="s">
        <v>1</v>
      </c>
      <c r="N301" s="196" t="s">
        <v>42</v>
      </c>
      <c r="O301" s="68"/>
      <c r="P301" s="197">
        <f>O301*H301</f>
        <v>0</v>
      </c>
      <c r="Q301" s="197">
        <v>0</v>
      </c>
      <c r="R301" s="197">
        <f>Q301*H301</f>
        <v>0</v>
      </c>
      <c r="S301" s="197">
        <v>0</v>
      </c>
      <c r="T301" s="198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9" t="s">
        <v>132</v>
      </c>
      <c r="AT301" s="199" t="s">
        <v>127</v>
      </c>
      <c r="AU301" s="199" t="s">
        <v>86</v>
      </c>
      <c r="AY301" s="14" t="s">
        <v>124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4" t="s">
        <v>84</v>
      </c>
      <c r="BK301" s="200">
        <f>ROUND(I301*H301,2)</f>
        <v>0</v>
      </c>
      <c r="BL301" s="14" t="s">
        <v>132</v>
      </c>
      <c r="BM301" s="199" t="s">
        <v>491</v>
      </c>
    </row>
    <row r="302" spans="1:65" s="2" customFormat="1" ht="19.2">
      <c r="A302" s="31"/>
      <c r="B302" s="32"/>
      <c r="C302" s="33"/>
      <c r="D302" s="201" t="s">
        <v>133</v>
      </c>
      <c r="E302" s="33"/>
      <c r="F302" s="202" t="s">
        <v>492</v>
      </c>
      <c r="G302" s="33"/>
      <c r="H302" s="33"/>
      <c r="I302" s="203"/>
      <c r="J302" s="33"/>
      <c r="K302" s="33"/>
      <c r="L302" s="36"/>
      <c r="M302" s="204"/>
      <c r="N302" s="205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133</v>
      </c>
      <c r="AU302" s="14" t="s">
        <v>86</v>
      </c>
    </row>
    <row r="303" spans="1:65" s="2" customFormat="1" ht="19.2">
      <c r="A303" s="31"/>
      <c r="B303" s="32"/>
      <c r="C303" s="33"/>
      <c r="D303" s="201" t="s">
        <v>135</v>
      </c>
      <c r="E303" s="33"/>
      <c r="F303" s="206" t="s">
        <v>136</v>
      </c>
      <c r="G303" s="33"/>
      <c r="H303" s="33"/>
      <c r="I303" s="203"/>
      <c r="J303" s="33"/>
      <c r="K303" s="33"/>
      <c r="L303" s="36"/>
      <c r="M303" s="204"/>
      <c r="N303" s="205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135</v>
      </c>
      <c r="AU303" s="14" t="s">
        <v>86</v>
      </c>
    </row>
    <row r="304" spans="1:65" s="2" customFormat="1" ht="16.5" customHeight="1">
      <c r="A304" s="31"/>
      <c r="B304" s="32"/>
      <c r="C304" s="188" t="s">
        <v>493</v>
      </c>
      <c r="D304" s="188" t="s">
        <v>127</v>
      </c>
      <c r="E304" s="189" t="s">
        <v>494</v>
      </c>
      <c r="F304" s="190" t="s">
        <v>495</v>
      </c>
      <c r="G304" s="191" t="s">
        <v>139</v>
      </c>
      <c r="H304" s="192">
        <v>500</v>
      </c>
      <c r="I304" s="193"/>
      <c r="J304" s="194">
        <f>ROUND(I304*H304,2)</f>
        <v>0</v>
      </c>
      <c r="K304" s="190" t="s">
        <v>131</v>
      </c>
      <c r="L304" s="36"/>
      <c r="M304" s="195" t="s">
        <v>1</v>
      </c>
      <c r="N304" s="196" t="s">
        <v>42</v>
      </c>
      <c r="O304" s="68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9" t="s">
        <v>132</v>
      </c>
      <c r="AT304" s="199" t="s">
        <v>127</v>
      </c>
      <c r="AU304" s="199" t="s">
        <v>86</v>
      </c>
      <c r="AY304" s="14" t="s">
        <v>124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4" t="s">
        <v>84</v>
      </c>
      <c r="BK304" s="200">
        <f>ROUND(I304*H304,2)</f>
        <v>0</v>
      </c>
      <c r="BL304" s="14" t="s">
        <v>132</v>
      </c>
      <c r="BM304" s="199" t="s">
        <v>496</v>
      </c>
    </row>
    <row r="305" spans="1:65" s="2" customFormat="1" ht="19.2">
      <c r="A305" s="31"/>
      <c r="B305" s="32"/>
      <c r="C305" s="33"/>
      <c r="D305" s="201" t="s">
        <v>133</v>
      </c>
      <c r="E305" s="33"/>
      <c r="F305" s="202" t="s">
        <v>497</v>
      </c>
      <c r="G305" s="33"/>
      <c r="H305" s="33"/>
      <c r="I305" s="203"/>
      <c r="J305" s="33"/>
      <c r="K305" s="33"/>
      <c r="L305" s="36"/>
      <c r="M305" s="204"/>
      <c r="N305" s="205"/>
      <c r="O305" s="68"/>
      <c r="P305" s="68"/>
      <c r="Q305" s="68"/>
      <c r="R305" s="68"/>
      <c r="S305" s="68"/>
      <c r="T305" s="69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4" t="s">
        <v>133</v>
      </c>
      <c r="AU305" s="14" t="s">
        <v>86</v>
      </c>
    </row>
    <row r="306" spans="1:65" s="2" customFormat="1" ht="19.2">
      <c r="A306" s="31"/>
      <c r="B306" s="32"/>
      <c r="C306" s="33"/>
      <c r="D306" s="201" t="s">
        <v>135</v>
      </c>
      <c r="E306" s="33"/>
      <c r="F306" s="206" t="s">
        <v>456</v>
      </c>
      <c r="G306" s="33"/>
      <c r="H306" s="33"/>
      <c r="I306" s="203"/>
      <c r="J306" s="33"/>
      <c r="K306" s="33"/>
      <c r="L306" s="36"/>
      <c r="M306" s="204"/>
      <c r="N306" s="205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135</v>
      </c>
      <c r="AU306" s="14" t="s">
        <v>86</v>
      </c>
    </row>
    <row r="307" spans="1:65" s="2" customFormat="1" ht="16.5" customHeight="1">
      <c r="A307" s="31"/>
      <c r="B307" s="32"/>
      <c r="C307" s="188" t="s">
        <v>318</v>
      </c>
      <c r="D307" s="188" t="s">
        <v>127</v>
      </c>
      <c r="E307" s="189" t="s">
        <v>498</v>
      </c>
      <c r="F307" s="190" t="s">
        <v>499</v>
      </c>
      <c r="G307" s="191" t="s">
        <v>139</v>
      </c>
      <c r="H307" s="192">
        <v>100</v>
      </c>
      <c r="I307" s="193"/>
      <c r="J307" s="194">
        <f>ROUND(I307*H307,2)</f>
        <v>0</v>
      </c>
      <c r="K307" s="190" t="s">
        <v>131</v>
      </c>
      <c r="L307" s="36"/>
      <c r="M307" s="195" t="s">
        <v>1</v>
      </c>
      <c r="N307" s="196" t="s">
        <v>42</v>
      </c>
      <c r="O307" s="68"/>
      <c r="P307" s="197">
        <f>O307*H307</f>
        <v>0</v>
      </c>
      <c r="Q307" s="197">
        <v>0</v>
      </c>
      <c r="R307" s="197">
        <f>Q307*H307</f>
        <v>0</v>
      </c>
      <c r="S307" s="197">
        <v>0</v>
      </c>
      <c r="T307" s="198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9" t="s">
        <v>132</v>
      </c>
      <c r="AT307" s="199" t="s">
        <v>127</v>
      </c>
      <c r="AU307" s="199" t="s">
        <v>86</v>
      </c>
      <c r="AY307" s="14" t="s">
        <v>124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4" t="s">
        <v>84</v>
      </c>
      <c r="BK307" s="200">
        <f>ROUND(I307*H307,2)</f>
        <v>0</v>
      </c>
      <c r="BL307" s="14" t="s">
        <v>132</v>
      </c>
      <c r="BM307" s="199" t="s">
        <v>500</v>
      </c>
    </row>
    <row r="308" spans="1:65" s="2" customFormat="1" ht="19.2">
      <c r="A308" s="31"/>
      <c r="B308" s="32"/>
      <c r="C308" s="33"/>
      <c r="D308" s="201" t="s">
        <v>133</v>
      </c>
      <c r="E308" s="33"/>
      <c r="F308" s="202" t="s">
        <v>501</v>
      </c>
      <c r="G308" s="33"/>
      <c r="H308" s="33"/>
      <c r="I308" s="203"/>
      <c r="J308" s="33"/>
      <c r="K308" s="33"/>
      <c r="L308" s="36"/>
      <c r="M308" s="204"/>
      <c r="N308" s="205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133</v>
      </c>
      <c r="AU308" s="14" t="s">
        <v>86</v>
      </c>
    </row>
    <row r="309" spans="1:65" s="2" customFormat="1" ht="19.2">
      <c r="A309" s="31"/>
      <c r="B309" s="32"/>
      <c r="C309" s="33"/>
      <c r="D309" s="201" t="s">
        <v>135</v>
      </c>
      <c r="E309" s="33"/>
      <c r="F309" s="206" t="s">
        <v>136</v>
      </c>
      <c r="G309" s="33"/>
      <c r="H309" s="33"/>
      <c r="I309" s="203"/>
      <c r="J309" s="33"/>
      <c r="K309" s="33"/>
      <c r="L309" s="36"/>
      <c r="M309" s="204"/>
      <c r="N309" s="205"/>
      <c r="O309" s="68"/>
      <c r="P309" s="68"/>
      <c r="Q309" s="68"/>
      <c r="R309" s="68"/>
      <c r="S309" s="68"/>
      <c r="T309" s="69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4" t="s">
        <v>135</v>
      </c>
      <c r="AU309" s="14" t="s">
        <v>86</v>
      </c>
    </row>
    <row r="310" spans="1:65" s="2" customFormat="1" ht="16.5" customHeight="1">
      <c r="A310" s="31"/>
      <c r="B310" s="32"/>
      <c r="C310" s="188" t="s">
        <v>502</v>
      </c>
      <c r="D310" s="188" t="s">
        <v>127</v>
      </c>
      <c r="E310" s="189" t="s">
        <v>503</v>
      </c>
      <c r="F310" s="190" t="s">
        <v>504</v>
      </c>
      <c r="G310" s="191" t="s">
        <v>210</v>
      </c>
      <c r="H310" s="192">
        <v>10</v>
      </c>
      <c r="I310" s="193"/>
      <c r="J310" s="194">
        <f>ROUND(I310*H310,2)</f>
        <v>0</v>
      </c>
      <c r="K310" s="190" t="s">
        <v>131</v>
      </c>
      <c r="L310" s="36"/>
      <c r="M310" s="195" t="s">
        <v>1</v>
      </c>
      <c r="N310" s="196" t="s">
        <v>42</v>
      </c>
      <c r="O310" s="68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9" t="s">
        <v>132</v>
      </c>
      <c r="AT310" s="199" t="s">
        <v>127</v>
      </c>
      <c r="AU310" s="199" t="s">
        <v>86</v>
      </c>
      <c r="AY310" s="14" t="s">
        <v>124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4" t="s">
        <v>84</v>
      </c>
      <c r="BK310" s="200">
        <f>ROUND(I310*H310,2)</f>
        <v>0</v>
      </c>
      <c r="BL310" s="14" t="s">
        <v>132</v>
      </c>
      <c r="BM310" s="199" t="s">
        <v>505</v>
      </c>
    </row>
    <row r="311" spans="1:65" s="2" customFormat="1" ht="19.2">
      <c r="A311" s="31"/>
      <c r="B311" s="32"/>
      <c r="C311" s="33"/>
      <c r="D311" s="201" t="s">
        <v>133</v>
      </c>
      <c r="E311" s="33"/>
      <c r="F311" s="202" t="s">
        <v>506</v>
      </c>
      <c r="G311" s="33"/>
      <c r="H311" s="33"/>
      <c r="I311" s="203"/>
      <c r="J311" s="33"/>
      <c r="K311" s="33"/>
      <c r="L311" s="36"/>
      <c r="M311" s="204"/>
      <c r="N311" s="205"/>
      <c r="O311" s="68"/>
      <c r="P311" s="68"/>
      <c r="Q311" s="68"/>
      <c r="R311" s="68"/>
      <c r="S311" s="68"/>
      <c r="T311" s="69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4" t="s">
        <v>133</v>
      </c>
      <c r="AU311" s="14" t="s">
        <v>86</v>
      </c>
    </row>
    <row r="312" spans="1:65" s="2" customFormat="1" ht="16.5" customHeight="1">
      <c r="A312" s="31"/>
      <c r="B312" s="32"/>
      <c r="C312" s="188" t="s">
        <v>323</v>
      </c>
      <c r="D312" s="188" t="s">
        <v>127</v>
      </c>
      <c r="E312" s="189" t="s">
        <v>507</v>
      </c>
      <c r="F312" s="190" t="s">
        <v>508</v>
      </c>
      <c r="G312" s="191" t="s">
        <v>210</v>
      </c>
      <c r="H312" s="192">
        <v>10</v>
      </c>
      <c r="I312" s="193"/>
      <c r="J312" s="194">
        <f>ROUND(I312*H312,2)</f>
        <v>0</v>
      </c>
      <c r="K312" s="190" t="s">
        <v>131</v>
      </c>
      <c r="L312" s="36"/>
      <c r="M312" s="195" t="s">
        <v>1</v>
      </c>
      <c r="N312" s="196" t="s">
        <v>42</v>
      </c>
      <c r="O312" s="68"/>
      <c r="P312" s="197">
        <f>O312*H312</f>
        <v>0</v>
      </c>
      <c r="Q312" s="197">
        <v>0</v>
      </c>
      <c r="R312" s="197">
        <f>Q312*H312</f>
        <v>0</v>
      </c>
      <c r="S312" s="197">
        <v>0</v>
      </c>
      <c r="T312" s="198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9" t="s">
        <v>132</v>
      </c>
      <c r="AT312" s="199" t="s">
        <v>127</v>
      </c>
      <c r="AU312" s="199" t="s">
        <v>86</v>
      </c>
      <c r="AY312" s="14" t="s">
        <v>124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4" t="s">
        <v>84</v>
      </c>
      <c r="BK312" s="200">
        <f>ROUND(I312*H312,2)</f>
        <v>0</v>
      </c>
      <c r="BL312" s="14" t="s">
        <v>132</v>
      </c>
      <c r="BM312" s="199" t="s">
        <v>509</v>
      </c>
    </row>
    <row r="313" spans="1:65" s="2" customFormat="1" ht="19.2">
      <c r="A313" s="31"/>
      <c r="B313" s="32"/>
      <c r="C313" s="33"/>
      <c r="D313" s="201" t="s">
        <v>133</v>
      </c>
      <c r="E313" s="33"/>
      <c r="F313" s="202" t="s">
        <v>510</v>
      </c>
      <c r="G313" s="33"/>
      <c r="H313" s="33"/>
      <c r="I313" s="203"/>
      <c r="J313" s="33"/>
      <c r="K313" s="33"/>
      <c r="L313" s="36"/>
      <c r="M313" s="204"/>
      <c r="N313" s="205"/>
      <c r="O313" s="68"/>
      <c r="P313" s="68"/>
      <c r="Q313" s="68"/>
      <c r="R313" s="68"/>
      <c r="S313" s="68"/>
      <c r="T313" s="69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4" t="s">
        <v>133</v>
      </c>
      <c r="AU313" s="14" t="s">
        <v>86</v>
      </c>
    </row>
    <row r="314" spans="1:65" s="2" customFormat="1" ht="16.5" customHeight="1">
      <c r="A314" s="31"/>
      <c r="B314" s="32"/>
      <c r="C314" s="188" t="s">
        <v>511</v>
      </c>
      <c r="D314" s="188" t="s">
        <v>127</v>
      </c>
      <c r="E314" s="189" t="s">
        <v>512</v>
      </c>
      <c r="F314" s="190" t="s">
        <v>513</v>
      </c>
      <c r="G314" s="191" t="s">
        <v>210</v>
      </c>
      <c r="H314" s="192">
        <v>10</v>
      </c>
      <c r="I314" s="193"/>
      <c r="J314" s="194">
        <f>ROUND(I314*H314,2)</f>
        <v>0</v>
      </c>
      <c r="K314" s="190" t="s">
        <v>131</v>
      </c>
      <c r="L314" s="36"/>
      <c r="M314" s="195" t="s">
        <v>1</v>
      </c>
      <c r="N314" s="196" t="s">
        <v>42</v>
      </c>
      <c r="O314" s="68"/>
      <c r="P314" s="197">
        <f>O314*H314</f>
        <v>0</v>
      </c>
      <c r="Q314" s="197">
        <v>0</v>
      </c>
      <c r="R314" s="197">
        <f>Q314*H314</f>
        <v>0</v>
      </c>
      <c r="S314" s="197">
        <v>0</v>
      </c>
      <c r="T314" s="198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9" t="s">
        <v>132</v>
      </c>
      <c r="AT314" s="199" t="s">
        <v>127</v>
      </c>
      <c r="AU314" s="199" t="s">
        <v>86</v>
      </c>
      <c r="AY314" s="14" t="s">
        <v>124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4" t="s">
        <v>84</v>
      </c>
      <c r="BK314" s="200">
        <f>ROUND(I314*H314,2)</f>
        <v>0</v>
      </c>
      <c r="BL314" s="14" t="s">
        <v>132</v>
      </c>
      <c r="BM314" s="199" t="s">
        <v>514</v>
      </c>
    </row>
    <row r="315" spans="1:65" s="2" customFormat="1" ht="19.2">
      <c r="A315" s="31"/>
      <c r="B315" s="32"/>
      <c r="C315" s="33"/>
      <c r="D315" s="201" t="s">
        <v>133</v>
      </c>
      <c r="E315" s="33"/>
      <c r="F315" s="202" t="s">
        <v>515</v>
      </c>
      <c r="G315" s="33"/>
      <c r="H315" s="33"/>
      <c r="I315" s="203"/>
      <c r="J315" s="33"/>
      <c r="K315" s="33"/>
      <c r="L315" s="36"/>
      <c r="M315" s="204"/>
      <c r="N315" s="205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133</v>
      </c>
      <c r="AU315" s="14" t="s">
        <v>86</v>
      </c>
    </row>
    <row r="316" spans="1:65" s="2" customFormat="1" ht="16.5" customHeight="1">
      <c r="A316" s="31"/>
      <c r="B316" s="32"/>
      <c r="C316" s="188" t="s">
        <v>327</v>
      </c>
      <c r="D316" s="188" t="s">
        <v>127</v>
      </c>
      <c r="E316" s="189" t="s">
        <v>516</v>
      </c>
      <c r="F316" s="190" t="s">
        <v>517</v>
      </c>
      <c r="G316" s="191" t="s">
        <v>150</v>
      </c>
      <c r="H316" s="192">
        <v>7500</v>
      </c>
      <c r="I316" s="193"/>
      <c r="J316" s="194">
        <f>ROUND(I316*H316,2)</f>
        <v>0</v>
      </c>
      <c r="K316" s="190" t="s">
        <v>131</v>
      </c>
      <c r="L316" s="36"/>
      <c r="M316" s="195" t="s">
        <v>1</v>
      </c>
      <c r="N316" s="196" t="s">
        <v>42</v>
      </c>
      <c r="O316" s="68"/>
      <c r="P316" s="197">
        <f>O316*H316</f>
        <v>0</v>
      </c>
      <c r="Q316" s="197">
        <v>0</v>
      </c>
      <c r="R316" s="197">
        <f>Q316*H316</f>
        <v>0</v>
      </c>
      <c r="S316" s="197">
        <v>0</v>
      </c>
      <c r="T316" s="198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9" t="s">
        <v>132</v>
      </c>
      <c r="AT316" s="199" t="s">
        <v>127</v>
      </c>
      <c r="AU316" s="199" t="s">
        <v>86</v>
      </c>
      <c r="AY316" s="14" t="s">
        <v>124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4" t="s">
        <v>84</v>
      </c>
      <c r="BK316" s="200">
        <f>ROUND(I316*H316,2)</f>
        <v>0</v>
      </c>
      <c r="BL316" s="14" t="s">
        <v>132</v>
      </c>
      <c r="BM316" s="199" t="s">
        <v>518</v>
      </c>
    </row>
    <row r="317" spans="1:65" s="2" customFormat="1" ht="57.6">
      <c r="A317" s="31"/>
      <c r="B317" s="32"/>
      <c r="C317" s="33"/>
      <c r="D317" s="201" t="s">
        <v>133</v>
      </c>
      <c r="E317" s="33"/>
      <c r="F317" s="202" t="s">
        <v>519</v>
      </c>
      <c r="G317" s="33"/>
      <c r="H317" s="33"/>
      <c r="I317" s="203"/>
      <c r="J317" s="33"/>
      <c r="K317" s="33"/>
      <c r="L317" s="36"/>
      <c r="M317" s="204"/>
      <c r="N317" s="205"/>
      <c r="O317" s="68"/>
      <c r="P317" s="68"/>
      <c r="Q317" s="68"/>
      <c r="R317" s="68"/>
      <c r="S317" s="68"/>
      <c r="T317" s="69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133</v>
      </c>
      <c r="AU317" s="14" t="s">
        <v>86</v>
      </c>
    </row>
    <row r="318" spans="1:65" s="2" customFormat="1" ht="19.2">
      <c r="A318" s="31"/>
      <c r="B318" s="32"/>
      <c r="C318" s="33"/>
      <c r="D318" s="201" t="s">
        <v>135</v>
      </c>
      <c r="E318" s="33"/>
      <c r="F318" s="206" t="s">
        <v>520</v>
      </c>
      <c r="G318" s="33"/>
      <c r="H318" s="33"/>
      <c r="I318" s="203"/>
      <c r="J318" s="33"/>
      <c r="K318" s="33"/>
      <c r="L318" s="36"/>
      <c r="M318" s="204"/>
      <c r="N318" s="205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135</v>
      </c>
      <c r="AU318" s="14" t="s">
        <v>86</v>
      </c>
    </row>
    <row r="319" spans="1:65" s="2" customFormat="1" ht="16.5" customHeight="1">
      <c r="A319" s="31"/>
      <c r="B319" s="32"/>
      <c r="C319" s="188" t="s">
        <v>521</v>
      </c>
      <c r="D319" s="188" t="s">
        <v>127</v>
      </c>
      <c r="E319" s="189" t="s">
        <v>522</v>
      </c>
      <c r="F319" s="190" t="s">
        <v>523</v>
      </c>
      <c r="G319" s="191" t="s">
        <v>150</v>
      </c>
      <c r="H319" s="192">
        <v>100</v>
      </c>
      <c r="I319" s="193"/>
      <c r="J319" s="194">
        <f>ROUND(I319*H319,2)</f>
        <v>0</v>
      </c>
      <c r="K319" s="190" t="s">
        <v>131</v>
      </c>
      <c r="L319" s="36"/>
      <c r="M319" s="195" t="s">
        <v>1</v>
      </c>
      <c r="N319" s="196" t="s">
        <v>42</v>
      </c>
      <c r="O319" s="68"/>
      <c r="P319" s="197">
        <f>O319*H319</f>
        <v>0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9" t="s">
        <v>132</v>
      </c>
      <c r="AT319" s="199" t="s">
        <v>127</v>
      </c>
      <c r="AU319" s="199" t="s">
        <v>86</v>
      </c>
      <c r="AY319" s="14" t="s">
        <v>124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4" t="s">
        <v>84</v>
      </c>
      <c r="BK319" s="200">
        <f>ROUND(I319*H319,2)</f>
        <v>0</v>
      </c>
      <c r="BL319" s="14" t="s">
        <v>132</v>
      </c>
      <c r="BM319" s="199" t="s">
        <v>524</v>
      </c>
    </row>
    <row r="320" spans="1:65" s="2" customFormat="1" ht="57.6">
      <c r="A320" s="31"/>
      <c r="B320" s="32"/>
      <c r="C320" s="33"/>
      <c r="D320" s="201" t="s">
        <v>133</v>
      </c>
      <c r="E320" s="33"/>
      <c r="F320" s="202" t="s">
        <v>525</v>
      </c>
      <c r="G320" s="33"/>
      <c r="H320" s="33"/>
      <c r="I320" s="203"/>
      <c r="J320" s="33"/>
      <c r="K320" s="33"/>
      <c r="L320" s="36"/>
      <c r="M320" s="204"/>
      <c r="N320" s="205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133</v>
      </c>
      <c r="AU320" s="14" t="s">
        <v>86</v>
      </c>
    </row>
    <row r="321" spans="1:65" s="2" customFormat="1" ht="19.2">
      <c r="A321" s="31"/>
      <c r="B321" s="32"/>
      <c r="C321" s="33"/>
      <c r="D321" s="201" t="s">
        <v>135</v>
      </c>
      <c r="E321" s="33"/>
      <c r="F321" s="206" t="s">
        <v>520</v>
      </c>
      <c r="G321" s="33"/>
      <c r="H321" s="33"/>
      <c r="I321" s="203"/>
      <c r="J321" s="33"/>
      <c r="K321" s="33"/>
      <c r="L321" s="36"/>
      <c r="M321" s="204"/>
      <c r="N321" s="205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135</v>
      </c>
      <c r="AU321" s="14" t="s">
        <v>86</v>
      </c>
    </row>
    <row r="322" spans="1:65" s="2" customFormat="1" ht="16.5" customHeight="1">
      <c r="A322" s="31"/>
      <c r="B322" s="32"/>
      <c r="C322" s="188" t="s">
        <v>332</v>
      </c>
      <c r="D322" s="188" t="s">
        <v>127</v>
      </c>
      <c r="E322" s="189" t="s">
        <v>526</v>
      </c>
      <c r="F322" s="190" t="s">
        <v>527</v>
      </c>
      <c r="G322" s="191" t="s">
        <v>150</v>
      </c>
      <c r="H322" s="192">
        <v>100</v>
      </c>
      <c r="I322" s="193"/>
      <c r="J322" s="194">
        <f>ROUND(I322*H322,2)</f>
        <v>0</v>
      </c>
      <c r="K322" s="190" t="s">
        <v>131</v>
      </c>
      <c r="L322" s="36"/>
      <c r="M322" s="195" t="s">
        <v>1</v>
      </c>
      <c r="N322" s="196" t="s">
        <v>42</v>
      </c>
      <c r="O322" s="68"/>
      <c r="P322" s="197">
        <f>O322*H322</f>
        <v>0</v>
      </c>
      <c r="Q322" s="197">
        <v>0</v>
      </c>
      <c r="R322" s="197">
        <f>Q322*H322</f>
        <v>0</v>
      </c>
      <c r="S322" s="197">
        <v>0</v>
      </c>
      <c r="T322" s="198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9" t="s">
        <v>132</v>
      </c>
      <c r="AT322" s="199" t="s">
        <v>127</v>
      </c>
      <c r="AU322" s="199" t="s">
        <v>86</v>
      </c>
      <c r="AY322" s="14" t="s">
        <v>124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4" t="s">
        <v>84</v>
      </c>
      <c r="BK322" s="200">
        <f>ROUND(I322*H322,2)</f>
        <v>0</v>
      </c>
      <c r="BL322" s="14" t="s">
        <v>132</v>
      </c>
      <c r="BM322" s="199" t="s">
        <v>528</v>
      </c>
    </row>
    <row r="323" spans="1:65" s="2" customFormat="1" ht="57.6">
      <c r="A323" s="31"/>
      <c r="B323" s="32"/>
      <c r="C323" s="33"/>
      <c r="D323" s="201" t="s">
        <v>133</v>
      </c>
      <c r="E323" s="33"/>
      <c r="F323" s="202" t="s">
        <v>529</v>
      </c>
      <c r="G323" s="33"/>
      <c r="H323" s="33"/>
      <c r="I323" s="203"/>
      <c r="J323" s="33"/>
      <c r="K323" s="33"/>
      <c r="L323" s="36"/>
      <c r="M323" s="204"/>
      <c r="N323" s="205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133</v>
      </c>
      <c r="AU323" s="14" t="s">
        <v>86</v>
      </c>
    </row>
    <row r="324" spans="1:65" s="2" customFormat="1" ht="19.2">
      <c r="A324" s="31"/>
      <c r="B324" s="32"/>
      <c r="C324" s="33"/>
      <c r="D324" s="201" t="s">
        <v>135</v>
      </c>
      <c r="E324" s="33"/>
      <c r="F324" s="206" t="s">
        <v>520</v>
      </c>
      <c r="G324" s="33"/>
      <c r="H324" s="33"/>
      <c r="I324" s="203"/>
      <c r="J324" s="33"/>
      <c r="K324" s="33"/>
      <c r="L324" s="36"/>
      <c r="M324" s="204"/>
      <c r="N324" s="205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135</v>
      </c>
      <c r="AU324" s="14" t="s">
        <v>86</v>
      </c>
    </row>
    <row r="325" spans="1:65" s="2" customFormat="1" ht="16.5" customHeight="1">
      <c r="A325" s="31"/>
      <c r="B325" s="32"/>
      <c r="C325" s="188" t="s">
        <v>530</v>
      </c>
      <c r="D325" s="188" t="s">
        <v>127</v>
      </c>
      <c r="E325" s="189" t="s">
        <v>531</v>
      </c>
      <c r="F325" s="190" t="s">
        <v>532</v>
      </c>
      <c r="G325" s="191" t="s">
        <v>150</v>
      </c>
      <c r="H325" s="192">
        <v>4000</v>
      </c>
      <c r="I325" s="193"/>
      <c r="J325" s="194">
        <f>ROUND(I325*H325,2)</f>
        <v>0</v>
      </c>
      <c r="K325" s="190" t="s">
        <v>131</v>
      </c>
      <c r="L325" s="36"/>
      <c r="M325" s="195" t="s">
        <v>1</v>
      </c>
      <c r="N325" s="196" t="s">
        <v>42</v>
      </c>
      <c r="O325" s="68"/>
      <c r="P325" s="197">
        <f>O325*H325</f>
        <v>0</v>
      </c>
      <c r="Q325" s="197">
        <v>0</v>
      </c>
      <c r="R325" s="197">
        <f>Q325*H325</f>
        <v>0</v>
      </c>
      <c r="S325" s="197">
        <v>0</v>
      </c>
      <c r="T325" s="198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9" t="s">
        <v>132</v>
      </c>
      <c r="AT325" s="199" t="s">
        <v>127</v>
      </c>
      <c r="AU325" s="199" t="s">
        <v>86</v>
      </c>
      <c r="AY325" s="14" t="s">
        <v>124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4" t="s">
        <v>84</v>
      </c>
      <c r="BK325" s="200">
        <f>ROUND(I325*H325,2)</f>
        <v>0</v>
      </c>
      <c r="BL325" s="14" t="s">
        <v>132</v>
      </c>
      <c r="BM325" s="199" t="s">
        <v>533</v>
      </c>
    </row>
    <row r="326" spans="1:65" s="2" customFormat="1" ht="57.6">
      <c r="A326" s="31"/>
      <c r="B326" s="32"/>
      <c r="C326" s="33"/>
      <c r="D326" s="201" t="s">
        <v>133</v>
      </c>
      <c r="E326" s="33"/>
      <c r="F326" s="202" t="s">
        <v>534</v>
      </c>
      <c r="G326" s="33"/>
      <c r="H326" s="33"/>
      <c r="I326" s="203"/>
      <c r="J326" s="33"/>
      <c r="K326" s="33"/>
      <c r="L326" s="36"/>
      <c r="M326" s="204"/>
      <c r="N326" s="205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133</v>
      </c>
      <c r="AU326" s="14" t="s">
        <v>86</v>
      </c>
    </row>
    <row r="327" spans="1:65" s="2" customFormat="1" ht="19.2">
      <c r="A327" s="31"/>
      <c r="B327" s="32"/>
      <c r="C327" s="33"/>
      <c r="D327" s="201" t="s">
        <v>135</v>
      </c>
      <c r="E327" s="33"/>
      <c r="F327" s="206" t="s">
        <v>520</v>
      </c>
      <c r="G327" s="33"/>
      <c r="H327" s="33"/>
      <c r="I327" s="203"/>
      <c r="J327" s="33"/>
      <c r="K327" s="33"/>
      <c r="L327" s="36"/>
      <c r="M327" s="204"/>
      <c r="N327" s="205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135</v>
      </c>
      <c r="AU327" s="14" t="s">
        <v>86</v>
      </c>
    </row>
    <row r="328" spans="1:65" s="2" customFormat="1" ht="16.5" customHeight="1">
      <c r="A328" s="31"/>
      <c r="B328" s="32"/>
      <c r="C328" s="188" t="s">
        <v>336</v>
      </c>
      <c r="D328" s="188" t="s">
        <v>127</v>
      </c>
      <c r="E328" s="189" t="s">
        <v>535</v>
      </c>
      <c r="F328" s="190" t="s">
        <v>536</v>
      </c>
      <c r="G328" s="191" t="s">
        <v>150</v>
      </c>
      <c r="H328" s="192">
        <v>20</v>
      </c>
      <c r="I328" s="193"/>
      <c r="J328" s="194">
        <f>ROUND(I328*H328,2)</f>
        <v>0</v>
      </c>
      <c r="K328" s="190" t="s">
        <v>131</v>
      </c>
      <c r="L328" s="36"/>
      <c r="M328" s="195" t="s">
        <v>1</v>
      </c>
      <c r="N328" s="196" t="s">
        <v>42</v>
      </c>
      <c r="O328" s="68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9" t="s">
        <v>132</v>
      </c>
      <c r="AT328" s="199" t="s">
        <v>127</v>
      </c>
      <c r="AU328" s="199" t="s">
        <v>86</v>
      </c>
      <c r="AY328" s="14" t="s">
        <v>124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4" t="s">
        <v>84</v>
      </c>
      <c r="BK328" s="200">
        <f>ROUND(I328*H328,2)</f>
        <v>0</v>
      </c>
      <c r="BL328" s="14" t="s">
        <v>132</v>
      </c>
      <c r="BM328" s="199" t="s">
        <v>537</v>
      </c>
    </row>
    <row r="329" spans="1:65" s="2" customFormat="1" ht="57.6">
      <c r="A329" s="31"/>
      <c r="B329" s="32"/>
      <c r="C329" s="33"/>
      <c r="D329" s="201" t="s">
        <v>133</v>
      </c>
      <c r="E329" s="33"/>
      <c r="F329" s="202" t="s">
        <v>538</v>
      </c>
      <c r="G329" s="33"/>
      <c r="H329" s="33"/>
      <c r="I329" s="203"/>
      <c r="J329" s="33"/>
      <c r="K329" s="33"/>
      <c r="L329" s="36"/>
      <c r="M329" s="204"/>
      <c r="N329" s="205"/>
      <c r="O329" s="68"/>
      <c r="P329" s="68"/>
      <c r="Q329" s="68"/>
      <c r="R329" s="68"/>
      <c r="S329" s="68"/>
      <c r="T329" s="69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4" t="s">
        <v>133</v>
      </c>
      <c r="AU329" s="14" t="s">
        <v>86</v>
      </c>
    </row>
    <row r="330" spans="1:65" s="2" customFormat="1" ht="19.2">
      <c r="A330" s="31"/>
      <c r="B330" s="32"/>
      <c r="C330" s="33"/>
      <c r="D330" s="201" t="s">
        <v>135</v>
      </c>
      <c r="E330" s="33"/>
      <c r="F330" s="206" t="s">
        <v>520</v>
      </c>
      <c r="G330" s="33"/>
      <c r="H330" s="33"/>
      <c r="I330" s="203"/>
      <c r="J330" s="33"/>
      <c r="K330" s="33"/>
      <c r="L330" s="36"/>
      <c r="M330" s="204"/>
      <c r="N330" s="205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135</v>
      </c>
      <c r="AU330" s="14" t="s">
        <v>86</v>
      </c>
    </row>
    <row r="331" spans="1:65" s="2" customFormat="1" ht="16.5" customHeight="1">
      <c r="A331" s="31"/>
      <c r="B331" s="32"/>
      <c r="C331" s="188" t="s">
        <v>539</v>
      </c>
      <c r="D331" s="188" t="s">
        <v>127</v>
      </c>
      <c r="E331" s="189" t="s">
        <v>540</v>
      </c>
      <c r="F331" s="190" t="s">
        <v>541</v>
      </c>
      <c r="G331" s="191" t="s">
        <v>150</v>
      </c>
      <c r="H331" s="192">
        <v>600</v>
      </c>
      <c r="I331" s="193"/>
      <c r="J331" s="194">
        <f>ROUND(I331*H331,2)</f>
        <v>0</v>
      </c>
      <c r="K331" s="190" t="s">
        <v>131</v>
      </c>
      <c r="L331" s="36"/>
      <c r="M331" s="195" t="s">
        <v>1</v>
      </c>
      <c r="N331" s="196" t="s">
        <v>42</v>
      </c>
      <c r="O331" s="68"/>
      <c r="P331" s="197">
        <f>O331*H331</f>
        <v>0</v>
      </c>
      <c r="Q331" s="197">
        <v>0</v>
      </c>
      <c r="R331" s="197">
        <f>Q331*H331</f>
        <v>0</v>
      </c>
      <c r="S331" s="197">
        <v>0</v>
      </c>
      <c r="T331" s="198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9" t="s">
        <v>132</v>
      </c>
      <c r="AT331" s="199" t="s">
        <v>127</v>
      </c>
      <c r="AU331" s="199" t="s">
        <v>86</v>
      </c>
      <c r="AY331" s="14" t="s">
        <v>124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4" t="s">
        <v>84</v>
      </c>
      <c r="BK331" s="200">
        <f>ROUND(I331*H331,2)</f>
        <v>0</v>
      </c>
      <c r="BL331" s="14" t="s">
        <v>132</v>
      </c>
      <c r="BM331" s="199" t="s">
        <v>542</v>
      </c>
    </row>
    <row r="332" spans="1:65" s="2" customFormat="1" ht="57.6">
      <c r="A332" s="31"/>
      <c r="B332" s="32"/>
      <c r="C332" s="33"/>
      <c r="D332" s="201" t="s">
        <v>133</v>
      </c>
      <c r="E332" s="33"/>
      <c r="F332" s="202" t="s">
        <v>543</v>
      </c>
      <c r="G332" s="33"/>
      <c r="H332" s="33"/>
      <c r="I332" s="203"/>
      <c r="J332" s="33"/>
      <c r="K332" s="33"/>
      <c r="L332" s="36"/>
      <c r="M332" s="204"/>
      <c r="N332" s="205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133</v>
      </c>
      <c r="AU332" s="14" t="s">
        <v>86</v>
      </c>
    </row>
    <row r="333" spans="1:65" s="2" customFormat="1" ht="19.2">
      <c r="A333" s="31"/>
      <c r="B333" s="32"/>
      <c r="C333" s="33"/>
      <c r="D333" s="201" t="s">
        <v>135</v>
      </c>
      <c r="E333" s="33"/>
      <c r="F333" s="206" t="s">
        <v>520</v>
      </c>
      <c r="G333" s="33"/>
      <c r="H333" s="33"/>
      <c r="I333" s="203"/>
      <c r="J333" s="33"/>
      <c r="K333" s="33"/>
      <c r="L333" s="36"/>
      <c r="M333" s="204"/>
      <c r="N333" s="205"/>
      <c r="O333" s="68"/>
      <c r="P333" s="68"/>
      <c r="Q333" s="68"/>
      <c r="R333" s="68"/>
      <c r="S333" s="68"/>
      <c r="T333" s="69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135</v>
      </c>
      <c r="AU333" s="14" t="s">
        <v>86</v>
      </c>
    </row>
    <row r="334" spans="1:65" s="2" customFormat="1" ht="16.5" customHeight="1">
      <c r="A334" s="31"/>
      <c r="B334" s="32"/>
      <c r="C334" s="188" t="s">
        <v>341</v>
      </c>
      <c r="D334" s="188" t="s">
        <v>127</v>
      </c>
      <c r="E334" s="189" t="s">
        <v>544</v>
      </c>
      <c r="F334" s="190" t="s">
        <v>545</v>
      </c>
      <c r="G334" s="191" t="s">
        <v>150</v>
      </c>
      <c r="H334" s="192">
        <v>600</v>
      </c>
      <c r="I334" s="193"/>
      <c r="J334" s="194">
        <f>ROUND(I334*H334,2)</f>
        <v>0</v>
      </c>
      <c r="K334" s="190" t="s">
        <v>131</v>
      </c>
      <c r="L334" s="36"/>
      <c r="M334" s="195" t="s">
        <v>1</v>
      </c>
      <c r="N334" s="196" t="s">
        <v>42</v>
      </c>
      <c r="O334" s="68"/>
      <c r="P334" s="197">
        <f>O334*H334</f>
        <v>0</v>
      </c>
      <c r="Q334" s="197">
        <v>0</v>
      </c>
      <c r="R334" s="197">
        <f>Q334*H334</f>
        <v>0</v>
      </c>
      <c r="S334" s="197">
        <v>0</v>
      </c>
      <c r="T334" s="198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9" t="s">
        <v>132</v>
      </c>
      <c r="AT334" s="199" t="s">
        <v>127</v>
      </c>
      <c r="AU334" s="199" t="s">
        <v>86</v>
      </c>
      <c r="AY334" s="14" t="s">
        <v>124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14" t="s">
        <v>84</v>
      </c>
      <c r="BK334" s="200">
        <f>ROUND(I334*H334,2)</f>
        <v>0</v>
      </c>
      <c r="BL334" s="14" t="s">
        <v>132</v>
      </c>
      <c r="BM334" s="199" t="s">
        <v>546</v>
      </c>
    </row>
    <row r="335" spans="1:65" s="2" customFormat="1" ht="57.6">
      <c r="A335" s="31"/>
      <c r="B335" s="32"/>
      <c r="C335" s="33"/>
      <c r="D335" s="201" t="s">
        <v>133</v>
      </c>
      <c r="E335" s="33"/>
      <c r="F335" s="202" t="s">
        <v>547</v>
      </c>
      <c r="G335" s="33"/>
      <c r="H335" s="33"/>
      <c r="I335" s="203"/>
      <c r="J335" s="33"/>
      <c r="K335" s="33"/>
      <c r="L335" s="36"/>
      <c r="M335" s="204"/>
      <c r="N335" s="205"/>
      <c r="O335" s="68"/>
      <c r="P335" s="68"/>
      <c r="Q335" s="68"/>
      <c r="R335" s="68"/>
      <c r="S335" s="68"/>
      <c r="T335" s="69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133</v>
      </c>
      <c r="AU335" s="14" t="s">
        <v>86</v>
      </c>
    </row>
    <row r="336" spans="1:65" s="2" customFormat="1" ht="19.2">
      <c r="A336" s="31"/>
      <c r="B336" s="32"/>
      <c r="C336" s="33"/>
      <c r="D336" s="201" t="s">
        <v>135</v>
      </c>
      <c r="E336" s="33"/>
      <c r="F336" s="206" t="s">
        <v>520</v>
      </c>
      <c r="G336" s="33"/>
      <c r="H336" s="33"/>
      <c r="I336" s="203"/>
      <c r="J336" s="33"/>
      <c r="K336" s="33"/>
      <c r="L336" s="36"/>
      <c r="M336" s="204"/>
      <c r="N336" s="205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135</v>
      </c>
      <c r="AU336" s="14" t="s">
        <v>86</v>
      </c>
    </row>
    <row r="337" spans="1:65" s="2" customFormat="1" ht="16.5" customHeight="1">
      <c r="A337" s="31"/>
      <c r="B337" s="32"/>
      <c r="C337" s="188" t="s">
        <v>548</v>
      </c>
      <c r="D337" s="188" t="s">
        <v>127</v>
      </c>
      <c r="E337" s="189" t="s">
        <v>549</v>
      </c>
      <c r="F337" s="190" t="s">
        <v>550</v>
      </c>
      <c r="G337" s="191" t="s">
        <v>150</v>
      </c>
      <c r="H337" s="192">
        <v>400</v>
      </c>
      <c r="I337" s="193"/>
      <c r="J337" s="194">
        <f>ROUND(I337*H337,2)</f>
        <v>0</v>
      </c>
      <c r="K337" s="190" t="s">
        <v>131</v>
      </c>
      <c r="L337" s="36"/>
      <c r="M337" s="195" t="s">
        <v>1</v>
      </c>
      <c r="N337" s="196" t="s">
        <v>42</v>
      </c>
      <c r="O337" s="68"/>
      <c r="P337" s="197">
        <f>O337*H337</f>
        <v>0</v>
      </c>
      <c r="Q337" s="197">
        <v>0</v>
      </c>
      <c r="R337" s="197">
        <f>Q337*H337</f>
        <v>0</v>
      </c>
      <c r="S337" s="197">
        <v>0</v>
      </c>
      <c r="T337" s="198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9" t="s">
        <v>132</v>
      </c>
      <c r="AT337" s="199" t="s">
        <v>127</v>
      </c>
      <c r="AU337" s="199" t="s">
        <v>86</v>
      </c>
      <c r="AY337" s="14" t="s">
        <v>124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4" t="s">
        <v>84</v>
      </c>
      <c r="BK337" s="200">
        <f>ROUND(I337*H337,2)</f>
        <v>0</v>
      </c>
      <c r="BL337" s="14" t="s">
        <v>132</v>
      </c>
      <c r="BM337" s="199" t="s">
        <v>551</v>
      </c>
    </row>
    <row r="338" spans="1:65" s="2" customFormat="1" ht="57.6">
      <c r="A338" s="31"/>
      <c r="B338" s="32"/>
      <c r="C338" s="33"/>
      <c r="D338" s="201" t="s">
        <v>133</v>
      </c>
      <c r="E338" s="33"/>
      <c r="F338" s="202" t="s">
        <v>552</v>
      </c>
      <c r="G338" s="33"/>
      <c r="H338" s="33"/>
      <c r="I338" s="203"/>
      <c r="J338" s="33"/>
      <c r="K338" s="33"/>
      <c r="L338" s="36"/>
      <c r="M338" s="204"/>
      <c r="N338" s="205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133</v>
      </c>
      <c r="AU338" s="14" t="s">
        <v>86</v>
      </c>
    </row>
    <row r="339" spans="1:65" s="2" customFormat="1" ht="19.2">
      <c r="A339" s="31"/>
      <c r="B339" s="32"/>
      <c r="C339" s="33"/>
      <c r="D339" s="201" t="s">
        <v>135</v>
      </c>
      <c r="E339" s="33"/>
      <c r="F339" s="206" t="s">
        <v>520</v>
      </c>
      <c r="G339" s="33"/>
      <c r="H339" s="33"/>
      <c r="I339" s="203"/>
      <c r="J339" s="33"/>
      <c r="K339" s="33"/>
      <c r="L339" s="36"/>
      <c r="M339" s="204"/>
      <c r="N339" s="205"/>
      <c r="O339" s="68"/>
      <c r="P339" s="68"/>
      <c r="Q339" s="68"/>
      <c r="R339" s="68"/>
      <c r="S339" s="68"/>
      <c r="T339" s="69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135</v>
      </c>
      <c r="AU339" s="14" t="s">
        <v>86</v>
      </c>
    </row>
    <row r="340" spans="1:65" s="2" customFormat="1" ht="16.5" customHeight="1">
      <c r="A340" s="31"/>
      <c r="B340" s="32"/>
      <c r="C340" s="188" t="s">
        <v>345</v>
      </c>
      <c r="D340" s="188" t="s">
        <v>127</v>
      </c>
      <c r="E340" s="189" t="s">
        <v>553</v>
      </c>
      <c r="F340" s="190" t="s">
        <v>554</v>
      </c>
      <c r="G340" s="191" t="s">
        <v>150</v>
      </c>
      <c r="H340" s="192">
        <v>1000</v>
      </c>
      <c r="I340" s="193"/>
      <c r="J340" s="194">
        <f>ROUND(I340*H340,2)</f>
        <v>0</v>
      </c>
      <c r="K340" s="190" t="s">
        <v>131</v>
      </c>
      <c r="L340" s="36"/>
      <c r="M340" s="195" t="s">
        <v>1</v>
      </c>
      <c r="N340" s="196" t="s">
        <v>42</v>
      </c>
      <c r="O340" s="68"/>
      <c r="P340" s="197">
        <f>O340*H340</f>
        <v>0</v>
      </c>
      <c r="Q340" s="197">
        <v>0</v>
      </c>
      <c r="R340" s="197">
        <f>Q340*H340</f>
        <v>0</v>
      </c>
      <c r="S340" s="197">
        <v>0</v>
      </c>
      <c r="T340" s="198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9" t="s">
        <v>132</v>
      </c>
      <c r="AT340" s="199" t="s">
        <v>127</v>
      </c>
      <c r="AU340" s="199" t="s">
        <v>86</v>
      </c>
      <c r="AY340" s="14" t="s">
        <v>124</v>
      </c>
      <c r="BE340" s="200">
        <f>IF(N340="základní",J340,0)</f>
        <v>0</v>
      </c>
      <c r="BF340" s="200">
        <f>IF(N340="snížená",J340,0)</f>
        <v>0</v>
      </c>
      <c r="BG340" s="200">
        <f>IF(N340="zákl. přenesená",J340,0)</f>
        <v>0</v>
      </c>
      <c r="BH340" s="200">
        <f>IF(N340="sníž. přenesená",J340,0)</f>
        <v>0</v>
      </c>
      <c r="BI340" s="200">
        <f>IF(N340="nulová",J340,0)</f>
        <v>0</v>
      </c>
      <c r="BJ340" s="14" t="s">
        <v>84</v>
      </c>
      <c r="BK340" s="200">
        <f>ROUND(I340*H340,2)</f>
        <v>0</v>
      </c>
      <c r="BL340" s="14" t="s">
        <v>132</v>
      </c>
      <c r="BM340" s="199" t="s">
        <v>555</v>
      </c>
    </row>
    <row r="341" spans="1:65" s="2" customFormat="1" ht="57.6">
      <c r="A341" s="31"/>
      <c r="B341" s="32"/>
      <c r="C341" s="33"/>
      <c r="D341" s="201" t="s">
        <v>133</v>
      </c>
      <c r="E341" s="33"/>
      <c r="F341" s="202" t="s">
        <v>556</v>
      </c>
      <c r="G341" s="33"/>
      <c r="H341" s="33"/>
      <c r="I341" s="203"/>
      <c r="J341" s="33"/>
      <c r="K341" s="33"/>
      <c r="L341" s="36"/>
      <c r="M341" s="204"/>
      <c r="N341" s="205"/>
      <c r="O341" s="68"/>
      <c r="P341" s="68"/>
      <c r="Q341" s="68"/>
      <c r="R341" s="68"/>
      <c r="S341" s="68"/>
      <c r="T341" s="69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133</v>
      </c>
      <c r="AU341" s="14" t="s">
        <v>86</v>
      </c>
    </row>
    <row r="342" spans="1:65" s="2" customFormat="1" ht="19.2">
      <c r="A342" s="31"/>
      <c r="B342" s="32"/>
      <c r="C342" s="33"/>
      <c r="D342" s="201" t="s">
        <v>135</v>
      </c>
      <c r="E342" s="33"/>
      <c r="F342" s="206" t="s">
        <v>520</v>
      </c>
      <c r="G342" s="33"/>
      <c r="H342" s="33"/>
      <c r="I342" s="203"/>
      <c r="J342" s="33"/>
      <c r="K342" s="33"/>
      <c r="L342" s="36"/>
      <c r="M342" s="204"/>
      <c r="N342" s="205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135</v>
      </c>
      <c r="AU342" s="14" t="s">
        <v>86</v>
      </c>
    </row>
    <row r="343" spans="1:65" s="2" customFormat="1" ht="16.5" customHeight="1">
      <c r="A343" s="31"/>
      <c r="B343" s="32"/>
      <c r="C343" s="188" t="s">
        <v>557</v>
      </c>
      <c r="D343" s="188" t="s">
        <v>127</v>
      </c>
      <c r="E343" s="189" t="s">
        <v>558</v>
      </c>
      <c r="F343" s="190" t="s">
        <v>559</v>
      </c>
      <c r="G343" s="191" t="s">
        <v>150</v>
      </c>
      <c r="H343" s="192">
        <v>20</v>
      </c>
      <c r="I343" s="193"/>
      <c r="J343" s="194">
        <f>ROUND(I343*H343,2)</f>
        <v>0</v>
      </c>
      <c r="K343" s="190" t="s">
        <v>131</v>
      </c>
      <c r="L343" s="36"/>
      <c r="M343" s="195" t="s">
        <v>1</v>
      </c>
      <c r="N343" s="196" t="s">
        <v>42</v>
      </c>
      <c r="O343" s="68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9" t="s">
        <v>132</v>
      </c>
      <c r="AT343" s="199" t="s">
        <v>127</v>
      </c>
      <c r="AU343" s="199" t="s">
        <v>86</v>
      </c>
      <c r="AY343" s="14" t="s">
        <v>124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4" t="s">
        <v>84</v>
      </c>
      <c r="BK343" s="200">
        <f>ROUND(I343*H343,2)</f>
        <v>0</v>
      </c>
      <c r="BL343" s="14" t="s">
        <v>132</v>
      </c>
      <c r="BM343" s="199" t="s">
        <v>560</v>
      </c>
    </row>
    <row r="344" spans="1:65" s="2" customFormat="1" ht="57.6">
      <c r="A344" s="31"/>
      <c r="B344" s="32"/>
      <c r="C344" s="33"/>
      <c r="D344" s="201" t="s">
        <v>133</v>
      </c>
      <c r="E344" s="33"/>
      <c r="F344" s="202" t="s">
        <v>561</v>
      </c>
      <c r="G344" s="33"/>
      <c r="H344" s="33"/>
      <c r="I344" s="203"/>
      <c r="J344" s="33"/>
      <c r="K344" s="33"/>
      <c r="L344" s="36"/>
      <c r="M344" s="204"/>
      <c r="N344" s="205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133</v>
      </c>
      <c r="AU344" s="14" t="s">
        <v>86</v>
      </c>
    </row>
    <row r="345" spans="1:65" s="2" customFormat="1" ht="19.2">
      <c r="A345" s="31"/>
      <c r="B345" s="32"/>
      <c r="C345" s="33"/>
      <c r="D345" s="201" t="s">
        <v>135</v>
      </c>
      <c r="E345" s="33"/>
      <c r="F345" s="206" t="s">
        <v>520</v>
      </c>
      <c r="G345" s="33"/>
      <c r="H345" s="33"/>
      <c r="I345" s="203"/>
      <c r="J345" s="33"/>
      <c r="K345" s="33"/>
      <c r="L345" s="36"/>
      <c r="M345" s="204"/>
      <c r="N345" s="205"/>
      <c r="O345" s="68"/>
      <c r="P345" s="68"/>
      <c r="Q345" s="68"/>
      <c r="R345" s="68"/>
      <c r="S345" s="68"/>
      <c r="T345" s="69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4" t="s">
        <v>135</v>
      </c>
      <c r="AU345" s="14" t="s">
        <v>86</v>
      </c>
    </row>
    <row r="346" spans="1:65" s="2" customFormat="1" ht="16.5" customHeight="1">
      <c r="A346" s="31"/>
      <c r="B346" s="32"/>
      <c r="C346" s="188" t="s">
        <v>350</v>
      </c>
      <c r="D346" s="188" t="s">
        <v>127</v>
      </c>
      <c r="E346" s="189" t="s">
        <v>562</v>
      </c>
      <c r="F346" s="190" t="s">
        <v>563</v>
      </c>
      <c r="G346" s="191" t="s">
        <v>150</v>
      </c>
      <c r="H346" s="192">
        <v>20</v>
      </c>
      <c r="I346" s="193"/>
      <c r="J346" s="194">
        <f>ROUND(I346*H346,2)</f>
        <v>0</v>
      </c>
      <c r="K346" s="190" t="s">
        <v>131</v>
      </c>
      <c r="L346" s="36"/>
      <c r="M346" s="195" t="s">
        <v>1</v>
      </c>
      <c r="N346" s="196" t="s">
        <v>42</v>
      </c>
      <c r="O346" s="68"/>
      <c r="P346" s="197">
        <f>O346*H346</f>
        <v>0</v>
      </c>
      <c r="Q346" s="197">
        <v>0</v>
      </c>
      <c r="R346" s="197">
        <f>Q346*H346</f>
        <v>0</v>
      </c>
      <c r="S346" s="197">
        <v>0</v>
      </c>
      <c r="T346" s="198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9" t="s">
        <v>132</v>
      </c>
      <c r="AT346" s="199" t="s">
        <v>127</v>
      </c>
      <c r="AU346" s="199" t="s">
        <v>86</v>
      </c>
      <c r="AY346" s="14" t="s">
        <v>124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4" t="s">
        <v>84</v>
      </c>
      <c r="BK346" s="200">
        <f>ROUND(I346*H346,2)</f>
        <v>0</v>
      </c>
      <c r="BL346" s="14" t="s">
        <v>132</v>
      </c>
      <c r="BM346" s="199" t="s">
        <v>564</v>
      </c>
    </row>
    <row r="347" spans="1:65" s="2" customFormat="1" ht="57.6">
      <c r="A347" s="31"/>
      <c r="B347" s="32"/>
      <c r="C347" s="33"/>
      <c r="D347" s="201" t="s">
        <v>133</v>
      </c>
      <c r="E347" s="33"/>
      <c r="F347" s="202" t="s">
        <v>565</v>
      </c>
      <c r="G347" s="33"/>
      <c r="H347" s="33"/>
      <c r="I347" s="203"/>
      <c r="J347" s="33"/>
      <c r="K347" s="33"/>
      <c r="L347" s="36"/>
      <c r="M347" s="204"/>
      <c r="N347" s="205"/>
      <c r="O347" s="68"/>
      <c r="P347" s="68"/>
      <c r="Q347" s="68"/>
      <c r="R347" s="68"/>
      <c r="S347" s="68"/>
      <c r="T347" s="69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4" t="s">
        <v>133</v>
      </c>
      <c r="AU347" s="14" t="s">
        <v>86</v>
      </c>
    </row>
    <row r="348" spans="1:65" s="2" customFormat="1" ht="19.2">
      <c r="A348" s="31"/>
      <c r="B348" s="32"/>
      <c r="C348" s="33"/>
      <c r="D348" s="201" t="s">
        <v>135</v>
      </c>
      <c r="E348" s="33"/>
      <c r="F348" s="206" t="s">
        <v>520</v>
      </c>
      <c r="G348" s="33"/>
      <c r="H348" s="33"/>
      <c r="I348" s="203"/>
      <c r="J348" s="33"/>
      <c r="K348" s="33"/>
      <c r="L348" s="36"/>
      <c r="M348" s="204"/>
      <c r="N348" s="205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135</v>
      </c>
      <c r="AU348" s="14" t="s">
        <v>86</v>
      </c>
    </row>
    <row r="349" spans="1:65" s="2" customFormat="1" ht="16.5" customHeight="1">
      <c r="A349" s="31"/>
      <c r="B349" s="32"/>
      <c r="C349" s="188" t="s">
        <v>566</v>
      </c>
      <c r="D349" s="188" t="s">
        <v>127</v>
      </c>
      <c r="E349" s="189" t="s">
        <v>567</v>
      </c>
      <c r="F349" s="190" t="s">
        <v>568</v>
      </c>
      <c r="G349" s="191" t="s">
        <v>150</v>
      </c>
      <c r="H349" s="192">
        <v>10</v>
      </c>
      <c r="I349" s="193"/>
      <c r="J349" s="194">
        <f>ROUND(I349*H349,2)</f>
        <v>0</v>
      </c>
      <c r="K349" s="190" t="s">
        <v>131</v>
      </c>
      <c r="L349" s="36"/>
      <c r="M349" s="195" t="s">
        <v>1</v>
      </c>
      <c r="N349" s="196" t="s">
        <v>42</v>
      </c>
      <c r="O349" s="68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9" t="s">
        <v>132</v>
      </c>
      <c r="AT349" s="199" t="s">
        <v>127</v>
      </c>
      <c r="AU349" s="199" t="s">
        <v>86</v>
      </c>
      <c r="AY349" s="14" t="s">
        <v>124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4" t="s">
        <v>84</v>
      </c>
      <c r="BK349" s="200">
        <f>ROUND(I349*H349,2)</f>
        <v>0</v>
      </c>
      <c r="BL349" s="14" t="s">
        <v>132</v>
      </c>
      <c r="BM349" s="199" t="s">
        <v>569</v>
      </c>
    </row>
    <row r="350" spans="1:65" s="2" customFormat="1" ht="57.6">
      <c r="A350" s="31"/>
      <c r="B350" s="32"/>
      <c r="C350" s="33"/>
      <c r="D350" s="201" t="s">
        <v>133</v>
      </c>
      <c r="E350" s="33"/>
      <c r="F350" s="202" t="s">
        <v>570</v>
      </c>
      <c r="G350" s="33"/>
      <c r="H350" s="33"/>
      <c r="I350" s="203"/>
      <c r="J350" s="33"/>
      <c r="K350" s="33"/>
      <c r="L350" s="36"/>
      <c r="M350" s="204"/>
      <c r="N350" s="205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133</v>
      </c>
      <c r="AU350" s="14" t="s">
        <v>86</v>
      </c>
    </row>
    <row r="351" spans="1:65" s="2" customFormat="1" ht="19.2">
      <c r="A351" s="31"/>
      <c r="B351" s="32"/>
      <c r="C351" s="33"/>
      <c r="D351" s="201" t="s">
        <v>135</v>
      </c>
      <c r="E351" s="33"/>
      <c r="F351" s="206" t="s">
        <v>520</v>
      </c>
      <c r="G351" s="33"/>
      <c r="H351" s="33"/>
      <c r="I351" s="203"/>
      <c r="J351" s="33"/>
      <c r="K351" s="33"/>
      <c r="L351" s="36"/>
      <c r="M351" s="204"/>
      <c r="N351" s="205"/>
      <c r="O351" s="68"/>
      <c r="P351" s="68"/>
      <c r="Q351" s="68"/>
      <c r="R351" s="68"/>
      <c r="S351" s="68"/>
      <c r="T351" s="69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4" t="s">
        <v>135</v>
      </c>
      <c r="AU351" s="14" t="s">
        <v>86</v>
      </c>
    </row>
    <row r="352" spans="1:65" s="2" customFormat="1" ht="21.75" customHeight="1">
      <c r="A352" s="31"/>
      <c r="B352" s="32"/>
      <c r="C352" s="188" t="s">
        <v>354</v>
      </c>
      <c r="D352" s="188" t="s">
        <v>127</v>
      </c>
      <c r="E352" s="189" t="s">
        <v>571</v>
      </c>
      <c r="F352" s="190" t="s">
        <v>572</v>
      </c>
      <c r="G352" s="191" t="s">
        <v>150</v>
      </c>
      <c r="H352" s="192">
        <v>1000</v>
      </c>
      <c r="I352" s="193"/>
      <c r="J352" s="194">
        <f>ROUND(I352*H352,2)</f>
        <v>0</v>
      </c>
      <c r="K352" s="190" t="s">
        <v>131</v>
      </c>
      <c r="L352" s="36"/>
      <c r="M352" s="195" t="s">
        <v>1</v>
      </c>
      <c r="N352" s="196" t="s">
        <v>42</v>
      </c>
      <c r="O352" s="68"/>
      <c r="P352" s="197">
        <f>O352*H352</f>
        <v>0</v>
      </c>
      <c r="Q352" s="197">
        <v>0</v>
      </c>
      <c r="R352" s="197">
        <f>Q352*H352</f>
        <v>0</v>
      </c>
      <c r="S352" s="197">
        <v>0</v>
      </c>
      <c r="T352" s="198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9" t="s">
        <v>132</v>
      </c>
      <c r="AT352" s="199" t="s">
        <v>127</v>
      </c>
      <c r="AU352" s="199" t="s">
        <v>86</v>
      </c>
      <c r="AY352" s="14" t="s">
        <v>124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4" t="s">
        <v>84</v>
      </c>
      <c r="BK352" s="200">
        <f>ROUND(I352*H352,2)</f>
        <v>0</v>
      </c>
      <c r="BL352" s="14" t="s">
        <v>132</v>
      </c>
      <c r="BM352" s="199" t="s">
        <v>573</v>
      </c>
    </row>
    <row r="353" spans="1:65" s="2" customFormat="1" ht="57.6">
      <c r="A353" s="31"/>
      <c r="B353" s="32"/>
      <c r="C353" s="33"/>
      <c r="D353" s="201" t="s">
        <v>133</v>
      </c>
      <c r="E353" s="33"/>
      <c r="F353" s="202" t="s">
        <v>574</v>
      </c>
      <c r="G353" s="33"/>
      <c r="H353" s="33"/>
      <c r="I353" s="203"/>
      <c r="J353" s="33"/>
      <c r="K353" s="33"/>
      <c r="L353" s="36"/>
      <c r="M353" s="204"/>
      <c r="N353" s="205"/>
      <c r="O353" s="68"/>
      <c r="P353" s="68"/>
      <c r="Q353" s="68"/>
      <c r="R353" s="68"/>
      <c r="S353" s="68"/>
      <c r="T353" s="69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4" t="s">
        <v>133</v>
      </c>
      <c r="AU353" s="14" t="s">
        <v>86</v>
      </c>
    </row>
    <row r="354" spans="1:65" s="2" customFormat="1" ht="19.2">
      <c r="A354" s="31"/>
      <c r="B354" s="32"/>
      <c r="C354" s="33"/>
      <c r="D354" s="201" t="s">
        <v>135</v>
      </c>
      <c r="E354" s="33"/>
      <c r="F354" s="206" t="s">
        <v>520</v>
      </c>
      <c r="G354" s="33"/>
      <c r="H354" s="33"/>
      <c r="I354" s="203"/>
      <c r="J354" s="33"/>
      <c r="K354" s="33"/>
      <c r="L354" s="36"/>
      <c r="M354" s="204"/>
      <c r="N354" s="205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135</v>
      </c>
      <c r="AU354" s="14" t="s">
        <v>86</v>
      </c>
    </row>
    <row r="355" spans="1:65" s="2" customFormat="1" ht="21.75" customHeight="1">
      <c r="A355" s="31"/>
      <c r="B355" s="32"/>
      <c r="C355" s="188" t="s">
        <v>575</v>
      </c>
      <c r="D355" s="188" t="s">
        <v>127</v>
      </c>
      <c r="E355" s="189" t="s">
        <v>576</v>
      </c>
      <c r="F355" s="190" t="s">
        <v>577</v>
      </c>
      <c r="G355" s="191" t="s">
        <v>150</v>
      </c>
      <c r="H355" s="192">
        <v>1000</v>
      </c>
      <c r="I355" s="193"/>
      <c r="J355" s="194">
        <f>ROUND(I355*H355,2)</f>
        <v>0</v>
      </c>
      <c r="K355" s="190" t="s">
        <v>131</v>
      </c>
      <c r="L355" s="36"/>
      <c r="M355" s="195" t="s">
        <v>1</v>
      </c>
      <c r="N355" s="196" t="s">
        <v>42</v>
      </c>
      <c r="O355" s="68"/>
      <c r="P355" s="197">
        <f>O355*H355</f>
        <v>0</v>
      </c>
      <c r="Q355" s="197">
        <v>0</v>
      </c>
      <c r="R355" s="197">
        <f>Q355*H355</f>
        <v>0</v>
      </c>
      <c r="S355" s="197">
        <v>0</v>
      </c>
      <c r="T355" s="198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9" t="s">
        <v>132</v>
      </c>
      <c r="AT355" s="199" t="s">
        <v>127</v>
      </c>
      <c r="AU355" s="199" t="s">
        <v>86</v>
      </c>
      <c r="AY355" s="14" t="s">
        <v>124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4" t="s">
        <v>84</v>
      </c>
      <c r="BK355" s="200">
        <f>ROUND(I355*H355,2)</f>
        <v>0</v>
      </c>
      <c r="BL355" s="14" t="s">
        <v>132</v>
      </c>
      <c r="BM355" s="199" t="s">
        <v>578</v>
      </c>
    </row>
    <row r="356" spans="1:65" s="2" customFormat="1" ht="57.6">
      <c r="A356" s="31"/>
      <c r="B356" s="32"/>
      <c r="C356" s="33"/>
      <c r="D356" s="201" t="s">
        <v>133</v>
      </c>
      <c r="E356" s="33"/>
      <c r="F356" s="202" t="s">
        <v>579</v>
      </c>
      <c r="G356" s="33"/>
      <c r="H356" s="33"/>
      <c r="I356" s="203"/>
      <c r="J356" s="33"/>
      <c r="K356" s="33"/>
      <c r="L356" s="36"/>
      <c r="M356" s="204"/>
      <c r="N356" s="205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133</v>
      </c>
      <c r="AU356" s="14" t="s">
        <v>86</v>
      </c>
    </row>
    <row r="357" spans="1:65" s="2" customFormat="1" ht="19.2">
      <c r="A357" s="31"/>
      <c r="B357" s="32"/>
      <c r="C357" s="33"/>
      <c r="D357" s="201" t="s">
        <v>135</v>
      </c>
      <c r="E357" s="33"/>
      <c r="F357" s="206" t="s">
        <v>520</v>
      </c>
      <c r="G357" s="33"/>
      <c r="H357" s="33"/>
      <c r="I357" s="203"/>
      <c r="J357" s="33"/>
      <c r="K357" s="33"/>
      <c r="L357" s="36"/>
      <c r="M357" s="204"/>
      <c r="N357" s="205"/>
      <c r="O357" s="68"/>
      <c r="P357" s="68"/>
      <c r="Q357" s="68"/>
      <c r="R357" s="68"/>
      <c r="S357" s="68"/>
      <c r="T357" s="69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4" t="s">
        <v>135</v>
      </c>
      <c r="AU357" s="14" t="s">
        <v>86</v>
      </c>
    </row>
    <row r="358" spans="1:65" s="2" customFormat="1" ht="21.75" customHeight="1">
      <c r="A358" s="31"/>
      <c r="B358" s="32"/>
      <c r="C358" s="188" t="s">
        <v>359</v>
      </c>
      <c r="D358" s="188" t="s">
        <v>127</v>
      </c>
      <c r="E358" s="189" t="s">
        <v>580</v>
      </c>
      <c r="F358" s="190" t="s">
        <v>581</v>
      </c>
      <c r="G358" s="191" t="s">
        <v>150</v>
      </c>
      <c r="H358" s="192">
        <v>100</v>
      </c>
      <c r="I358" s="193"/>
      <c r="J358" s="194">
        <f>ROUND(I358*H358,2)</f>
        <v>0</v>
      </c>
      <c r="K358" s="190" t="s">
        <v>131</v>
      </c>
      <c r="L358" s="36"/>
      <c r="M358" s="195" t="s">
        <v>1</v>
      </c>
      <c r="N358" s="196" t="s">
        <v>42</v>
      </c>
      <c r="O358" s="68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99" t="s">
        <v>132</v>
      </c>
      <c r="AT358" s="199" t="s">
        <v>127</v>
      </c>
      <c r="AU358" s="199" t="s">
        <v>86</v>
      </c>
      <c r="AY358" s="14" t="s">
        <v>124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4" t="s">
        <v>84</v>
      </c>
      <c r="BK358" s="200">
        <f>ROUND(I358*H358,2)</f>
        <v>0</v>
      </c>
      <c r="BL358" s="14" t="s">
        <v>132</v>
      </c>
      <c r="BM358" s="199" t="s">
        <v>582</v>
      </c>
    </row>
    <row r="359" spans="1:65" s="2" customFormat="1" ht="57.6">
      <c r="A359" s="31"/>
      <c r="B359" s="32"/>
      <c r="C359" s="33"/>
      <c r="D359" s="201" t="s">
        <v>133</v>
      </c>
      <c r="E359" s="33"/>
      <c r="F359" s="202" t="s">
        <v>583</v>
      </c>
      <c r="G359" s="33"/>
      <c r="H359" s="33"/>
      <c r="I359" s="203"/>
      <c r="J359" s="33"/>
      <c r="K359" s="33"/>
      <c r="L359" s="36"/>
      <c r="M359" s="204"/>
      <c r="N359" s="205"/>
      <c r="O359" s="68"/>
      <c r="P359" s="68"/>
      <c r="Q359" s="68"/>
      <c r="R359" s="68"/>
      <c r="S359" s="68"/>
      <c r="T359" s="69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T359" s="14" t="s">
        <v>133</v>
      </c>
      <c r="AU359" s="14" t="s">
        <v>86</v>
      </c>
    </row>
    <row r="360" spans="1:65" s="2" customFormat="1" ht="19.2">
      <c r="A360" s="31"/>
      <c r="B360" s="32"/>
      <c r="C360" s="33"/>
      <c r="D360" s="201" t="s">
        <v>135</v>
      </c>
      <c r="E360" s="33"/>
      <c r="F360" s="206" t="s">
        <v>520</v>
      </c>
      <c r="G360" s="33"/>
      <c r="H360" s="33"/>
      <c r="I360" s="203"/>
      <c r="J360" s="33"/>
      <c r="K360" s="33"/>
      <c r="L360" s="36"/>
      <c r="M360" s="204"/>
      <c r="N360" s="205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135</v>
      </c>
      <c r="AU360" s="14" t="s">
        <v>86</v>
      </c>
    </row>
    <row r="361" spans="1:65" s="2" customFormat="1" ht="24.15" customHeight="1">
      <c r="A361" s="31"/>
      <c r="B361" s="32"/>
      <c r="C361" s="188" t="s">
        <v>584</v>
      </c>
      <c r="D361" s="188" t="s">
        <v>127</v>
      </c>
      <c r="E361" s="189" t="s">
        <v>585</v>
      </c>
      <c r="F361" s="190" t="s">
        <v>586</v>
      </c>
      <c r="G361" s="191" t="s">
        <v>150</v>
      </c>
      <c r="H361" s="192">
        <v>100</v>
      </c>
      <c r="I361" s="193"/>
      <c r="J361" s="194">
        <f>ROUND(I361*H361,2)</f>
        <v>0</v>
      </c>
      <c r="K361" s="190" t="s">
        <v>131</v>
      </c>
      <c r="L361" s="36"/>
      <c r="M361" s="195" t="s">
        <v>1</v>
      </c>
      <c r="N361" s="196" t="s">
        <v>42</v>
      </c>
      <c r="O361" s="68"/>
      <c r="P361" s="197">
        <f>O361*H361</f>
        <v>0</v>
      </c>
      <c r="Q361" s="197">
        <v>0</v>
      </c>
      <c r="R361" s="197">
        <f>Q361*H361</f>
        <v>0</v>
      </c>
      <c r="S361" s="197">
        <v>0</v>
      </c>
      <c r="T361" s="198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9" t="s">
        <v>132</v>
      </c>
      <c r="AT361" s="199" t="s">
        <v>127</v>
      </c>
      <c r="AU361" s="199" t="s">
        <v>86</v>
      </c>
      <c r="AY361" s="14" t="s">
        <v>124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4" t="s">
        <v>84</v>
      </c>
      <c r="BK361" s="200">
        <f>ROUND(I361*H361,2)</f>
        <v>0</v>
      </c>
      <c r="BL361" s="14" t="s">
        <v>132</v>
      </c>
      <c r="BM361" s="199" t="s">
        <v>587</v>
      </c>
    </row>
    <row r="362" spans="1:65" s="2" customFormat="1" ht="57.6">
      <c r="A362" s="31"/>
      <c r="B362" s="32"/>
      <c r="C362" s="33"/>
      <c r="D362" s="201" t="s">
        <v>133</v>
      </c>
      <c r="E362" s="33"/>
      <c r="F362" s="202" t="s">
        <v>588</v>
      </c>
      <c r="G362" s="33"/>
      <c r="H362" s="33"/>
      <c r="I362" s="203"/>
      <c r="J362" s="33"/>
      <c r="K362" s="33"/>
      <c r="L362" s="36"/>
      <c r="M362" s="204"/>
      <c r="N362" s="205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133</v>
      </c>
      <c r="AU362" s="14" t="s">
        <v>86</v>
      </c>
    </row>
    <row r="363" spans="1:65" s="2" customFormat="1" ht="19.2">
      <c r="A363" s="31"/>
      <c r="B363" s="32"/>
      <c r="C363" s="33"/>
      <c r="D363" s="201" t="s">
        <v>135</v>
      </c>
      <c r="E363" s="33"/>
      <c r="F363" s="206" t="s">
        <v>520</v>
      </c>
      <c r="G363" s="33"/>
      <c r="H363" s="33"/>
      <c r="I363" s="203"/>
      <c r="J363" s="33"/>
      <c r="K363" s="33"/>
      <c r="L363" s="36"/>
      <c r="M363" s="204"/>
      <c r="N363" s="205"/>
      <c r="O363" s="68"/>
      <c r="P363" s="68"/>
      <c r="Q363" s="68"/>
      <c r="R363" s="68"/>
      <c r="S363" s="68"/>
      <c r="T363" s="69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4" t="s">
        <v>135</v>
      </c>
      <c r="AU363" s="14" t="s">
        <v>86</v>
      </c>
    </row>
    <row r="364" spans="1:65" s="2" customFormat="1" ht="24.15" customHeight="1">
      <c r="A364" s="31"/>
      <c r="B364" s="32"/>
      <c r="C364" s="188" t="s">
        <v>363</v>
      </c>
      <c r="D364" s="188" t="s">
        <v>127</v>
      </c>
      <c r="E364" s="189" t="s">
        <v>589</v>
      </c>
      <c r="F364" s="190" t="s">
        <v>590</v>
      </c>
      <c r="G364" s="191" t="s">
        <v>150</v>
      </c>
      <c r="H364" s="192">
        <v>100</v>
      </c>
      <c r="I364" s="193"/>
      <c r="J364" s="194">
        <f>ROUND(I364*H364,2)</f>
        <v>0</v>
      </c>
      <c r="K364" s="190" t="s">
        <v>131</v>
      </c>
      <c r="L364" s="36"/>
      <c r="M364" s="195" t="s">
        <v>1</v>
      </c>
      <c r="N364" s="196" t="s">
        <v>42</v>
      </c>
      <c r="O364" s="68"/>
      <c r="P364" s="197">
        <f>O364*H364</f>
        <v>0</v>
      </c>
      <c r="Q364" s="197">
        <v>0</v>
      </c>
      <c r="R364" s="197">
        <f>Q364*H364</f>
        <v>0</v>
      </c>
      <c r="S364" s="197">
        <v>0</v>
      </c>
      <c r="T364" s="198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99" t="s">
        <v>132</v>
      </c>
      <c r="AT364" s="199" t="s">
        <v>127</v>
      </c>
      <c r="AU364" s="199" t="s">
        <v>86</v>
      </c>
      <c r="AY364" s="14" t="s">
        <v>124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4" t="s">
        <v>84</v>
      </c>
      <c r="BK364" s="200">
        <f>ROUND(I364*H364,2)</f>
        <v>0</v>
      </c>
      <c r="BL364" s="14" t="s">
        <v>132</v>
      </c>
      <c r="BM364" s="199" t="s">
        <v>591</v>
      </c>
    </row>
    <row r="365" spans="1:65" s="2" customFormat="1" ht="57.6">
      <c r="A365" s="31"/>
      <c r="B365" s="32"/>
      <c r="C365" s="33"/>
      <c r="D365" s="201" t="s">
        <v>133</v>
      </c>
      <c r="E365" s="33"/>
      <c r="F365" s="202" t="s">
        <v>592</v>
      </c>
      <c r="G365" s="33"/>
      <c r="H365" s="33"/>
      <c r="I365" s="203"/>
      <c r="J365" s="33"/>
      <c r="K365" s="33"/>
      <c r="L365" s="36"/>
      <c r="M365" s="204"/>
      <c r="N365" s="205"/>
      <c r="O365" s="68"/>
      <c r="P365" s="68"/>
      <c r="Q365" s="68"/>
      <c r="R365" s="68"/>
      <c r="S365" s="68"/>
      <c r="T365" s="69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4" t="s">
        <v>133</v>
      </c>
      <c r="AU365" s="14" t="s">
        <v>86</v>
      </c>
    </row>
    <row r="366" spans="1:65" s="2" customFormat="1" ht="19.2">
      <c r="A366" s="31"/>
      <c r="B366" s="32"/>
      <c r="C366" s="33"/>
      <c r="D366" s="201" t="s">
        <v>135</v>
      </c>
      <c r="E366" s="33"/>
      <c r="F366" s="206" t="s">
        <v>520</v>
      </c>
      <c r="G366" s="33"/>
      <c r="H366" s="33"/>
      <c r="I366" s="203"/>
      <c r="J366" s="33"/>
      <c r="K366" s="33"/>
      <c r="L366" s="36"/>
      <c r="M366" s="204"/>
      <c r="N366" s="205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135</v>
      </c>
      <c r="AU366" s="14" t="s">
        <v>86</v>
      </c>
    </row>
    <row r="367" spans="1:65" s="2" customFormat="1" ht="24.15" customHeight="1">
      <c r="A367" s="31"/>
      <c r="B367" s="32"/>
      <c r="C367" s="188" t="s">
        <v>593</v>
      </c>
      <c r="D367" s="188" t="s">
        <v>127</v>
      </c>
      <c r="E367" s="189" t="s">
        <v>594</v>
      </c>
      <c r="F367" s="190" t="s">
        <v>595</v>
      </c>
      <c r="G367" s="191" t="s">
        <v>150</v>
      </c>
      <c r="H367" s="192">
        <v>50</v>
      </c>
      <c r="I367" s="193"/>
      <c r="J367" s="194">
        <f>ROUND(I367*H367,2)</f>
        <v>0</v>
      </c>
      <c r="K367" s="190" t="s">
        <v>131</v>
      </c>
      <c r="L367" s="36"/>
      <c r="M367" s="195" t="s">
        <v>1</v>
      </c>
      <c r="N367" s="196" t="s">
        <v>42</v>
      </c>
      <c r="O367" s="68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9" t="s">
        <v>132</v>
      </c>
      <c r="AT367" s="199" t="s">
        <v>127</v>
      </c>
      <c r="AU367" s="199" t="s">
        <v>86</v>
      </c>
      <c r="AY367" s="14" t="s">
        <v>124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4" t="s">
        <v>84</v>
      </c>
      <c r="BK367" s="200">
        <f>ROUND(I367*H367,2)</f>
        <v>0</v>
      </c>
      <c r="BL367" s="14" t="s">
        <v>132</v>
      </c>
      <c r="BM367" s="199" t="s">
        <v>596</v>
      </c>
    </row>
    <row r="368" spans="1:65" s="2" customFormat="1" ht="57.6">
      <c r="A368" s="31"/>
      <c r="B368" s="32"/>
      <c r="C368" s="33"/>
      <c r="D368" s="201" t="s">
        <v>133</v>
      </c>
      <c r="E368" s="33"/>
      <c r="F368" s="202" t="s">
        <v>597</v>
      </c>
      <c r="G368" s="33"/>
      <c r="H368" s="33"/>
      <c r="I368" s="203"/>
      <c r="J368" s="33"/>
      <c r="K368" s="33"/>
      <c r="L368" s="36"/>
      <c r="M368" s="204"/>
      <c r="N368" s="205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133</v>
      </c>
      <c r="AU368" s="14" t="s">
        <v>86</v>
      </c>
    </row>
    <row r="369" spans="1:65" s="2" customFormat="1" ht="19.2">
      <c r="A369" s="31"/>
      <c r="B369" s="32"/>
      <c r="C369" s="33"/>
      <c r="D369" s="201" t="s">
        <v>135</v>
      </c>
      <c r="E369" s="33"/>
      <c r="F369" s="206" t="s">
        <v>520</v>
      </c>
      <c r="G369" s="33"/>
      <c r="H369" s="33"/>
      <c r="I369" s="203"/>
      <c r="J369" s="33"/>
      <c r="K369" s="33"/>
      <c r="L369" s="36"/>
      <c r="M369" s="204"/>
      <c r="N369" s="205"/>
      <c r="O369" s="68"/>
      <c r="P369" s="68"/>
      <c r="Q369" s="68"/>
      <c r="R369" s="68"/>
      <c r="S369" s="68"/>
      <c r="T369" s="69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4" t="s">
        <v>135</v>
      </c>
      <c r="AU369" s="14" t="s">
        <v>86</v>
      </c>
    </row>
    <row r="370" spans="1:65" s="2" customFormat="1" ht="21.75" customHeight="1">
      <c r="A370" s="31"/>
      <c r="B370" s="32"/>
      <c r="C370" s="188" t="s">
        <v>368</v>
      </c>
      <c r="D370" s="188" t="s">
        <v>127</v>
      </c>
      <c r="E370" s="189" t="s">
        <v>598</v>
      </c>
      <c r="F370" s="190" t="s">
        <v>599</v>
      </c>
      <c r="G370" s="191" t="s">
        <v>150</v>
      </c>
      <c r="H370" s="192">
        <v>500</v>
      </c>
      <c r="I370" s="193"/>
      <c r="J370" s="194">
        <f>ROUND(I370*H370,2)</f>
        <v>0</v>
      </c>
      <c r="K370" s="190" t="s">
        <v>131</v>
      </c>
      <c r="L370" s="36"/>
      <c r="M370" s="195" t="s">
        <v>1</v>
      </c>
      <c r="N370" s="196" t="s">
        <v>42</v>
      </c>
      <c r="O370" s="68"/>
      <c r="P370" s="197">
        <f>O370*H370</f>
        <v>0</v>
      </c>
      <c r="Q370" s="197">
        <v>0</v>
      </c>
      <c r="R370" s="197">
        <f>Q370*H370</f>
        <v>0</v>
      </c>
      <c r="S370" s="197">
        <v>0</v>
      </c>
      <c r="T370" s="198">
        <f>S370*H370</f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99" t="s">
        <v>132</v>
      </c>
      <c r="AT370" s="199" t="s">
        <v>127</v>
      </c>
      <c r="AU370" s="199" t="s">
        <v>86</v>
      </c>
      <c r="AY370" s="14" t="s">
        <v>124</v>
      </c>
      <c r="BE370" s="200">
        <f>IF(N370="základní",J370,0)</f>
        <v>0</v>
      </c>
      <c r="BF370" s="200">
        <f>IF(N370="snížená",J370,0)</f>
        <v>0</v>
      </c>
      <c r="BG370" s="200">
        <f>IF(N370="zákl. přenesená",J370,0)</f>
        <v>0</v>
      </c>
      <c r="BH370" s="200">
        <f>IF(N370="sníž. přenesená",J370,0)</f>
        <v>0</v>
      </c>
      <c r="BI370" s="200">
        <f>IF(N370="nulová",J370,0)</f>
        <v>0</v>
      </c>
      <c r="BJ370" s="14" t="s">
        <v>84</v>
      </c>
      <c r="BK370" s="200">
        <f>ROUND(I370*H370,2)</f>
        <v>0</v>
      </c>
      <c r="BL370" s="14" t="s">
        <v>132</v>
      </c>
      <c r="BM370" s="199" t="s">
        <v>600</v>
      </c>
    </row>
    <row r="371" spans="1:65" s="2" customFormat="1" ht="57.6">
      <c r="A371" s="31"/>
      <c r="B371" s="32"/>
      <c r="C371" s="33"/>
      <c r="D371" s="201" t="s">
        <v>133</v>
      </c>
      <c r="E371" s="33"/>
      <c r="F371" s="202" t="s">
        <v>601</v>
      </c>
      <c r="G371" s="33"/>
      <c r="H371" s="33"/>
      <c r="I371" s="203"/>
      <c r="J371" s="33"/>
      <c r="K371" s="33"/>
      <c r="L371" s="36"/>
      <c r="M371" s="204"/>
      <c r="N371" s="205"/>
      <c r="O371" s="68"/>
      <c r="P371" s="68"/>
      <c r="Q371" s="68"/>
      <c r="R371" s="68"/>
      <c r="S371" s="68"/>
      <c r="T371" s="69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T371" s="14" t="s">
        <v>133</v>
      </c>
      <c r="AU371" s="14" t="s">
        <v>86</v>
      </c>
    </row>
    <row r="372" spans="1:65" s="2" customFormat="1" ht="19.2">
      <c r="A372" s="31"/>
      <c r="B372" s="32"/>
      <c r="C372" s="33"/>
      <c r="D372" s="201" t="s">
        <v>135</v>
      </c>
      <c r="E372" s="33"/>
      <c r="F372" s="206" t="s">
        <v>520</v>
      </c>
      <c r="G372" s="33"/>
      <c r="H372" s="33"/>
      <c r="I372" s="203"/>
      <c r="J372" s="33"/>
      <c r="K372" s="33"/>
      <c r="L372" s="36"/>
      <c r="M372" s="204"/>
      <c r="N372" s="205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135</v>
      </c>
      <c r="AU372" s="14" t="s">
        <v>86</v>
      </c>
    </row>
    <row r="373" spans="1:65" s="2" customFormat="1" ht="24.15" customHeight="1">
      <c r="A373" s="31"/>
      <c r="B373" s="32"/>
      <c r="C373" s="188" t="s">
        <v>602</v>
      </c>
      <c r="D373" s="188" t="s">
        <v>127</v>
      </c>
      <c r="E373" s="189" t="s">
        <v>603</v>
      </c>
      <c r="F373" s="190" t="s">
        <v>604</v>
      </c>
      <c r="G373" s="191" t="s">
        <v>150</v>
      </c>
      <c r="H373" s="192">
        <v>20</v>
      </c>
      <c r="I373" s="193"/>
      <c r="J373" s="194">
        <f>ROUND(I373*H373,2)</f>
        <v>0</v>
      </c>
      <c r="K373" s="190" t="s">
        <v>131</v>
      </c>
      <c r="L373" s="36"/>
      <c r="M373" s="195" t="s">
        <v>1</v>
      </c>
      <c r="N373" s="196" t="s">
        <v>42</v>
      </c>
      <c r="O373" s="68"/>
      <c r="P373" s="197">
        <f>O373*H373</f>
        <v>0</v>
      </c>
      <c r="Q373" s="197">
        <v>0</v>
      </c>
      <c r="R373" s="197">
        <f>Q373*H373</f>
        <v>0</v>
      </c>
      <c r="S373" s="197">
        <v>0</v>
      </c>
      <c r="T373" s="198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9" t="s">
        <v>132</v>
      </c>
      <c r="AT373" s="199" t="s">
        <v>127</v>
      </c>
      <c r="AU373" s="199" t="s">
        <v>86</v>
      </c>
      <c r="AY373" s="14" t="s">
        <v>124</v>
      </c>
      <c r="BE373" s="200">
        <f>IF(N373="základní",J373,0)</f>
        <v>0</v>
      </c>
      <c r="BF373" s="200">
        <f>IF(N373="snížená",J373,0)</f>
        <v>0</v>
      </c>
      <c r="BG373" s="200">
        <f>IF(N373="zákl. přenesená",J373,0)</f>
        <v>0</v>
      </c>
      <c r="BH373" s="200">
        <f>IF(N373="sníž. přenesená",J373,0)</f>
        <v>0</v>
      </c>
      <c r="BI373" s="200">
        <f>IF(N373="nulová",J373,0)</f>
        <v>0</v>
      </c>
      <c r="BJ373" s="14" t="s">
        <v>84</v>
      </c>
      <c r="BK373" s="200">
        <f>ROUND(I373*H373,2)</f>
        <v>0</v>
      </c>
      <c r="BL373" s="14" t="s">
        <v>132</v>
      </c>
      <c r="BM373" s="199" t="s">
        <v>605</v>
      </c>
    </row>
    <row r="374" spans="1:65" s="2" customFormat="1" ht="57.6">
      <c r="A374" s="31"/>
      <c r="B374" s="32"/>
      <c r="C374" s="33"/>
      <c r="D374" s="201" t="s">
        <v>133</v>
      </c>
      <c r="E374" s="33"/>
      <c r="F374" s="202" t="s">
        <v>606</v>
      </c>
      <c r="G374" s="33"/>
      <c r="H374" s="33"/>
      <c r="I374" s="203"/>
      <c r="J374" s="33"/>
      <c r="K374" s="33"/>
      <c r="L374" s="36"/>
      <c r="M374" s="204"/>
      <c r="N374" s="205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133</v>
      </c>
      <c r="AU374" s="14" t="s">
        <v>86</v>
      </c>
    </row>
    <row r="375" spans="1:65" s="2" customFormat="1" ht="19.2">
      <c r="A375" s="31"/>
      <c r="B375" s="32"/>
      <c r="C375" s="33"/>
      <c r="D375" s="201" t="s">
        <v>135</v>
      </c>
      <c r="E375" s="33"/>
      <c r="F375" s="206" t="s">
        <v>520</v>
      </c>
      <c r="G375" s="33"/>
      <c r="H375" s="33"/>
      <c r="I375" s="203"/>
      <c r="J375" s="33"/>
      <c r="K375" s="33"/>
      <c r="L375" s="36"/>
      <c r="M375" s="204"/>
      <c r="N375" s="205"/>
      <c r="O375" s="68"/>
      <c r="P375" s="68"/>
      <c r="Q375" s="68"/>
      <c r="R375" s="68"/>
      <c r="S375" s="68"/>
      <c r="T375" s="69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T375" s="14" t="s">
        <v>135</v>
      </c>
      <c r="AU375" s="14" t="s">
        <v>86</v>
      </c>
    </row>
    <row r="376" spans="1:65" s="2" customFormat="1" ht="24.15" customHeight="1">
      <c r="A376" s="31"/>
      <c r="B376" s="32"/>
      <c r="C376" s="188" t="s">
        <v>372</v>
      </c>
      <c r="D376" s="188" t="s">
        <v>127</v>
      </c>
      <c r="E376" s="189" t="s">
        <v>607</v>
      </c>
      <c r="F376" s="190" t="s">
        <v>608</v>
      </c>
      <c r="G376" s="191" t="s">
        <v>150</v>
      </c>
      <c r="H376" s="192">
        <v>20</v>
      </c>
      <c r="I376" s="193"/>
      <c r="J376" s="194">
        <f>ROUND(I376*H376,2)</f>
        <v>0</v>
      </c>
      <c r="K376" s="190" t="s">
        <v>131</v>
      </c>
      <c r="L376" s="36"/>
      <c r="M376" s="195" t="s">
        <v>1</v>
      </c>
      <c r="N376" s="196" t="s">
        <v>42</v>
      </c>
      <c r="O376" s="68"/>
      <c r="P376" s="197">
        <f>O376*H376</f>
        <v>0</v>
      </c>
      <c r="Q376" s="197">
        <v>0</v>
      </c>
      <c r="R376" s="197">
        <f>Q376*H376</f>
        <v>0</v>
      </c>
      <c r="S376" s="197">
        <v>0</v>
      </c>
      <c r="T376" s="198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99" t="s">
        <v>132</v>
      </c>
      <c r="AT376" s="199" t="s">
        <v>127</v>
      </c>
      <c r="AU376" s="199" t="s">
        <v>86</v>
      </c>
      <c r="AY376" s="14" t="s">
        <v>124</v>
      </c>
      <c r="BE376" s="200">
        <f>IF(N376="základní",J376,0)</f>
        <v>0</v>
      </c>
      <c r="BF376" s="200">
        <f>IF(N376="snížená",J376,0)</f>
        <v>0</v>
      </c>
      <c r="BG376" s="200">
        <f>IF(N376="zákl. přenesená",J376,0)</f>
        <v>0</v>
      </c>
      <c r="BH376" s="200">
        <f>IF(N376="sníž. přenesená",J376,0)</f>
        <v>0</v>
      </c>
      <c r="BI376" s="200">
        <f>IF(N376="nulová",J376,0)</f>
        <v>0</v>
      </c>
      <c r="BJ376" s="14" t="s">
        <v>84</v>
      </c>
      <c r="BK376" s="200">
        <f>ROUND(I376*H376,2)</f>
        <v>0</v>
      </c>
      <c r="BL376" s="14" t="s">
        <v>132</v>
      </c>
      <c r="BM376" s="199" t="s">
        <v>609</v>
      </c>
    </row>
    <row r="377" spans="1:65" s="2" customFormat="1" ht="57.6">
      <c r="A377" s="31"/>
      <c r="B377" s="32"/>
      <c r="C377" s="33"/>
      <c r="D377" s="201" t="s">
        <v>133</v>
      </c>
      <c r="E377" s="33"/>
      <c r="F377" s="202" t="s">
        <v>610</v>
      </c>
      <c r="G377" s="33"/>
      <c r="H377" s="33"/>
      <c r="I377" s="203"/>
      <c r="J377" s="33"/>
      <c r="K377" s="33"/>
      <c r="L377" s="36"/>
      <c r="M377" s="204"/>
      <c r="N377" s="205"/>
      <c r="O377" s="68"/>
      <c r="P377" s="68"/>
      <c r="Q377" s="68"/>
      <c r="R377" s="68"/>
      <c r="S377" s="68"/>
      <c r="T377" s="69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T377" s="14" t="s">
        <v>133</v>
      </c>
      <c r="AU377" s="14" t="s">
        <v>86</v>
      </c>
    </row>
    <row r="378" spans="1:65" s="2" customFormat="1" ht="19.2">
      <c r="A378" s="31"/>
      <c r="B378" s="32"/>
      <c r="C378" s="33"/>
      <c r="D378" s="201" t="s">
        <v>135</v>
      </c>
      <c r="E378" s="33"/>
      <c r="F378" s="206" t="s">
        <v>520</v>
      </c>
      <c r="G378" s="33"/>
      <c r="H378" s="33"/>
      <c r="I378" s="203"/>
      <c r="J378" s="33"/>
      <c r="K378" s="33"/>
      <c r="L378" s="36"/>
      <c r="M378" s="204"/>
      <c r="N378" s="205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135</v>
      </c>
      <c r="AU378" s="14" t="s">
        <v>86</v>
      </c>
    </row>
    <row r="379" spans="1:65" s="2" customFormat="1" ht="24.15" customHeight="1">
      <c r="A379" s="31"/>
      <c r="B379" s="32"/>
      <c r="C379" s="188" t="s">
        <v>611</v>
      </c>
      <c r="D379" s="188" t="s">
        <v>127</v>
      </c>
      <c r="E379" s="189" t="s">
        <v>612</v>
      </c>
      <c r="F379" s="190" t="s">
        <v>613</v>
      </c>
      <c r="G379" s="191" t="s">
        <v>150</v>
      </c>
      <c r="H379" s="192">
        <v>20</v>
      </c>
      <c r="I379" s="193"/>
      <c r="J379" s="194">
        <f>ROUND(I379*H379,2)</f>
        <v>0</v>
      </c>
      <c r="K379" s="190" t="s">
        <v>131</v>
      </c>
      <c r="L379" s="36"/>
      <c r="M379" s="195" t="s">
        <v>1</v>
      </c>
      <c r="N379" s="196" t="s">
        <v>42</v>
      </c>
      <c r="O379" s="68"/>
      <c r="P379" s="197">
        <f>O379*H379</f>
        <v>0</v>
      </c>
      <c r="Q379" s="197">
        <v>0</v>
      </c>
      <c r="R379" s="197">
        <f>Q379*H379</f>
        <v>0</v>
      </c>
      <c r="S379" s="197">
        <v>0</v>
      </c>
      <c r="T379" s="198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9" t="s">
        <v>132</v>
      </c>
      <c r="AT379" s="199" t="s">
        <v>127</v>
      </c>
      <c r="AU379" s="199" t="s">
        <v>86</v>
      </c>
      <c r="AY379" s="14" t="s">
        <v>124</v>
      </c>
      <c r="BE379" s="200">
        <f>IF(N379="základní",J379,0)</f>
        <v>0</v>
      </c>
      <c r="BF379" s="200">
        <f>IF(N379="snížená",J379,0)</f>
        <v>0</v>
      </c>
      <c r="BG379" s="200">
        <f>IF(N379="zákl. přenesená",J379,0)</f>
        <v>0</v>
      </c>
      <c r="BH379" s="200">
        <f>IF(N379="sníž. přenesená",J379,0)</f>
        <v>0</v>
      </c>
      <c r="BI379" s="200">
        <f>IF(N379="nulová",J379,0)</f>
        <v>0</v>
      </c>
      <c r="BJ379" s="14" t="s">
        <v>84</v>
      </c>
      <c r="BK379" s="200">
        <f>ROUND(I379*H379,2)</f>
        <v>0</v>
      </c>
      <c r="BL379" s="14" t="s">
        <v>132</v>
      </c>
      <c r="BM379" s="199" t="s">
        <v>614</v>
      </c>
    </row>
    <row r="380" spans="1:65" s="2" customFormat="1" ht="57.6">
      <c r="A380" s="31"/>
      <c r="B380" s="32"/>
      <c r="C380" s="33"/>
      <c r="D380" s="201" t="s">
        <v>133</v>
      </c>
      <c r="E380" s="33"/>
      <c r="F380" s="202" t="s">
        <v>615</v>
      </c>
      <c r="G380" s="33"/>
      <c r="H380" s="33"/>
      <c r="I380" s="203"/>
      <c r="J380" s="33"/>
      <c r="K380" s="33"/>
      <c r="L380" s="36"/>
      <c r="M380" s="204"/>
      <c r="N380" s="205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133</v>
      </c>
      <c r="AU380" s="14" t="s">
        <v>86</v>
      </c>
    </row>
    <row r="381" spans="1:65" s="2" customFormat="1" ht="19.2">
      <c r="A381" s="31"/>
      <c r="B381" s="32"/>
      <c r="C381" s="33"/>
      <c r="D381" s="201" t="s">
        <v>135</v>
      </c>
      <c r="E381" s="33"/>
      <c r="F381" s="206" t="s">
        <v>520</v>
      </c>
      <c r="G381" s="33"/>
      <c r="H381" s="33"/>
      <c r="I381" s="203"/>
      <c r="J381" s="33"/>
      <c r="K381" s="33"/>
      <c r="L381" s="36"/>
      <c r="M381" s="204"/>
      <c r="N381" s="205"/>
      <c r="O381" s="68"/>
      <c r="P381" s="68"/>
      <c r="Q381" s="68"/>
      <c r="R381" s="68"/>
      <c r="S381" s="68"/>
      <c r="T381" s="69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T381" s="14" t="s">
        <v>135</v>
      </c>
      <c r="AU381" s="14" t="s">
        <v>86</v>
      </c>
    </row>
    <row r="382" spans="1:65" s="2" customFormat="1" ht="24.15" customHeight="1">
      <c r="A382" s="31"/>
      <c r="B382" s="32"/>
      <c r="C382" s="188" t="s">
        <v>377</v>
      </c>
      <c r="D382" s="188" t="s">
        <v>127</v>
      </c>
      <c r="E382" s="189" t="s">
        <v>616</v>
      </c>
      <c r="F382" s="190" t="s">
        <v>617</v>
      </c>
      <c r="G382" s="191" t="s">
        <v>150</v>
      </c>
      <c r="H382" s="192">
        <v>20</v>
      </c>
      <c r="I382" s="193"/>
      <c r="J382" s="194">
        <f>ROUND(I382*H382,2)</f>
        <v>0</v>
      </c>
      <c r="K382" s="190" t="s">
        <v>131</v>
      </c>
      <c r="L382" s="36"/>
      <c r="M382" s="195" t="s">
        <v>1</v>
      </c>
      <c r="N382" s="196" t="s">
        <v>42</v>
      </c>
      <c r="O382" s="68"/>
      <c r="P382" s="197">
        <f>O382*H382</f>
        <v>0</v>
      </c>
      <c r="Q382" s="197">
        <v>0</v>
      </c>
      <c r="R382" s="197">
        <f>Q382*H382</f>
        <v>0</v>
      </c>
      <c r="S382" s="197">
        <v>0</v>
      </c>
      <c r="T382" s="198">
        <f>S382*H382</f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99" t="s">
        <v>132</v>
      </c>
      <c r="AT382" s="199" t="s">
        <v>127</v>
      </c>
      <c r="AU382" s="199" t="s">
        <v>86</v>
      </c>
      <c r="AY382" s="14" t="s">
        <v>124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4" t="s">
        <v>84</v>
      </c>
      <c r="BK382" s="200">
        <f>ROUND(I382*H382,2)</f>
        <v>0</v>
      </c>
      <c r="BL382" s="14" t="s">
        <v>132</v>
      </c>
      <c r="BM382" s="199" t="s">
        <v>618</v>
      </c>
    </row>
    <row r="383" spans="1:65" s="2" customFormat="1" ht="57.6">
      <c r="A383" s="31"/>
      <c r="B383" s="32"/>
      <c r="C383" s="33"/>
      <c r="D383" s="201" t="s">
        <v>133</v>
      </c>
      <c r="E383" s="33"/>
      <c r="F383" s="202" t="s">
        <v>619</v>
      </c>
      <c r="G383" s="33"/>
      <c r="H383" s="33"/>
      <c r="I383" s="203"/>
      <c r="J383" s="33"/>
      <c r="K383" s="33"/>
      <c r="L383" s="36"/>
      <c r="M383" s="204"/>
      <c r="N383" s="205"/>
      <c r="O383" s="68"/>
      <c r="P383" s="68"/>
      <c r="Q383" s="68"/>
      <c r="R383" s="68"/>
      <c r="S383" s="68"/>
      <c r="T383" s="69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T383" s="14" t="s">
        <v>133</v>
      </c>
      <c r="AU383" s="14" t="s">
        <v>86</v>
      </c>
    </row>
    <row r="384" spans="1:65" s="2" customFormat="1" ht="19.2">
      <c r="A384" s="31"/>
      <c r="B384" s="32"/>
      <c r="C384" s="33"/>
      <c r="D384" s="201" t="s">
        <v>135</v>
      </c>
      <c r="E384" s="33"/>
      <c r="F384" s="206" t="s">
        <v>520</v>
      </c>
      <c r="G384" s="33"/>
      <c r="H384" s="33"/>
      <c r="I384" s="203"/>
      <c r="J384" s="33"/>
      <c r="K384" s="33"/>
      <c r="L384" s="36"/>
      <c r="M384" s="204"/>
      <c r="N384" s="205"/>
      <c r="O384" s="68"/>
      <c r="P384" s="68"/>
      <c r="Q384" s="68"/>
      <c r="R384" s="68"/>
      <c r="S384" s="68"/>
      <c r="T384" s="69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T384" s="14" t="s">
        <v>135</v>
      </c>
      <c r="AU384" s="14" t="s">
        <v>86</v>
      </c>
    </row>
    <row r="385" spans="1:65" s="2" customFormat="1" ht="16.5" customHeight="1">
      <c r="A385" s="31"/>
      <c r="B385" s="32"/>
      <c r="C385" s="188" t="s">
        <v>620</v>
      </c>
      <c r="D385" s="188" t="s">
        <v>127</v>
      </c>
      <c r="E385" s="189" t="s">
        <v>621</v>
      </c>
      <c r="F385" s="190" t="s">
        <v>622</v>
      </c>
      <c r="G385" s="191" t="s">
        <v>139</v>
      </c>
      <c r="H385" s="192">
        <v>500</v>
      </c>
      <c r="I385" s="193"/>
      <c r="J385" s="194">
        <f>ROUND(I385*H385,2)</f>
        <v>0</v>
      </c>
      <c r="K385" s="190" t="s">
        <v>131</v>
      </c>
      <c r="L385" s="36"/>
      <c r="M385" s="195" t="s">
        <v>1</v>
      </c>
      <c r="N385" s="196" t="s">
        <v>42</v>
      </c>
      <c r="O385" s="68"/>
      <c r="P385" s="197">
        <f>O385*H385</f>
        <v>0</v>
      </c>
      <c r="Q385" s="197">
        <v>0</v>
      </c>
      <c r="R385" s="197">
        <f>Q385*H385</f>
        <v>0</v>
      </c>
      <c r="S385" s="197">
        <v>0</v>
      </c>
      <c r="T385" s="198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9" t="s">
        <v>132</v>
      </c>
      <c r="AT385" s="199" t="s">
        <v>127</v>
      </c>
      <c r="AU385" s="199" t="s">
        <v>86</v>
      </c>
      <c r="AY385" s="14" t="s">
        <v>124</v>
      </c>
      <c r="BE385" s="200">
        <f>IF(N385="základní",J385,0)</f>
        <v>0</v>
      </c>
      <c r="BF385" s="200">
        <f>IF(N385="snížená",J385,0)</f>
        <v>0</v>
      </c>
      <c r="BG385" s="200">
        <f>IF(N385="zákl. přenesená",J385,0)</f>
        <v>0</v>
      </c>
      <c r="BH385" s="200">
        <f>IF(N385="sníž. přenesená",J385,0)</f>
        <v>0</v>
      </c>
      <c r="BI385" s="200">
        <f>IF(N385="nulová",J385,0)</f>
        <v>0</v>
      </c>
      <c r="BJ385" s="14" t="s">
        <v>84</v>
      </c>
      <c r="BK385" s="200">
        <f>ROUND(I385*H385,2)</f>
        <v>0</v>
      </c>
      <c r="BL385" s="14" t="s">
        <v>132</v>
      </c>
      <c r="BM385" s="199" t="s">
        <v>623</v>
      </c>
    </row>
    <row r="386" spans="1:65" s="2" customFormat="1" ht="19.2">
      <c r="A386" s="31"/>
      <c r="B386" s="32"/>
      <c r="C386" s="33"/>
      <c r="D386" s="201" t="s">
        <v>133</v>
      </c>
      <c r="E386" s="33"/>
      <c r="F386" s="202" t="s">
        <v>624</v>
      </c>
      <c r="G386" s="33"/>
      <c r="H386" s="33"/>
      <c r="I386" s="203"/>
      <c r="J386" s="33"/>
      <c r="K386" s="33"/>
      <c r="L386" s="36"/>
      <c r="M386" s="204"/>
      <c r="N386" s="205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133</v>
      </c>
      <c r="AU386" s="14" t="s">
        <v>86</v>
      </c>
    </row>
    <row r="387" spans="1:65" s="2" customFormat="1" ht="16.5" customHeight="1">
      <c r="A387" s="31"/>
      <c r="B387" s="32"/>
      <c r="C387" s="188" t="s">
        <v>381</v>
      </c>
      <c r="D387" s="188" t="s">
        <v>127</v>
      </c>
      <c r="E387" s="189" t="s">
        <v>625</v>
      </c>
      <c r="F387" s="190" t="s">
        <v>626</v>
      </c>
      <c r="G387" s="191" t="s">
        <v>139</v>
      </c>
      <c r="H387" s="192">
        <v>500</v>
      </c>
      <c r="I387" s="193"/>
      <c r="J387" s="194">
        <f>ROUND(I387*H387,2)</f>
        <v>0</v>
      </c>
      <c r="K387" s="190" t="s">
        <v>131</v>
      </c>
      <c r="L387" s="36"/>
      <c r="M387" s="195" t="s">
        <v>1</v>
      </c>
      <c r="N387" s="196" t="s">
        <v>42</v>
      </c>
      <c r="O387" s="68"/>
      <c r="P387" s="197">
        <f>O387*H387</f>
        <v>0</v>
      </c>
      <c r="Q387" s="197">
        <v>0</v>
      </c>
      <c r="R387" s="197">
        <f>Q387*H387</f>
        <v>0</v>
      </c>
      <c r="S387" s="197">
        <v>0</v>
      </c>
      <c r="T387" s="198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9" t="s">
        <v>132</v>
      </c>
      <c r="AT387" s="199" t="s">
        <v>127</v>
      </c>
      <c r="AU387" s="199" t="s">
        <v>86</v>
      </c>
      <c r="AY387" s="14" t="s">
        <v>124</v>
      </c>
      <c r="BE387" s="200">
        <f>IF(N387="základní",J387,0)</f>
        <v>0</v>
      </c>
      <c r="BF387" s="200">
        <f>IF(N387="snížená",J387,0)</f>
        <v>0</v>
      </c>
      <c r="BG387" s="200">
        <f>IF(N387="zákl. přenesená",J387,0)</f>
        <v>0</v>
      </c>
      <c r="BH387" s="200">
        <f>IF(N387="sníž. přenesená",J387,0)</f>
        <v>0</v>
      </c>
      <c r="BI387" s="200">
        <f>IF(N387="nulová",J387,0)</f>
        <v>0</v>
      </c>
      <c r="BJ387" s="14" t="s">
        <v>84</v>
      </c>
      <c r="BK387" s="200">
        <f>ROUND(I387*H387,2)</f>
        <v>0</v>
      </c>
      <c r="BL387" s="14" t="s">
        <v>132</v>
      </c>
      <c r="BM387" s="199" t="s">
        <v>627</v>
      </c>
    </row>
    <row r="388" spans="1:65" s="2" customFormat="1" ht="19.2">
      <c r="A388" s="31"/>
      <c r="B388" s="32"/>
      <c r="C388" s="33"/>
      <c r="D388" s="201" t="s">
        <v>133</v>
      </c>
      <c r="E388" s="33"/>
      <c r="F388" s="202" t="s">
        <v>628</v>
      </c>
      <c r="G388" s="33"/>
      <c r="H388" s="33"/>
      <c r="I388" s="203"/>
      <c r="J388" s="33"/>
      <c r="K388" s="33"/>
      <c r="L388" s="36"/>
      <c r="M388" s="204"/>
      <c r="N388" s="205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133</v>
      </c>
      <c r="AU388" s="14" t="s">
        <v>86</v>
      </c>
    </row>
    <row r="389" spans="1:65" s="2" customFormat="1" ht="16.5" customHeight="1">
      <c r="A389" s="31"/>
      <c r="B389" s="32"/>
      <c r="C389" s="188" t="s">
        <v>629</v>
      </c>
      <c r="D389" s="188" t="s">
        <v>127</v>
      </c>
      <c r="E389" s="189" t="s">
        <v>630</v>
      </c>
      <c r="F389" s="190" t="s">
        <v>631</v>
      </c>
      <c r="G389" s="191" t="s">
        <v>150</v>
      </c>
      <c r="H389" s="192">
        <v>500</v>
      </c>
      <c r="I389" s="193"/>
      <c r="J389" s="194">
        <f>ROUND(I389*H389,2)</f>
        <v>0</v>
      </c>
      <c r="K389" s="190" t="s">
        <v>131</v>
      </c>
      <c r="L389" s="36"/>
      <c r="M389" s="195" t="s">
        <v>1</v>
      </c>
      <c r="N389" s="196" t="s">
        <v>42</v>
      </c>
      <c r="O389" s="68"/>
      <c r="P389" s="197">
        <f>O389*H389</f>
        <v>0</v>
      </c>
      <c r="Q389" s="197">
        <v>0</v>
      </c>
      <c r="R389" s="197">
        <f>Q389*H389</f>
        <v>0</v>
      </c>
      <c r="S389" s="197">
        <v>0</v>
      </c>
      <c r="T389" s="198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9" t="s">
        <v>132</v>
      </c>
      <c r="AT389" s="199" t="s">
        <v>127</v>
      </c>
      <c r="AU389" s="199" t="s">
        <v>86</v>
      </c>
      <c r="AY389" s="14" t="s">
        <v>124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4" t="s">
        <v>84</v>
      </c>
      <c r="BK389" s="200">
        <f>ROUND(I389*H389,2)</f>
        <v>0</v>
      </c>
      <c r="BL389" s="14" t="s">
        <v>132</v>
      </c>
      <c r="BM389" s="199" t="s">
        <v>632</v>
      </c>
    </row>
    <row r="390" spans="1:65" s="2" customFormat="1" ht="19.2">
      <c r="A390" s="31"/>
      <c r="B390" s="32"/>
      <c r="C390" s="33"/>
      <c r="D390" s="201" t="s">
        <v>133</v>
      </c>
      <c r="E390" s="33"/>
      <c r="F390" s="202" t="s">
        <v>633</v>
      </c>
      <c r="G390" s="33"/>
      <c r="H390" s="33"/>
      <c r="I390" s="203"/>
      <c r="J390" s="33"/>
      <c r="K390" s="33"/>
      <c r="L390" s="36"/>
      <c r="M390" s="204"/>
      <c r="N390" s="205"/>
      <c r="O390" s="68"/>
      <c r="P390" s="68"/>
      <c r="Q390" s="68"/>
      <c r="R390" s="68"/>
      <c r="S390" s="68"/>
      <c r="T390" s="69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4" t="s">
        <v>133</v>
      </c>
      <c r="AU390" s="14" t="s">
        <v>86</v>
      </c>
    </row>
    <row r="391" spans="1:65" s="2" customFormat="1" ht="16.5" customHeight="1">
      <c r="A391" s="31"/>
      <c r="B391" s="32"/>
      <c r="C391" s="188" t="s">
        <v>386</v>
      </c>
      <c r="D391" s="188" t="s">
        <v>127</v>
      </c>
      <c r="E391" s="189" t="s">
        <v>634</v>
      </c>
      <c r="F391" s="190" t="s">
        <v>635</v>
      </c>
      <c r="G391" s="191" t="s">
        <v>150</v>
      </c>
      <c r="H391" s="192">
        <v>500</v>
      </c>
      <c r="I391" s="193"/>
      <c r="J391" s="194">
        <f>ROUND(I391*H391,2)</f>
        <v>0</v>
      </c>
      <c r="K391" s="190" t="s">
        <v>131</v>
      </c>
      <c r="L391" s="36"/>
      <c r="M391" s="195" t="s">
        <v>1</v>
      </c>
      <c r="N391" s="196" t="s">
        <v>42</v>
      </c>
      <c r="O391" s="68"/>
      <c r="P391" s="197">
        <f>O391*H391</f>
        <v>0</v>
      </c>
      <c r="Q391" s="197">
        <v>0</v>
      </c>
      <c r="R391" s="197">
        <f>Q391*H391</f>
        <v>0</v>
      </c>
      <c r="S391" s="197">
        <v>0</v>
      </c>
      <c r="T391" s="198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9" t="s">
        <v>132</v>
      </c>
      <c r="AT391" s="199" t="s">
        <v>127</v>
      </c>
      <c r="AU391" s="199" t="s">
        <v>86</v>
      </c>
      <c r="AY391" s="14" t="s">
        <v>124</v>
      </c>
      <c r="BE391" s="200">
        <f>IF(N391="základní",J391,0)</f>
        <v>0</v>
      </c>
      <c r="BF391" s="200">
        <f>IF(N391="snížená",J391,0)</f>
        <v>0</v>
      </c>
      <c r="BG391" s="200">
        <f>IF(N391="zákl. přenesená",J391,0)</f>
        <v>0</v>
      </c>
      <c r="BH391" s="200">
        <f>IF(N391="sníž. přenesená",J391,0)</f>
        <v>0</v>
      </c>
      <c r="BI391" s="200">
        <f>IF(N391="nulová",J391,0)</f>
        <v>0</v>
      </c>
      <c r="BJ391" s="14" t="s">
        <v>84</v>
      </c>
      <c r="BK391" s="200">
        <f>ROUND(I391*H391,2)</f>
        <v>0</v>
      </c>
      <c r="BL391" s="14" t="s">
        <v>132</v>
      </c>
      <c r="BM391" s="199" t="s">
        <v>636</v>
      </c>
    </row>
    <row r="392" spans="1:65" s="2" customFormat="1" ht="19.2">
      <c r="A392" s="31"/>
      <c r="B392" s="32"/>
      <c r="C392" s="33"/>
      <c r="D392" s="201" t="s">
        <v>133</v>
      </c>
      <c r="E392" s="33"/>
      <c r="F392" s="202" t="s">
        <v>637</v>
      </c>
      <c r="G392" s="33"/>
      <c r="H392" s="33"/>
      <c r="I392" s="203"/>
      <c r="J392" s="33"/>
      <c r="K392" s="33"/>
      <c r="L392" s="36"/>
      <c r="M392" s="204"/>
      <c r="N392" s="205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133</v>
      </c>
      <c r="AU392" s="14" t="s">
        <v>86</v>
      </c>
    </row>
    <row r="393" spans="1:65" s="2" customFormat="1" ht="16.5" customHeight="1">
      <c r="A393" s="31"/>
      <c r="B393" s="32"/>
      <c r="C393" s="188" t="s">
        <v>638</v>
      </c>
      <c r="D393" s="188" t="s">
        <v>127</v>
      </c>
      <c r="E393" s="189" t="s">
        <v>639</v>
      </c>
      <c r="F393" s="190" t="s">
        <v>640</v>
      </c>
      <c r="G393" s="191" t="s">
        <v>150</v>
      </c>
      <c r="H393" s="192">
        <v>500</v>
      </c>
      <c r="I393" s="193"/>
      <c r="J393" s="194">
        <f>ROUND(I393*H393,2)</f>
        <v>0</v>
      </c>
      <c r="K393" s="190" t="s">
        <v>131</v>
      </c>
      <c r="L393" s="36"/>
      <c r="M393" s="195" t="s">
        <v>1</v>
      </c>
      <c r="N393" s="196" t="s">
        <v>42</v>
      </c>
      <c r="O393" s="68"/>
      <c r="P393" s="197">
        <f>O393*H393</f>
        <v>0</v>
      </c>
      <c r="Q393" s="197">
        <v>0</v>
      </c>
      <c r="R393" s="197">
        <f>Q393*H393</f>
        <v>0</v>
      </c>
      <c r="S393" s="197">
        <v>0</v>
      </c>
      <c r="T393" s="198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9" t="s">
        <v>132</v>
      </c>
      <c r="AT393" s="199" t="s">
        <v>127</v>
      </c>
      <c r="AU393" s="199" t="s">
        <v>86</v>
      </c>
      <c r="AY393" s="14" t="s">
        <v>124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14" t="s">
        <v>84</v>
      </c>
      <c r="BK393" s="200">
        <f>ROUND(I393*H393,2)</f>
        <v>0</v>
      </c>
      <c r="BL393" s="14" t="s">
        <v>132</v>
      </c>
      <c r="BM393" s="199" t="s">
        <v>641</v>
      </c>
    </row>
    <row r="394" spans="1:65" s="2" customFormat="1" ht="19.2">
      <c r="A394" s="31"/>
      <c r="B394" s="32"/>
      <c r="C394" s="33"/>
      <c r="D394" s="201" t="s">
        <v>133</v>
      </c>
      <c r="E394" s="33"/>
      <c r="F394" s="202" t="s">
        <v>642</v>
      </c>
      <c r="G394" s="33"/>
      <c r="H394" s="33"/>
      <c r="I394" s="203"/>
      <c r="J394" s="33"/>
      <c r="K394" s="33"/>
      <c r="L394" s="36"/>
      <c r="M394" s="204"/>
      <c r="N394" s="205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133</v>
      </c>
      <c r="AU394" s="14" t="s">
        <v>86</v>
      </c>
    </row>
    <row r="395" spans="1:65" s="2" customFormat="1" ht="19.2">
      <c r="A395" s="31"/>
      <c r="B395" s="32"/>
      <c r="C395" s="33"/>
      <c r="D395" s="201" t="s">
        <v>135</v>
      </c>
      <c r="E395" s="33"/>
      <c r="F395" s="206" t="s">
        <v>520</v>
      </c>
      <c r="G395" s="33"/>
      <c r="H395" s="33"/>
      <c r="I395" s="203"/>
      <c r="J395" s="33"/>
      <c r="K395" s="33"/>
      <c r="L395" s="36"/>
      <c r="M395" s="204"/>
      <c r="N395" s="205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135</v>
      </c>
      <c r="AU395" s="14" t="s">
        <v>86</v>
      </c>
    </row>
    <row r="396" spans="1:65" s="2" customFormat="1" ht="16.5" customHeight="1">
      <c r="A396" s="31"/>
      <c r="B396" s="32"/>
      <c r="C396" s="188" t="s">
        <v>390</v>
      </c>
      <c r="D396" s="188" t="s">
        <v>127</v>
      </c>
      <c r="E396" s="189" t="s">
        <v>643</v>
      </c>
      <c r="F396" s="190" t="s">
        <v>644</v>
      </c>
      <c r="G396" s="191" t="s">
        <v>150</v>
      </c>
      <c r="H396" s="192">
        <v>100</v>
      </c>
      <c r="I396" s="193"/>
      <c r="J396" s="194">
        <f>ROUND(I396*H396,2)</f>
        <v>0</v>
      </c>
      <c r="K396" s="190" t="s">
        <v>131</v>
      </c>
      <c r="L396" s="36"/>
      <c r="M396" s="195" t="s">
        <v>1</v>
      </c>
      <c r="N396" s="196" t="s">
        <v>42</v>
      </c>
      <c r="O396" s="68"/>
      <c r="P396" s="197">
        <f>O396*H396</f>
        <v>0</v>
      </c>
      <c r="Q396" s="197">
        <v>0</v>
      </c>
      <c r="R396" s="197">
        <f>Q396*H396</f>
        <v>0</v>
      </c>
      <c r="S396" s="197">
        <v>0</v>
      </c>
      <c r="T396" s="198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9" t="s">
        <v>132</v>
      </c>
      <c r="AT396" s="199" t="s">
        <v>127</v>
      </c>
      <c r="AU396" s="199" t="s">
        <v>86</v>
      </c>
      <c r="AY396" s="14" t="s">
        <v>124</v>
      </c>
      <c r="BE396" s="200">
        <f>IF(N396="základní",J396,0)</f>
        <v>0</v>
      </c>
      <c r="BF396" s="200">
        <f>IF(N396="snížená",J396,0)</f>
        <v>0</v>
      </c>
      <c r="BG396" s="200">
        <f>IF(N396="zákl. přenesená",J396,0)</f>
        <v>0</v>
      </c>
      <c r="BH396" s="200">
        <f>IF(N396="sníž. přenesená",J396,0)</f>
        <v>0</v>
      </c>
      <c r="BI396" s="200">
        <f>IF(N396="nulová",J396,0)</f>
        <v>0</v>
      </c>
      <c r="BJ396" s="14" t="s">
        <v>84</v>
      </c>
      <c r="BK396" s="200">
        <f>ROUND(I396*H396,2)</f>
        <v>0</v>
      </c>
      <c r="BL396" s="14" t="s">
        <v>132</v>
      </c>
      <c r="BM396" s="199" t="s">
        <v>645</v>
      </c>
    </row>
    <row r="397" spans="1:65" s="2" customFormat="1" ht="38.4">
      <c r="A397" s="31"/>
      <c r="B397" s="32"/>
      <c r="C397" s="33"/>
      <c r="D397" s="201" t="s">
        <v>133</v>
      </c>
      <c r="E397" s="33"/>
      <c r="F397" s="202" t="s">
        <v>646</v>
      </c>
      <c r="G397" s="33"/>
      <c r="H397" s="33"/>
      <c r="I397" s="203"/>
      <c r="J397" s="33"/>
      <c r="K397" s="33"/>
      <c r="L397" s="36"/>
      <c r="M397" s="204"/>
      <c r="N397" s="205"/>
      <c r="O397" s="68"/>
      <c r="P397" s="68"/>
      <c r="Q397" s="68"/>
      <c r="R397" s="68"/>
      <c r="S397" s="68"/>
      <c r="T397" s="69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4" t="s">
        <v>133</v>
      </c>
      <c r="AU397" s="14" t="s">
        <v>86</v>
      </c>
    </row>
    <row r="398" spans="1:65" s="2" customFormat="1" ht="19.2">
      <c r="A398" s="31"/>
      <c r="B398" s="32"/>
      <c r="C398" s="33"/>
      <c r="D398" s="201" t="s">
        <v>135</v>
      </c>
      <c r="E398" s="33"/>
      <c r="F398" s="206" t="s">
        <v>520</v>
      </c>
      <c r="G398" s="33"/>
      <c r="H398" s="33"/>
      <c r="I398" s="203"/>
      <c r="J398" s="33"/>
      <c r="K398" s="33"/>
      <c r="L398" s="36"/>
      <c r="M398" s="204"/>
      <c r="N398" s="205"/>
      <c r="O398" s="68"/>
      <c r="P398" s="68"/>
      <c r="Q398" s="68"/>
      <c r="R398" s="68"/>
      <c r="S398" s="68"/>
      <c r="T398" s="69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4" t="s">
        <v>135</v>
      </c>
      <c r="AU398" s="14" t="s">
        <v>86</v>
      </c>
    </row>
    <row r="399" spans="1:65" s="2" customFormat="1" ht="21.75" customHeight="1">
      <c r="A399" s="31"/>
      <c r="B399" s="32"/>
      <c r="C399" s="188" t="s">
        <v>647</v>
      </c>
      <c r="D399" s="188" t="s">
        <v>127</v>
      </c>
      <c r="E399" s="189" t="s">
        <v>648</v>
      </c>
      <c r="F399" s="190" t="s">
        <v>649</v>
      </c>
      <c r="G399" s="191" t="s">
        <v>150</v>
      </c>
      <c r="H399" s="192">
        <v>300</v>
      </c>
      <c r="I399" s="193"/>
      <c r="J399" s="194">
        <f>ROUND(I399*H399,2)</f>
        <v>0</v>
      </c>
      <c r="K399" s="190" t="s">
        <v>131</v>
      </c>
      <c r="L399" s="36"/>
      <c r="M399" s="195" t="s">
        <v>1</v>
      </c>
      <c r="N399" s="196" t="s">
        <v>42</v>
      </c>
      <c r="O399" s="68"/>
      <c r="P399" s="197">
        <f>O399*H399</f>
        <v>0</v>
      </c>
      <c r="Q399" s="197">
        <v>0</v>
      </c>
      <c r="R399" s="197">
        <f>Q399*H399</f>
        <v>0</v>
      </c>
      <c r="S399" s="197">
        <v>0</v>
      </c>
      <c r="T399" s="198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9" t="s">
        <v>132</v>
      </c>
      <c r="AT399" s="199" t="s">
        <v>127</v>
      </c>
      <c r="AU399" s="199" t="s">
        <v>86</v>
      </c>
      <c r="AY399" s="14" t="s">
        <v>124</v>
      </c>
      <c r="BE399" s="200">
        <f>IF(N399="základní",J399,0)</f>
        <v>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4" t="s">
        <v>84</v>
      </c>
      <c r="BK399" s="200">
        <f>ROUND(I399*H399,2)</f>
        <v>0</v>
      </c>
      <c r="BL399" s="14" t="s">
        <v>132</v>
      </c>
      <c r="BM399" s="199" t="s">
        <v>650</v>
      </c>
    </row>
    <row r="400" spans="1:65" s="2" customFormat="1" ht="38.4">
      <c r="A400" s="31"/>
      <c r="B400" s="32"/>
      <c r="C400" s="33"/>
      <c r="D400" s="201" t="s">
        <v>133</v>
      </c>
      <c r="E400" s="33"/>
      <c r="F400" s="202" t="s">
        <v>651</v>
      </c>
      <c r="G400" s="33"/>
      <c r="H400" s="33"/>
      <c r="I400" s="203"/>
      <c r="J400" s="33"/>
      <c r="K400" s="33"/>
      <c r="L400" s="36"/>
      <c r="M400" s="204"/>
      <c r="N400" s="205"/>
      <c r="O400" s="68"/>
      <c r="P400" s="68"/>
      <c r="Q400" s="68"/>
      <c r="R400" s="68"/>
      <c r="S400" s="68"/>
      <c r="T400" s="69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T400" s="14" t="s">
        <v>133</v>
      </c>
      <c r="AU400" s="14" t="s">
        <v>86</v>
      </c>
    </row>
    <row r="401" spans="1:65" s="2" customFormat="1" ht="19.2">
      <c r="A401" s="31"/>
      <c r="B401" s="32"/>
      <c r="C401" s="33"/>
      <c r="D401" s="201" t="s">
        <v>135</v>
      </c>
      <c r="E401" s="33"/>
      <c r="F401" s="206" t="s">
        <v>520</v>
      </c>
      <c r="G401" s="33"/>
      <c r="H401" s="33"/>
      <c r="I401" s="203"/>
      <c r="J401" s="33"/>
      <c r="K401" s="33"/>
      <c r="L401" s="36"/>
      <c r="M401" s="204"/>
      <c r="N401" s="205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135</v>
      </c>
      <c r="AU401" s="14" t="s">
        <v>86</v>
      </c>
    </row>
    <row r="402" spans="1:65" s="2" customFormat="1" ht="24.15" customHeight="1">
      <c r="A402" s="31"/>
      <c r="B402" s="32"/>
      <c r="C402" s="188" t="s">
        <v>395</v>
      </c>
      <c r="D402" s="188" t="s">
        <v>127</v>
      </c>
      <c r="E402" s="189" t="s">
        <v>652</v>
      </c>
      <c r="F402" s="190" t="s">
        <v>653</v>
      </c>
      <c r="G402" s="191" t="s">
        <v>150</v>
      </c>
      <c r="H402" s="192">
        <v>300</v>
      </c>
      <c r="I402" s="193"/>
      <c r="J402" s="194">
        <f>ROUND(I402*H402,2)</f>
        <v>0</v>
      </c>
      <c r="K402" s="190" t="s">
        <v>131</v>
      </c>
      <c r="L402" s="36"/>
      <c r="M402" s="195" t="s">
        <v>1</v>
      </c>
      <c r="N402" s="196" t="s">
        <v>42</v>
      </c>
      <c r="O402" s="68"/>
      <c r="P402" s="197">
        <f>O402*H402</f>
        <v>0</v>
      </c>
      <c r="Q402" s="197">
        <v>0</v>
      </c>
      <c r="R402" s="197">
        <f>Q402*H402</f>
        <v>0</v>
      </c>
      <c r="S402" s="197">
        <v>0</v>
      </c>
      <c r="T402" s="198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9" t="s">
        <v>132</v>
      </c>
      <c r="AT402" s="199" t="s">
        <v>127</v>
      </c>
      <c r="AU402" s="199" t="s">
        <v>86</v>
      </c>
      <c r="AY402" s="14" t="s">
        <v>124</v>
      </c>
      <c r="BE402" s="200">
        <f>IF(N402="základní",J402,0)</f>
        <v>0</v>
      </c>
      <c r="BF402" s="200">
        <f>IF(N402="snížená",J402,0)</f>
        <v>0</v>
      </c>
      <c r="BG402" s="200">
        <f>IF(N402="zákl. přenesená",J402,0)</f>
        <v>0</v>
      </c>
      <c r="BH402" s="200">
        <f>IF(N402="sníž. přenesená",J402,0)</f>
        <v>0</v>
      </c>
      <c r="BI402" s="200">
        <f>IF(N402="nulová",J402,0)</f>
        <v>0</v>
      </c>
      <c r="BJ402" s="14" t="s">
        <v>84</v>
      </c>
      <c r="BK402" s="200">
        <f>ROUND(I402*H402,2)</f>
        <v>0</v>
      </c>
      <c r="BL402" s="14" t="s">
        <v>132</v>
      </c>
      <c r="BM402" s="199" t="s">
        <v>654</v>
      </c>
    </row>
    <row r="403" spans="1:65" s="2" customFormat="1" ht="38.4">
      <c r="A403" s="31"/>
      <c r="B403" s="32"/>
      <c r="C403" s="33"/>
      <c r="D403" s="201" t="s">
        <v>133</v>
      </c>
      <c r="E403" s="33"/>
      <c r="F403" s="202" t="s">
        <v>655</v>
      </c>
      <c r="G403" s="33"/>
      <c r="H403" s="33"/>
      <c r="I403" s="203"/>
      <c r="J403" s="33"/>
      <c r="K403" s="33"/>
      <c r="L403" s="36"/>
      <c r="M403" s="204"/>
      <c r="N403" s="205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133</v>
      </c>
      <c r="AU403" s="14" t="s">
        <v>86</v>
      </c>
    </row>
    <row r="404" spans="1:65" s="2" customFormat="1" ht="19.2">
      <c r="A404" s="31"/>
      <c r="B404" s="32"/>
      <c r="C404" s="33"/>
      <c r="D404" s="201" t="s">
        <v>135</v>
      </c>
      <c r="E404" s="33"/>
      <c r="F404" s="206" t="s">
        <v>520</v>
      </c>
      <c r="G404" s="33"/>
      <c r="H404" s="33"/>
      <c r="I404" s="203"/>
      <c r="J404" s="33"/>
      <c r="K404" s="33"/>
      <c r="L404" s="36"/>
      <c r="M404" s="204"/>
      <c r="N404" s="205"/>
      <c r="O404" s="68"/>
      <c r="P404" s="68"/>
      <c r="Q404" s="68"/>
      <c r="R404" s="68"/>
      <c r="S404" s="68"/>
      <c r="T404" s="69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135</v>
      </c>
      <c r="AU404" s="14" t="s">
        <v>86</v>
      </c>
    </row>
    <row r="405" spans="1:65" s="2" customFormat="1" ht="16.5" customHeight="1">
      <c r="A405" s="31"/>
      <c r="B405" s="32"/>
      <c r="C405" s="188" t="s">
        <v>656</v>
      </c>
      <c r="D405" s="188" t="s">
        <v>127</v>
      </c>
      <c r="E405" s="189" t="s">
        <v>657</v>
      </c>
      <c r="F405" s="190" t="s">
        <v>658</v>
      </c>
      <c r="G405" s="191" t="s">
        <v>150</v>
      </c>
      <c r="H405" s="192">
        <v>100</v>
      </c>
      <c r="I405" s="193"/>
      <c r="J405" s="194">
        <f>ROUND(I405*H405,2)</f>
        <v>0</v>
      </c>
      <c r="K405" s="190" t="s">
        <v>131</v>
      </c>
      <c r="L405" s="36"/>
      <c r="M405" s="195" t="s">
        <v>1</v>
      </c>
      <c r="N405" s="196" t="s">
        <v>42</v>
      </c>
      <c r="O405" s="68"/>
      <c r="P405" s="197">
        <f>O405*H405</f>
        <v>0</v>
      </c>
      <c r="Q405" s="197">
        <v>0</v>
      </c>
      <c r="R405" s="197">
        <f>Q405*H405</f>
        <v>0</v>
      </c>
      <c r="S405" s="197">
        <v>0</v>
      </c>
      <c r="T405" s="198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9" t="s">
        <v>132</v>
      </c>
      <c r="AT405" s="199" t="s">
        <v>127</v>
      </c>
      <c r="AU405" s="199" t="s">
        <v>86</v>
      </c>
      <c r="AY405" s="14" t="s">
        <v>124</v>
      </c>
      <c r="BE405" s="200">
        <f>IF(N405="základní",J405,0)</f>
        <v>0</v>
      </c>
      <c r="BF405" s="200">
        <f>IF(N405="snížená",J405,0)</f>
        <v>0</v>
      </c>
      <c r="BG405" s="200">
        <f>IF(N405="zákl. přenesená",J405,0)</f>
        <v>0</v>
      </c>
      <c r="BH405" s="200">
        <f>IF(N405="sníž. přenesená",J405,0)</f>
        <v>0</v>
      </c>
      <c r="BI405" s="200">
        <f>IF(N405="nulová",J405,0)</f>
        <v>0</v>
      </c>
      <c r="BJ405" s="14" t="s">
        <v>84</v>
      </c>
      <c r="BK405" s="200">
        <f>ROUND(I405*H405,2)</f>
        <v>0</v>
      </c>
      <c r="BL405" s="14" t="s">
        <v>132</v>
      </c>
      <c r="BM405" s="199" t="s">
        <v>659</v>
      </c>
    </row>
    <row r="406" spans="1:65" s="2" customFormat="1" ht="38.4">
      <c r="A406" s="31"/>
      <c r="B406" s="32"/>
      <c r="C406" s="33"/>
      <c r="D406" s="201" t="s">
        <v>133</v>
      </c>
      <c r="E406" s="33"/>
      <c r="F406" s="202" t="s">
        <v>660</v>
      </c>
      <c r="G406" s="33"/>
      <c r="H406" s="33"/>
      <c r="I406" s="203"/>
      <c r="J406" s="33"/>
      <c r="K406" s="33"/>
      <c r="L406" s="36"/>
      <c r="M406" s="204"/>
      <c r="N406" s="205"/>
      <c r="O406" s="68"/>
      <c r="P406" s="68"/>
      <c r="Q406" s="68"/>
      <c r="R406" s="68"/>
      <c r="S406" s="68"/>
      <c r="T406" s="69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4" t="s">
        <v>133</v>
      </c>
      <c r="AU406" s="14" t="s">
        <v>86</v>
      </c>
    </row>
    <row r="407" spans="1:65" s="2" customFormat="1" ht="19.2">
      <c r="A407" s="31"/>
      <c r="B407" s="32"/>
      <c r="C407" s="33"/>
      <c r="D407" s="201" t="s">
        <v>135</v>
      </c>
      <c r="E407" s="33"/>
      <c r="F407" s="206" t="s">
        <v>520</v>
      </c>
      <c r="G407" s="33"/>
      <c r="H407" s="33"/>
      <c r="I407" s="203"/>
      <c r="J407" s="33"/>
      <c r="K407" s="33"/>
      <c r="L407" s="36"/>
      <c r="M407" s="204"/>
      <c r="N407" s="205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135</v>
      </c>
      <c r="AU407" s="14" t="s">
        <v>86</v>
      </c>
    </row>
    <row r="408" spans="1:65" s="2" customFormat="1" ht="16.5" customHeight="1">
      <c r="A408" s="31"/>
      <c r="B408" s="32"/>
      <c r="C408" s="188" t="s">
        <v>399</v>
      </c>
      <c r="D408" s="188" t="s">
        <v>127</v>
      </c>
      <c r="E408" s="189" t="s">
        <v>661</v>
      </c>
      <c r="F408" s="190" t="s">
        <v>662</v>
      </c>
      <c r="G408" s="191" t="s">
        <v>150</v>
      </c>
      <c r="H408" s="192">
        <v>100</v>
      </c>
      <c r="I408" s="193"/>
      <c r="J408" s="194">
        <f>ROUND(I408*H408,2)</f>
        <v>0</v>
      </c>
      <c r="K408" s="190" t="s">
        <v>131</v>
      </c>
      <c r="L408" s="36"/>
      <c r="M408" s="195" t="s">
        <v>1</v>
      </c>
      <c r="N408" s="196" t="s">
        <v>42</v>
      </c>
      <c r="O408" s="68"/>
      <c r="P408" s="197">
        <f>O408*H408</f>
        <v>0</v>
      </c>
      <c r="Q408" s="197">
        <v>0</v>
      </c>
      <c r="R408" s="197">
        <f>Q408*H408</f>
        <v>0</v>
      </c>
      <c r="S408" s="197">
        <v>0</v>
      </c>
      <c r="T408" s="198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9" t="s">
        <v>132</v>
      </c>
      <c r="AT408" s="199" t="s">
        <v>127</v>
      </c>
      <c r="AU408" s="199" t="s">
        <v>86</v>
      </c>
      <c r="AY408" s="14" t="s">
        <v>124</v>
      </c>
      <c r="BE408" s="200">
        <f>IF(N408="základní",J408,0)</f>
        <v>0</v>
      </c>
      <c r="BF408" s="200">
        <f>IF(N408="snížená",J408,0)</f>
        <v>0</v>
      </c>
      <c r="BG408" s="200">
        <f>IF(N408="zákl. přenesená",J408,0)</f>
        <v>0</v>
      </c>
      <c r="BH408" s="200">
        <f>IF(N408="sníž. přenesená",J408,0)</f>
        <v>0</v>
      </c>
      <c r="BI408" s="200">
        <f>IF(N408="nulová",J408,0)</f>
        <v>0</v>
      </c>
      <c r="BJ408" s="14" t="s">
        <v>84</v>
      </c>
      <c r="BK408" s="200">
        <f>ROUND(I408*H408,2)</f>
        <v>0</v>
      </c>
      <c r="BL408" s="14" t="s">
        <v>132</v>
      </c>
      <c r="BM408" s="199" t="s">
        <v>663</v>
      </c>
    </row>
    <row r="409" spans="1:65" s="2" customFormat="1" ht="38.4">
      <c r="A409" s="31"/>
      <c r="B409" s="32"/>
      <c r="C409" s="33"/>
      <c r="D409" s="201" t="s">
        <v>133</v>
      </c>
      <c r="E409" s="33"/>
      <c r="F409" s="202" t="s">
        <v>664</v>
      </c>
      <c r="G409" s="33"/>
      <c r="H409" s="33"/>
      <c r="I409" s="203"/>
      <c r="J409" s="33"/>
      <c r="K409" s="33"/>
      <c r="L409" s="36"/>
      <c r="M409" s="204"/>
      <c r="N409" s="205"/>
      <c r="O409" s="68"/>
      <c r="P409" s="68"/>
      <c r="Q409" s="68"/>
      <c r="R409" s="68"/>
      <c r="S409" s="68"/>
      <c r="T409" s="69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4" t="s">
        <v>133</v>
      </c>
      <c r="AU409" s="14" t="s">
        <v>86</v>
      </c>
    </row>
    <row r="410" spans="1:65" s="2" customFormat="1" ht="19.2">
      <c r="A410" s="31"/>
      <c r="B410" s="32"/>
      <c r="C410" s="33"/>
      <c r="D410" s="201" t="s">
        <v>135</v>
      </c>
      <c r="E410" s="33"/>
      <c r="F410" s="206" t="s">
        <v>520</v>
      </c>
      <c r="G410" s="33"/>
      <c r="H410" s="33"/>
      <c r="I410" s="203"/>
      <c r="J410" s="33"/>
      <c r="K410" s="33"/>
      <c r="L410" s="36"/>
      <c r="M410" s="204"/>
      <c r="N410" s="205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135</v>
      </c>
      <c r="AU410" s="14" t="s">
        <v>86</v>
      </c>
    </row>
    <row r="411" spans="1:65" s="2" customFormat="1" ht="21.75" customHeight="1">
      <c r="A411" s="31"/>
      <c r="B411" s="32"/>
      <c r="C411" s="188" t="s">
        <v>665</v>
      </c>
      <c r="D411" s="188" t="s">
        <v>127</v>
      </c>
      <c r="E411" s="189" t="s">
        <v>666</v>
      </c>
      <c r="F411" s="190" t="s">
        <v>667</v>
      </c>
      <c r="G411" s="191" t="s">
        <v>150</v>
      </c>
      <c r="H411" s="192">
        <v>300</v>
      </c>
      <c r="I411" s="193"/>
      <c r="J411" s="194">
        <f>ROUND(I411*H411,2)</f>
        <v>0</v>
      </c>
      <c r="K411" s="190" t="s">
        <v>131</v>
      </c>
      <c r="L411" s="36"/>
      <c r="M411" s="195" t="s">
        <v>1</v>
      </c>
      <c r="N411" s="196" t="s">
        <v>42</v>
      </c>
      <c r="O411" s="68"/>
      <c r="P411" s="197">
        <f>O411*H411</f>
        <v>0</v>
      </c>
      <c r="Q411" s="197">
        <v>0</v>
      </c>
      <c r="R411" s="197">
        <f>Q411*H411</f>
        <v>0</v>
      </c>
      <c r="S411" s="197">
        <v>0</v>
      </c>
      <c r="T411" s="198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9" t="s">
        <v>132</v>
      </c>
      <c r="AT411" s="199" t="s">
        <v>127</v>
      </c>
      <c r="AU411" s="199" t="s">
        <v>86</v>
      </c>
      <c r="AY411" s="14" t="s">
        <v>124</v>
      </c>
      <c r="BE411" s="200">
        <f>IF(N411="základní",J411,0)</f>
        <v>0</v>
      </c>
      <c r="BF411" s="200">
        <f>IF(N411="snížená",J411,0)</f>
        <v>0</v>
      </c>
      <c r="BG411" s="200">
        <f>IF(N411="zákl. přenesená",J411,0)</f>
        <v>0</v>
      </c>
      <c r="BH411" s="200">
        <f>IF(N411="sníž. přenesená",J411,0)</f>
        <v>0</v>
      </c>
      <c r="BI411" s="200">
        <f>IF(N411="nulová",J411,0)</f>
        <v>0</v>
      </c>
      <c r="BJ411" s="14" t="s">
        <v>84</v>
      </c>
      <c r="BK411" s="200">
        <f>ROUND(I411*H411,2)</f>
        <v>0</v>
      </c>
      <c r="BL411" s="14" t="s">
        <v>132</v>
      </c>
      <c r="BM411" s="199" t="s">
        <v>668</v>
      </c>
    </row>
    <row r="412" spans="1:65" s="2" customFormat="1" ht="38.4">
      <c r="A412" s="31"/>
      <c r="B412" s="32"/>
      <c r="C412" s="33"/>
      <c r="D412" s="201" t="s">
        <v>133</v>
      </c>
      <c r="E412" s="33"/>
      <c r="F412" s="202" t="s">
        <v>669</v>
      </c>
      <c r="G412" s="33"/>
      <c r="H412" s="33"/>
      <c r="I412" s="203"/>
      <c r="J412" s="33"/>
      <c r="K412" s="33"/>
      <c r="L412" s="36"/>
      <c r="M412" s="204"/>
      <c r="N412" s="205"/>
      <c r="O412" s="68"/>
      <c r="P412" s="68"/>
      <c r="Q412" s="68"/>
      <c r="R412" s="68"/>
      <c r="S412" s="68"/>
      <c r="T412" s="69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4" t="s">
        <v>133</v>
      </c>
      <c r="AU412" s="14" t="s">
        <v>86</v>
      </c>
    </row>
    <row r="413" spans="1:65" s="2" customFormat="1" ht="19.2">
      <c r="A413" s="31"/>
      <c r="B413" s="32"/>
      <c r="C413" s="33"/>
      <c r="D413" s="201" t="s">
        <v>135</v>
      </c>
      <c r="E413" s="33"/>
      <c r="F413" s="206" t="s">
        <v>520</v>
      </c>
      <c r="G413" s="33"/>
      <c r="H413" s="33"/>
      <c r="I413" s="203"/>
      <c r="J413" s="33"/>
      <c r="K413" s="33"/>
      <c r="L413" s="36"/>
      <c r="M413" s="204"/>
      <c r="N413" s="205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135</v>
      </c>
      <c r="AU413" s="14" t="s">
        <v>86</v>
      </c>
    </row>
    <row r="414" spans="1:65" s="2" customFormat="1" ht="16.5" customHeight="1">
      <c r="A414" s="31"/>
      <c r="B414" s="32"/>
      <c r="C414" s="188" t="s">
        <v>404</v>
      </c>
      <c r="D414" s="188" t="s">
        <v>127</v>
      </c>
      <c r="E414" s="189" t="s">
        <v>670</v>
      </c>
      <c r="F414" s="190" t="s">
        <v>671</v>
      </c>
      <c r="G414" s="191" t="s">
        <v>150</v>
      </c>
      <c r="H414" s="192">
        <v>10</v>
      </c>
      <c r="I414" s="193"/>
      <c r="J414" s="194">
        <f>ROUND(I414*H414,2)</f>
        <v>0</v>
      </c>
      <c r="K414" s="190" t="s">
        <v>131</v>
      </c>
      <c r="L414" s="36"/>
      <c r="M414" s="195" t="s">
        <v>1</v>
      </c>
      <c r="N414" s="196" t="s">
        <v>42</v>
      </c>
      <c r="O414" s="68"/>
      <c r="P414" s="197">
        <f>O414*H414</f>
        <v>0</v>
      </c>
      <c r="Q414" s="197">
        <v>0</v>
      </c>
      <c r="R414" s="197">
        <f>Q414*H414</f>
        <v>0</v>
      </c>
      <c r="S414" s="197">
        <v>0</v>
      </c>
      <c r="T414" s="198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9" t="s">
        <v>132</v>
      </c>
      <c r="AT414" s="199" t="s">
        <v>127</v>
      </c>
      <c r="AU414" s="199" t="s">
        <v>86</v>
      </c>
      <c r="AY414" s="14" t="s">
        <v>124</v>
      </c>
      <c r="BE414" s="200">
        <f>IF(N414="základní",J414,0)</f>
        <v>0</v>
      </c>
      <c r="BF414" s="200">
        <f>IF(N414="snížená",J414,0)</f>
        <v>0</v>
      </c>
      <c r="BG414" s="200">
        <f>IF(N414="zákl. přenesená",J414,0)</f>
        <v>0</v>
      </c>
      <c r="BH414" s="200">
        <f>IF(N414="sníž. přenesená",J414,0)</f>
        <v>0</v>
      </c>
      <c r="BI414" s="200">
        <f>IF(N414="nulová",J414,0)</f>
        <v>0</v>
      </c>
      <c r="BJ414" s="14" t="s">
        <v>84</v>
      </c>
      <c r="BK414" s="200">
        <f>ROUND(I414*H414,2)</f>
        <v>0</v>
      </c>
      <c r="BL414" s="14" t="s">
        <v>132</v>
      </c>
      <c r="BM414" s="199" t="s">
        <v>672</v>
      </c>
    </row>
    <row r="415" spans="1:65" s="2" customFormat="1" ht="38.4">
      <c r="A415" s="31"/>
      <c r="B415" s="32"/>
      <c r="C415" s="33"/>
      <c r="D415" s="201" t="s">
        <v>133</v>
      </c>
      <c r="E415" s="33"/>
      <c r="F415" s="202" t="s">
        <v>673</v>
      </c>
      <c r="G415" s="33"/>
      <c r="H415" s="33"/>
      <c r="I415" s="203"/>
      <c r="J415" s="33"/>
      <c r="K415" s="33"/>
      <c r="L415" s="36"/>
      <c r="M415" s="204"/>
      <c r="N415" s="205"/>
      <c r="O415" s="68"/>
      <c r="P415" s="68"/>
      <c r="Q415" s="68"/>
      <c r="R415" s="68"/>
      <c r="S415" s="68"/>
      <c r="T415" s="69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4" t="s">
        <v>133</v>
      </c>
      <c r="AU415" s="14" t="s">
        <v>86</v>
      </c>
    </row>
    <row r="416" spans="1:65" s="2" customFormat="1" ht="19.2">
      <c r="A416" s="31"/>
      <c r="B416" s="32"/>
      <c r="C416" s="33"/>
      <c r="D416" s="201" t="s">
        <v>135</v>
      </c>
      <c r="E416" s="33"/>
      <c r="F416" s="206" t="s">
        <v>520</v>
      </c>
      <c r="G416" s="33"/>
      <c r="H416" s="33"/>
      <c r="I416" s="203"/>
      <c r="J416" s="33"/>
      <c r="K416" s="33"/>
      <c r="L416" s="36"/>
      <c r="M416" s="204"/>
      <c r="N416" s="205"/>
      <c r="O416" s="68"/>
      <c r="P416" s="68"/>
      <c r="Q416" s="68"/>
      <c r="R416" s="68"/>
      <c r="S416" s="68"/>
      <c r="T416" s="69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135</v>
      </c>
      <c r="AU416" s="14" t="s">
        <v>86</v>
      </c>
    </row>
    <row r="417" spans="1:65" s="2" customFormat="1" ht="16.5" customHeight="1">
      <c r="A417" s="31"/>
      <c r="B417" s="32"/>
      <c r="C417" s="188" t="s">
        <v>674</v>
      </c>
      <c r="D417" s="188" t="s">
        <v>127</v>
      </c>
      <c r="E417" s="189" t="s">
        <v>675</v>
      </c>
      <c r="F417" s="190" t="s">
        <v>676</v>
      </c>
      <c r="G417" s="191" t="s">
        <v>150</v>
      </c>
      <c r="H417" s="192">
        <v>10</v>
      </c>
      <c r="I417" s="193"/>
      <c r="J417" s="194">
        <f>ROUND(I417*H417,2)</f>
        <v>0</v>
      </c>
      <c r="K417" s="190" t="s">
        <v>131</v>
      </c>
      <c r="L417" s="36"/>
      <c r="M417" s="195" t="s">
        <v>1</v>
      </c>
      <c r="N417" s="196" t="s">
        <v>42</v>
      </c>
      <c r="O417" s="68"/>
      <c r="P417" s="197">
        <f>O417*H417</f>
        <v>0</v>
      </c>
      <c r="Q417" s="197">
        <v>0</v>
      </c>
      <c r="R417" s="197">
        <f>Q417*H417</f>
        <v>0</v>
      </c>
      <c r="S417" s="197">
        <v>0</v>
      </c>
      <c r="T417" s="198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9" t="s">
        <v>132</v>
      </c>
      <c r="AT417" s="199" t="s">
        <v>127</v>
      </c>
      <c r="AU417" s="199" t="s">
        <v>86</v>
      </c>
      <c r="AY417" s="14" t="s">
        <v>124</v>
      </c>
      <c r="BE417" s="200">
        <f>IF(N417="základní",J417,0)</f>
        <v>0</v>
      </c>
      <c r="BF417" s="200">
        <f>IF(N417="snížená",J417,0)</f>
        <v>0</v>
      </c>
      <c r="BG417" s="200">
        <f>IF(N417="zákl. přenesená",J417,0)</f>
        <v>0</v>
      </c>
      <c r="BH417" s="200">
        <f>IF(N417="sníž. přenesená",J417,0)</f>
        <v>0</v>
      </c>
      <c r="BI417" s="200">
        <f>IF(N417="nulová",J417,0)</f>
        <v>0</v>
      </c>
      <c r="BJ417" s="14" t="s">
        <v>84</v>
      </c>
      <c r="BK417" s="200">
        <f>ROUND(I417*H417,2)</f>
        <v>0</v>
      </c>
      <c r="BL417" s="14" t="s">
        <v>132</v>
      </c>
      <c r="BM417" s="199" t="s">
        <v>677</v>
      </c>
    </row>
    <row r="418" spans="1:65" s="2" customFormat="1" ht="38.4">
      <c r="A418" s="31"/>
      <c r="B418" s="32"/>
      <c r="C418" s="33"/>
      <c r="D418" s="201" t="s">
        <v>133</v>
      </c>
      <c r="E418" s="33"/>
      <c r="F418" s="202" t="s">
        <v>678</v>
      </c>
      <c r="G418" s="33"/>
      <c r="H418" s="33"/>
      <c r="I418" s="203"/>
      <c r="J418" s="33"/>
      <c r="K418" s="33"/>
      <c r="L418" s="36"/>
      <c r="M418" s="204"/>
      <c r="N418" s="205"/>
      <c r="O418" s="68"/>
      <c r="P418" s="68"/>
      <c r="Q418" s="68"/>
      <c r="R418" s="68"/>
      <c r="S418" s="68"/>
      <c r="T418" s="69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4" t="s">
        <v>133</v>
      </c>
      <c r="AU418" s="14" t="s">
        <v>86</v>
      </c>
    </row>
    <row r="419" spans="1:65" s="2" customFormat="1" ht="19.2">
      <c r="A419" s="31"/>
      <c r="B419" s="32"/>
      <c r="C419" s="33"/>
      <c r="D419" s="201" t="s">
        <v>135</v>
      </c>
      <c r="E419" s="33"/>
      <c r="F419" s="206" t="s">
        <v>520</v>
      </c>
      <c r="G419" s="33"/>
      <c r="H419" s="33"/>
      <c r="I419" s="203"/>
      <c r="J419" s="33"/>
      <c r="K419" s="33"/>
      <c r="L419" s="36"/>
      <c r="M419" s="204"/>
      <c r="N419" s="205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135</v>
      </c>
      <c r="AU419" s="14" t="s">
        <v>86</v>
      </c>
    </row>
    <row r="420" spans="1:65" s="2" customFormat="1" ht="21.75" customHeight="1">
      <c r="A420" s="31"/>
      <c r="B420" s="32"/>
      <c r="C420" s="188" t="s">
        <v>408</v>
      </c>
      <c r="D420" s="188" t="s">
        <v>127</v>
      </c>
      <c r="E420" s="189" t="s">
        <v>679</v>
      </c>
      <c r="F420" s="190" t="s">
        <v>680</v>
      </c>
      <c r="G420" s="191" t="s">
        <v>150</v>
      </c>
      <c r="H420" s="192">
        <v>10</v>
      </c>
      <c r="I420" s="193"/>
      <c r="J420" s="194">
        <f>ROUND(I420*H420,2)</f>
        <v>0</v>
      </c>
      <c r="K420" s="190" t="s">
        <v>131</v>
      </c>
      <c r="L420" s="36"/>
      <c r="M420" s="195" t="s">
        <v>1</v>
      </c>
      <c r="N420" s="196" t="s">
        <v>42</v>
      </c>
      <c r="O420" s="68"/>
      <c r="P420" s="197">
        <f>O420*H420</f>
        <v>0</v>
      </c>
      <c r="Q420" s="197">
        <v>0</v>
      </c>
      <c r="R420" s="197">
        <f>Q420*H420</f>
        <v>0</v>
      </c>
      <c r="S420" s="197">
        <v>0</v>
      </c>
      <c r="T420" s="198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9" t="s">
        <v>132</v>
      </c>
      <c r="AT420" s="199" t="s">
        <v>127</v>
      </c>
      <c r="AU420" s="199" t="s">
        <v>86</v>
      </c>
      <c r="AY420" s="14" t="s">
        <v>124</v>
      </c>
      <c r="BE420" s="200">
        <f>IF(N420="základní",J420,0)</f>
        <v>0</v>
      </c>
      <c r="BF420" s="200">
        <f>IF(N420="snížená",J420,0)</f>
        <v>0</v>
      </c>
      <c r="BG420" s="200">
        <f>IF(N420="zákl. přenesená",J420,0)</f>
        <v>0</v>
      </c>
      <c r="BH420" s="200">
        <f>IF(N420="sníž. přenesená",J420,0)</f>
        <v>0</v>
      </c>
      <c r="BI420" s="200">
        <f>IF(N420="nulová",J420,0)</f>
        <v>0</v>
      </c>
      <c r="BJ420" s="14" t="s">
        <v>84</v>
      </c>
      <c r="BK420" s="200">
        <f>ROUND(I420*H420,2)</f>
        <v>0</v>
      </c>
      <c r="BL420" s="14" t="s">
        <v>132</v>
      </c>
      <c r="BM420" s="199" t="s">
        <v>681</v>
      </c>
    </row>
    <row r="421" spans="1:65" s="2" customFormat="1" ht="38.4">
      <c r="A421" s="31"/>
      <c r="B421" s="32"/>
      <c r="C421" s="33"/>
      <c r="D421" s="201" t="s">
        <v>133</v>
      </c>
      <c r="E421" s="33"/>
      <c r="F421" s="202" t="s">
        <v>682</v>
      </c>
      <c r="G421" s="33"/>
      <c r="H421" s="33"/>
      <c r="I421" s="203"/>
      <c r="J421" s="33"/>
      <c r="K421" s="33"/>
      <c r="L421" s="36"/>
      <c r="M421" s="204"/>
      <c r="N421" s="205"/>
      <c r="O421" s="68"/>
      <c r="P421" s="68"/>
      <c r="Q421" s="68"/>
      <c r="R421" s="68"/>
      <c r="S421" s="68"/>
      <c r="T421" s="69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4" t="s">
        <v>133</v>
      </c>
      <c r="AU421" s="14" t="s">
        <v>86</v>
      </c>
    </row>
    <row r="422" spans="1:65" s="2" customFormat="1" ht="19.2">
      <c r="A422" s="31"/>
      <c r="B422" s="32"/>
      <c r="C422" s="33"/>
      <c r="D422" s="201" t="s">
        <v>135</v>
      </c>
      <c r="E422" s="33"/>
      <c r="F422" s="206" t="s">
        <v>520</v>
      </c>
      <c r="G422" s="33"/>
      <c r="H422" s="33"/>
      <c r="I422" s="203"/>
      <c r="J422" s="33"/>
      <c r="K422" s="33"/>
      <c r="L422" s="36"/>
      <c r="M422" s="204"/>
      <c r="N422" s="205"/>
      <c r="O422" s="68"/>
      <c r="P422" s="68"/>
      <c r="Q422" s="68"/>
      <c r="R422" s="68"/>
      <c r="S422" s="68"/>
      <c r="T422" s="69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4" t="s">
        <v>135</v>
      </c>
      <c r="AU422" s="14" t="s">
        <v>86</v>
      </c>
    </row>
    <row r="423" spans="1:65" s="2" customFormat="1" ht="24.15" customHeight="1">
      <c r="A423" s="31"/>
      <c r="B423" s="32"/>
      <c r="C423" s="188" t="s">
        <v>683</v>
      </c>
      <c r="D423" s="188" t="s">
        <v>127</v>
      </c>
      <c r="E423" s="189" t="s">
        <v>684</v>
      </c>
      <c r="F423" s="190" t="s">
        <v>685</v>
      </c>
      <c r="G423" s="191" t="s">
        <v>150</v>
      </c>
      <c r="H423" s="192">
        <v>10</v>
      </c>
      <c r="I423" s="193"/>
      <c r="J423" s="194">
        <f>ROUND(I423*H423,2)</f>
        <v>0</v>
      </c>
      <c r="K423" s="190" t="s">
        <v>131</v>
      </c>
      <c r="L423" s="36"/>
      <c r="M423" s="195" t="s">
        <v>1</v>
      </c>
      <c r="N423" s="196" t="s">
        <v>42</v>
      </c>
      <c r="O423" s="68"/>
      <c r="P423" s="197">
        <f>O423*H423</f>
        <v>0</v>
      </c>
      <c r="Q423" s="197">
        <v>0</v>
      </c>
      <c r="R423" s="197">
        <f>Q423*H423</f>
        <v>0</v>
      </c>
      <c r="S423" s="197">
        <v>0</v>
      </c>
      <c r="T423" s="198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9" t="s">
        <v>132</v>
      </c>
      <c r="AT423" s="199" t="s">
        <v>127</v>
      </c>
      <c r="AU423" s="199" t="s">
        <v>86</v>
      </c>
      <c r="AY423" s="14" t="s">
        <v>124</v>
      </c>
      <c r="BE423" s="200">
        <f>IF(N423="základní",J423,0)</f>
        <v>0</v>
      </c>
      <c r="BF423" s="200">
        <f>IF(N423="snížená",J423,0)</f>
        <v>0</v>
      </c>
      <c r="BG423" s="200">
        <f>IF(N423="zákl. přenesená",J423,0)</f>
        <v>0</v>
      </c>
      <c r="BH423" s="200">
        <f>IF(N423="sníž. přenesená",J423,0)</f>
        <v>0</v>
      </c>
      <c r="BI423" s="200">
        <f>IF(N423="nulová",J423,0)</f>
        <v>0</v>
      </c>
      <c r="BJ423" s="14" t="s">
        <v>84</v>
      </c>
      <c r="BK423" s="200">
        <f>ROUND(I423*H423,2)</f>
        <v>0</v>
      </c>
      <c r="BL423" s="14" t="s">
        <v>132</v>
      </c>
      <c r="BM423" s="199" t="s">
        <v>686</v>
      </c>
    </row>
    <row r="424" spans="1:65" s="2" customFormat="1" ht="38.4">
      <c r="A424" s="31"/>
      <c r="B424" s="32"/>
      <c r="C424" s="33"/>
      <c r="D424" s="201" t="s">
        <v>133</v>
      </c>
      <c r="E424" s="33"/>
      <c r="F424" s="202" t="s">
        <v>687</v>
      </c>
      <c r="G424" s="33"/>
      <c r="H424" s="33"/>
      <c r="I424" s="203"/>
      <c r="J424" s="33"/>
      <c r="K424" s="33"/>
      <c r="L424" s="36"/>
      <c r="M424" s="204"/>
      <c r="N424" s="205"/>
      <c r="O424" s="68"/>
      <c r="P424" s="68"/>
      <c r="Q424" s="68"/>
      <c r="R424" s="68"/>
      <c r="S424" s="68"/>
      <c r="T424" s="69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T424" s="14" t="s">
        <v>133</v>
      </c>
      <c r="AU424" s="14" t="s">
        <v>86</v>
      </c>
    </row>
    <row r="425" spans="1:65" s="2" customFormat="1" ht="19.2">
      <c r="A425" s="31"/>
      <c r="B425" s="32"/>
      <c r="C425" s="33"/>
      <c r="D425" s="201" t="s">
        <v>135</v>
      </c>
      <c r="E425" s="33"/>
      <c r="F425" s="206" t="s">
        <v>520</v>
      </c>
      <c r="G425" s="33"/>
      <c r="H425" s="33"/>
      <c r="I425" s="203"/>
      <c r="J425" s="33"/>
      <c r="K425" s="33"/>
      <c r="L425" s="36"/>
      <c r="M425" s="204"/>
      <c r="N425" s="205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135</v>
      </c>
      <c r="AU425" s="14" t="s">
        <v>86</v>
      </c>
    </row>
    <row r="426" spans="1:65" s="2" customFormat="1" ht="24.15" customHeight="1">
      <c r="A426" s="31"/>
      <c r="B426" s="32"/>
      <c r="C426" s="188" t="s">
        <v>413</v>
      </c>
      <c r="D426" s="188" t="s">
        <v>127</v>
      </c>
      <c r="E426" s="189" t="s">
        <v>688</v>
      </c>
      <c r="F426" s="190" t="s">
        <v>689</v>
      </c>
      <c r="G426" s="191" t="s">
        <v>150</v>
      </c>
      <c r="H426" s="192">
        <v>10</v>
      </c>
      <c r="I426" s="193"/>
      <c r="J426" s="194">
        <f>ROUND(I426*H426,2)</f>
        <v>0</v>
      </c>
      <c r="K426" s="190" t="s">
        <v>131</v>
      </c>
      <c r="L426" s="36"/>
      <c r="M426" s="195" t="s">
        <v>1</v>
      </c>
      <c r="N426" s="196" t="s">
        <v>42</v>
      </c>
      <c r="O426" s="68"/>
      <c r="P426" s="197">
        <f>O426*H426</f>
        <v>0</v>
      </c>
      <c r="Q426" s="197">
        <v>0</v>
      </c>
      <c r="R426" s="197">
        <f>Q426*H426</f>
        <v>0</v>
      </c>
      <c r="S426" s="197">
        <v>0</v>
      </c>
      <c r="T426" s="198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9" t="s">
        <v>132</v>
      </c>
      <c r="AT426" s="199" t="s">
        <v>127</v>
      </c>
      <c r="AU426" s="199" t="s">
        <v>86</v>
      </c>
      <c r="AY426" s="14" t="s">
        <v>124</v>
      </c>
      <c r="BE426" s="200">
        <f>IF(N426="základní",J426,0)</f>
        <v>0</v>
      </c>
      <c r="BF426" s="200">
        <f>IF(N426="snížená",J426,0)</f>
        <v>0</v>
      </c>
      <c r="BG426" s="200">
        <f>IF(N426="zákl. přenesená",J426,0)</f>
        <v>0</v>
      </c>
      <c r="BH426" s="200">
        <f>IF(N426="sníž. přenesená",J426,0)</f>
        <v>0</v>
      </c>
      <c r="BI426" s="200">
        <f>IF(N426="nulová",J426,0)</f>
        <v>0</v>
      </c>
      <c r="BJ426" s="14" t="s">
        <v>84</v>
      </c>
      <c r="BK426" s="200">
        <f>ROUND(I426*H426,2)</f>
        <v>0</v>
      </c>
      <c r="BL426" s="14" t="s">
        <v>132</v>
      </c>
      <c r="BM426" s="199" t="s">
        <v>690</v>
      </c>
    </row>
    <row r="427" spans="1:65" s="2" customFormat="1" ht="38.4">
      <c r="A427" s="31"/>
      <c r="B427" s="32"/>
      <c r="C427" s="33"/>
      <c r="D427" s="201" t="s">
        <v>133</v>
      </c>
      <c r="E427" s="33"/>
      <c r="F427" s="202" t="s">
        <v>691</v>
      </c>
      <c r="G427" s="33"/>
      <c r="H427" s="33"/>
      <c r="I427" s="203"/>
      <c r="J427" s="33"/>
      <c r="K427" s="33"/>
      <c r="L427" s="36"/>
      <c r="M427" s="204"/>
      <c r="N427" s="205"/>
      <c r="O427" s="68"/>
      <c r="P427" s="68"/>
      <c r="Q427" s="68"/>
      <c r="R427" s="68"/>
      <c r="S427" s="68"/>
      <c r="T427" s="69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4" t="s">
        <v>133</v>
      </c>
      <c r="AU427" s="14" t="s">
        <v>86</v>
      </c>
    </row>
    <row r="428" spans="1:65" s="2" customFormat="1" ht="19.2">
      <c r="A428" s="31"/>
      <c r="B428" s="32"/>
      <c r="C428" s="33"/>
      <c r="D428" s="201" t="s">
        <v>135</v>
      </c>
      <c r="E428" s="33"/>
      <c r="F428" s="206" t="s">
        <v>520</v>
      </c>
      <c r="G428" s="33"/>
      <c r="H428" s="33"/>
      <c r="I428" s="203"/>
      <c r="J428" s="33"/>
      <c r="K428" s="33"/>
      <c r="L428" s="36"/>
      <c r="M428" s="204"/>
      <c r="N428" s="205"/>
      <c r="O428" s="68"/>
      <c r="P428" s="68"/>
      <c r="Q428" s="68"/>
      <c r="R428" s="68"/>
      <c r="S428" s="68"/>
      <c r="T428" s="69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135</v>
      </c>
      <c r="AU428" s="14" t="s">
        <v>86</v>
      </c>
    </row>
    <row r="429" spans="1:65" s="2" customFormat="1" ht="16.5" customHeight="1">
      <c r="A429" s="31"/>
      <c r="B429" s="32"/>
      <c r="C429" s="188" t="s">
        <v>692</v>
      </c>
      <c r="D429" s="188" t="s">
        <v>127</v>
      </c>
      <c r="E429" s="189" t="s">
        <v>693</v>
      </c>
      <c r="F429" s="190" t="s">
        <v>694</v>
      </c>
      <c r="G429" s="191" t="s">
        <v>150</v>
      </c>
      <c r="H429" s="192">
        <v>100</v>
      </c>
      <c r="I429" s="193"/>
      <c r="J429" s="194">
        <f>ROUND(I429*H429,2)</f>
        <v>0</v>
      </c>
      <c r="K429" s="190" t="s">
        <v>131</v>
      </c>
      <c r="L429" s="36"/>
      <c r="M429" s="195" t="s">
        <v>1</v>
      </c>
      <c r="N429" s="196" t="s">
        <v>42</v>
      </c>
      <c r="O429" s="68"/>
      <c r="P429" s="197">
        <f>O429*H429</f>
        <v>0</v>
      </c>
      <c r="Q429" s="197">
        <v>0</v>
      </c>
      <c r="R429" s="197">
        <f>Q429*H429</f>
        <v>0</v>
      </c>
      <c r="S429" s="197">
        <v>0</v>
      </c>
      <c r="T429" s="198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9" t="s">
        <v>132</v>
      </c>
      <c r="AT429" s="199" t="s">
        <v>127</v>
      </c>
      <c r="AU429" s="199" t="s">
        <v>86</v>
      </c>
      <c r="AY429" s="14" t="s">
        <v>124</v>
      </c>
      <c r="BE429" s="200">
        <f>IF(N429="základní",J429,0)</f>
        <v>0</v>
      </c>
      <c r="BF429" s="200">
        <f>IF(N429="snížená",J429,0)</f>
        <v>0</v>
      </c>
      <c r="BG429" s="200">
        <f>IF(N429="zákl. přenesená",J429,0)</f>
        <v>0</v>
      </c>
      <c r="BH429" s="200">
        <f>IF(N429="sníž. přenesená",J429,0)</f>
        <v>0</v>
      </c>
      <c r="BI429" s="200">
        <f>IF(N429="nulová",J429,0)</f>
        <v>0</v>
      </c>
      <c r="BJ429" s="14" t="s">
        <v>84</v>
      </c>
      <c r="BK429" s="200">
        <f>ROUND(I429*H429,2)</f>
        <v>0</v>
      </c>
      <c r="BL429" s="14" t="s">
        <v>132</v>
      </c>
      <c r="BM429" s="199" t="s">
        <v>695</v>
      </c>
    </row>
    <row r="430" spans="1:65" s="2" customFormat="1" ht="19.2">
      <c r="A430" s="31"/>
      <c r="B430" s="32"/>
      <c r="C430" s="33"/>
      <c r="D430" s="201" t="s">
        <v>133</v>
      </c>
      <c r="E430" s="33"/>
      <c r="F430" s="202" t="s">
        <v>696</v>
      </c>
      <c r="G430" s="33"/>
      <c r="H430" s="33"/>
      <c r="I430" s="203"/>
      <c r="J430" s="33"/>
      <c r="K430" s="33"/>
      <c r="L430" s="36"/>
      <c r="M430" s="204"/>
      <c r="N430" s="205"/>
      <c r="O430" s="68"/>
      <c r="P430" s="68"/>
      <c r="Q430" s="68"/>
      <c r="R430" s="68"/>
      <c r="S430" s="68"/>
      <c r="T430" s="69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4" t="s">
        <v>133</v>
      </c>
      <c r="AU430" s="14" t="s">
        <v>86</v>
      </c>
    </row>
    <row r="431" spans="1:65" s="2" customFormat="1" ht="19.2">
      <c r="A431" s="31"/>
      <c r="B431" s="32"/>
      <c r="C431" s="33"/>
      <c r="D431" s="201" t="s">
        <v>135</v>
      </c>
      <c r="E431" s="33"/>
      <c r="F431" s="206" t="s">
        <v>520</v>
      </c>
      <c r="G431" s="33"/>
      <c r="H431" s="33"/>
      <c r="I431" s="203"/>
      <c r="J431" s="33"/>
      <c r="K431" s="33"/>
      <c r="L431" s="36"/>
      <c r="M431" s="204"/>
      <c r="N431" s="205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135</v>
      </c>
      <c r="AU431" s="14" t="s">
        <v>86</v>
      </c>
    </row>
    <row r="432" spans="1:65" s="2" customFormat="1" ht="16.5" customHeight="1">
      <c r="A432" s="31"/>
      <c r="B432" s="32"/>
      <c r="C432" s="188" t="s">
        <v>417</v>
      </c>
      <c r="D432" s="188" t="s">
        <v>127</v>
      </c>
      <c r="E432" s="189" t="s">
        <v>697</v>
      </c>
      <c r="F432" s="190" t="s">
        <v>698</v>
      </c>
      <c r="G432" s="191" t="s">
        <v>150</v>
      </c>
      <c r="H432" s="192">
        <v>100</v>
      </c>
      <c r="I432" s="193"/>
      <c r="J432" s="194">
        <f>ROUND(I432*H432,2)</f>
        <v>0</v>
      </c>
      <c r="K432" s="190" t="s">
        <v>131</v>
      </c>
      <c r="L432" s="36"/>
      <c r="M432" s="195" t="s">
        <v>1</v>
      </c>
      <c r="N432" s="196" t="s">
        <v>42</v>
      </c>
      <c r="O432" s="68"/>
      <c r="P432" s="197">
        <f>O432*H432</f>
        <v>0</v>
      </c>
      <c r="Q432" s="197">
        <v>0</v>
      </c>
      <c r="R432" s="197">
        <f>Q432*H432</f>
        <v>0</v>
      </c>
      <c r="S432" s="197">
        <v>0</v>
      </c>
      <c r="T432" s="198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9" t="s">
        <v>132</v>
      </c>
      <c r="AT432" s="199" t="s">
        <v>127</v>
      </c>
      <c r="AU432" s="199" t="s">
        <v>86</v>
      </c>
      <c r="AY432" s="14" t="s">
        <v>124</v>
      </c>
      <c r="BE432" s="200">
        <f>IF(N432="základní",J432,0)</f>
        <v>0</v>
      </c>
      <c r="BF432" s="200">
        <f>IF(N432="snížená",J432,0)</f>
        <v>0</v>
      </c>
      <c r="BG432" s="200">
        <f>IF(N432="zákl. přenesená",J432,0)</f>
        <v>0</v>
      </c>
      <c r="BH432" s="200">
        <f>IF(N432="sníž. přenesená",J432,0)</f>
        <v>0</v>
      </c>
      <c r="BI432" s="200">
        <f>IF(N432="nulová",J432,0)</f>
        <v>0</v>
      </c>
      <c r="BJ432" s="14" t="s">
        <v>84</v>
      </c>
      <c r="BK432" s="200">
        <f>ROUND(I432*H432,2)</f>
        <v>0</v>
      </c>
      <c r="BL432" s="14" t="s">
        <v>132</v>
      </c>
      <c r="BM432" s="199" t="s">
        <v>699</v>
      </c>
    </row>
    <row r="433" spans="1:65" s="2" customFormat="1" ht="19.2">
      <c r="A433" s="31"/>
      <c r="B433" s="32"/>
      <c r="C433" s="33"/>
      <c r="D433" s="201" t="s">
        <v>133</v>
      </c>
      <c r="E433" s="33"/>
      <c r="F433" s="202" t="s">
        <v>700</v>
      </c>
      <c r="G433" s="33"/>
      <c r="H433" s="33"/>
      <c r="I433" s="203"/>
      <c r="J433" s="33"/>
      <c r="K433" s="33"/>
      <c r="L433" s="36"/>
      <c r="M433" s="204"/>
      <c r="N433" s="205"/>
      <c r="O433" s="68"/>
      <c r="P433" s="68"/>
      <c r="Q433" s="68"/>
      <c r="R433" s="68"/>
      <c r="S433" s="68"/>
      <c r="T433" s="69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4" t="s">
        <v>133</v>
      </c>
      <c r="AU433" s="14" t="s">
        <v>86</v>
      </c>
    </row>
    <row r="434" spans="1:65" s="2" customFormat="1" ht="19.2">
      <c r="A434" s="31"/>
      <c r="B434" s="32"/>
      <c r="C434" s="33"/>
      <c r="D434" s="201" t="s">
        <v>135</v>
      </c>
      <c r="E434" s="33"/>
      <c r="F434" s="206" t="s">
        <v>520</v>
      </c>
      <c r="G434" s="33"/>
      <c r="H434" s="33"/>
      <c r="I434" s="203"/>
      <c r="J434" s="33"/>
      <c r="K434" s="33"/>
      <c r="L434" s="36"/>
      <c r="M434" s="204"/>
      <c r="N434" s="205"/>
      <c r="O434" s="68"/>
      <c r="P434" s="68"/>
      <c r="Q434" s="68"/>
      <c r="R434" s="68"/>
      <c r="S434" s="68"/>
      <c r="T434" s="69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4" t="s">
        <v>135</v>
      </c>
      <c r="AU434" s="14" t="s">
        <v>86</v>
      </c>
    </row>
    <row r="435" spans="1:65" s="2" customFormat="1" ht="16.5" customHeight="1">
      <c r="A435" s="31"/>
      <c r="B435" s="32"/>
      <c r="C435" s="188" t="s">
        <v>701</v>
      </c>
      <c r="D435" s="188" t="s">
        <v>127</v>
      </c>
      <c r="E435" s="189" t="s">
        <v>702</v>
      </c>
      <c r="F435" s="190" t="s">
        <v>703</v>
      </c>
      <c r="G435" s="191" t="s">
        <v>704</v>
      </c>
      <c r="H435" s="192">
        <v>400</v>
      </c>
      <c r="I435" s="193"/>
      <c r="J435" s="194">
        <f>ROUND(I435*H435,2)</f>
        <v>0</v>
      </c>
      <c r="K435" s="190" t="s">
        <v>131</v>
      </c>
      <c r="L435" s="36"/>
      <c r="M435" s="195" t="s">
        <v>1</v>
      </c>
      <c r="N435" s="196" t="s">
        <v>42</v>
      </c>
      <c r="O435" s="68"/>
      <c r="P435" s="197">
        <f>O435*H435</f>
        <v>0</v>
      </c>
      <c r="Q435" s="197">
        <v>0</v>
      </c>
      <c r="R435" s="197">
        <f>Q435*H435</f>
        <v>0</v>
      </c>
      <c r="S435" s="197">
        <v>0</v>
      </c>
      <c r="T435" s="198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9" t="s">
        <v>132</v>
      </c>
      <c r="AT435" s="199" t="s">
        <v>127</v>
      </c>
      <c r="AU435" s="199" t="s">
        <v>86</v>
      </c>
      <c r="AY435" s="14" t="s">
        <v>124</v>
      </c>
      <c r="BE435" s="200">
        <f>IF(N435="základní",J435,0)</f>
        <v>0</v>
      </c>
      <c r="BF435" s="200">
        <f>IF(N435="snížená",J435,0)</f>
        <v>0</v>
      </c>
      <c r="BG435" s="200">
        <f>IF(N435="zákl. přenesená",J435,0)</f>
        <v>0</v>
      </c>
      <c r="BH435" s="200">
        <f>IF(N435="sníž. přenesená",J435,0)</f>
        <v>0</v>
      </c>
      <c r="BI435" s="200">
        <f>IF(N435="nulová",J435,0)</f>
        <v>0</v>
      </c>
      <c r="BJ435" s="14" t="s">
        <v>84</v>
      </c>
      <c r="BK435" s="200">
        <f>ROUND(I435*H435,2)</f>
        <v>0</v>
      </c>
      <c r="BL435" s="14" t="s">
        <v>132</v>
      </c>
      <c r="BM435" s="199" t="s">
        <v>705</v>
      </c>
    </row>
    <row r="436" spans="1:65" s="2" customFormat="1" ht="28.8">
      <c r="A436" s="31"/>
      <c r="B436" s="32"/>
      <c r="C436" s="33"/>
      <c r="D436" s="201" t="s">
        <v>133</v>
      </c>
      <c r="E436" s="33"/>
      <c r="F436" s="202" t="s">
        <v>706</v>
      </c>
      <c r="G436" s="33"/>
      <c r="H436" s="33"/>
      <c r="I436" s="203"/>
      <c r="J436" s="33"/>
      <c r="K436" s="33"/>
      <c r="L436" s="36"/>
      <c r="M436" s="204"/>
      <c r="N436" s="205"/>
      <c r="O436" s="68"/>
      <c r="P436" s="68"/>
      <c r="Q436" s="68"/>
      <c r="R436" s="68"/>
      <c r="S436" s="68"/>
      <c r="T436" s="69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4" t="s">
        <v>133</v>
      </c>
      <c r="AU436" s="14" t="s">
        <v>86</v>
      </c>
    </row>
    <row r="437" spans="1:65" s="2" customFormat="1" ht="16.5" customHeight="1">
      <c r="A437" s="31"/>
      <c r="B437" s="32"/>
      <c r="C437" s="188" t="s">
        <v>422</v>
      </c>
      <c r="D437" s="188" t="s">
        <v>127</v>
      </c>
      <c r="E437" s="189" t="s">
        <v>707</v>
      </c>
      <c r="F437" s="190" t="s">
        <v>708</v>
      </c>
      <c r="G437" s="191" t="s">
        <v>704</v>
      </c>
      <c r="H437" s="192">
        <v>10</v>
      </c>
      <c r="I437" s="193"/>
      <c r="J437" s="194">
        <f>ROUND(I437*H437,2)</f>
        <v>0</v>
      </c>
      <c r="K437" s="190" t="s">
        <v>131</v>
      </c>
      <c r="L437" s="36"/>
      <c r="M437" s="195" t="s">
        <v>1</v>
      </c>
      <c r="N437" s="196" t="s">
        <v>42</v>
      </c>
      <c r="O437" s="68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9" t="s">
        <v>132</v>
      </c>
      <c r="AT437" s="199" t="s">
        <v>127</v>
      </c>
      <c r="AU437" s="199" t="s">
        <v>86</v>
      </c>
      <c r="AY437" s="14" t="s">
        <v>124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4" t="s">
        <v>84</v>
      </c>
      <c r="BK437" s="200">
        <f>ROUND(I437*H437,2)</f>
        <v>0</v>
      </c>
      <c r="BL437" s="14" t="s">
        <v>132</v>
      </c>
      <c r="BM437" s="199" t="s">
        <v>709</v>
      </c>
    </row>
    <row r="438" spans="1:65" s="2" customFormat="1" ht="28.8">
      <c r="A438" s="31"/>
      <c r="B438" s="32"/>
      <c r="C438" s="33"/>
      <c r="D438" s="201" t="s">
        <v>133</v>
      </c>
      <c r="E438" s="33"/>
      <c r="F438" s="202" t="s">
        <v>710</v>
      </c>
      <c r="G438" s="33"/>
      <c r="H438" s="33"/>
      <c r="I438" s="203"/>
      <c r="J438" s="33"/>
      <c r="K438" s="33"/>
      <c r="L438" s="36"/>
      <c r="M438" s="204"/>
      <c r="N438" s="205"/>
      <c r="O438" s="68"/>
      <c r="P438" s="68"/>
      <c r="Q438" s="68"/>
      <c r="R438" s="68"/>
      <c r="S438" s="68"/>
      <c r="T438" s="69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4" t="s">
        <v>133</v>
      </c>
      <c r="AU438" s="14" t="s">
        <v>86</v>
      </c>
    </row>
    <row r="439" spans="1:65" s="2" customFormat="1" ht="16.5" customHeight="1">
      <c r="A439" s="31"/>
      <c r="B439" s="32"/>
      <c r="C439" s="188" t="s">
        <v>711</v>
      </c>
      <c r="D439" s="188" t="s">
        <v>127</v>
      </c>
      <c r="E439" s="189" t="s">
        <v>712</v>
      </c>
      <c r="F439" s="190" t="s">
        <v>713</v>
      </c>
      <c r="G439" s="191" t="s">
        <v>704</v>
      </c>
      <c r="H439" s="192">
        <v>50</v>
      </c>
      <c r="I439" s="193"/>
      <c r="J439" s="194">
        <f>ROUND(I439*H439,2)</f>
        <v>0</v>
      </c>
      <c r="K439" s="190" t="s">
        <v>131</v>
      </c>
      <c r="L439" s="36"/>
      <c r="M439" s="195" t="s">
        <v>1</v>
      </c>
      <c r="N439" s="196" t="s">
        <v>42</v>
      </c>
      <c r="O439" s="68"/>
      <c r="P439" s="197">
        <f>O439*H439</f>
        <v>0</v>
      </c>
      <c r="Q439" s="197">
        <v>0</v>
      </c>
      <c r="R439" s="197">
        <f>Q439*H439</f>
        <v>0</v>
      </c>
      <c r="S439" s="197">
        <v>0</v>
      </c>
      <c r="T439" s="198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9" t="s">
        <v>132</v>
      </c>
      <c r="AT439" s="199" t="s">
        <v>127</v>
      </c>
      <c r="AU439" s="199" t="s">
        <v>86</v>
      </c>
      <c r="AY439" s="14" t="s">
        <v>124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14" t="s">
        <v>84</v>
      </c>
      <c r="BK439" s="200">
        <f>ROUND(I439*H439,2)</f>
        <v>0</v>
      </c>
      <c r="BL439" s="14" t="s">
        <v>132</v>
      </c>
      <c r="BM439" s="199" t="s">
        <v>714</v>
      </c>
    </row>
    <row r="440" spans="1:65" s="2" customFormat="1" ht="28.8">
      <c r="A440" s="31"/>
      <c r="B440" s="32"/>
      <c r="C440" s="33"/>
      <c r="D440" s="201" t="s">
        <v>133</v>
      </c>
      <c r="E440" s="33"/>
      <c r="F440" s="202" t="s">
        <v>715</v>
      </c>
      <c r="G440" s="33"/>
      <c r="H440" s="33"/>
      <c r="I440" s="203"/>
      <c r="J440" s="33"/>
      <c r="K440" s="33"/>
      <c r="L440" s="36"/>
      <c r="M440" s="204"/>
      <c r="N440" s="205"/>
      <c r="O440" s="68"/>
      <c r="P440" s="68"/>
      <c r="Q440" s="68"/>
      <c r="R440" s="68"/>
      <c r="S440" s="68"/>
      <c r="T440" s="69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4" t="s">
        <v>133</v>
      </c>
      <c r="AU440" s="14" t="s">
        <v>86</v>
      </c>
    </row>
    <row r="441" spans="1:65" s="2" customFormat="1" ht="16.5" customHeight="1">
      <c r="A441" s="31"/>
      <c r="B441" s="32"/>
      <c r="C441" s="188" t="s">
        <v>426</v>
      </c>
      <c r="D441" s="188" t="s">
        <v>127</v>
      </c>
      <c r="E441" s="189" t="s">
        <v>716</v>
      </c>
      <c r="F441" s="190" t="s">
        <v>717</v>
      </c>
      <c r="G441" s="191" t="s">
        <v>704</v>
      </c>
      <c r="H441" s="192">
        <v>10</v>
      </c>
      <c r="I441" s="193"/>
      <c r="J441" s="194">
        <f>ROUND(I441*H441,2)</f>
        <v>0</v>
      </c>
      <c r="K441" s="190" t="s">
        <v>131</v>
      </c>
      <c r="L441" s="36"/>
      <c r="M441" s="195" t="s">
        <v>1</v>
      </c>
      <c r="N441" s="196" t="s">
        <v>42</v>
      </c>
      <c r="O441" s="68"/>
      <c r="P441" s="197">
        <f>O441*H441</f>
        <v>0</v>
      </c>
      <c r="Q441" s="197">
        <v>0</v>
      </c>
      <c r="R441" s="197">
        <f>Q441*H441</f>
        <v>0</v>
      </c>
      <c r="S441" s="197">
        <v>0</v>
      </c>
      <c r="T441" s="198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9" t="s">
        <v>132</v>
      </c>
      <c r="AT441" s="199" t="s">
        <v>127</v>
      </c>
      <c r="AU441" s="199" t="s">
        <v>86</v>
      </c>
      <c r="AY441" s="14" t="s">
        <v>124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4" t="s">
        <v>84</v>
      </c>
      <c r="BK441" s="200">
        <f>ROUND(I441*H441,2)</f>
        <v>0</v>
      </c>
      <c r="BL441" s="14" t="s">
        <v>132</v>
      </c>
      <c r="BM441" s="199" t="s">
        <v>718</v>
      </c>
    </row>
    <row r="442" spans="1:65" s="2" customFormat="1" ht="38.4">
      <c r="A442" s="31"/>
      <c r="B442" s="32"/>
      <c r="C442" s="33"/>
      <c r="D442" s="201" t="s">
        <v>133</v>
      </c>
      <c r="E442" s="33"/>
      <c r="F442" s="202" t="s">
        <v>719</v>
      </c>
      <c r="G442" s="33"/>
      <c r="H442" s="33"/>
      <c r="I442" s="203"/>
      <c r="J442" s="33"/>
      <c r="K442" s="33"/>
      <c r="L442" s="36"/>
      <c r="M442" s="204"/>
      <c r="N442" s="205"/>
      <c r="O442" s="68"/>
      <c r="P442" s="68"/>
      <c r="Q442" s="68"/>
      <c r="R442" s="68"/>
      <c r="S442" s="68"/>
      <c r="T442" s="69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4" t="s">
        <v>133</v>
      </c>
      <c r="AU442" s="14" t="s">
        <v>86</v>
      </c>
    </row>
    <row r="443" spans="1:65" s="2" customFormat="1" ht="16.5" customHeight="1">
      <c r="A443" s="31"/>
      <c r="B443" s="32"/>
      <c r="C443" s="188" t="s">
        <v>720</v>
      </c>
      <c r="D443" s="188" t="s">
        <v>127</v>
      </c>
      <c r="E443" s="189" t="s">
        <v>721</v>
      </c>
      <c r="F443" s="190" t="s">
        <v>722</v>
      </c>
      <c r="G443" s="191" t="s">
        <v>704</v>
      </c>
      <c r="H443" s="192">
        <v>10</v>
      </c>
      <c r="I443" s="193"/>
      <c r="J443" s="194">
        <f>ROUND(I443*H443,2)</f>
        <v>0</v>
      </c>
      <c r="K443" s="190" t="s">
        <v>131</v>
      </c>
      <c r="L443" s="36"/>
      <c r="M443" s="195" t="s">
        <v>1</v>
      </c>
      <c r="N443" s="196" t="s">
        <v>42</v>
      </c>
      <c r="O443" s="68"/>
      <c r="P443" s="197">
        <f>O443*H443</f>
        <v>0</v>
      </c>
      <c r="Q443" s="197">
        <v>0</v>
      </c>
      <c r="R443" s="197">
        <f>Q443*H443</f>
        <v>0</v>
      </c>
      <c r="S443" s="197">
        <v>0</v>
      </c>
      <c r="T443" s="198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99" t="s">
        <v>132</v>
      </c>
      <c r="AT443" s="199" t="s">
        <v>127</v>
      </c>
      <c r="AU443" s="199" t="s">
        <v>86</v>
      </c>
      <c r="AY443" s="14" t="s">
        <v>124</v>
      </c>
      <c r="BE443" s="200">
        <f>IF(N443="základní",J443,0)</f>
        <v>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14" t="s">
        <v>84</v>
      </c>
      <c r="BK443" s="200">
        <f>ROUND(I443*H443,2)</f>
        <v>0</v>
      </c>
      <c r="BL443" s="14" t="s">
        <v>132</v>
      </c>
      <c r="BM443" s="199" t="s">
        <v>723</v>
      </c>
    </row>
    <row r="444" spans="1:65" s="2" customFormat="1" ht="38.4">
      <c r="A444" s="31"/>
      <c r="B444" s="32"/>
      <c r="C444" s="33"/>
      <c r="D444" s="201" t="s">
        <v>133</v>
      </c>
      <c r="E444" s="33"/>
      <c r="F444" s="202" t="s">
        <v>724</v>
      </c>
      <c r="G444" s="33"/>
      <c r="H444" s="33"/>
      <c r="I444" s="203"/>
      <c r="J444" s="33"/>
      <c r="K444" s="33"/>
      <c r="L444" s="36"/>
      <c r="M444" s="204"/>
      <c r="N444" s="205"/>
      <c r="O444" s="68"/>
      <c r="P444" s="68"/>
      <c r="Q444" s="68"/>
      <c r="R444" s="68"/>
      <c r="S444" s="68"/>
      <c r="T444" s="69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T444" s="14" t="s">
        <v>133</v>
      </c>
      <c r="AU444" s="14" t="s">
        <v>86</v>
      </c>
    </row>
    <row r="445" spans="1:65" s="2" customFormat="1" ht="16.5" customHeight="1">
      <c r="A445" s="31"/>
      <c r="B445" s="32"/>
      <c r="C445" s="188" t="s">
        <v>431</v>
      </c>
      <c r="D445" s="188" t="s">
        <v>127</v>
      </c>
      <c r="E445" s="189" t="s">
        <v>725</v>
      </c>
      <c r="F445" s="190" t="s">
        <v>726</v>
      </c>
      <c r="G445" s="191" t="s">
        <v>150</v>
      </c>
      <c r="H445" s="192">
        <v>10</v>
      </c>
      <c r="I445" s="193"/>
      <c r="J445" s="194">
        <f>ROUND(I445*H445,2)</f>
        <v>0</v>
      </c>
      <c r="K445" s="190" t="s">
        <v>131</v>
      </c>
      <c r="L445" s="36"/>
      <c r="M445" s="195" t="s">
        <v>1</v>
      </c>
      <c r="N445" s="196" t="s">
        <v>42</v>
      </c>
      <c r="O445" s="68"/>
      <c r="P445" s="197">
        <f>O445*H445</f>
        <v>0</v>
      </c>
      <c r="Q445" s="197">
        <v>0</v>
      </c>
      <c r="R445" s="197">
        <f>Q445*H445</f>
        <v>0</v>
      </c>
      <c r="S445" s="197">
        <v>0</v>
      </c>
      <c r="T445" s="198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9" t="s">
        <v>132</v>
      </c>
      <c r="AT445" s="199" t="s">
        <v>127</v>
      </c>
      <c r="AU445" s="199" t="s">
        <v>86</v>
      </c>
      <c r="AY445" s="14" t="s">
        <v>124</v>
      </c>
      <c r="BE445" s="200">
        <f>IF(N445="základní",J445,0)</f>
        <v>0</v>
      </c>
      <c r="BF445" s="200">
        <f>IF(N445="snížená",J445,0)</f>
        <v>0</v>
      </c>
      <c r="BG445" s="200">
        <f>IF(N445="zákl. přenesená",J445,0)</f>
        <v>0</v>
      </c>
      <c r="BH445" s="200">
        <f>IF(N445="sníž. přenesená",J445,0)</f>
        <v>0</v>
      </c>
      <c r="BI445" s="200">
        <f>IF(N445="nulová",J445,0)</f>
        <v>0</v>
      </c>
      <c r="BJ445" s="14" t="s">
        <v>84</v>
      </c>
      <c r="BK445" s="200">
        <f>ROUND(I445*H445,2)</f>
        <v>0</v>
      </c>
      <c r="BL445" s="14" t="s">
        <v>132</v>
      </c>
      <c r="BM445" s="199" t="s">
        <v>727</v>
      </c>
    </row>
    <row r="446" spans="1:65" s="2" customFormat="1" ht="19.2">
      <c r="A446" s="31"/>
      <c r="B446" s="32"/>
      <c r="C446" s="33"/>
      <c r="D446" s="201" t="s">
        <v>133</v>
      </c>
      <c r="E446" s="33"/>
      <c r="F446" s="202" t="s">
        <v>728</v>
      </c>
      <c r="G446" s="33"/>
      <c r="H446" s="33"/>
      <c r="I446" s="203"/>
      <c r="J446" s="33"/>
      <c r="K446" s="33"/>
      <c r="L446" s="36"/>
      <c r="M446" s="204"/>
      <c r="N446" s="205"/>
      <c r="O446" s="68"/>
      <c r="P446" s="68"/>
      <c r="Q446" s="68"/>
      <c r="R446" s="68"/>
      <c r="S446" s="68"/>
      <c r="T446" s="69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4" t="s">
        <v>133</v>
      </c>
      <c r="AU446" s="14" t="s">
        <v>86</v>
      </c>
    </row>
    <row r="447" spans="1:65" s="2" customFormat="1" ht="19.2">
      <c r="A447" s="31"/>
      <c r="B447" s="32"/>
      <c r="C447" s="33"/>
      <c r="D447" s="201" t="s">
        <v>135</v>
      </c>
      <c r="E447" s="33"/>
      <c r="F447" s="206" t="s">
        <v>729</v>
      </c>
      <c r="G447" s="33"/>
      <c r="H447" s="33"/>
      <c r="I447" s="203"/>
      <c r="J447" s="33"/>
      <c r="K447" s="33"/>
      <c r="L447" s="36"/>
      <c r="M447" s="204"/>
      <c r="N447" s="205"/>
      <c r="O447" s="68"/>
      <c r="P447" s="68"/>
      <c r="Q447" s="68"/>
      <c r="R447" s="68"/>
      <c r="S447" s="68"/>
      <c r="T447" s="69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4" t="s">
        <v>135</v>
      </c>
      <c r="AU447" s="14" t="s">
        <v>86</v>
      </c>
    </row>
    <row r="448" spans="1:65" s="2" customFormat="1" ht="16.5" customHeight="1">
      <c r="A448" s="31"/>
      <c r="B448" s="32"/>
      <c r="C448" s="188" t="s">
        <v>730</v>
      </c>
      <c r="D448" s="188" t="s">
        <v>127</v>
      </c>
      <c r="E448" s="189" t="s">
        <v>731</v>
      </c>
      <c r="F448" s="190" t="s">
        <v>732</v>
      </c>
      <c r="G448" s="191" t="s">
        <v>150</v>
      </c>
      <c r="H448" s="192">
        <v>5000</v>
      </c>
      <c r="I448" s="193"/>
      <c r="J448" s="194">
        <f>ROUND(I448*H448,2)</f>
        <v>0</v>
      </c>
      <c r="K448" s="190" t="s">
        <v>131</v>
      </c>
      <c r="L448" s="36"/>
      <c r="M448" s="195" t="s">
        <v>1</v>
      </c>
      <c r="N448" s="196" t="s">
        <v>42</v>
      </c>
      <c r="O448" s="68"/>
      <c r="P448" s="197">
        <f>O448*H448</f>
        <v>0</v>
      </c>
      <c r="Q448" s="197">
        <v>0</v>
      </c>
      <c r="R448" s="197">
        <f>Q448*H448</f>
        <v>0</v>
      </c>
      <c r="S448" s="197">
        <v>0</v>
      </c>
      <c r="T448" s="198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9" t="s">
        <v>132</v>
      </c>
      <c r="AT448" s="199" t="s">
        <v>127</v>
      </c>
      <c r="AU448" s="199" t="s">
        <v>86</v>
      </c>
      <c r="AY448" s="14" t="s">
        <v>124</v>
      </c>
      <c r="BE448" s="200">
        <f>IF(N448="základní",J448,0)</f>
        <v>0</v>
      </c>
      <c r="BF448" s="200">
        <f>IF(N448="snížená",J448,0)</f>
        <v>0</v>
      </c>
      <c r="BG448" s="200">
        <f>IF(N448="zákl. přenesená",J448,0)</f>
        <v>0</v>
      </c>
      <c r="BH448" s="200">
        <f>IF(N448="sníž. přenesená",J448,0)</f>
        <v>0</v>
      </c>
      <c r="BI448" s="200">
        <f>IF(N448="nulová",J448,0)</f>
        <v>0</v>
      </c>
      <c r="BJ448" s="14" t="s">
        <v>84</v>
      </c>
      <c r="BK448" s="200">
        <f>ROUND(I448*H448,2)</f>
        <v>0</v>
      </c>
      <c r="BL448" s="14" t="s">
        <v>132</v>
      </c>
      <c r="BM448" s="199" t="s">
        <v>733</v>
      </c>
    </row>
    <row r="449" spans="1:65" s="2" customFormat="1" ht="19.2">
      <c r="A449" s="31"/>
      <c r="B449" s="32"/>
      <c r="C449" s="33"/>
      <c r="D449" s="201" t="s">
        <v>133</v>
      </c>
      <c r="E449" s="33"/>
      <c r="F449" s="202" t="s">
        <v>734</v>
      </c>
      <c r="G449" s="33"/>
      <c r="H449" s="33"/>
      <c r="I449" s="203"/>
      <c r="J449" s="33"/>
      <c r="K449" s="33"/>
      <c r="L449" s="36"/>
      <c r="M449" s="204"/>
      <c r="N449" s="205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133</v>
      </c>
      <c r="AU449" s="14" t="s">
        <v>86</v>
      </c>
    </row>
    <row r="450" spans="1:65" s="2" customFormat="1" ht="19.2">
      <c r="A450" s="31"/>
      <c r="B450" s="32"/>
      <c r="C450" s="33"/>
      <c r="D450" s="201" t="s">
        <v>135</v>
      </c>
      <c r="E450" s="33"/>
      <c r="F450" s="206" t="s">
        <v>729</v>
      </c>
      <c r="G450" s="33"/>
      <c r="H450" s="33"/>
      <c r="I450" s="203"/>
      <c r="J450" s="33"/>
      <c r="K450" s="33"/>
      <c r="L450" s="36"/>
      <c r="M450" s="204"/>
      <c r="N450" s="205"/>
      <c r="O450" s="68"/>
      <c r="P450" s="68"/>
      <c r="Q450" s="68"/>
      <c r="R450" s="68"/>
      <c r="S450" s="68"/>
      <c r="T450" s="69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T450" s="14" t="s">
        <v>135</v>
      </c>
      <c r="AU450" s="14" t="s">
        <v>86</v>
      </c>
    </row>
    <row r="451" spans="1:65" s="2" customFormat="1" ht="16.5" customHeight="1">
      <c r="A451" s="31"/>
      <c r="B451" s="32"/>
      <c r="C451" s="188" t="s">
        <v>435</v>
      </c>
      <c r="D451" s="188" t="s">
        <v>127</v>
      </c>
      <c r="E451" s="189" t="s">
        <v>735</v>
      </c>
      <c r="F451" s="190" t="s">
        <v>736</v>
      </c>
      <c r="G451" s="191" t="s">
        <v>737</v>
      </c>
      <c r="H451" s="192">
        <v>1000</v>
      </c>
      <c r="I451" s="193"/>
      <c r="J451" s="194">
        <f>ROUND(I451*H451,2)</f>
        <v>0</v>
      </c>
      <c r="K451" s="190" t="s">
        <v>131</v>
      </c>
      <c r="L451" s="36"/>
      <c r="M451" s="195" t="s">
        <v>1</v>
      </c>
      <c r="N451" s="196" t="s">
        <v>42</v>
      </c>
      <c r="O451" s="68"/>
      <c r="P451" s="197">
        <f>O451*H451</f>
        <v>0</v>
      </c>
      <c r="Q451" s="197">
        <v>0</v>
      </c>
      <c r="R451" s="197">
        <f>Q451*H451</f>
        <v>0</v>
      </c>
      <c r="S451" s="197">
        <v>0</v>
      </c>
      <c r="T451" s="198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9" t="s">
        <v>132</v>
      </c>
      <c r="AT451" s="199" t="s">
        <v>127</v>
      </c>
      <c r="AU451" s="199" t="s">
        <v>86</v>
      </c>
      <c r="AY451" s="14" t="s">
        <v>124</v>
      </c>
      <c r="BE451" s="200">
        <f>IF(N451="základní",J451,0)</f>
        <v>0</v>
      </c>
      <c r="BF451" s="200">
        <f>IF(N451="snížená",J451,0)</f>
        <v>0</v>
      </c>
      <c r="BG451" s="200">
        <f>IF(N451="zákl. přenesená",J451,0)</f>
        <v>0</v>
      </c>
      <c r="BH451" s="200">
        <f>IF(N451="sníž. přenesená",J451,0)</f>
        <v>0</v>
      </c>
      <c r="BI451" s="200">
        <f>IF(N451="nulová",J451,0)</f>
        <v>0</v>
      </c>
      <c r="BJ451" s="14" t="s">
        <v>84</v>
      </c>
      <c r="BK451" s="200">
        <f>ROUND(I451*H451,2)</f>
        <v>0</v>
      </c>
      <c r="BL451" s="14" t="s">
        <v>132</v>
      </c>
      <c r="BM451" s="199" t="s">
        <v>738</v>
      </c>
    </row>
    <row r="452" spans="1:65" s="2" customFormat="1" ht="19.2">
      <c r="A452" s="31"/>
      <c r="B452" s="32"/>
      <c r="C452" s="33"/>
      <c r="D452" s="201" t="s">
        <v>133</v>
      </c>
      <c r="E452" s="33"/>
      <c r="F452" s="202" t="s">
        <v>739</v>
      </c>
      <c r="G452" s="33"/>
      <c r="H452" s="33"/>
      <c r="I452" s="203"/>
      <c r="J452" s="33"/>
      <c r="K452" s="33"/>
      <c r="L452" s="36"/>
      <c r="M452" s="204"/>
      <c r="N452" s="205"/>
      <c r="O452" s="68"/>
      <c r="P452" s="68"/>
      <c r="Q452" s="68"/>
      <c r="R452" s="68"/>
      <c r="S452" s="68"/>
      <c r="T452" s="69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4" t="s">
        <v>133</v>
      </c>
      <c r="AU452" s="14" t="s">
        <v>86</v>
      </c>
    </row>
    <row r="453" spans="1:65" s="2" customFormat="1" ht="16.5" customHeight="1">
      <c r="A453" s="31"/>
      <c r="B453" s="32"/>
      <c r="C453" s="188" t="s">
        <v>740</v>
      </c>
      <c r="D453" s="188" t="s">
        <v>127</v>
      </c>
      <c r="E453" s="189" t="s">
        <v>741</v>
      </c>
      <c r="F453" s="190" t="s">
        <v>742</v>
      </c>
      <c r="G453" s="191" t="s">
        <v>150</v>
      </c>
      <c r="H453" s="192">
        <v>50</v>
      </c>
      <c r="I453" s="193"/>
      <c r="J453" s="194">
        <f>ROUND(I453*H453,2)</f>
        <v>0</v>
      </c>
      <c r="K453" s="190" t="s">
        <v>131</v>
      </c>
      <c r="L453" s="36"/>
      <c r="M453" s="195" t="s">
        <v>1</v>
      </c>
      <c r="N453" s="196" t="s">
        <v>42</v>
      </c>
      <c r="O453" s="68"/>
      <c r="P453" s="197">
        <f>O453*H453</f>
        <v>0</v>
      </c>
      <c r="Q453" s="197">
        <v>0</v>
      </c>
      <c r="R453" s="197">
        <f>Q453*H453</f>
        <v>0</v>
      </c>
      <c r="S453" s="197">
        <v>0</v>
      </c>
      <c r="T453" s="198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99" t="s">
        <v>132</v>
      </c>
      <c r="AT453" s="199" t="s">
        <v>127</v>
      </c>
      <c r="AU453" s="199" t="s">
        <v>86</v>
      </c>
      <c r="AY453" s="14" t="s">
        <v>124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4" t="s">
        <v>84</v>
      </c>
      <c r="BK453" s="200">
        <f>ROUND(I453*H453,2)</f>
        <v>0</v>
      </c>
      <c r="BL453" s="14" t="s">
        <v>132</v>
      </c>
      <c r="BM453" s="199" t="s">
        <v>743</v>
      </c>
    </row>
    <row r="454" spans="1:65" s="2" customFormat="1" ht="19.2">
      <c r="A454" s="31"/>
      <c r="B454" s="32"/>
      <c r="C454" s="33"/>
      <c r="D454" s="201" t="s">
        <v>133</v>
      </c>
      <c r="E454" s="33"/>
      <c r="F454" s="202" t="s">
        <v>744</v>
      </c>
      <c r="G454" s="33"/>
      <c r="H454" s="33"/>
      <c r="I454" s="203"/>
      <c r="J454" s="33"/>
      <c r="K454" s="33"/>
      <c r="L454" s="36"/>
      <c r="M454" s="204"/>
      <c r="N454" s="205"/>
      <c r="O454" s="68"/>
      <c r="P454" s="68"/>
      <c r="Q454" s="68"/>
      <c r="R454" s="68"/>
      <c r="S454" s="68"/>
      <c r="T454" s="69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T454" s="14" t="s">
        <v>133</v>
      </c>
      <c r="AU454" s="14" t="s">
        <v>86</v>
      </c>
    </row>
    <row r="455" spans="1:65" s="2" customFormat="1" ht="16.5" customHeight="1">
      <c r="A455" s="31"/>
      <c r="B455" s="32"/>
      <c r="C455" s="188" t="s">
        <v>440</v>
      </c>
      <c r="D455" s="188" t="s">
        <v>127</v>
      </c>
      <c r="E455" s="189" t="s">
        <v>745</v>
      </c>
      <c r="F455" s="190" t="s">
        <v>746</v>
      </c>
      <c r="G455" s="191" t="s">
        <v>150</v>
      </c>
      <c r="H455" s="192">
        <v>300</v>
      </c>
      <c r="I455" s="193"/>
      <c r="J455" s="194">
        <f>ROUND(I455*H455,2)</f>
        <v>0</v>
      </c>
      <c r="K455" s="190" t="s">
        <v>131</v>
      </c>
      <c r="L455" s="36"/>
      <c r="M455" s="195" t="s">
        <v>1</v>
      </c>
      <c r="N455" s="196" t="s">
        <v>42</v>
      </c>
      <c r="O455" s="68"/>
      <c r="P455" s="197">
        <f>O455*H455</f>
        <v>0</v>
      </c>
      <c r="Q455" s="197">
        <v>0</v>
      </c>
      <c r="R455" s="197">
        <f>Q455*H455</f>
        <v>0</v>
      </c>
      <c r="S455" s="197">
        <v>0</v>
      </c>
      <c r="T455" s="198">
        <f>S455*H455</f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99" t="s">
        <v>132</v>
      </c>
      <c r="AT455" s="199" t="s">
        <v>127</v>
      </c>
      <c r="AU455" s="199" t="s">
        <v>86</v>
      </c>
      <c r="AY455" s="14" t="s">
        <v>124</v>
      </c>
      <c r="BE455" s="200">
        <f>IF(N455="základní",J455,0)</f>
        <v>0</v>
      </c>
      <c r="BF455" s="200">
        <f>IF(N455="snížená",J455,0)</f>
        <v>0</v>
      </c>
      <c r="BG455" s="200">
        <f>IF(N455="zákl. přenesená",J455,0)</f>
        <v>0</v>
      </c>
      <c r="BH455" s="200">
        <f>IF(N455="sníž. přenesená",J455,0)</f>
        <v>0</v>
      </c>
      <c r="BI455" s="200">
        <f>IF(N455="nulová",J455,0)</f>
        <v>0</v>
      </c>
      <c r="BJ455" s="14" t="s">
        <v>84</v>
      </c>
      <c r="BK455" s="200">
        <f>ROUND(I455*H455,2)</f>
        <v>0</v>
      </c>
      <c r="BL455" s="14" t="s">
        <v>132</v>
      </c>
      <c r="BM455" s="199" t="s">
        <v>747</v>
      </c>
    </row>
    <row r="456" spans="1:65" s="2" customFormat="1" ht="19.2">
      <c r="A456" s="31"/>
      <c r="B456" s="32"/>
      <c r="C456" s="33"/>
      <c r="D456" s="201" t="s">
        <v>133</v>
      </c>
      <c r="E456" s="33"/>
      <c r="F456" s="202" t="s">
        <v>748</v>
      </c>
      <c r="G456" s="33"/>
      <c r="H456" s="33"/>
      <c r="I456" s="203"/>
      <c r="J456" s="33"/>
      <c r="K456" s="33"/>
      <c r="L456" s="36"/>
      <c r="M456" s="204"/>
      <c r="N456" s="205"/>
      <c r="O456" s="68"/>
      <c r="P456" s="68"/>
      <c r="Q456" s="68"/>
      <c r="R456" s="68"/>
      <c r="S456" s="68"/>
      <c r="T456" s="69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4" t="s">
        <v>133</v>
      </c>
      <c r="AU456" s="14" t="s">
        <v>86</v>
      </c>
    </row>
    <row r="457" spans="1:65" s="2" customFormat="1" ht="16.5" customHeight="1">
      <c r="A457" s="31"/>
      <c r="B457" s="32"/>
      <c r="C457" s="188" t="s">
        <v>749</v>
      </c>
      <c r="D457" s="188" t="s">
        <v>127</v>
      </c>
      <c r="E457" s="189" t="s">
        <v>750</v>
      </c>
      <c r="F457" s="190" t="s">
        <v>751</v>
      </c>
      <c r="G457" s="191" t="s">
        <v>150</v>
      </c>
      <c r="H457" s="192">
        <v>10</v>
      </c>
      <c r="I457" s="193"/>
      <c r="J457" s="194">
        <f>ROUND(I457*H457,2)</f>
        <v>0</v>
      </c>
      <c r="K457" s="190" t="s">
        <v>131</v>
      </c>
      <c r="L457" s="36"/>
      <c r="M457" s="195" t="s">
        <v>1</v>
      </c>
      <c r="N457" s="196" t="s">
        <v>42</v>
      </c>
      <c r="O457" s="68"/>
      <c r="P457" s="197">
        <f>O457*H457</f>
        <v>0</v>
      </c>
      <c r="Q457" s="197">
        <v>0</v>
      </c>
      <c r="R457" s="197">
        <f>Q457*H457</f>
        <v>0</v>
      </c>
      <c r="S457" s="197">
        <v>0</v>
      </c>
      <c r="T457" s="198">
        <f>S457*H457</f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9" t="s">
        <v>132</v>
      </c>
      <c r="AT457" s="199" t="s">
        <v>127</v>
      </c>
      <c r="AU457" s="199" t="s">
        <v>86</v>
      </c>
      <c r="AY457" s="14" t="s">
        <v>124</v>
      </c>
      <c r="BE457" s="200">
        <f>IF(N457="základní",J457,0)</f>
        <v>0</v>
      </c>
      <c r="BF457" s="200">
        <f>IF(N457="snížená",J457,0)</f>
        <v>0</v>
      </c>
      <c r="BG457" s="200">
        <f>IF(N457="zákl. přenesená",J457,0)</f>
        <v>0</v>
      </c>
      <c r="BH457" s="200">
        <f>IF(N457="sníž. přenesená",J457,0)</f>
        <v>0</v>
      </c>
      <c r="BI457" s="200">
        <f>IF(N457="nulová",J457,0)</f>
        <v>0</v>
      </c>
      <c r="BJ457" s="14" t="s">
        <v>84</v>
      </c>
      <c r="BK457" s="200">
        <f>ROUND(I457*H457,2)</f>
        <v>0</v>
      </c>
      <c r="BL457" s="14" t="s">
        <v>132</v>
      </c>
      <c r="BM457" s="199" t="s">
        <v>752</v>
      </c>
    </row>
    <row r="458" spans="1:65" s="2" customFormat="1" ht="28.8">
      <c r="A458" s="31"/>
      <c r="B458" s="32"/>
      <c r="C458" s="33"/>
      <c r="D458" s="201" t="s">
        <v>133</v>
      </c>
      <c r="E458" s="33"/>
      <c r="F458" s="202" t="s">
        <v>753</v>
      </c>
      <c r="G458" s="33"/>
      <c r="H458" s="33"/>
      <c r="I458" s="203"/>
      <c r="J458" s="33"/>
      <c r="K458" s="33"/>
      <c r="L458" s="36"/>
      <c r="M458" s="204"/>
      <c r="N458" s="205"/>
      <c r="O458" s="68"/>
      <c r="P458" s="68"/>
      <c r="Q458" s="68"/>
      <c r="R458" s="68"/>
      <c r="S458" s="68"/>
      <c r="T458" s="69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T458" s="14" t="s">
        <v>133</v>
      </c>
      <c r="AU458" s="14" t="s">
        <v>86</v>
      </c>
    </row>
    <row r="459" spans="1:65" s="2" customFormat="1" ht="16.5" customHeight="1">
      <c r="A459" s="31"/>
      <c r="B459" s="32"/>
      <c r="C459" s="188" t="s">
        <v>444</v>
      </c>
      <c r="D459" s="188" t="s">
        <v>127</v>
      </c>
      <c r="E459" s="189" t="s">
        <v>754</v>
      </c>
      <c r="F459" s="190" t="s">
        <v>755</v>
      </c>
      <c r="G459" s="191" t="s">
        <v>150</v>
      </c>
      <c r="H459" s="192">
        <v>50</v>
      </c>
      <c r="I459" s="193"/>
      <c r="J459" s="194">
        <f>ROUND(I459*H459,2)</f>
        <v>0</v>
      </c>
      <c r="K459" s="190" t="s">
        <v>131</v>
      </c>
      <c r="L459" s="36"/>
      <c r="M459" s="195" t="s">
        <v>1</v>
      </c>
      <c r="N459" s="196" t="s">
        <v>42</v>
      </c>
      <c r="O459" s="68"/>
      <c r="P459" s="197">
        <f>O459*H459</f>
        <v>0</v>
      </c>
      <c r="Q459" s="197">
        <v>0</v>
      </c>
      <c r="R459" s="197">
        <f>Q459*H459</f>
        <v>0</v>
      </c>
      <c r="S459" s="197">
        <v>0</v>
      </c>
      <c r="T459" s="198">
        <f>S459*H459</f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9" t="s">
        <v>132</v>
      </c>
      <c r="AT459" s="199" t="s">
        <v>127</v>
      </c>
      <c r="AU459" s="199" t="s">
        <v>86</v>
      </c>
      <c r="AY459" s="14" t="s">
        <v>124</v>
      </c>
      <c r="BE459" s="200">
        <f>IF(N459="základní",J459,0)</f>
        <v>0</v>
      </c>
      <c r="BF459" s="200">
        <f>IF(N459="snížená",J459,0)</f>
        <v>0</v>
      </c>
      <c r="BG459" s="200">
        <f>IF(N459="zákl. přenesená",J459,0)</f>
        <v>0</v>
      </c>
      <c r="BH459" s="200">
        <f>IF(N459="sníž. přenesená",J459,0)</f>
        <v>0</v>
      </c>
      <c r="BI459" s="200">
        <f>IF(N459="nulová",J459,0)</f>
        <v>0</v>
      </c>
      <c r="BJ459" s="14" t="s">
        <v>84</v>
      </c>
      <c r="BK459" s="200">
        <f>ROUND(I459*H459,2)</f>
        <v>0</v>
      </c>
      <c r="BL459" s="14" t="s">
        <v>132</v>
      </c>
      <c r="BM459" s="199" t="s">
        <v>756</v>
      </c>
    </row>
    <row r="460" spans="1:65" s="2" customFormat="1" ht="28.8">
      <c r="A460" s="31"/>
      <c r="B460" s="32"/>
      <c r="C460" s="33"/>
      <c r="D460" s="201" t="s">
        <v>133</v>
      </c>
      <c r="E460" s="33"/>
      <c r="F460" s="202" t="s">
        <v>757</v>
      </c>
      <c r="G460" s="33"/>
      <c r="H460" s="33"/>
      <c r="I460" s="203"/>
      <c r="J460" s="33"/>
      <c r="K460" s="33"/>
      <c r="L460" s="36"/>
      <c r="M460" s="204"/>
      <c r="N460" s="205"/>
      <c r="O460" s="68"/>
      <c r="P460" s="68"/>
      <c r="Q460" s="68"/>
      <c r="R460" s="68"/>
      <c r="S460" s="68"/>
      <c r="T460" s="69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T460" s="14" t="s">
        <v>133</v>
      </c>
      <c r="AU460" s="14" t="s">
        <v>86</v>
      </c>
    </row>
    <row r="461" spans="1:65" s="2" customFormat="1" ht="16.5" customHeight="1">
      <c r="A461" s="31"/>
      <c r="B461" s="32"/>
      <c r="C461" s="188" t="s">
        <v>758</v>
      </c>
      <c r="D461" s="188" t="s">
        <v>127</v>
      </c>
      <c r="E461" s="189" t="s">
        <v>759</v>
      </c>
      <c r="F461" s="190" t="s">
        <v>760</v>
      </c>
      <c r="G461" s="191" t="s">
        <v>150</v>
      </c>
      <c r="H461" s="192">
        <v>10</v>
      </c>
      <c r="I461" s="193"/>
      <c r="J461" s="194">
        <f>ROUND(I461*H461,2)</f>
        <v>0</v>
      </c>
      <c r="K461" s="190" t="s">
        <v>131</v>
      </c>
      <c r="L461" s="36"/>
      <c r="M461" s="195" t="s">
        <v>1</v>
      </c>
      <c r="N461" s="196" t="s">
        <v>42</v>
      </c>
      <c r="O461" s="68"/>
      <c r="P461" s="197">
        <f>O461*H461</f>
        <v>0</v>
      </c>
      <c r="Q461" s="197">
        <v>0</v>
      </c>
      <c r="R461" s="197">
        <f>Q461*H461</f>
        <v>0</v>
      </c>
      <c r="S461" s="197">
        <v>0</v>
      </c>
      <c r="T461" s="198">
        <f>S461*H461</f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99" t="s">
        <v>132</v>
      </c>
      <c r="AT461" s="199" t="s">
        <v>127</v>
      </c>
      <c r="AU461" s="199" t="s">
        <v>86</v>
      </c>
      <c r="AY461" s="14" t="s">
        <v>124</v>
      </c>
      <c r="BE461" s="200">
        <f>IF(N461="základní",J461,0)</f>
        <v>0</v>
      </c>
      <c r="BF461" s="200">
        <f>IF(N461="snížená",J461,0)</f>
        <v>0</v>
      </c>
      <c r="BG461" s="200">
        <f>IF(N461="zákl. přenesená",J461,0)</f>
        <v>0</v>
      </c>
      <c r="BH461" s="200">
        <f>IF(N461="sníž. přenesená",J461,0)</f>
        <v>0</v>
      </c>
      <c r="BI461" s="200">
        <f>IF(N461="nulová",J461,0)</f>
        <v>0</v>
      </c>
      <c r="BJ461" s="14" t="s">
        <v>84</v>
      </c>
      <c r="BK461" s="200">
        <f>ROUND(I461*H461,2)</f>
        <v>0</v>
      </c>
      <c r="BL461" s="14" t="s">
        <v>132</v>
      </c>
      <c r="BM461" s="199" t="s">
        <v>761</v>
      </c>
    </row>
    <row r="462" spans="1:65" s="2" customFormat="1" ht="28.8">
      <c r="A462" s="31"/>
      <c r="B462" s="32"/>
      <c r="C462" s="33"/>
      <c r="D462" s="201" t="s">
        <v>133</v>
      </c>
      <c r="E462" s="33"/>
      <c r="F462" s="202" t="s">
        <v>762</v>
      </c>
      <c r="G462" s="33"/>
      <c r="H462" s="33"/>
      <c r="I462" s="203"/>
      <c r="J462" s="33"/>
      <c r="K462" s="33"/>
      <c r="L462" s="36"/>
      <c r="M462" s="204"/>
      <c r="N462" s="205"/>
      <c r="O462" s="68"/>
      <c r="P462" s="68"/>
      <c r="Q462" s="68"/>
      <c r="R462" s="68"/>
      <c r="S462" s="68"/>
      <c r="T462" s="69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T462" s="14" t="s">
        <v>133</v>
      </c>
      <c r="AU462" s="14" t="s">
        <v>86</v>
      </c>
    </row>
    <row r="463" spans="1:65" s="2" customFormat="1" ht="16.5" customHeight="1">
      <c r="A463" s="31"/>
      <c r="B463" s="32"/>
      <c r="C463" s="188" t="s">
        <v>450</v>
      </c>
      <c r="D463" s="188" t="s">
        <v>127</v>
      </c>
      <c r="E463" s="189" t="s">
        <v>763</v>
      </c>
      <c r="F463" s="190" t="s">
        <v>764</v>
      </c>
      <c r="G463" s="191" t="s">
        <v>150</v>
      </c>
      <c r="H463" s="192">
        <v>10</v>
      </c>
      <c r="I463" s="193"/>
      <c r="J463" s="194">
        <f>ROUND(I463*H463,2)</f>
        <v>0</v>
      </c>
      <c r="K463" s="190" t="s">
        <v>131</v>
      </c>
      <c r="L463" s="36"/>
      <c r="M463" s="195" t="s">
        <v>1</v>
      </c>
      <c r="N463" s="196" t="s">
        <v>42</v>
      </c>
      <c r="O463" s="68"/>
      <c r="P463" s="197">
        <f>O463*H463</f>
        <v>0</v>
      </c>
      <c r="Q463" s="197">
        <v>0</v>
      </c>
      <c r="R463" s="197">
        <f>Q463*H463</f>
        <v>0</v>
      </c>
      <c r="S463" s="197">
        <v>0</v>
      </c>
      <c r="T463" s="198">
        <f>S463*H463</f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9" t="s">
        <v>132</v>
      </c>
      <c r="AT463" s="199" t="s">
        <v>127</v>
      </c>
      <c r="AU463" s="199" t="s">
        <v>86</v>
      </c>
      <c r="AY463" s="14" t="s">
        <v>124</v>
      </c>
      <c r="BE463" s="200">
        <f>IF(N463="základní",J463,0)</f>
        <v>0</v>
      </c>
      <c r="BF463" s="200">
        <f>IF(N463="snížená",J463,0)</f>
        <v>0</v>
      </c>
      <c r="BG463" s="200">
        <f>IF(N463="zákl. přenesená",J463,0)</f>
        <v>0</v>
      </c>
      <c r="BH463" s="200">
        <f>IF(N463="sníž. přenesená",J463,0)</f>
        <v>0</v>
      </c>
      <c r="BI463" s="200">
        <f>IF(N463="nulová",J463,0)</f>
        <v>0</v>
      </c>
      <c r="BJ463" s="14" t="s">
        <v>84</v>
      </c>
      <c r="BK463" s="200">
        <f>ROUND(I463*H463,2)</f>
        <v>0</v>
      </c>
      <c r="BL463" s="14" t="s">
        <v>132</v>
      </c>
      <c r="BM463" s="199" t="s">
        <v>765</v>
      </c>
    </row>
    <row r="464" spans="1:65" s="2" customFormat="1" ht="28.8">
      <c r="A464" s="31"/>
      <c r="B464" s="32"/>
      <c r="C464" s="33"/>
      <c r="D464" s="201" t="s">
        <v>133</v>
      </c>
      <c r="E464" s="33"/>
      <c r="F464" s="202" t="s">
        <v>766</v>
      </c>
      <c r="G464" s="33"/>
      <c r="H464" s="33"/>
      <c r="I464" s="203"/>
      <c r="J464" s="33"/>
      <c r="K464" s="33"/>
      <c r="L464" s="36"/>
      <c r="M464" s="204"/>
      <c r="N464" s="205"/>
      <c r="O464" s="68"/>
      <c r="P464" s="68"/>
      <c r="Q464" s="68"/>
      <c r="R464" s="68"/>
      <c r="S464" s="68"/>
      <c r="T464" s="69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4" t="s">
        <v>133</v>
      </c>
      <c r="AU464" s="14" t="s">
        <v>86</v>
      </c>
    </row>
    <row r="465" spans="1:65" s="2" customFormat="1" ht="16.5" customHeight="1">
      <c r="A465" s="31"/>
      <c r="B465" s="32"/>
      <c r="C465" s="188" t="s">
        <v>767</v>
      </c>
      <c r="D465" s="188" t="s">
        <v>127</v>
      </c>
      <c r="E465" s="189" t="s">
        <v>768</v>
      </c>
      <c r="F465" s="190" t="s">
        <v>769</v>
      </c>
      <c r="G465" s="191" t="s">
        <v>150</v>
      </c>
      <c r="H465" s="192">
        <v>50</v>
      </c>
      <c r="I465" s="193"/>
      <c r="J465" s="194">
        <f>ROUND(I465*H465,2)</f>
        <v>0</v>
      </c>
      <c r="K465" s="190" t="s">
        <v>131</v>
      </c>
      <c r="L465" s="36"/>
      <c r="M465" s="195" t="s">
        <v>1</v>
      </c>
      <c r="N465" s="196" t="s">
        <v>42</v>
      </c>
      <c r="O465" s="68"/>
      <c r="P465" s="197">
        <f>O465*H465</f>
        <v>0</v>
      </c>
      <c r="Q465" s="197">
        <v>0</v>
      </c>
      <c r="R465" s="197">
        <f>Q465*H465</f>
        <v>0</v>
      </c>
      <c r="S465" s="197">
        <v>0</v>
      </c>
      <c r="T465" s="198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9" t="s">
        <v>132</v>
      </c>
      <c r="AT465" s="199" t="s">
        <v>127</v>
      </c>
      <c r="AU465" s="199" t="s">
        <v>86</v>
      </c>
      <c r="AY465" s="14" t="s">
        <v>124</v>
      </c>
      <c r="BE465" s="200">
        <f>IF(N465="základní",J465,0)</f>
        <v>0</v>
      </c>
      <c r="BF465" s="200">
        <f>IF(N465="snížená",J465,0)</f>
        <v>0</v>
      </c>
      <c r="BG465" s="200">
        <f>IF(N465="zákl. přenesená",J465,0)</f>
        <v>0</v>
      </c>
      <c r="BH465" s="200">
        <f>IF(N465="sníž. přenesená",J465,0)</f>
        <v>0</v>
      </c>
      <c r="BI465" s="200">
        <f>IF(N465="nulová",J465,0)</f>
        <v>0</v>
      </c>
      <c r="BJ465" s="14" t="s">
        <v>84</v>
      </c>
      <c r="BK465" s="200">
        <f>ROUND(I465*H465,2)</f>
        <v>0</v>
      </c>
      <c r="BL465" s="14" t="s">
        <v>132</v>
      </c>
      <c r="BM465" s="199" t="s">
        <v>770</v>
      </c>
    </row>
    <row r="466" spans="1:65" s="2" customFormat="1" ht="28.8">
      <c r="A466" s="31"/>
      <c r="B466" s="32"/>
      <c r="C466" s="33"/>
      <c r="D466" s="201" t="s">
        <v>133</v>
      </c>
      <c r="E466" s="33"/>
      <c r="F466" s="202" t="s">
        <v>771</v>
      </c>
      <c r="G466" s="33"/>
      <c r="H466" s="33"/>
      <c r="I466" s="203"/>
      <c r="J466" s="33"/>
      <c r="K466" s="33"/>
      <c r="L466" s="36"/>
      <c r="M466" s="204"/>
      <c r="N466" s="205"/>
      <c r="O466" s="68"/>
      <c r="P466" s="68"/>
      <c r="Q466" s="68"/>
      <c r="R466" s="68"/>
      <c r="S466" s="68"/>
      <c r="T466" s="69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T466" s="14" t="s">
        <v>133</v>
      </c>
      <c r="AU466" s="14" t="s">
        <v>86</v>
      </c>
    </row>
    <row r="467" spans="1:65" s="2" customFormat="1" ht="16.5" customHeight="1">
      <c r="A467" s="31"/>
      <c r="B467" s="32"/>
      <c r="C467" s="188" t="s">
        <v>454</v>
      </c>
      <c r="D467" s="188" t="s">
        <v>127</v>
      </c>
      <c r="E467" s="189" t="s">
        <v>772</v>
      </c>
      <c r="F467" s="190" t="s">
        <v>773</v>
      </c>
      <c r="G467" s="191" t="s">
        <v>150</v>
      </c>
      <c r="H467" s="192">
        <v>10</v>
      </c>
      <c r="I467" s="193"/>
      <c r="J467" s="194">
        <f>ROUND(I467*H467,2)</f>
        <v>0</v>
      </c>
      <c r="K467" s="190" t="s">
        <v>131</v>
      </c>
      <c r="L467" s="36"/>
      <c r="M467" s="195" t="s">
        <v>1</v>
      </c>
      <c r="N467" s="196" t="s">
        <v>42</v>
      </c>
      <c r="O467" s="68"/>
      <c r="P467" s="197">
        <f>O467*H467</f>
        <v>0</v>
      </c>
      <c r="Q467" s="197">
        <v>0</v>
      </c>
      <c r="R467" s="197">
        <f>Q467*H467</f>
        <v>0</v>
      </c>
      <c r="S467" s="197">
        <v>0</v>
      </c>
      <c r="T467" s="198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99" t="s">
        <v>132</v>
      </c>
      <c r="AT467" s="199" t="s">
        <v>127</v>
      </c>
      <c r="AU467" s="199" t="s">
        <v>86</v>
      </c>
      <c r="AY467" s="14" t="s">
        <v>124</v>
      </c>
      <c r="BE467" s="200">
        <f>IF(N467="základní",J467,0)</f>
        <v>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14" t="s">
        <v>84</v>
      </c>
      <c r="BK467" s="200">
        <f>ROUND(I467*H467,2)</f>
        <v>0</v>
      </c>
      <c r="BL467" s="14" t="s">
        <v>132</v>
      </c>
      <c r="BM467" s="199" t="s">
        <v>774</v>
      </c>
    </row>
    <row r="468" spans="1:65" s="2" customFormat="1" ht="28.8">
      <c r="A468" s="31"/>
      <c r="B468" s="32"/>
      <c r="C468" s="33"/>
      <c r="D468" s="201" t="s">
        <v>133</v>
      </c>
      <c r="E468" s="33"/>
      <c r="F468" s="202" t="s">
        <v>775</v>
      </c>
      <c r="G468" s="33"/>
      <c r="H468" s="33"/>
      <c r="I468" s="203"/>
      <c r="J468" s="33"/>
      <c r="K468" s="33"/>
      <c r="L468" s="36"/>
      <c r="M468" s="204"/>
      <c r="N468" s="205"/>
      <c r="O468" s="68"/>
      <c r="P468" s="68"/>
      <c r="Q468" s="68"/>
      <c r="R468" s="68"/>
      <c r="S468" s="68"/>
      <c r="T468" s="69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T468" s="14" t="s">
        <v>133</v>
      </c>
      <c r="AU468" s="14" t="s">
        <v>86</v>
      </c>
    </row>
    <row r="469" spans="1:65" s="2" customFormat="1" ht="16.5" customHeight="1">
      <c r="A469" s="31"/>
      <c r="B469" s="32"/>
      <c r="C469" s="188" t="s">
        <v>776</v>
      </c>
      <c r="D469" s="188" t="s">
        <v>127</v>
      </c>
      <c r="E469" s="189" t="s">
        <v>777</v>
      </c>
      <c r="F469" s="190" t="s">
        <v>778</v>
      </c>
      <c r="G469" s="191" t="s">
        <v>150</v>
      </c>
      <c r="H469" s="192">
        <v>50</v>
      </c>
      <c r="I469" s="193"/>
      <c r="J469" s="194">
        <f>ROUND(I469*H469,2)</f>
        <v>0</v>
      </c>
      <c r="K469" s="190" t="s">
        <v>131</v>
      </c>
      <c r="L469" s="36"/>
      <c r="M469" s="195" t="s">
        <v>1</v>
      </c>
      <c r="N469" s="196" t="s">
        <v>42</v>
      </c>
      <c r="O469" s="68"/>
      <c r="P469" s="197">
        <f>O469*H469</f>
        <v>0</v>
      </c>
      <c r="Q469" s="197">
        <v>0</v>
      </c>
      <c r="R469" s="197">
        <f>Q469*H469</f>
        <v>0</v>
      </c>
      <c r="S469" s="197">
        <v>0</v>
      </c>
      <c r="T469" s="198">
        <f>S469*H469</f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99" t="s">
        <v>132</v>
      </c>
      <c r="AT469" s="199" t="s">
        <v>127</v>
      </c>
      <c r="AU469" s="199" t="s">
        <v>86</v>
      </c>
      <c r="AY469" s="14" t="s">
        <v>124</v>
      </c>
      <c r="BE469" s="200">
        <f>IF(N469="základní",J469,0)</f>
        <v>0</v>
      </c>
      <c r="BF469" s="200">
        <f>IF(N469="snížená",J469,0)</f>
        <v>0</v>
      </c>
      <c r="BG469" s="200">
        <f>IF(N469="zákl. přenesená",J469,0)</f>
        <v>0</v>
      </c>
      <c r="BH469" s="200">
        <f>IF(N469="sníž. přenesená",J469,0)</f>
        <v>0</v>
      </c>
      <c r="BI469" s="200">
        <f>IF(N469="nulová",J469,0)</f>
        <v>0</v>
      </c>
      <c r="BJ469" s="14" t="s">
        <v>84</v>
      </c>
      <c r="BK469" s="200">
        <f>ROUND(I469*H469,2)</f>
        <v>0</v>
      </c>
      <c r="BL469" s="14" t="s">
        <v>132</v>
      </c>
      <c r="BM469" s="199" t="s">
        <v>779</v>
      </c>
    </row>
    <row r="470" spans="1:65" s="2" customFormat="1" ht="19.2">
      <c r="A470" s="31"/>
      <c r="B470" s="32"/>
      <c r="C470" s="33"/>
      <c r="D470" s="201" t="s">
        <v>133</v>
      </c>
      <c r="E470" s="33"/>
      <c r="F470" s="202" t="s">
        <v>780</v>
      </c>
      <c r="G470" s="33"/>
      <c r="H470" s="33"/>
      <c r="I470" s="203"/>
      <c r="J470" s="33"/>
      <c r="K470" s="33"/>
      <c r="L470" s="36"/>
      <c r="M470" s="204"/>
      <c r="N470" s="205"/>
      <c r="O470" s="68"/>
      <c r="P470" s="68"/>
      <c r="Q470" s="68"/>
      <c r="R470" s="68"/>
      <c r="S470" s="68"/>
      <c r="T470" s="69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T470" s="14" t="s">
        <v>133</v>
      </c>
      <c r="AU470" s="14" t="s">
        <v>86</v>
      </c>
    </row>
    <row r="471" spans="1:65" s="2" customFormat="1" ht="16.5" customHeight="1">
      <c r="A471" s="31"/>
      <c r="B471" s="32"/>
      <c r="C471" s="188" t="s">
        <v>460</v>
      </c>
      <c r="D471" s="188" t="s">
        <v>127</v>
      </c>
      <c r="E471" s="189" t="s">
        <v>781</v>
      </c>
      <c r="F471" s="190" t="s">
        <v>782</v>
      </c>
      <c r="G471" s="191" t="s">
        <v>150</v>
      </c>
      <c r="H471" s="192">
        <v>50</v>
      </c>
      <c r="I471" s="193"/>
      <c r="J471" s="194">
        <f>ROUND(I471*H471,2)</f>
        <v>0</v>
      </c>
      <c r="K471" s="190" t="s">
        <v>131</v>
      </c>
      <c r="L471" s="36"/>
      <c r="M471" s="195" t="s">
        <v>1</v>
      </c>
      <c r="N471" s="196" t="s">
        <v>42</v>
      </c>
      <c r="O471" s="68"/>
      <c r="P471" s="197">
        <f>O471*H471</f>
        <v>0</v>
      </c>
      <c r="Q471" s="197">
        <v>0</v>
      </c>
      <c r="R471" s="197">
        <f>Q471*H471</f>
        <v>0</v>
      </c>
      <c r="S471" s="197">
        <v>0</v>
      </c>
      <c r="T471" s="198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99" t="s">
        <v>132</v>
      </c>
      <c r="AT471" s="199" t="s">
        <v>127</v>
      </c>
      <c r="AU471" s="199" t="s">
        <v>86</v>
      </c>
      <c r="AY471" s="14" t="s">
        <v>124</v>
      </c>
      <c r="BE471" s="200">
        <f>IF(N471="základní",J471,0)</f>
        <v>0</v>
      </c>
      <c r="BF471" s="200">
        <f>IF(N471="snížená",J471,0)</f>
        <v>0</v>
      </c>
      <c r="BG471" s="200">
        <f>IF(N471="zákl. přenesená",J471,0)</f>
        <v>0</v>
      </c>
      <c r="BH471" s="200">
        <f>IF(N471="sníž. přenesená",J471,0)</f>
        <v>0</v>
      </c>
      <c r="BI471" s="200">
        <f>IF(N471="nulová",J471,0)</f>
        <v>0</v>
      </c>
      <c r="BJ471" s="14" t="s">
        <v>84</v>
      </c>
      <c r="BK471" s="200">
        <f>ROUND(I471*H471,2)</f>
        <v>0</v>
      </c>
      <c r="BL471" s="14" t="s">
        <v>132</v>
      </c>
      <c r="BM471" s="199" t="s">
        <v>783</v>
      </c>
    </row>
    <row r="472" spans="1:65" s="2" customFormat="1" ht="19.2">
      <c r="A472" s="31"/>
      <c r="B472" s="32"/>
      <c r="C472" s="33"/>
      <c r="D472" s="201" t="s">
        <v>133</v>
      </c>
      <c r="E472" s="33"/>
      <c r="F472" s="202" t="s">
        <v>784</v>
      </c>
      <c r="G472" s="33"/>
      <c r="H472" s="33"/>
      <c r="I472" s="203"/>
      <c r="J472" s="33"/>
      <c r="K472" s="33"/>
      <c r="L472" s="36"/>
      <c r="M472" s="204"/>
      <c r="N472" s="205"/>
      <c r="O472" s="68"/>
      <c r="P472" s="68"/>
      <c r="Q472" s="68"/>
      <c r="R472" s="68"/>
      <c r="S472" s="68"/>
      <c r="T472" s="69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4" t="s">
        <v>133</v>
      </c>
      <c r="AU472" s="14" t="s">
        <v>86</v>
      </c>
    </row>
    <row r="473" spans="1:65" s="2" customFormat="1" ht="16.5" customHeight="1">
      <c r="A473" s="31"/>
      <c r="B473" s="32"/>
      <c r="C473" s="188" t="s">
        <v>785</v>
      </c>
      <c r="D473" s="188" t="s">
        <v>127</v>
      </c>
      <c r="E473" s="189" t="s">
        <v>786</v>
      </c>
      <c r="F473" s="190" t="s">
        <v>787</v>
      </c>
      <c r="G473" s="191" t="s">
        <v>130</v>
      </c>
      <c r="H473" s="192">
        <v>2.5000000000000001E-2</v>
      </c>
      <c r="I473" s="193"/>
      <c r="J473" s="194">
        <f>ROUND(I473*H473,2)</f>
        <v>0</v>
      </c>
      <c r="K473" s="190" t="s">
        <v>131</v>
      </c>
      <c r="L473" s="36"/>
      <c r="M473" s="195" t="s">
        <v>1</v>
      </c>
      <c r="N473" s="196" t="s">
        <v>42</v>
      </c>
      <c r="O473" s="68"/>
      <c r="P473" s="197">
        <f>O473*H473</f>
        <v>0</v>
      </c>
      <c r="Q473" s="197">
        <v>0</v>
      </c>
      <c r="R473" s="197">
        <f>Q473*H473</f>
        <v>0</v>
      </c>
      <c r="S473" s="197">
        <v>0</v>
      </c>
      <c r="T473" s="198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99" t="s">
        <v>132</v>
      </c>
      <c r="AT473" s="199" t="s">
        <v>127</v>
      </c>
      <c r="AU473" s="199" t="s">
        <v>86</v>
      </c>
      <c r="AY473" s="14" t="s">
        <v>124</v>
      </c>
      <c r="BE473" s="200">
        <f>IF(N473="základní",J473,0)</f>
        <v>0</v>
      </c>
      <c r="BF473" s="200">
        <f>IF(N473="snížená",J473,0)</f>
        <v>0</v>
      </c>
      <c r="BG473" s="200">
        <f>IF(N473="zákl. přenesená",J473,0)</f>
        <v>0</v>
      </c>
      <c r="BH473" s="200">
        <f>IF(N473="sníž. přenesená",J473,0)</f>
        <v>0</v>
      </c>
      <c r="BI473" s="200">
        <f>IF(N473="nulová",J473,0)</f>
        <v>0</v>
      </c>
      <c r="BJ473" s="14" t="s">
        <v>84</v>
      </c>
      <c r="BK473" s="200">
        <f>ROUND(I473*H473,2)</f>
        <v>0</v>
      </c>
      <c r="BL473" s="14" t="s">
        <v>132</v>
      </c>
      <c r="BM473" s="199" t="s">
        <v>788</v>
      </c>
    </row>
    <row r="474" spans="1:65" s="2" customFormat="1" ht="28.8">
      <c r="A474" s="31"/>
      <c r="B474" s="32"/>
      <c r="C474" s="33"/>
      <c r="D474" s="201" t="s">
        <v>133</v>
      </c>
      <c r="E474" s="33"/>
      <c r="F474" s="202" t="s">
        <v>789</v>
      </c>
      <c r="G474" s="33"/>
      <c r="H474" s="33"/>
      <c r="I474" s="203"/>
      <c r="J474" s="33"/>
      <c r="K474" s="33"/>
      <c r="L474" s="36"/>
      <c r="M474" s="204"/>
      <c r="N474" s="205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133</v>
      </c>
      <c r="AU474" s="14" t="s">
        <v>86</v>
      </c>
    </row>
    <row r="475" spans="1:65" s="2" customFormat="1" ht="16.5" customHeight="1">
      <c r="A475" s="31"/>
      <c r="B475" s="32"/>
      <c r="C475" s="188" t="s">
        <v>464</v>
      </c>
      <c r="D475" s="188" t="s">
        <v>127</v>
      </c>
      <c r="E475" s="189" t="s">
        <v>790</v>
      </c>
      <c r="F475" s="190" t="s">
        <v>791</v>
      </c>
      <c r="G475" s="191" t="s">
        <v>130</v>
      </c>
      <c r="H475" s="192">
        <v>2.5000000000000001E-2</v>
      </c>
      <c r="I475" s="193"/>
      <c r="J475" s="194">
        <f>ROUND(I475*H475,2)</f>
        <v>0</v>
      </c>
      <c r="K475" s="190" t="s">
        <v>131</v>
      </c>
      <c r="L475" s="36"/>
      <c r="M475" s="195" t="s">
        <v>1</v>
      </c>
      <c r="N475" s="196" t="s">
        <v>42</v>
      </c>
      <c r="O475" s="68"/>
      <c r="P475" s="197">
        <f>O475*H475</f>
        <v>0</v>
      </c>
      <c r="Q475" s="197">
        <v>0</v>
      </c>
      <c r="R475" s="197">
        <f>Q475*H475</f>
        <v>0</v>
      </c>
      <c r="S475" s="197">
        <v>0</v>
      </c>
      <c r="T475" s="198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9" t="s">
        <v>132</v>
      </c>
      <c r="AT475" s="199" t="s">
        <v>127</v>
      </c>
      <c r="AU475" s="199" t="s">
        <v>86</v>
      </c>
      <c r="AY475" s="14" t="s">
        <v>124</v>
      </c>
      <c r="BE475" s="200">
        <f>IF(N475="základní",J475,0)</f>
        <v>0</v>
      </c>
      <c r="BF475" s="200">
        <f>IF(N475="snížená",J475,0)</f>
        <v>0</v>
      </c>
      <c r="BG475" s="200">
        <f>IF(N475="zákl. přenesená",J475,0)</f>
        <v>0</v>
      </c>
      <c r="BH475" s="200">
        <f>IF(N475="sníž. přenesená",J475,0)</f>
        <v>0</v>
      </c>
      <c r="BI475" s="200">
        <f>IF(N475="nulová",J475,0)</f>
        <v>0</v>
      </c>
      <c r="BJ475" s="14" t="s">
        <v>84</v>
      </c>
      <c r="BK475" s="200">
        <f>ROUND(I475*H475,2)</f>
        <v>0</v>
      </c>
      <c r="BL475" s="14" t="s">
        <v>132</v>
      </c>
      <c r="BM475" s="199" t="s">
        <v>792</v>
      </c>
    </row>
    <row r="476" spans="1:65" s="2" customFormat="1" ht="28.8">
      <c r="A476" s="31"/>
      <c r="B476" s="32"/>
      <c r="C476" s="33"/>
      <c r="D476" s="201" t="s">
        <v>133</v>
      </c>
      <c r="E476" s="33"/>
      <c r="F476" s="202" t="s">
        <v>793</v>
      </c>
      <c r="G476" s="33"/>
      <c r="H476" s="33"/>
      <c r="I476" s="203"/>
      <c r="J476" s="33"/>
      <c r="K476" s="33"/>
      <c r="L476" s="36"/>
      <c r="M476" s="204"/>
      <c r="N476" s="205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133</v>
      </c>
      <c r="AU476" s="14" t="s">
        <v>86</v>
      </c>
    </row>
    <row r="477" spans="1:65" s="2" customFormat="1" ht="16.5" customHeight="1">
      <c r="A477" s="31"/>
      <c r="B477" s="32"/>
      <c r="C477" s="188" t="s">
        <v>794</v>
      </c>
      <c r="D477" s="188" t="s">
        <v>127</v>
      </c>
      <c r="E477" s="189" t="s">
        <v>795</v>
      </c>
      <c r="F477" s="190" t="s">
        <v>796</v>
      </c>
      <c r="G477" s="191" t="s">
        <v>130</v>
      </c>
      <c r="H477" s="192">
        <v>2.5000000000000001E-2</v>
      </c>
      <c r="I477" s="193"/>
      <c r="J477" s="194">
        <f>ROUND(I477*H477,2)</f>
        <v>0</v>
      </c>
      <c r="K477" s="190" t="s">
        <v>131</v>
      </c>
      <c r="L477" s="36"/>
      <c r="M477" s="195" t="s">
        <v>1</v>
      </c>
      <c r="N477" s="196" t="s">
        <v>42</v>
      </c>
      <c r="O477" s="68"/>
      <c r="P477" s="197">
        <f>O477*H477</f>
        <v>0</v>
      </c>
      <c r="Q477" s="197">
        <v>0</v>
      </c>
      <c r="R477" s="197">
        <f>Q477*H477</f>
        <v>0</v>
      </c>
      <c r="S477" s="197">
        <v>0</v>
      </c>
      <c r="T477" s="198">
        <f>S477*H477</f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99" t="s">
        <v>132</v>
      </c>
      <c r="AT477" s="199" t="s">
        <v>127</v>
      </c>
      <c r="AU477" s="199" t="s">
        <v>86</v>
      </c>
      <c r="AY477" s="14" t="s">
        <v>124</v>
      </c>
      <c r="BE477" s="200">
        <f>IF(N477="základní",J477,0)</f>
        <v>0</v>
      </c>
      <c r="BF477" s="200">
        <f>IF(N477="snížená",J477,0)</f>
        <v>0</v>
      </c>
      <c r="BG477" s="200">
        <f>IF(N477="zákl. přenesená",J477,0)</f>
        <v>0</v>
      </c>
      <c r="BH477" s="200">
        <f>IF(N477="sníž. přenesená",J477,0)</f>
        <v>0</v>
      </c>
      <c r="BI477" s="200">
        <f>IF(N477="nulová",J477,0)</f>
        <v>0</v>
      </c>
      <c r="BJ477" s="14" t="s">
        <v>84</v>
      </c>
      <c r="BK477" s="200">
        <f>ROUND(I477*H477,2)</f>
        <v>0</v>
      </c>
      <c r="BL477" s="14" t="s">
        <v>132</v>
      </c>
      <c r="BM477" s="199" t="s">
        <v>797</v>
      </c>
    </row>
    <row r="478" spans="1:65" s="2" customFormat="1" ht="28.8">
      <c r="A478" s="31"/>
      <c r="B478" s="32"/>
      <c r="C478" s="33"/>
      <c r="D478" s="201" t="s">
        <v>133</v>
      </c>
      <c r="E478" s="33"/>
      <c r="F478" s="202" t="s">
        <v>798</v>
      </c>
      <c r="G478" s="33"/>
      <c r="H478" s="33"/>
      <c r="I478" s="203"/>
      <c r="J478" s="33"/>
      <c r="K478" s="33"/>
      <c r="L478" s="36"/>
      <c r="M478" s="204"/>
      <c r="N478" s="205"/>
      <c r="O478" s="68"/>
      <c r="P478" s="68"/>
      <c r="Q478" s="68"/>
      <c r="R478" s="68"/>
      <c r="S478" s="68"/>
      <c r="T478" s="69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T478" s="14" t="s">
        <v>133</v>
      </c>
      <c r="AU478" s="14" t="s">
        <v>86</v>
      </c>
    </row>
    <row r="479" spans="1:65" s="2" customFormat="1" ht="16.5" customHeight="1">
      <c r="A479" s="31"/>
      <c r="B479" s="32"/>
      <c r="C479" s="188" t="s">
        <v>469</v>
      </c>
      <c r="D479" s="188" t="s">
        <v>127</v>
      </c>
      <c r="E479" s="189" t="s">
        <v>799</v>
      </c>
      <c r="F479" s="190" t="s">
        <v>800</v>
      </c>
      <c r="G479" s="191" t="s">
        <v>130</v>
      </c>
      <c r="H479" s="192">
        <v>0.1</v>
      </c>
      <c r="I479" s="193"/>
      <c r="J479" s="194">
        <f>ROUND(I479*H479,2)</f>
        <v>0</v>
      </c>
      <c r="K479" s="190" t="s">
        <v>131</v>
      </c>
      <c r="L479" s="36"/>
      <c r="M479" s="195" t="s">
        <v>1</v>
      </c>
      <c r="N479" s="196" t="s">
        <v>42</v>
      </c>
      <c r="O479" s="68"/>
      <c r="P479" s="197">
        <f>O479*H479</f>
        <v>0</v>
      </c>
      <c r="Q479" s="197">
        <v>0</v>
      </c>
      <c r="R479" s="197">
        <f>Q479*H479</f>
        <v>0</v>
      </c>
      <c r="S479" s="197">
        <v>0</v>
      </c>
      <c r="T479" s="198">
        <f>S479*H479</f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99" t="s">
        <v>132</v>
      </c>
      <c r="AT479" s="199" t="s">
        <v>127</v>
      </c>
      <c r="AU479" s="199" t="s">
        <v>86</v>
      </c>
      <c r="AY479" s="14" t="s">
        <v>124</v>
      </c>
      <c r="BE479" s="200">
        <f>IF(N479="základní",J479,0)</f>
        <v>0</v>
      </c>
      <c r="BF479" s="200">
        <f>IF(N479="snížená",J479,0)</f>
        <v>0</v>
      </c>
      <c r="BG479" s="200">
        <f>IF(N479="zákl. přenesená",J479,0)</f>
        <v>0</v>
      </c>
      <c r="BH479" s="200">
        <f>IF(N479="sníž. přenesená",J479,0)</f>
        <v>0</v>
      </c>
      <c r="BI479" s="200">
        <f>IF(N479="nulová",J479,0)</f>
        <v>0</v>
      </c>
      <c r="BJ479" s="14" t="s">
        <v>84</v>
      </c>
      <c r="BK479" s="200">
        <f>ROUND(I479*H479,2)</f>
        <v>0</v>
      </c>
      <c r="BL479" s="14" t="s">
        <v>132</v>
      </c>
      <c r="BM479" s="199" t="s">
        <v>801</v>
      </c>
    </row>
    <row r="480" spans="1:65" s="2" customFormat="1" ht="28.8">
      <c r="A480" s="31"/>
      <c r="B480" s="32"/>
      <c r="C480" s="33"/>
      <c r="D480" s="201" t="s">
        <v>133</v>
      </c>
      <c r="E480" s="33"/>
      <c r="F480" s="202" t="s">
        <v>802</v>
      </c>
      <c r="G480" s="33"/>
      <c r="H480" s="33"/>
      <c r="I480" s="203"/>
      <c r="J480" s="33"/>
      <c r="K480" s="33"/>
      <c r="L480" s="36"/>
      <c r="M480" s="204"/>
      <c r="N480" s="205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133</v>
      </c>
      <c r="AU480" s="14" t="s">
        <v>86</v>
      </c>
    </row>
    <row r="481" spans="1:65" s="2" customFormat="1" ht="16.5" customHeight="1">
      <c r="A481" s="31"/>
      <c r="B481" s="32"/>
      <c r="C481" s="188" t="s">
        <v>803</v>
      </c>
      <c r="D481" s="188" t="s">
        <v>127</v>
      </c>
      <c r="E481" s="189" t="s">
        <v>804</v>
      </c>
      <c r="F481" s="190" t="s">
        <v>805</v>
      </c>
      <c r="G481" s="191" t="s">
        <v>130</v>
      </c>
      <c r="H481" s="192">
        <v>0.5</v>
      </c>
      <c r="I481" s="193"/>
      <c r="J481" s="194">
        <f>ROUND(I481*H481,2)</f>
        <v>0</v>
      </c>
      <c r="K481" s="190" t="s">
        <v>131</v>
      </c>
      <c r="L481" s="36"/>
      <c r="M481" s="195" t="s">
        <v>1</v>
      </c>
      <c r="N481" s="196" t="s">
        <v>42</v>
      </c>
      <c r="O481" s="68"/>
      <c r="P481" s="197">
        <f>O481*H481</f>
        <v>0</v>
      </c>
      <c r="Q481" s="197">
        <v>0</v>
      </c>
      <c r="R481" s="197">
        <f>Q481*H481</f>
        <v>0</v>
      </c>
      <c r="S481" s="197">
        <v>0</v>
      </c>
      <c r="T481" s="198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9" t="s">
        <v>132</v>
      </c>
      <c r="AT481" s="199" t="s">
        <v>127</v>
      </c>
      <c r="AU481" s="199" t="s">
        <v>86</v>
      </c>
      <c r="AY481" s="14" t="s">
        <v>124</v>
      </c>
      <c r="BE481" s="200">
        <f>IF(N481="základní",J481,0)</f>
        <v>0</v>
      </c>
      <c r="BF481" s="200">
        <f>IF(N481="snížená",J481,0)</f>
        <v>0</v>
      </c>
      <c r="BG481" s="200">
        <f>IF(N481="zákl. přenesená",J481,0)</f>
        <v>0</v>
      </c>
      <c r="BH481" s="200">
        <f>IF(N481="sníž. přenesená",J481,0)</f>
        <v>0</v>
      </c>
      <c r="BI481" s="200">
        <f>IF(N481="nulová",J481,0)</f>
        <v>0</v>
      </c>
      <c r="BJ481" s="14" t="s">
        <v>84</v>
      </c>
      <c r="BK481" s="200">
        <f>ROUND(I481*H481,2)</f>
        <v>0</v>
      </c>
      <c r="BL481" s="14" t="s">
        <v>132</v>
      </c>
      <c r="BM481" s="199" t="s">
        <v>806</v>
      </c>
    </row>
    <row r="482" spans="1:65" s="2" customFormat="1" ht="28.8">
      <c r="A482" s="31"/>
      <c r="B482" s="32"/>
      <c r="C482" s="33"/>
      <c r="D482" s="201" t="s">
        <v>133</v>
      </c>
      <c r="E482" s="33"/>
      <c r="F482" s="202" t="s">
        <v>807</v>
      </c>
      <c r="G482" s="33"/>
      <c r="H482" s="33"/>
      <c r="I482" s="203"/>
      <c r="J482" s="33"/>
      <c r="K482" s="33"/>
      <c r="L482" s="36"/>
      <c r="M482" s="204"/>
      <c r="N482" s="205"/>
      <c r="O482" s="68"/>
      <c r="P482" s="68"/>
      <c r="Q482" s="68"/>
      <c r="R482" s="68"/>
      <c r="S482" s="68"/>
      <c r="T482" s="69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4" t="s">
        <v>133</v>
      </c>
      <c r="AU482" s="14" t="s">
        <v>86</v>
      </c>
    </row>
    <row r="483" spans="1:65" s="2" customFormat="1" ht="16.5" customHeight="1">
      <c r="A483" s="31"/>
      <c r="B483" s="32"/>
      <c r="C483" s="188" t="s">
        <v>473</v>
      </c>
      <c r="D483" s="188" t="s">
        <v>127</v>
      </c>
      <c r="E483" s="189" t="s">
        <v>808</v>
      </c>
      <c r="F483" s="190" t="s">
        <v>809</v>
      </c>
      <c r="G483" s="191" t="s">
        <v>130</v>
      </c>
      <c r="H483" s="192">
        <v>0.1</v>
      </c>
      <c r="I483" s="193"/>
      <c r="J483" s="194">
        <f>ROUND(I483*H483,2)</f>
        <v>0</v>
      </c>
      <c r="K483" s="190" t="s">
        <v>131</v>
      </c>
      <c r="L483" s="36"/>
      <c r="M483" s="195" t="s">
        <v>1</v>
      </c>
      <c r="N483" s="196" t="s">
        <v>42</v>
      </c>
      <c r="O483" s="68"/>
      <c r="P483" s="197">
        <f>O483*H483</f>
        <v>0</v>
      </c>
      <c r="Q483" s="197">
        <v>0</v>
      </c>
      <c r="R483" s="197">
        <f>Q483*H483</f>
        <v>0</v>
      </c>
      <c r="S483" s="197">
        <v>0</v>
      </c>
      <c r="T483" s="198">
        <f>S483*H483</f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99" t="s">
        <v>132</v>
      </c>
      <c r="AT483" s="199" t="s">
        <v>127</v>
      </c>
      <c r="AU483" s="199" t="s">
        <v>86</v>
      </c>
      <c r="AY483" s="14" t="s">
        <v>124</v>
      </c>
      <c r="BE483" s="200">
        <f>IF(N483="základní",J483,0)</f>
        <v>0</v>
      </c>
      <c r="BF483" s="200">
        <f>IF(N483="snížená",J483,0)</f>
        <v>0</v>
      </c>
      <c r="BG483" s="200">
        <f>IF(N483="zákl. přenesená",J483,0)</f>
        <v>0</v>
      </c>
      <c r="BH483" s="200">
        <f>IF(N483="sníž. přenesená",J483,0)</f>
        <v>0</v>
      </c>
      <c r="BI483" s="200">
        <f>IF(N483="nulová",J483,0)</f>
        <v>0</v>
      </c>
      <c r="BJ483" s="14" t="s">
        <v>84</v>
      </c>
      <c r="BK483" s="200">
        <f>ROUND(I483*H483,2)</f>
        <v>0</v>
      </c>
      <c r="BL483" s="14" t="s">
        <v>132</v>
      </c>
      <c r="BM483" s="199" t="s">
        <v>810</v>
      </c>
    </row>
    <row r="484" spans="1:65" s="2" customFormat="1" ht="28.8">
      <c r="A484" s="31"/>
      <c r="B484" s="32"/>
      <c r="C484" s="33"/>
      <c r="D484" s="201" t="s">
        <v>133</v>
      </c>
      <c r="E484" s="33"/>
      <c r="F484" s="202" t="s">
        <v>811</v>
      </c>
      <c r="G484" s="33"/>
      <c r="H484" s="33"/>
      <c r="I484" s="203"/>
      <c r="J484" s="33"/>
      <c r="K484" s="33"/>
      <c r="L484" s="36"/>
      <c r="M484" s="204"/>
      <c r="N484" s="205"/>
      <c r="O484" s="68"/>
      <c r="P484" s="68"/>
      <c r="Q484" s="68"/>
      <c r="R484" s="68"/>
      <c r="S484" s="68"/>
      <c r="T484" s="69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T484" s="14" t="s">
        <v>133</v>
      </c>
      <c r="AU484" s="14" t="s">
        <v>86</v>
      </c>
    </row>
    <row r="485" spans="1:65" s="2" customFormat="1" ht="16.5" customHeight="1">
      <c r="A485" s="31"/>
      <c r="B485" s="32"/>
      <c r="C485" s="188" t="s">
        <v>812</v>
      </c>
      <c r="D485" s="188" t="s">
        <v>127</v>
      </c>
      <c r="E485" s="189" t="s">
        <v>813</v>
      </c>
      <c r="F485" s="190" t="s">
        <v>814</v>
      </c>
      <c r="G485" s="191" t="s">
        <v>130</v>
      </c>
      <c r="H485" s="192">
        <v>2.5000000000000001E-2</v>
      </c>
      <c r="I485" s="193"/>
      <c r="J485" s="194">
        <f>ROUND(I485*H485,2)</f>
        <v>0</v>
      </c>
      <c r="K485" s="190" t="s">
        <v>131</v>
      </c>
      <c r="L485" s="36"/>
      <c r="M485" s="195" t="s">
        <v>1</v>
      </c>
      <c r="N485" s="196" t="s">
        <v>42</v>
      </c>
      <c r="O485" s="68"/>
      <c r="P485" s="197">
        <f>O485*H485</f>
        <v>0</v>
      </c>
      <c r="Q485" s="197">
        <v>0</v>
      </c>
      <c r="R485" s="197">
        <f>Q485*H485</f>
        <v>0</v>
      </c>
      <c r="S485" s="197">
        <v>0</v>
      </c>
      <c r="T485" s="198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99" t="s">
        <v>132</v>
      </c>
      <c r="AT485" s="199" t="s">
        <v>127</v>
      </c>
      <c r="AU485" s="199" t="s">
        <v>86</v>
      </c>
      <c r="AY485" s="14" t="s">
        <v>124</v>
      </c>
      <c r="BE485" s="200">
        <f>IF(N485="základní",J485,0)</f>
        <v>0</v>
      </c>
      <c r="BF485" s="200">
        <f>IF(N485="snížená",J485,0)</f>
        <v>0</v>
      </c>
      <c r="BG485" s="200">
        <f>IF(N485="zákl. přenesená",J485,0)</f>
        <v>0</v>
      </c>
      <c r="BH485" s="200">
        <f>IF(N485="sníž. přenesená",J485,0)</f>
        <v>0</v>
      </c>
      <c r="BI485" s="200">
        <f>IF(N485="nulová",J485,0)</f>
        <v>0</v>
      </c>
      <c r="BJ485" s="14" t="s">
        <v>84</v>
      </c>
      <c r="BK485" s="200">
        <f>ROUND(I485*H485,2)</f>
        <v>0</v>
      </c>
      <c r="BL485" s="14" t="s">
        <v>132</v>
      </c>
      <c r="BM485" s="199" t="s">
        <v>815</v>
      </c>
    </row>
    <row r="486" spans="1:65" s="2" customFormat="1" ht="28.8">
      <c r="A486" s="31"/>
      <c r="B486" s="32"/>
      <c r="C486" s="33"/>
      <c r="D486" s="201" t="s">
        <v>133</v>
      </c>
      <c r="E486" s="33"/>
      <c r="F486" s="202" t="s">
        <v>816</v>
      </c>
      <c r="G486" s="33"/>
      <c r="H486" s="33"/>
      <c r="I486" s="203"/>
      <c r="J486" s="33"/>
      <c r="K486" s="33"/>
      <c r="L486" s="36"/>
      <c r="M486" s="204"/>
      <c r="N486" s="205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133</v>
      </c>
      <c r="AU486" s="14" t="s">
        <v>86</v>
      </c>
    </row>
    <row r="487" spans="1:65" s="2" customFormat="1" ht="16.5" customHeight="1">
      <c r="A487" s="31"/>
      <c r="B487" s="32"/>
      <c r="C487" s="188" t="s">
        <v>478</v>
      </c>
      <c r="D487" s="188" t="s">
        <v>127</v>
      </c>
      <c r="E487" s="189" t="s">
        <v>817</v>
      </c>
      <c r="F487" s="190" t="s">
        <v>818</v>
      </c>
      <c r="G487" s="191" t="s">
        <v>130</v>
      </c>
      <c r="H487" s="192">
        <v>2.5000000000000001E-2</v>
      </c>
      <c r="I487" s="193"/>
      <c r="J487" s="194">
        <f>ROUND(I487*H487,2)</f>
        <v>0</v>
      </c>
      <c r="K487" s="190" t="s">
        <v>131</v>
      </c>
      <c r="L487" s="36"/>
      <c r="M487" s="195" t="s">
        <v>1</v>
      </c>
      <c r="N487" s="196" t="s">
        <v>42</v>
      </c>
      <c r="O487" s="68"/>
      <c r="P487" s="197">
        <f>O487*H487</f>
        <v>0</v>
      </c>
      <c r="Q487" s="197">
        <v>0</v>
      </c>
      <c r="R487" s="197">
        <f>Q487*H487</f>
        <v>0</v>
      </c>
      <c r="S487" s="197">
        <v>0</v>
      </c>
      <c r="T487" s="198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9" t="s">
        <v>132</v>
      </c>
      <c r="AT487" s="199" t="s">
        <v>127</v>
      </c>
      <c r="AU487" s="199" t="s">
        <v>86</v>
      </c>
      <c r="AY487" s="14" t="s">
        <v>124</v>
      </c>
      <c r="BE487" s="200">
        <f>IF(N487="základní",J487,0)</f>
        <v>0</v>
      </c>
      <c r="BF487" s="200">
        <f>IF(N487="snížená",J487,0)</f>
        <v>0</v>
      </c>
      <c r="BG487" s="200">
        <f>IF(N487="zákl. přenesená",J487,0)</f>
        <v>0</v>
      </c>
      <c r="BH487" s="200">
        <f>IF(N487="sníž. přenesená",J487,0)</f>
        <v>0</v>
      </c>
      <c r="BI487" s="200">
        <f>IF(N487="nulová",J487,0)</f>
        <v>0</v>
      </c>
      <c r="BJ487" s="14" t="s">
        <v>84</v>
      </c>
      <c r="BK487" s="200">
        <f>ROUND(I487*H487,2)</f>
        <v>0</v>
      </c>
      <c r="BL487" s="14" t="s">
        <v>132</v>
      </c>
      <c r="BM487" s="199" t="s">
        <v>819</v>
      </c>
    </row>
    <row r="488" spans="1:65" s="2" customFormat="1" ht="28.8">
      <c r="A488" s="31"/>
      <c r="B488" s="32"/>
      <c r="C488" s="33"/>
      <c r="D488" s="201" t="s">
        <v>133</v>
      </c>
      <c r="E488" s="33"/>
      <c r="F488" s="202" t="s">
        <v>820</v>
      </c>
      <c r="G488" s="33"/>
      <c r="H488" s="33"/>
      <c r="I488" s="203"/>
      <c r="J488" s="33"/>
      <c r="K488" s="33"/>
      <c r="L488" s="36"/>
      <c r="M488" s="204"/>
      <c r="N488" s="205"/>
      <c r="O488" s="68"/>
      <c r="P488" s="68"/>
      <c r="Q488" s="68"/>
      <c r="R488" s="68"/>
      <c r="S488" s="68"/>
      <c r="T488" s="69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4" t="s">
        <v>133</v>
      </c>
      <c r="AU488" s="14" t="s">
        <v>86</v>
      </c>
    </row>
    <row r="489" spans="1:65" s="2" customFormat="1" ht="16.5" customHeight="1">
      <c r="A489" s="31"/>
      <c r="B489" s="32"/>
      <c r="C489" s="188" t="s">
        <v>821</v>
      </c>
      <c r="D489" s="188" t="s">
        <v>127</v>
      </c>
      <c r="E489" s="189" t="s">
        <v>822</v>
      </c>
      <c r="F489" s="190" t="s">
        <v>823</v>
      </c>
      <c r="G489" s="191" t="s">
        <v>130</v>
      </c>
      <c r="H489" s="192">
        <v>2.5000000000000001E-2</v>
      </c>
      <c r="I489" s="193"/>
      <c r="J489" s="194">
        <f>ROUND(I489*H489,2)</f>
        <v>0</v>
      </c>
      <c r="K489" s="190" t="s">
        <v>131</v>
      </c>
      <c r="L489" s="36"/>
      <c r="M489" s="195" t="s">
        <v>1</v>
      </c>
      <c r="N489" s="196" t="s">
        <v>42</v>
      </c>
      <c r="O489" s="68"/>
      <c r="P489" s="197">
        <f>O489*H489</f>
        <v>0</v>
      </c>
      <c r="Q489" s="197">
        <v>0</v>
      </c>
      <c r="R489" s="197">
        <f>Q489*H489</f>
        <v>0</v>
      </c>
      <c r="S489" s="197">
        <v>0</v>
      </c>
      <c r="T489" s="198">
        <f>S489*H489</f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99" t="s">
        <v>132</v>
      </c>
      <c r="AT489" s="199" t="s">
        <v>127</v>
      </c>
      <c r="AU489" s="199" t="s">
        <v>86</v>
      </c>
      <c r="AY489" s="14" t="s">
        <v>124</v>
      </c>
      <c r="BE489" s="200">
        <f>IF(N489="základní",J489,0)</f>
        <v>0</v>
      </c>
      <c r="BF489" s="200">
        <f>IF(N489="snížená",J489,0)</f>
        <v>0</v>
      </c>
      <c r="BG489" s="200">
        <f>IF(N489="zákl. přenesená",J489,0)</f>
        <v>0</v>
      </c>
      <c r="BH489" s="200">
        <f>IF(N489="sníž. přenesená",J489,0)</f>
        <v>0</v>
      </c>
      <c r="BI489" s="200">
        <f>IF(N489="nulová",J489,0)</f>
        <v>0</v>
      </c>
      <c r="BJ489" s="14" t="s">
        <v>84</v>
      </c>
      <c r="BK489" s="200">
        <f>ROUND(I489*H489,2)</f>
        <v>0</v>
      </c>
      <c r="BL489" s="14" t="s">
        <v>132</v>
      </c>
      <c r="BM489" s="199" t="s">
        <v>824</v>
      </c>
    </row>
    <row r="490" spans="1:65" s="2" customFormat="1" ht="28.8">
      <c r="A490" s="31"/>
      <c r="B490" s="32"/>
      <c r="C490" s="33"/>
      <c r="D490" s="201" t="s">
        <v>133</v>
      </c>
      <c r="E490" s="33"/>
      <c r="F490" s="202" t="s">
        <v>825</v>
      </c>
      <c r="G490" s="33"/>
      <c r="H490" s="33"/>
      <c r="I490" s="203"/>
      <c r="J490" s="33"/>
      <c r="K490" s="33"/>
      <c r="L490" s="36"/>
      <c r="M490" s="204"/>
      <c r="N490" s="205"/>
      <c r="O490" s="68"/>
      <c r="P490" s="68"/>
      <c r="Q490" s="68"/>
      <c r="R490" s="68"/>
      <c r="S490" s="68"/>
      <c r="T490" s="69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T490" s="14" t="s">
        <v>133</v>
      </c>
      <c r="AU490" s="14" t="s">
        <v>86</v>
      </c>
    </row>
    <row r="491" spans="1:65" s="2" customFormat="1" ht="16.5" customHeight="1">
      <c r="A491" s="31"/>
      <c r="B491" s="32"/>
      <c r="C491" s="188" t="s">
        <v>482</v>
      </c>
      <c r="D491" s="188" t="s">
        <v>127</v>
      </c>
      <c r="E491" s="189" t="s">
        <v>826</v>
      </c>
      <c r="F491" s="190" t="s">
        <v>827</v>
      </c>
      <c r="G491" s="191" t="s">
        <v>130</v>
      </c>
      <c r="H491" s="192">
        <v>2.5000000000000001E-2</v>
      </c>
      <c r="I491" s="193"/>
      <c r="J491" s="194">
        <f>ROUND(I491*H491,2)</f>
        <v>0</v>
      </c>
      <c r="K491" s="190" t="s">
        <v>131</v>
      </c>
      <c r="L491" s="36"/>
      <c r="M491" s="195" t="s">
        <v>1</v>
      </c>
      <c r="N491" s="196" t="s">
        <v>42</v>
      </c>
      <c r="O491" s="68"/>
      <c r="P491" s="197">
        <f>O491*H491</f>
        <v>0</v>
      </c>
      <c r="Q491" s="197">
        <v>0</v>
      </c>
      <c r="R491" s="197">
        <f>Q491*H491</f>
        <v>0</v>
      </c>
      <c r="S491" s="197">
        <v>0</v>
      </c>
      <c r="T491" s="198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99" t="s">
        <v>132</v>
      </c>
      <c r="AT491" s="199" t="s">
        <v>127</v>
      </c>
      <c r="AU491" s="199" t="s">
        <v>86</v>
      </c>
      <c r="AY491" s="14" t="s">
        <v>124</v>
      </c>
      <c r="BE491" s="200">
        <f>IF(N491="základní",J491,0)</f>
        <v>0</v>
      </c>
      <c r="BF491" s="200">
        <f>IF(N491="snížená",J491,0)</f>
        <v>0</v>
      </c>
      <c r="BG491" s="200">
        <f>IF(N491="zákl. přenesená",J491,0)</f>
        <v>0</v>
      </c>
      <c r="BH491" s="200">
        <f>IF(N491="sníž. přenesená",J491,0)</f>
        <v>0</v>
      </c>
      <c r="BI491" s="200">
        <f>IF(N491="nulová",J491,0)</f>
        <v>0</v>
      </c>
      <c r="BJ491" s="14" t="s">
        <v>84</v>
      </c>
      <c r="BK491" s="200">
        <f>ROUND(I491*H491,2)</f>
        <v>0</v>
      </c>
      <c r="BL491" s="14" t="s">
        <v>132</v>
      </c>
      <c r="BM491" s="199" t="s">
        <v>828</v>
      </c>
    </row>
    <row r="492" spans="1:65" s="2" customFormat="1" ht="28.8">
      <c r="A492" s="31"/>
      <c r="B492" s="32"/>
      <c r="C492" s="33"/>
      <c r="D492" s="201" t="s">
        <v>133</v>
      </c>
      <c r="E492" s="33"/>
      <c r="F492" s="202" t="s">
        <v>829</v>
      </c>
      <c r="G492" s="33"/>
      <c r="H492" s="33"/>
      <c r="I492" s="203"/>
      <c r="J492" s="33"/>
      <c r="K492" s="33"/>
      <c r="L492" s="36"/>
      <c r="M492" s="204"/>
      <c r="N492" s="205"/>
      <c r="O492" s="68"/>
      <c r="P492" s="68"/>
      <c r="Q492" s="68"/>
      <c r="R492" s="68"/>
      <c r="S492" s="68"/>
      <c r="T492" s="69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4" t="s">
        <v>133</v>
      </c>
      <c r="AU492" s="14" t="s">
        <v>86</v>
      </c>
    </row>
    <row r="493" spans="1:65" s="2" customFormat="1" ht="16.5" customHeight="1">
      <c r="A493" s="31"/>
      <c r="B493" s="32"/>
      <c r="C493" s="188" t="s">
        <v>830</v>
      </c>
      <c r="D493" s="188" t="s">
        <v>127</v>
      </c>
      <c r="E493" s="189" t="s">
        <v>831</v>
      </c>
      <c r="F493" s="190" t="s">
        <v>832</v>
      </c>
      <c r="G493" s="191" t="s">
        <v>130</v>
      </c>
      <c r="H493" s="192">
        <v>2.5000000000000001E-2</v>
      </c>
      <c r="I493" s="193"/>
      <c r="J493" s="194">
        <f>ROUND(I493*H493,2)</f>
        <v>0</v>
      </c>
      <c r="K493" s="190" t="s">
        <v>131</v>
      </c>
      <c r="L493" s="36"/>
      <c r="M493" s="195" t="s">
        <v>1</v>
      </c>
      <c r="N493" s="196" t="s">
        <v>42</v>
      </c>
      <c r="O493" s="68"/>
      <c r="P493" s="197">
        <f>O493*H493</f>
        <v>0</v>
      </c>
      <c r="Q493" s="197">
        <v>0</v>
      </c>
      <c r="R493" s="197">
        <f>Q493*H493</f>
        <v>0</v>
      </c>
      <c r="S493" s="197">
        <v>0</v>
      </c>
      <c r="T493" s="198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9" t="s">
        <v>132</v>
      </c>
      <c r="AT493" s="199" t="s">
        <v>127</v>
      </c>
      <c r="AU493" s="199" t="s">
        <v>86</v>
      </c>
      <c r="AY493" s="14" t="s">
        <v>124</v>
      </c>
      <c r="BE493" s="200">
        <f>IF(N493="základní",J493,0)</f>
        <v>0</v>
      </c>
      <c r="BF493" s="200">
        <f>IF(N493="snížená",J493,0)</f>
        <v>0</v>
      </c>
      <c r="BG493" s="200">
        <f>IF(N493="zákl. přenesená",J493,0)</f>
        <v>0</v>
      </c>
      <c r="BH493" s="200">
        <f>IF(N493="sníž. přenesená",J493,0)</f>
        <v>0</v>
      </c>
      <c r="BI493" s="200">
        <f>IF(N493="nulová",J493,0)</f>
        <v>0</v>
      </c>
      <c r="BJ493" s="14" t="s">
        <v>84</v>
      </c>
      <c r="BK493" s="200">
        <f>ROUND(I493*H493,2)</f>
        <v>0</v>
      </c>
      <c r="BL493" s="14" t="s">
        <v>132</v>
      </c>
      <c r="BM493" s="199" t="s">
        <v>833</v>
      </c>
    </row>
    <row r="494" spans="1:65" s="2" customFormat="1" ht="28.8">
      <c r="A494" s="31"/>
      <c r="B494" s="32"/>
      <c r="C494" s="33"/>
      <c r="D494" s="201" t="s">
        <v>133</v>
      </c>
      <c r="E494" s="33"/>
      <c r="F494" s="202" t="s">
        <v>834</v>
      </c>
      <c r="G494" s="33"/>
      <c r="H494" s="33"/>
      <c r="I494" s="203"/>
      <c r="J494" s="33"/>
      <c r="K494" s="33"/>
      <c r="L494" s="36"/>
      <c r="M494" s="204"/>
      <c r="N494" s="205"/>
      <c r="O494" s="68"/>
      <c r="P494" s="68"/>
      <c r="Q494" s="68"/>
      <c r="R494" s="68"/>
      <c r="S494" s="68"/>
      <c r="T494" s="69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4" t="s">
        <v>133</v>
      </c>
      <c r="AU494" s="14" t="s">
        <v>86</v>
      </c>
    </row>
    <row r="495" spans="1:65" s="2" customFormat="1" ht="16.5" customHeight="1">
      <c r="A495" s="31"/>
      <c r="B495" s="32"/>
      <c r="C495" s="188" t="s">
        <v>487</v>
      </c>
      <c r="D495" s="188" t="s">
        <v>127</v>
      </c>
      <c r="E495" s="189" t="s">
        <v>835</v>
      </c>
      <c r="F495" s="190" t="s">
        <v>836</v>
      </c>
      <c r="G495" s="191" t="s">
        <v>130</v>
      </c>
      <c r="H495" s="192">
        <v>2.5000000000000001E-2</v>
      </c>
      <c r="I495" s="193"/>
      <c r="J495" s="194">
        <f>ROUND(I495*H495,2)</f>
        <v>0</v>
      </c>
      <c r="K495" s="190" t="s">
        <v>131</v>
      </c>
      <c r="L495" s="36"/>
      <c r="M495" s="195" t="s">
        <v>1</v>
      </c>
      <c r="N495" s="196" t="s">
        <v>42</v>
      </c>
      <c r="O495" s="68"/>
      <c r="P495" s="197">
        <f>O495*H495</f>
        <v>0</v>
      </c>
      <c r="Q495" s="197">
        <v>0</v>
      </c>
      <c r="R495" s="197">
        <f>Q495*H495</f>
        <v>0</v>
      </c>
      <c r="S495" s="197">
        <v>0</v>
      </c>
      <c r="T495" s="198">
        <f>S495*H495</f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99" t="s">
        <v>132</v>
      </c>
      <c r="AT495" s="199" t="s">
        <v>127</v>
      </c>
      <c r="AU495" s="199" t="s">
        <v>86</v>
      </c>
      <c r="AY495" s="14" t="s">
        <v>124</v>
      </c>
      <c r="BE495" s="200">
        <f>IF(N495="základní",J495,0)</f>
        <v>0</v>
      </c>
      <c r="BF495" s="200">
        <f>IF(N495="snížená",J495,0)</f>
        <v>0</v>
      </c>
      <c r="BG495" s="200">
        <f>IF(N495="zákl. přenesená",J495,0)</f>
        <v>0</v>
      </c>
      <c r="BH495" s="200">
        <f>IF(N495="sníž. přenesená",J495,0)</f>
        <v>0</v>
      </c>
      <c r="BI495" s="200">
        <f>IF(N495="nulová",J495,0)</f>
        <v>0</v>
      </c>
      <c r="BJ495" s="14" t="s">
        <v>84</v>
      </c>
      <c r="BK495" s="200">
        <f>ROUND(I495*H495,2)</f>
        <v>0</v>
      </c>
      <c r="BL495" s="14" t="s">
        <v>132</v>
      </c>
      <c r="BM495" s="199" t="s">
        <v>837</v>
      </c>
    </row>
    <row r="496" spans="1:65" s="2" customFormat="1" ht="28.8">
      <c r="A496" s="31"/>
      <c r="B496" s="32"/>
      <c r="C496" s="33"/>
      <c r="D496" s="201" t="s">
        <v>133</v>
      </c>
      <c r="E496" s="33"/>
      <c r="F496" s="202" t="s">
        <v>838</v>
      </c>
      <c r="G496" s="33"/>
      <c r="H496" s="33"/>
      <c r="I496" s="203"/>
      <c r="J496" s="33"/>
      <c r="K496" s="33"/>
      <c r="L496" s="36"/>
      <c r="M496" s="204"/>
      <c r="N496" s="205"/>
      <c r="O496" s="68"/>
      <c r="P496" s="68"/>
      <c r="Q496" s="68"/>
      <c r="R496" s="68"/>
      <c r="S496" s="68"/>
      <c r="T496" s="69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4" t="s">
        <v>133</v>
      </c>
      <c r="AU496" s="14" t="s">
        <v>86</v>
      </c>
    </row>
    <row r="497" spans="1:65" s="2" customFormat="1" ht="16.5" customHeight="1">
      <c r="A497" s="31"/>
      <c r="B497" s="32"/>
      <c r="C497" s="188" t="s">
        <v>839</v>
      </c>
      <c r="D497" s="188" t="s">
        <v>127</v>
      </c>
      <c r="E497" s="189" t="s">
        <v>840</v>
      </c>
      <c r="F497" s="190" t="s">
        <v>841</v>
      </c>
      <c r="G497" s="191" t="s">
        <v>130</v>
      </c>
      <c r="H497" s="192">
        <v>2.5000000000000001E-2</v>
      </c>
      <c r="I497" s="193"/>
      <c r="J497" s="194">
        <f>ROUND(I497*H497,2)</f>
        <v>0</v>
      </c>
      <c r="K497" s="190" t="s">
        <v>131</v>
      </c>
      <c r="L497" s="36"/>
      <c r="M497" s="195" t="s">
        <v>1</v>
      </c>
      <c r="N497" s="196" t="s">
        <v>42</v>
      </c>
      <c r="O497" s="68"/>
      <c r="P497" s="197">
        <f>O497*H497</f>
        <v>0</v>
      </c>
      <c r="Q497" s="197">
        <v>0</v>
      </c>
      <c r="R497" s="197">
        <f>Q497*H497</f>
        <v>0</v>
      </c>
      <c r="S497" s="197">
        <v>0</v>
      </c>
      <c r="T497" s="198">
        <f>S497*H497</f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199" t="s">
        <v>132</v>
      </c>
      <c r="AT497" s="199" t="s">
        <v>127</v>
      </c>
      <c r="AU497" s="199" t="s">
        <v>86</v>
      </c>
      <c r="AY497" s="14" t="s">
        <v>124</v>
      </c>
      <c r="BE497" s="200">
        <f>IF(N497="základní",J497,0)</f>
        <v>0</v>
      </c>
      <c r="BF497" s="200">
        <f>IF(N497="snížená",J497,0)</f>
        <v>0</v>
      </c>
      <c r="BG497" s="200">
        <f>IF(N497="zákl. přenesená",J497,0)</f>
        <v>0</v>
      </c>
      <c r="BH497" s="200">
        <f>IF(N497="sníž. přenesená",J497,0)</f>
        <v>0</v>
      </c>
      <c r="BI497" s="200">
        <f>IF(N497="nulová",J497,0)</f>
        <v>0</v>
      </c>
      <c r="BJ497" s="14" t="s">
        <v>84</v>
      </c>
      <c r="BK497" s="200">
        <f>ROUND(I497*H497,2)</f>
        <v>0</v>
      </c>
      <c r="BL497" s="14" t="s">
        <v>132</v>
      </c>
      <c r="BM497" s="199" t="s">
        <v>842</v>
      </c>
    </row>
    <row r="498" spans="1:65" s="2" customFormat="1" ht="28.8">
      <c r="A498" s="31"/>
      <c r="B498" s="32"/>
      <c r="C498" s="33"/>
      <c r="D498" s="201" t="s">
        <v>133</v>
      </c>
      <c r="E498" s="33"/>
      <c r="F498" s="202" t="s">
        <v>843</v>
      </c>
      <c r="G498" s="33"/>
      <c r="H498" s="33"/>
      <c r="I498" s="203"/>
      <c r="J498" s="33"/>
      <c r="K498" s="33"/>
      <c r="L498" s="36"/>
      <c r="M498" s="204"/>
      <c r="N498" s="205"/>
      <c r="O498" s="68"/>
      <c r="P498" s="68"/>
      <c r="Q498" s="68"/>
      <c r="R498" s="68"/>
      <c r="S498" s="68"/>
      <c r="T498" s="69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4" t="s">
        <v>133</v>
      </c>
      <c r="AU498" s="14" t="s">
        <v>86</v>
      </c>
    </row>
    <row r="499" spans="1:65" s="2" customFormat="1" ht="16.5" customHeight="1">
      <c r="A499" s="31"/>
      <c r="B499" s="32"/>
      <c r="C499" s="188" t="s">
        <v>491</v>
      </c>
      <c r="D499" s="188" t="s">
        <v>127</v>
      </c>
      <c r="E499" s="189" t="s">
        <v>844</v>
      </c>
      <c r="F499" s="190" t="s">
        <v>845</v>
      </c>
      <c r="G499" s="191" t="s">
        <v>130</v>
      </c>
      <c r="H499" s="192">
        <v>2.5000000000000001E-2</v>
      </c>
      <c r="I499" s="193"/>
      <c r="J499" s="194">
        <f>ROUND(I499*H499,2)</f>
        <v>0</v>
      </c>
      <c r="K499" s="190" t="s">
        <v>131</v>
      </c>
      <c r="L499" s="36"/>
      <c r="M499" s="195" t="s">
        <v>1</v>
      </c>
      <c r="N499" s="196" t="s">
        <v>42</v>
      </c>
      <c r="O499" s="68"/>
      <c r="P499" s="197">
        <f>O499*H499</f>
        <v>0</v>
      </c>
      <c r="Q499" s="197">
        <v>0</v>
      </c>
      <c r="R499" s="197">
        <f>Q499*H499</f>
        <v>0</v>
      </c>
      <c r="S499" s="197">
        <v>0</v>
      </c>
      <c r="T499" s="198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99" t="s">
        <v>132</v>
      </c>
      <c r="AT499" s="199" t="s">
        <v>127</v>
      </c>
      <c r="AU499" s="199" t="s">
        <v>86</v>
      </c>
      <c r="AY499" s="14" t="s">
        <v>124</v>
      </c>
      <c r="BE499" s="200">
        <f>IF(N499="základní",J499,0)</f>
        <v>0</v>
      </c>
      <c r="BF499" s="200">
        <f>IF(N499="snížená",J499,0)</f>
        <v>0</v>
      </c>
      <c r="BG499" s="200">
        <f>IF(N499="zákl. přenesená",J499,0)</f>
        <v>0</v>
      </c>
      <c r="BH499" s="200">
        <f>IF(N499="sníž. přenesená",J499,0)</f>
        <v>0</v>
      </c>
      <c r="BI499" s="200">
        <f>IF(N499="nulová",J499,0)</f>
        <v>0</v>
      </c>
      <c r="BJ499" s="14" t="s">
        <v>84</v>
      </c>
      <c r="BK499" s="200">
        <f>ROUND(I499*H499,2)</f>
        <v>0</v>
      </c>
      <c r="BL499" s="14" t="s">
        <v>132</v>
      </c>
      <c r="BM499" s="199" t="s">
        <v>846</v>
      </c>
    </row>
    <row r="500" spans="1:65" s="2" customFormat="1" ht="28.8">
      <c r="A500" s="31"/>
      <c r="B500" s="32"/>
      <c r="C500" s="33"/>
      <c r="D500" s="201" t="s">
        <v>133</v>
      </c>
      <c r="E500" s="33"/>
      <c r="F500" s="202" t="s">
        <v>847</v>
      </c>
      <c r="G500" s="33"/>
      <c r="H500" s="33"/>
      <c r="I500" s="203"/>
      <c r="J500" s="33"/>
      <c r="K500" s="33"/>
      <c r="L500" s="36"/>
      <c r="M500" s="204"/>
      <c r="N500" s="205"/>
      <c r="O500" s="68"/>
      <c r="P500" s="68"/>
      <c r="Q500" s="68"/>
      <c r="R500" s="68"/>
      <c r="S500" s="68"/>
      <c r="T500" s="69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4" t="s">
        <v>133</v>
      </c>
      <c r="AU500" s="14" t="s">
        <v>86</v>
      </c>
    </row>
    <row r="501" spans="1:65" s="2" customFormat="1" ht="16.5" customHeight="1">
      <c r="A501" s="31"/>
      <c r="B501" s="32"/>
      <c r="C501" s="188" t="s">
        <v>848</v>
      </c>
      <c r="D501" s="188" t="s">
        <v>127</v>
      </c>
      <c r="E501" s="189" t="s">
        <v>849</v>
      </c>
      <c r="F501" s="190" t="s">
        <v>850</v>
      </c>
      <c r="G501" s="191" t="s">
        <v>130</v>
      </c>
      <c r="H501" s="192">
        <v>0.5</v>
      </c>
      <c r="I501" s="193"/>
      <c r="J501" s="194">
        <f>ROUND(I501*H501,2)</f>
        <v>0</v>
      </c>
      <c r="K501" s="190" t="s">
        <v>131</v>
      </c>
      <c r="L501" s="36"/>
      <c r="M501" s="195" t="s">
        <v>1</v>
      </c>
      <c r="N501" s="196" t="s">
        <v>42</v>
      </c>
      <c r="O501" s="68"/>
      <c r="P501" s="197">
        <f>O501*H501</f>
        <v>0</v>
      </c>
      <c r="Q501" s="197">
        <v>0</v>
      </c>
      <c r="R501" s="197">
        <f>Q501*H501</f>
        <v>0</v>
      </c>
      <c r="S501" s="197">
        <v>0</v>
      </c>
      <c r="T501" s="198">
        <f>S501*H501</f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199" t="s">
        <v>132</v>
      </c>
      <c r="AT501" s="199" t="s">
        <v>127</v>
      </c>
      <c r="AU501" s="199" t="s">
        <v>86</v>
      </c>
      <c r="AY501" s="14" t="s">
        <v>124</v>
      </c>
      <c r="BE501" s="200">
        <f>IF(N501="základní",J501,0)</f>
        <v>0</v>
      </c>
      <c r="BF501" s="200">
        <f>IF(N501="snížená",J501,0)</f>
        <v>0</v>
      </c>
      <c r="BG501" s="200">
        <f>IF(N501="zákl. přenesená",J501,0)</f>
        <v>0</v>
      </c>
      <c r="BH501" s="200">
        <f>IF(N501="sníž. přenesená",J501,0)</f>
        <v>0</v>
      </c>
      <c r="BI501" s="200">
        <f>IF(N501="nulová",J501,0)</f>
        <v>0</v>
      </c>
      <c r="BJ501" s="14" t="s">
        <v>84</v>
      </c>
      <c r="BK501" s="200">
        <f>ROUND(I501*H501,2)</f>
        <v>0</v>
      </c>
      <c r="BL501" s="14" t="s">
        <v>132</v>
      </c>
      <c r="BM501" s="199" t="s">
        <v>851</v>
      </c>
    </row>
    <row r="502" spans="1:65" s="2" customFormat="1" ht="28.8">
      <c r="A502" s="31"/>
      <c r="B502" s="32"/>
      <c r="C502" s="33"/>
      <c r="D502" s="201" t="s">
        <v>133</v>
      </c>
      <c r="E502" s="33"/>
      <c r="F502" s="202" t="s">
        <v>852</v>
      </c>
      <c r="G502" s="33"/>
      <c r="H502" s="33"/>
      <c r="I502" s="203"/>
      <c r="J502" s="33"/>
      <c r="K502" s="33"/>
      <c r="L502" s="36"/>
      <c r="M502" s="204"/>
      <c r="N502" s="205"/>
      <c r="O502" s="68"/>
      <c r="P502" s="68"/>
      <c r="Q502" s="68"/>
      <c r="R502" s="68"/>
      <c r="S502" s="68"/>
      <c r="T502" s="69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T502" s="14" t="s">
        <v>133</v>
      </c>
      <c r="AU502" s="14" t="s">
        <v>86</v>
      </c>
    </row>
    <row r="503" spans="1:65" s="2" customFormat="1" ht="16.5" customHeight="1">
      <c r="A503" s="31"/>
      <c r="B503" s="32"/>
      <c r="C503" s="188" t="s">
        <v>496</v>
      </c>
      <c r="D503" s="188" t="s">
        <v>127</v>
      </c>
      <c r="E503" s="189" t="s">
        <v>853</v>
      </c>
      <c r="F503" s="190" t="s">
        <v>854</v>
      </c>
      <c r="G503" s="191" t="s">
        <v>130</v>
      </c>
      <c r="H503" s="192">
        <v>0.1</v>
      </c>
      <c r="I503" s="193"/>
      <c r="J503" s="194">
        <f>ROUND(I503*H503,2)</f>
        <v>0</v>
      </c>
      <c r="K503" s="190" t="s">
        <v>131</v>
      </c>
      <c r="L503" s="36"/>
      <c r="M503" s="195" t="s">
        <v>1</v>
      </c>
      <c r="N503" s="196" t="s">
        <v>42</v>
      </c>
      <c r="O503" s="68"/>
      <c r="P503" s="197">
        <f>O503*H503</f>
        <v>0</v>
      </c>
      <c r="Q503" s="197">
        <v>0</v>
      </c>
      <c r="R503" s="197">
        <f>Q503*H503</f>
        <v>0</v>
      </c>
      <c r="S503" s="197">
        <v>0</v>
      </c>
      <c r="T503" s="198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99" t="s">
        <v>132</v>
      </c>
      <c r="AT503" s="199" t="s">
        <v>127</v>
      </c>
      <c r="AU503" s="199" t="s">
        <v>86</v>
      </c>
      <c r="AY503" s="14" t="s">
        <v>124</v>
      </c>
      <c r="BE503" s="200">
        <f>IF(N503="základní",J503,0)</f>
        <v>0</v>
      </c>
      <c r="BF503" s="200">
        <f>IF(N503="snížená",J503,0)</f>
        <v>0</v>
      </c>
      <c r="BG503" s="200">
        <f>IF(N503="zákl. přenesená",J503,0)</f>
        <v>0</v>
      </c>
      <c r="BH503" s="200">
        <f>IF(N503="sníž. přenesená",J503,0)</f>
        <v>0</v>
      </c>
      <c r="BI503" s="200">
        <f>IF(N503="nulová",J503,0)</f>
        <v>0</v>
      </c>
      <c r="BJ503" s="14" t="s">
        <v>84</v>
      </c>
      <c r="BK503" s="200">
        <f>ROUND(I503*H503,2)</f>
        <v>0</v>
      </c>
      <c r="BL503" s="14" t="s">
        <v>132</v>
      </c>
      <c r="BM503" s="199" t="s">
        <v>855</v>
      </c>
    </row>
    <row r="504" spans="1:65" s="2" customFormat="1" ht="28.8">
      <c r="A504" s="31"/>
      <c r="B504" s="32"/>
      <c r="C504" s="33"/>
      <c r="D504" s="201" t="s">
        <v>133</v>
      </c>
      <c r="E504" s="33"/>
      <c r="F504" s="202" t="s">
        <v>856</v>
      </c>
      <c r="G504" s="33"/>
      <c r="H504" s="33"/>
      <c r="I504" s="203"/>
      <c r="J504" s="33"/>
      <c r="K504" s="33"/>
      <c r="L504" s="36"/>
      <c r="M504" s="204"/>
      <c r="N504" s="205"/>
      <c r="O504" s="68"/>
      <c r="P504" s="68"/>
      <c r="Q504" s="68"/>
      <c r="R504" s="68"/>
      <c r="S504" s="68"/>
      <c r="T504" s="69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4" t="s">
        <v>133</v>
      </c>
      <c r="AU504" s="14" t="s">
        <v>86</v>
      </c>
    </row>
    <row r="505" spans="1:65" s="2" customFormat="1" ht="16.5" customHeight="1">
      <c r="A505" s="31"/>
      <c r="B505" s="32"/>
      <c r="C505" s="188" t="s">
        <v>857</v>
      </c>
      <c r="D505" s="188" t="s">
        <v>127</v>
      </c>
      <c r="E505" s="189" t="s">
        <v>858</v>
      </c>
      <c r="F505" s="190" t="s">
        <v>859</v>
      </c>
      <c r="G505" s="191" t="s">
        <v>130</v>
      </c>
      <c r="H505" s="192">
        <v>0.5</v>
      </c>
      <c r="I505" s="193"/>
      <c r="J505" s="194">
        <f>ROUND(I505*H505,2)</f>
        <v>0</v>
      </c>
      <c r="K505" s="190" t="s">
        <v>131</v>
      </c>
      <c r="L505" s="36"/>
      <c r="M505" s="195" t="s">
        <v>1</v>
      </c>
      <c r="N505" s="196" t="s">
        <v>42</v>
      </c>
      <c r="O505" s="68"/>
      <c r="P505" s="197">
        <f>O505*H505</f>
        <v>0</v>
      </c>
      <c r="Q505" s="197">
        <v>0</v>
      </c>
      <c r="R505" s="197">
        <f>Q505*H505</f>
        <v>0</v>
      </c>
      <c r="S505" s="197">
        <v>0</v>
      </c>
      <c r="T505" s="198">
        <f>S505*H505</f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99" t="s">
        <v>132</v>
      </c>
      <c r="AT505" s="199" t="s">
        <v>127</v>
      </c>
      <c r="AU505" s="199" t="s">
        <v>86</v>
      </c>
      <c r="AY505" s="14" t="s">
        <v>124</v>
      </c>
      <c r="BE505" s="200">
        <f>IF(N505="základní",J505,0)</f>
        <v>0</v>
      </c>
      <c r="BF505" s="200">
        <f>IF(N505="snížená",J505,0)</f>
        <v>0</v>
      </c>
      <c r="BG505" s="200">
        <f>IF(N505="zákl. přenesená",J505,0)</f>
        <v>0</v>
      </c>
      <c r="BH505" s="200">
        <f>IF(N505="sníž. přenesená",J505,0)</f>
        <v>0</v>
      </c>
      <c r="BI505" s="200">
        <f>IF(N505="nulová",J505,0)</f>
        <v>0</v>
      </c>
      <c r="BJ505" s="14" t="s">
        <v>84</v>
      </c>
      <c r="BK505" s="200">
        <f>ROUND(I505*H505,2)</f>
        <v>0</v>
      </c>
      <c r="BL505" s="14" t="s">
        <v>132</v>
      </c>
      <c r="BM505" s="199" t="s">
        <v>860</v>
      </c>
    </row>
    <row r="506" spans="1:65" s="2" customFormat="1" ht="28.8">
      <c r="A506" s="31"/>
      <c r="B506" s="32"/>
      <c r="C506" s="33"/>
      <c r="D506" s="201" t="s">
        <v>133</v>
      </c>
      <c r="E506" s="33"/>
      <c r="F506" s="202" t="s">
        <v>861</v>
      </c>
      <c r="G506" s="33"/>
      <c r="H506" s="33"/>
      <c r="I506" s="203"/>
      <c r="J506" s="33"/>
      <c r="K506" s="33"/>
      <c r="L506" s="36"/>
      <c r="M506" s="204"/>
      <c r="N506" s="205"/>
      <c r="O506" s="68"/>
      <c r="P506" s="68"/>
      <c r="Q506" s="68"/>
      <c r="R506" s="68"/>
      <c r="S506" s="68"/>
      <c r="T506" s="69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4" t="s">
        <v>133</v>
      </c>
      <c r="AU506" s="14" t="s">
        <v>86</v>
      </c>
    </row>
    <row r="507" spans="1:65" s="2" customFormat="1" ht="16.5" customHeight="1">
      <c r="A507" s="31"/>
      <c r="B507" s="32"/>
      <c r="C507" s="188" t="s">
        <v>500</v>
      </c>
      <c r="D507" s="188" t="s">
        <v>127</v>
      </c>
      <c r="E507" s="189" t="s">
        <v>862</v>
      </c>
      <c r="F507" s="190" t="s">
        <v>863</v>
      </c>
      <c r="G507" s="191" t="s">
        <v>130</v>
      </c>
      <c r="H507" s="192">
        <v>2.5000000000000001E-2</v>
      </c>
      <c r="I507" s="193"/>
      <c r="J507" s="194">
        <f>ROUND(I507*H507,2)</f>
        <v>0</v>
      </c>
      <c r="K507" s="190" t="s">
        <v>131</v>
      </c>
      <c r="L507" s="36"/>
      <c r="M507" s="195" t="s">
        <v>1</v>
      </c>
      <c r="N507" s="196" t="s">
        <v>42</v>
      </c>
      <c r="O507" s="68"/>
      <c r="P507" s="197">
        <f>O507*H507</f>
        <v>0</v>
      </c>
      <c r="Q507" s="197">
        <v>0</v>
      </c>
      <c r="R507" s="197">
        <f>Q507*H507</f>
        <v>0</v>
      </c>
      <c r="S507" s="197">
        <v>0</v>
      </c>
      <c r="T507" s="198">
        <f>S507*H507</f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99" t="s">
        <v>132</v>
      </c>
      <c r="AT507" s="199" t="s">
        <v>127</v>
      </c>
      <c r="AU507" s="199" t="s">
        <v>86</v>
      </c>
      <c r="AY507" s="14" t="s">
        <v>124</v>
      </c>
      <c r="BE507" s="200">
        <f>IF(N507="základní",J507,0)</f>
        <v>0</v>
      </c>
      <c r="BF507" s="200">
        <f>IF(N507="snížená",J507,0)</f>
        <v>0</v>
      </c>
      <c r="BG507" s="200">
        <f>IF(N507="zákl. přenesená",J507,0)</f>
        <v>0</v>
      </c>
      <c r="BH507" s="200">
        <f>IF(N507="sníž. přenesená",J507,0)</f>
        <v>0</v>
      </c>
      <c r="BI507" s="200">
        <f>IF(N507="nulová",J507,0)</f>
        <v>0</v>
      </c>
      <c r="BJ507" s="14" t="s">
        <v>84</v>
      </c>
      <c r="BK507" s="200">
        <f>ROUND(I507*H507,2)</f>
        <v>0</v>
      </c>
      <c r="BL507" s="14" t="s">
        <v>132</v>
      </c>
      <c r="BM507" s="199" t="s">
        <v>864</v>
      </c>
    </row>
    <row r="508" spans="1:65" s="2" customFormat="1" ht="28.8">
      <c r="A508" s="31"/>
      <c r="B508" s="32"/>
      <c r="C508" s="33"/>
      <c r="D508" s="201" t="s">
        <v>133</v>
      </c>
      <c r="E508" s="33"/>
      <c r="F508" s="202" t="s">
        <v>865</v>
      </c>
      <c r="G508" s="33"/>
      <c r="H508" s="33"/>
      <c r="I508" s="203"/>
      <c r="J508" s="33"/>
      <c r="K508" s="33"/>
      <c r="L508" s="36"/>
      <c r="M508" s="204"/>
      <c r="N508" s="205"/>
      <c r="O508" s="68"/>
      <c r="P508" s="68"/>
      <c r="Q508" s="68"/>
      <c r="R508" s="68"/>
      <c r="S508" s="68"/>
      <c r="T508" s="69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T508" s="14" t="s">
        <v>133</v>
      </c>
      <c r="AU508" s="14" t="s">
        <v>86</v>
      </c>
    </row>
    <row r="509" spans="1:65" s="2" customFormat="1" ht="16.5" customHeight="1">
      <c r="A509" s="31"/>
      <c r="B509" s="32"/>
      <c r="C509" s="188" t="s">
        <v>866</v>
      </c>
      <c r="D509" s="188" t="s">
        <v>127</v>
      </c>
      <c r="E509" s="189" t="s">
        <v>867</v>
      </c>
      <c r="F509" s="190" t="s">
        <v>868</v>
      </c>
      <c r="G509" s="191" t="s">
        <v>130</v>
      </c>
      <c r="H509" s="192">
        <v>2.5000000000000001E-2</v>
      </c>
      <c r="I509" s="193"/>
      <c r="J509" s="194">
        <f>ROUND(I509*H509,2)</f>
        <v>0</v>
      </c>
      <c r="K509" s="190" t="s">
        <v>131</v>
      </c>
      <c r="L509" s="36"/>
      <c r="M509" s="195" t="s">
        <v>1</v>
      </c>
      <c r="N509" s="196" t="s">
        <v>42</v>
      </c>
      <c r="O509" s="68"/>
      <c r="P509" s="197">
        <f>O509*H509</f>
        <v>0</v>
      </c>
      <c r="Q509" s="197">
        <v>0</v>
      </c>
      <c r="R509" s="197">
        <f>Q509*H509</f>
        <v>0</v>
      </c>
      <c r="S509" s="197">
        <v>0</v>
      </c>
      <c r="T509" s="198">
        <f>S509*H509</f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99" t="s">
        <v>132</v>
      </c>
      <c r="AT509" s="199" t="s">
        <v>127</v>
      </c>
      <c r="AU509" s="199" t="s">
        <v>86</v>
      </c>
      <c r="AY509" s="14" t="s">
        <v>124</v>
      </c>
      <c r="BE509" s="200">
        <f>IF(N509="základní",J509,0)</f>
        <v>0</v>
      </c>
      <c r="BF509" s="200">
        <f>IF(N509="snížená",J509,0)</f>
        <v>0</v>
      </c>
      <c r="BG509" s="200">
        <f>IF(N509="zákl. přenesená",J509,0)</f>
        <v>0</v>
      </c>
      <c r="BH509" s="200">
        <f>IF(N509="sníž. přenesená",J509,0)</f>
        <v>0</v>
      </c>
      <c r="BI509" s="200">
        <f>IF(N509="nulová",J509,0)</f>
        <v>0</v>
      </c>
      <c r="BJ509" s="14" t="s">
        <v>84</v>
      </c>
      <c r="BK509" s="200">
        <f>ROUND(I509*H509,2)</f>
        <v>0</v>
      </c>
      <c r="BL509" s="14" t="s">
        <v>132</v>
      </c>
      <c r="BM509" s="199" t="s">
        <v>869</v>
      </c>
    </row>
    <row r="510" spans="1:65" s="2" customFormat="1" ht="28.8">
      <c r="A510" s="31"/>
      <c r="B510" s="32"/>
      <c r="C510" s="33"/>
      <c r="D510" s="201" t="s">
        <v>133</v>
      </c>
      <c r="E510" s="33"/>
      <c r="F510" s="202" t="s">
        <v>870</v>
      </c>
      <c r="G510" s="33"/>
      <c r="H510" s="33"/>
      <c r="I510" s="203"/>
      <c r="J510" s="33"/>
      <c r="K510" s="33"/>
      <c r="L510" s="36"/>
      <c r="M510" s="204"/>
      <c r="N510" s="205"/>
      <c r="O510" s="68"/>
      <c r="P510" s="68"/>
      <c r="Q510" s="68"/>
      <c r="R510" s="68"/>
      <c r="S510" s="68"/>
      <c r="T510" s="69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4" t="s">
        <v>133</v>
      </c>
      <c r="AU510" s="14" t="s">
        <v>86</v>
      </c>
    </row>
    <row r="511" spans="1:65" s="2" customFormat="1" ht="16.5" customHeight="1">
      <c r="A511" s="31"/>
      <c r="B511" s="32"/>
      <c r="C511" s="188" t="s">
        <v>505</v>
      </c>
      <c r="D511" s="188" t="s">
        <v>127</v>
      </c>
      <c r="E511" s="189" t="s">
        <v>871</v>
      </c>
      <c r="F511" s="190" t="s">
        <v>872</v>
      </c>
      <c r="G511" s="191" t="s">
        <v>130</v>
      </c>
      <c r="H511" s="192">
        <v>2.5000000000000001E-2</v>
      </c>
      <c r="I511" s="193"/>
      <c r="J511" s="194">
        <f>ROUND(I511*H511,2)</f>
        <v>0</v>
      </c>
      <c r="K511" s="190" t="s">
        <v>131</v>
      </c>
      <c r="L511" s="36"/>
      <c r="M511" s="195" t="s">
        <v>1</v>
      </c>
      <c r="N511" s="196" t="s">
        <v>42</v>
      </c>
      <c r="O511" s="68"/>
      <c r="P511" s="197">
        <f>O511*H511</f>
        <v>0</v>
      </c>
      <c r="Q511" s="197">
        <v>0</v>
      </c>
      <c r="R511" s="197">
        <f>Q511*H511</f>
        <v>0</v>
      </c>
      <c r="S511" s="197">
        <v>0</v>
      </c>
      <c r="T511" s="198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99" t="s">
        <v>132</v>
      </c>
      <c r="AT511" s="199" t="s">
        <v>127</v>
      </c>
      <c r="AU511" s="199" t="s">
        <v>86</v>
      </c>
      <c r="AY511" s="14" t="s">
        <v>124</v>
      </c>
      <c r="BE511" s="200">
        <f>IF(N511="základní",J511,0)</f>
        <v>0</v>
      </c>
      <c r="BF511" s="200">
        <f>IF(N511="snížená",J511,0)</f>
        <v>0</v>
      </c>
      <c r="BG511" s="200">
        <f>IF(N511="zákl. přenesená",J511,0)</f>
        <v>0</v>
      </c>
      <c r="BH511" s="200">
        <f>IF(N511="sníž. přenesená",J511,0)</f>
        <v>0</v>
      </c>
      <c r="BI511" s="200">
        <f>IF(N511="nulová",J511,0)</f>
        <v>0</v>
      </c>
      <c r="BJ511" s="14" t="s">
        <v>84</v>
      </c>
      <c r="BK511" s="200">
        <f>ROUND(I511*H511,2)</f>
        <v>0</v>
      </c>
      <c r="BL511" s="14" t="s">
        <v>132</v>
      </c>
      <c r="BM511" s="199" t="s">
        <v>873</v>
      </c>
    </row>
    <row r="512" spans="1:65" s="2" customFormat="1" ht="28.8">
      <c r="A512" s="31"/>
      <c r="B512" s="32"/>
      <c r="C512" s="33"/>
      <c r="D512" s="201" t="s">
        <v>133</v>
      </c>
      <c r="E512" s="33"/>
      <c r="F512" s="202" t="s">
        <v>874</v>
      </c>
      <c r="G512" s="33"/>
      <c r="H512" s="33"/>
      <c r="I512" s="203"/>
      <c r="J512" s="33"/>
      <c r="K512" s="33"/>
      <c r="L512" s="36"/>
      <c r="M512" s="204"/>
      <c r="N512" s="205"/>
      <c r="O512" s="68"/>
      <c r="P512" s="68"/>
      <c r="Q512" s="68"/>
      <c r="R512" s="68"/>
      <c r="S512" s="68"/>
      <c r="T512" s="69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133</v>
      </c>
      <c r="AU512" s="14" t="s">
        <v>86</v>
      </c>
    </row>
    <row r="513" spans="1:65" s="2" customFormat="1" ht="16.5" customHeight="1">
      <c r="A513" s="31"/>
      <c r="B513" s="32"/>
      <c r="C513" s="188" t="s">
        <v>875</v>
      </c>
      <c r="D513" s="188" t="s">
        <v>127</v>
      </c>
      <c r="E513" s="189" t="s">
        <v>876</v>
      </c>
      <c r="F513" s="190" t="s">
        <v>877</v>
      </c>
      <c r="G513" s="191" t="s">
        <v>130</v>
      </c>
      <c r="H513" s="192">
        <v>2.5000000000000001E-2</v>
      </c>
      <c r="I513" s="193"/>
      <c r="J513" s="194">
        <f>ROUND(I513*H513,2)</f>
        <v>0</v>
      </c>
      <c r="K513" s="190" t="s">
        <v>131</v>
      </c>
      <c r="L513" s="36"/>
      <c r="M513" s="195" t="s">
        <v>1</v>
      </c>
      <c r="N513" s="196" t="s">
        <v>42</v>
      </c>
      <c r="O513" s="68"/>
      <c r="P513" s="197">
        <f>O513*H513</f>
        <v>0</v>
      </c>
      <c r="Q513" s="197">
        <v>0</v>
      </c>
      <c r="R513" s="197">
        <f>Q513*H513</f>
        <v>0</v>
      </c>
      <c r="S513" s="197">
        <v>0</v>
      </c>
      <c r="T513" s="198">
        <f>S513*H513</f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99" t="s">
        <v>132</v>
      </c>
      <c r="AT513" s="199" t="s">
        <v>127</v>
      </c>
      <c r="AU513" s="199" t="s">
        <v>86</v>
      </c>
      <c r="AY513" s="14" t="s">
        <v>124</v>
      </c>
      <c r="BE513" s="200">
        <f>IF(N513="základní",J513,0)</f>
        <v>0</v>
      </c>
      <c r="BF513" s="200">
        <f>IF(N513="snížená",J513,0)</f>
        <v>0</v>
      </c>
      <c r="BG513" s="200">
        <f>IF(N513="zákl. přenesená",J513,0)</f>
        <v>0</v>
      </c>
      <c r="BH513" s="200">
        <f>IF(N513="sníž. přenesená",J513,0)</f>
        <v>0</v>
      </c>
      <c r="BI513" s="200">
        <f>IF(N513="nulová",J513,0)</f>
        <v>0</v>
      </c>
      <c r="BJ513" s="14" t="s">
        <v>84</v>
      </c>
      <c r="BK513" s="200">
        <f>ROUND(I513*H513,2)</f>
        <v>0</v>
      </c>
      <c r="BL513" s="14" t="s">
        <v>132</v>
      </c>
      <c r="BM513" s="199" t="s">
        <v>878</v>
      </c>
    </row>
    <row r="514" spans="1:65" s="2" customFormat="1" ht="28.8">
      <c r="A514" s="31"/>
      <c r="B514" s="32"/>
      <c r="C514" s="33"/>
      <c r="D514" s="201" t="s">
        <v>133</v>
      </c>
      <c r="E514" s="33"/>
      <c r="F514" s="202" t="s">
        <v>879</v>
      </c>
      <c r="G514" s="33"/>
      <c r="H514" s="33"/>
      <c r="I514" s="203"/>
      <c r="J514" s="33"/>
      <c r="K514" s="33"/>
      <c r="L514" s="36"/>
      <c r="M514" s="204"/>
      <c r="N514" s="205"/>
      <c r="O514" s="68"/>
      <c r="P514" s="68"/>
      <c r="Q514" s="68"/>
      <c r="R514" s="68"/>
      <c r="S514" s="68"/>
      <c r="T514" s="69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T514" s="14" t="s">
        <v>133</v>
      </c>
      <c r="AU514" s="14" t="s">
        <v>86</v>
      </c>
    </row>
    <row r="515" spans="1:65" s="2" customFormat="1" ht="16.5" customHeight="1">
      <c r="A515" s="31"/>
      <c r="B515" s="32"/>
      <c r="C515" s="188" t="s">
        <v>509</v>
      </c>
      <c r="D515" s="188" t="s">
        <v>127</v>
      </c>
      <c r="E515" s="189" t="s">
        <v>880</v>
      </c>
      <c r="F515" s="190" t="s">
        <v>881</v>
      </c>
      <c r="G515" s="191" t="s">
        <v>139</v>
      </c>
      <c r="H515" s="192">
        <v>20</v>
      </c>
      <c r="I515" s="193"/>
      <c r="J515" s="194">
        <f>ROUND(I515*H515,2)</f>
        <v>0</v>
      </c>
      <c r="K515" s="190" t="s">
        <v>131</v>
      </c>
      <c r="L515" s="36"/>
      <c r="M515" s="195" t="s">
        <v>1</v>
      </c>
      <c r="N515" s="196" t="s">
        <v>42</v>
      </c>
      <c r="O515" s="68"/>
      <c r="P515" s="197">
        <f>O515*H515</f>
        <v>0</v>
      </c>
      <c r="Q515" s="197">
        <v>0</v>
      </c>
      <c r="R515" s="197">
        <f>Q515*H515</f>
        <v>0</v>
      </c>
      <c r="S515" s="197">
        <v>0</v>
      </c>
      <c r="T515" s="198">
        <f>S515*H515</f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199" t="s">
        <v>132</v>
      </c>
      <c r="AT515" s="199" t="s">
        <v>127</v>
      </c>
      <c r="AU515" s="199" t="s">
        <v>86</v>
      </c>
      <c r="AY515" s="14" t="s">
        <v>124</v>
      </c>
      <c r="BE515" s="200">
        <f>IF(N515="základní",J515,0)</f>
        <v>0</v>
      </c>
      <c r="BF515" s="200">
        <f>IF(N515="snížená",J515,0)</f>
        <v>0</v>
      </c>
      <c r="BG515" s="200">
        <f>IF(N515="zákl. přenesená",J515,0)</f>
        <v>0</v>
      </c>
      <c r="BH515" s="200">
        <f>IF(N515="sníž. přenesená",J515,0)</f>
        <v>0</v>
      </c>
      <c r="BI515" s="200">
        <f>IF(N515="nulová",J515,0)</f>
        <v>0</v>
      </c>
      <c r="BJ515" s="14" t="s">
        <v>84</v>
      </c>
      <c r="BK515" s="200">
        <f>ROUND(I515*H515,2)</f>
        <v>0</v>
      </c>
      <c r="BL515" s="14" t="s">
        <v>132</v>
      </c>
      <c r="BM515" s="199" t="s">
        <v>882</v>
      </c>
    </row>
    <row r="516" spans="1:65" s="2" customFormat="1" ht="28.8">
      <c r="A516" s="31"/>
      <c r="B516" s="32"/>
      <c r="C516" s="33"/>
      <c r="D516" s="201" t="s">
        <v>133</v>
      </c>
      <c r="E516" s="33"/>
      <c r="F516" s="202" t="s">
        <v>883</v>
      </c>
      <c r="G516" s="33"/>
      <c r="H516" s="33"/>
      <c r="I516" s="203"/>
      <c r="J516" s="33"/>
      <c r="K516" s="33"/>
      <c r="L516" s="36"/>
      <c r="M516" s="204"/>
      <c r="N516" s="205"/>
      <c r="O516" s="68"/>
      <c r="P516" s="68"/>
      <c r="Q516" s="68"/>
      <c r="R516" s="68"/>
      <c r="S516" s="68"/>
      <c r="T516" s="69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4" t="s">
        <v>133</v>
      </c>
      <c r="AU516" s="14" t="s">
        <v>86</v>
      </c>
    </row>
    <row r="517" spans="1:65" s="2" customFormat="1" ht="19.2">
      <c r="A517" s="31"/>
      <c r="B517" s="32"/>
      <c r="C517" s="33"/>
      <c r="D517" s="201" t="s">
        <v>135</v>
      </c>
      <c r="E517" s="33"/>
      <c r="F517" s="206" t="s">
        <v>884</v>
      </c>
      <c r="G517" s="33"/>
      <c r="H517" s="33"/>
      <c r="I517" s="203"/>
      <c r="J517" s="33"/>
      <c r="K517" s="33"/>
      <c r="L517" s="36"/>
      <c r="M517" s="204"/>
      <c r="N517" s="205"/>
      <c r="O517" s="68"/>
      <c r="P517" s="68"/>
      <c r="Q517" s="68"/>
      <c r="R517" s="68"/>
      <c r="S517" s="68"/>
      <c r="T517" s="69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4" t="s">
        <v>135</v>
      </c>
      <c r="AU517" s="14" t="s">
        <v>86</v>
      </c>
    </row>
    <row r="518" spans="1:65" s="2" customFormat="1" ht="16.5" customHeight="1">
      <c r="A518" s="31"/>
      <c r="B518" s="32"/>
      <c r="C518" s="188" t="s">
        <v>885</v>
      </c>
      <c r="D518" s="188" t="s">
        <v>127</v>
      </c>
      <c r="E518" s="189" t="s">
        <v>886</v>
      </c>
      <c r="F518" s="190" t="s">
        <v>887</v>
      </c>
      <c r="G518" s="191" t="s">
        <v>139</v>
      </c>
      <c r="H518" s="192">
        <v>10</v>
      </c>
      <c r="I518" s="193"/>
      <c r="J518" s="194">
        <f>ROUND(I518*H518,2)</f>
        <v>0</v>
      </c>
      <c r="K518" s="190" t="s">
        <v>131</v>
      </c>
      <c r="L518" s="36"/>
      <c r="M518" s="195" t="s">
        <v>1</v>
      </c>
      <c r="N518" s="196" t="s">
        <v>42</v>
      </c>
      <c r="O518" s="68"/>
      <c r="P518" s="197">
        <f>O518*H518</f>
        <v>0</v>
      </c>
      <c r="Q518" s="197">
        <v>0</v>
      </c>
      <c r="R518" s="197">
        <f>Q518*H518</f>
        <v>0</v>
      </c>
      <c r="S518" s="197">
        <v>0</v>
      </c>
      <c r="T518" s="198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99" t="s">
        <v>132</v>
      </c>
      <c r="AT518" s="199" t="s">
        <v>127</v>
      </c>
      <c r="AU518" s="199" t="s">
        <v>86</v>
      </c>
      <c r="AY518" s="14" t="s">
        <v>124</v>
      </c>
      <c r="BE518" s="200">
        <f>IF(N518="základní",J518,0)</f>
        <v>0</v>
      </c>
      <c r="BF518" s="200">
        <f>IF(N518="snížená",J518,0)</f>
        <v>0</v>
      </c>
      <c r="BG518" s="200">
        <f>IF(N518="zákl. přenesená",J518,0)</f>
        <v>0</v>
      </c>
      <c r="BH518" s="200">
        <f>IF(N518="sníž. přenesená",J518,0)</f>
        <v>0</v>
      </c>
      <c r="BI518" s="200">
        <f>IF(N518="nulová",J518,0)</f>
        <v>0</v>
      </c>
      <c r="BJ518" s="14" t="s">
        <v>84</v>
      </c>
      <c r="BK518" s="200">
        <f>ROUND(I518*H518,2)</f>
        <v>0</v>
      </c>
      <c r="BL518" s="14" t="s">
        <v>132</v>
      </c>
      <c r="BM518" s="199" t="s">
        <v>888</v>
      </c>
    </row>
    <row r="519" spans="1:65" s="2" customFormat="1" ht="28.8">
      <c r="A519" s="31"/>
      <c r="B519" s="32"/>
      <c r="C519" s="33"/>
      <c r="D519" s="201" t="s">
        <v>133</v>
      </c>
      <c r="E519" s="33"/>
      <c r="F519" s="202" t="s">
        <v>889</v>
      </c>
      <c r="G519" s="33"/>
      <c r="H519" s="33"/>
      <c r="I519" s="203"/>
      <c r="J519" s="33"/>
      <c r="K519" s="33"/>
      <c r="L519" s="36"/>
      <c r="M519" s="204"/>
      <c r="N519" s="205"/>
      <c r="O519" s="68"/>
      <c r="P519" s="68"/>
      <c r="Q519" s="68"/>
      <c r="R519" s="68"/>
      <c r="S519" s="68"/>
      <c r="T519" s="69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133</v>
      </c>
      <c r="AU519" s="14" t="s">
        <v>86</v>
      </c>
    </row>
    <row r="520" spans="1:65" s="2" customFormat="1" ht="19.2">
      <c r="A520" s="31"/>
      <c r="B520" s="32"/>
      <c r="C520" s="33"/>
      <c r="D520" s="201" t="s">
        <v>135</v>
      </c>
      <c r="E520" s="33"/>
      <c r="F520" s="206" t="s">
        <v>884</v>
      </c>
      <c r="G520" s="33"/>
      <c r="H520" s="33"/>
      <c r="I520" s="203"/>
      <c r="J520" s="33"/>
      <c r="K520" s="33"/>
      <c r="L520" s="36"/>
      <c r="M520" s="204"/>
      <c r="N520" s="205"/>
      <c r="O520" s="68"/>
      <c r="P520" s="68"/>
      <c r="Q520" s="68"/>
      <c r="R520" s="68"/>
      <c r="S520" s="68"/>
      <c r="T520" s="69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T520" s="14" t="s">
        <v>135</v>
      </c>
      <c r="AU520" s="14" t="s">
        <v>86</v>
      </c>
    </row>
    <row r="521" spans="1:65" s="2" customFormat="1" ht="16.5" customHeight="1">
      <c r="A521" s="31"/>
      <c r="B521" s="32"/>
      <c r="C521" s="188" t="s">
        <v>514</v>
      </c>
      <c r="D521" s="188" t="s">
        <v>127</v>
      </c>
      <c r="E521" s="189" t="s">
        <v>890</v>
      </c>
      <c r="F521" s="190" t="s">
        <v>891</v>
      </c>
      <c r="G521" s="191" t="s">
        <v>139</v>
      </c>
      <c r="H521" s="192">
        <v>10</v>
      </c>
      <c r="I521" s="193"/>
      <c r="J521" s="194">
        <f>ROUND(I521*H521,2)</f>
        <v>0</v>
      </c>
      <c r="K521" s="190" t="s">
        <v>131</v>
      </c>
      <c r="L521" s="36"/>
      <c r="M521" s="195" t="s">
        <v>1</v>
      </c>
      <c r="N521" s="196" t="s">
        <v>42</v>
      </c>
      <c r="O521" s="68"/>
      <c r="P521" s="197">
        <f>O521*H521</f>
        <v>0</v>
      </c>
      <c r="Q521" s="197">
        <v>0</v>
      </c>
      <c r="R521" s="197">
        <f>Q521*H521</f>
        <v>0</v>
      </c>
      <c r="S521" s="197">
        <v>0</v>
      </c>
      <c r="T521" s="198">
        <f>S521*H521</f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199" t="s">
        <v>132</v>
      </c>
      <c r="AT521" s="199" t="s">
        <v>127</v>
      </c>
      <c r="AU521" s="199" t="s">
        <v>86</v>
      </c>
      <c r="AY521" s="14" t="s">
        <v>124</v>
      </c>
      <c r="BE521" s="200">
        <f>IF(N521="základní",J521,0)</f>
        <v>0</v>
      </c>
      <c r="BF521" s="200">
        <f>IF(N521="snížená",J521,0)</f>
        <v>0</v>
      </c>
      <c r="BG521" s="200">
        <f>IF(N521="zákl. přenesená",J521,0)</f>
        <v>0</v>
      </c>
      <c r="BH521" s="200">
        <f>IF(N521="sníž. přenesená",J521,0)</f>
        <v>0</v>
      </c>
      <c r="BI521" s="200">
        <f>IF(N521="nulová",J521,0)</f>
        <v>0</v>
      </c>
      <c r="BJ521" s="14" t="s">
        <v>84</v>
      </c>
      <c r="BK521" s="200">
        <f>ROUND(I521*H521,2)</f>
        <v>0</v>
      </c>
      <c r="BL521" s="14" t="s">
        <v>132</v>
      </c>
      <c r="BM521" s="199" t="s">
        <v>892</v>
      </c>
    </row>
    <row r="522" spans="1:65" s="2" customFormat="1" ht="28.8">
      <c r="A522" s="31"/>
      <c r="B522" s="32"/>
      <c r="C522" s="33"/>
      <c r="D522" s="201" t="s">
        <v>133</v>
      </c>
      <c r="E522" s="33"/>
      <c r="F522" s="202" t="s">
        <v>893</v>
      </c>
      <c r="G522" s="33"/>
      <c r="H522" s="33"/>
      <c r="I522" s="203"/>
      <c r="J522" s="33"/>
      <c r="K522" s="33"/>
      <c r="L522" s="36"/>
      <c r="M522" s="204"/>
      <c r="N522" s="205"/>
      <c r="O522" s="68"/>
      <c r="P522" s="68"/>
      <c r="Q522" s="68"/>
      <c r="R522" s="68"/>
      <c r="S522" s="68"/>
      <c r="T522" s="69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T522" s="14" t="s">
        <v>133</v>
      </c>
      <c r="AU522" s="14" t="s">
        <v>86</v>
      </c>
    </row>
    <row r="523" spans="1:65" s="2" customFormat="1" ht="19.2">
      <c r="A523" s="31"/>
      <c r="B523" s="32"/>
      <c r="C523" s="33"/>
      <c r="D523" s="201" t="s">
        <v>135</v>
      </c>
      <c r="E523" s="33"/>
      <c r="F523" s="206" t="s">
        <v>884</v>
      </c>
      <c r="G523" s="33"/>
      <c r="H523" s="33"/>
      <c r="I523" s="203"/>
      <c r="J523" s="33"/>
      <c r="K523" s="33"/>
      <c r="L523" s="36"/>
      <c r="M523" s="204"/>
      <c r="N523" s="205"/>
      <c r="O523" s="68"/>
      <c r="P523" s="68"/>
      <c r="Q523" s="68"/>
      <c r="R523" s="68"/>
      <c r="S523" s="68"/>
      <c r="T523" s="69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4" t="s">
        <v>135</v>
      </c>
      <c r="AU523" s="14" t="s">
        <v>86</v>
      </c>
    </row>
    <row r="524" spans="1:65" s="2" customFormat="1" ht="16.5" customHeight="1">
      <c r="A524" s="31"/>
      <c r="B524" s="32"/>
      <c r="C524" s="188" t="s">
        <v>894</v>
      </c>
      <c r="D524" s="188" t="s">
        <v>127</v>
      </c>
      <c r="E524" s="189" t="s">
        <v>895</v>
      </c>
      <c r="F524" s="190" t="s">
        <v>896</v>
      </c>
      <c r="G524" s="191" t="s">
        <v>139</v>
      </c>
      <c r="H524" s="192">
        <v>10</v>
      </c>
      <c r="I524" s="193"/>
      <c r="J524" s="194">
        <f>ROUND(I524*H524,2)</f>
        <v>0</v>
      </c>
      <c r="K524" s="190" t="s">
        <v>131</v>
      </c>
      <c r="L524" s="36"/>
      <c r="M524" s="195" t="s">
        <v>1</v>
      </c>
      <c r="N524" s="196" t="s">
        <v>42</v>
      </c>
      <c r="O524" s="68"/>
      <c r="P524" s="197">
        <f>O524*H524</f>
        <v>0</v>
      </c>
      <c r="Q524" s="197">
        <v>0</v>
      </c>
      <c r="R524" s="197">
        <f>Q524*H524</f>
        <v>0</v>
      </c>
      <c r="S524" s="197">
        <v>0</v>
      </c>
      <c r="T524" s="198">
        <f>S524*H524</f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199" t="s">
        <v>132</v>
      </c>
      <c r="AT524" s="199" t="s">
        <v>127</v>
      </c>
      <c r="AU524" s="199" t="s">
        <v>86</v>
      </c>
      <c r="AY524" s="14" t="s">
        <v>124</v>
      </c>
      <c r="BE524" s="200">
        <f>IF(N524="základní",J524,0)</f>
        <v>0</v>
      </c>
      <c r="BF524" s="200">
        <f>IF(N524="snížená",J524,0)</f>
        <v>0</v>
      </c>
      <c r="BG524" s="200">
        <f>IF(N524="zákl. přenesená",J524,0)</f>
        <v>0</v>
      </c>
      <c r="BH524" s="200">
        <f>IF(N524="sníž. přenesená",J524,0)</f>
        <v>0</v>
      </c>
      <c r="BI524" s="200">
        <f>IF(N524="nulová",J524,0)</f>
        <v>0</v>
      </c>
      <c r="BJ524" s="14" t="s">
        <v>84</v>
      </c>
      <c r="BK524" s="200">
        <f>ROUND(I524*H524,2)</f>
        <v>0</v>
      </c>
      <c r="BL524" s="14" t="s">
        <v>132</v>
      </c>
      <c r="BM524" s="199" t="s">
        <v>897</v>
      </c>
    </row>
    <row r="525" spans="1:65" s="2" customFormat="1" ht="28.8">
      <c r="A525" s="31"/>
      <c r="B525" s="32"/>
      <c r="C525" s="33"/>
      <c r="D525" s="201" t="s">
        <v>133</v>
      </c>
      <c r="E525" s="33"/>
      <c r="F525" s="202" t="s">
        <v>898</v>
      </c>
      <c r="G525" s="33"/>
      <c r="H525" s="33"/>
      <c r="I525" s="203"/>
      <c r="J525" s="33"/>
      <c r="K525" s="33"/>
      <c r="L525" s="36"/>
      <c r="M525" s="204"/>
      <c r="N525" s="205"/>
      <c r="O525" s="68"/>
      <c r="P525" s="68"/>
      <c r="Q525" s="68"/>
      <c r="R525" s="68"/>
      <c r="S525" s="68"/>
      <c r="T525" s="69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133</v>
      </c>
      <c r="AU525" s="14" t="s">
        <v>86</v>
      </c>
    </row>
    <row r="526" spans="1:65" s="2" customFormat="1" ht="19.2">
      <c r="A526" s="31"/>
      <c r="B526" s="32"/>
      <c r="C526" s="33"/>
      <c r="D526" s="201" t="s">
        <v>135</v>
      </c>
      <c r="E526" s="33"/>
      <c r="F526" s="206" t="s">
        <v>884</v>
      </c>
      <c r="G526" s="33"/>
      <c r="H526" s="33"/>
      <c r="I526" s="203"/>
      <c r="J526" s="33"/>
      <c r="K526" s="33"/>
      <c r="L526" s="36"/>
      <c r="M526" s="204"/>
      <c r="N526" s="205"/>
      <c r="O526" s="68"/>
      <c r="P526" s="68"/>
      <c r="Q526" s="68"/>
      <c r="R526" s="68"/>
      <c r="S526" s="68"/>
      <c r="T526" s="69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T526" s="14" t="s">
        <v>135</v>
      </c>
      <c r="AU526" s="14" t="s">
        <v>86</v>
      </c>
    </row>
    <row r="527" spans="1:65" s="2" customFormat="1" ht="16.5" customHeight="1">
      <c r="A527" s="31"/>
      <c r="B527" s="32"/>
      <c r="C527" s="188" t="s">
        <v>518</v>
      </c>
      <c r="D527" s="188" t="s">
        <v>127</v>
      </c>
      <c r="E527" s="189" t="s">
        <v>899</v>
      </c>
      <c r="F527" s="190" t="s">
        <v>900</v>
      </c>
      <c r="G527" s="191" t="s">
        <v>139</v>
      </c>
      <c r="H527" s="192">
        <v>10</v>
      </c>
      <c r="I527" s="193"/>
      <c r="J527" s="194">
        <f>ROUND(I527*H527,2)</f>
        <v>0</v>
      </c>
      <c r="K527" s="190" t="s">
        <v>131</v>
      </c>
      <c r="L527" s="36"/>
      <c r="M527" s="195" t="s">
        <v>1</v>
      </c>
      <c r="N527" s="196" t="s">
        <v>42</v>
      </c>
      <c r="O527" s="68"/>
      <c r="P527" s="197">
        <f>O527*H527</f>
        <v>0</v>
      </c>
      <c r="Q527" s="197">
        <v>0</v>
      </c>
      <c r="R527" s="197">
        <f>Q527*H527</f>
        <v>0</v>
      </c>
      <c r="S527" s="197">
        <v>0</v>
      </c>
      <c r="T527" s="198">
        <f>S527*H527</f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99" t="s">
        <v>132</v>
      </c>
      <c r="AT527" s="199" t="s">
        <v>127</v>
      </c>
      <c r="AU527" s="199" t="s">
        <v>86</v>
      </c>
      <c r="AY527" s="14" t="s">
        <v>124</v>
      </c>
      <c r="BE527" s="200">
        <f>IF(N527="základní",J527,0)</f>
        <v>0</v>
      </c>
      <c r="BF527" s="200">
        <f>IF(N527="snížená",J527,0)</f>
        <v>0</v>
      </c>
      <c r="BG527" s="200">
        <f>IF(N527="zákl. přenesená",J527,0)</f>
        <v>0</v>
      </c>
      <c r="BH527" s="200">
        <f>IF(N527="sníž. přenesená",J527,0)</f>
        <v>0</v>
      </c>
      <c r="BI527" s="200">
        <f>IF(N527="nulová",J527,0)</f>
        <v>0</v>
      </c>
      <c r="BJ527" s="14" t="s">
        <v>84</v>
      </c>
      <c r="BK527" s="200">
        <f>ROUND(I527*H527,2)</f>
        <v>0</v>
      </c>
      <c r="BL527" s="14" t="s">
        <v>132</v>
      </c>
      <c r="BM527" s="199" t="s">
        <v>901</v>
      </c>
    </row>
    <row r="528" spans="1:65" s="2" customFormat="1" ht="28.8">
      <c r="A528" s="31"/>
      <c r="B528" s="32"/>
      <c r="C528" s="33"/>
      <c r="D528" s="201" t="s">
        <v>133</v>
      </c>
      <c r="E528" s="33"/>
      <c r="F528" s="202" t="s">
        <v>902</v>
      </c>
      <c r="G528" s="33"/>
      <c r="H528" s="33"/>
      <c r="I528" s="203"/>
      <c r="J528" s="33"/>
      <c r="K528" s="33"/>
      <c r="L528" s="36"/>
      <c r="M528" s="204"/>
      <c r="N528" s="205"/>
      <c r="O528" s="68"/>
      <c r="P528" s="68"/>
      <c r="Q528" s="68"/>
      <c r="R528" s="68"/>
      <c r="S528" s="68"/>
      <c r="T528" s="69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4" t="s">
        <v>133</v>
      </c>
      <c r="AU528" s="14" t="s">
        <v>86</v>
      </c>
    </row>
    <row r="529" spans="1:65" s="2" customFormat="1" ht="19.2">
      <c r="A529" s="31"/>
      <c r="B529" s="32"/>
      <c r="C529" s="33"/>
      <c r="D529" s="201" t="s">
        <v>135</v>
      </c>
      <c r="E529" s="33"/>
      <c r="F529" s="206" t="s">
        <v>884</v>
      </c>
      <c r="G529" s="33"/>
      <c r="H529" s="33"/>
      <c r="I529" s="203"/>
      <c r="J529" s="33"/>
      <c r="K529" s="33"/>
      <c r="L529" s="36"/>
      <c r="M529" s="204"/>
      <c r="N529" s="205"/>
      <c r="O529" s="68"/>
      <c r="P529" s="68"/>
      <c r="Q529" s="68"/>
      <c r="R529" s="68"/>
      <c r="S529" s="68"/>
      <c r="T529" s="69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T529" s="14" t="s">
        <v>135</v>
      </c>
      <c r="AU529" s="14" t="s">
        <v>86</v>
      </c>
    </row>
    <row r="530" spans="1:65" s="2" customFormat="1" ht="16.5" customHeight="1">
      <c r="A530" s="31"/>
      <c r="B530" s="32"/>
      <c r="C530" s="188" t="s">
        <v>903</v>
      </c>
      <c r="D530" s="188" t="s">
        <v>127</v>
      </c>
      <c r="E530" s="189" t="s">
        <v>904</v>
      </c>
      <c r="F530" s="190" t="s">
        <v>905</v>
      </c>
      <c r="G530" s="191" t="s">
        <v>139</v>
      </c>
      <c r="H530" s="192">
        <v>300</v>
      </c>
      <c r="I530" s="193"/>
      <c r="J530" s="194">
        <f>ROUND(I530*H530,2)</f>
        <v>0</v>
      </c>
      <c r="K530" s="190" t="s">
        <v>131</v>
      </c>
      <c r="L530" s="36"/>
      <c r="M530" s="195" t="s">
        <v>1</v>
      </c>
      <c r="N530" s="196" t="s">
        <v>42</v>
      </c>
      <c r="O530" s="68"/>
      <c r="P530" s="197">
        <f>O530*H530</f>
        <v>0</v>
      </c>
      <c r="Q530" s="197">
        <v>0</v>
      </c>
      <c r="R530" s="197">
        <f>Q530*H530</f>
        <v>0</v>
      </c>
      <c r="S530" s="197">
        <v>0</v>
      </c>
      <c r="T530" s="198">
        <f>S530*H530</f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99" t="s">
        <v>132</v>
      </c>
      <c r="AT530" s="199" t="s">
        <v>127</v>
      </c>
      <c r="AU530" s="199" t="s">
        <v>86</v>
      </c>
      <c r="AY530" s="14" t="s">
        <v>124</v>
      </c>
      <c r="BE530" s="200">
        <f>IF(N530="základní",J530,0)</f>
        <v>0</v>
      </c>
      <c r="BF530" s="200">
        <f>IF(N530="snížená",J530,0)</f>
        <v>0</v>
      </c>
      <c r="BG530" s="200">
        <f>IF(N530="zákl. přenesená",J530,0)</f>
        <v>0</v>
      </c>
      <c r="BH530" s="200">
        <f>IF(N530="sníž. přenesená",J530,0)</f>
        <v>0</v>
      </c>
      <c r="BI530" s="200">
        <f>IF(N530="nulová",J530,0)</f>
        <v>0</v>
      </c>
      <c r="BJ530" s="14" t="s">
        <v>84</v>
      </c>
      <c r="BK530" s="200">
        <f>ROUND(I530*H530,2)</f>
        <v>0</v>
      </c>
      <c r="BL530" s="14" t="s">
        <v>132</v>
      </c>
      <c r="BM530" s="199" t="s">
        <v>906</v>
      </c>
    </row>
    <row r="531" spans="1:65" s="2" customFormat="1" ht="38.4">
      <c r="A531" s="31"/>
      <c r="B531" s="32"/>
      <c r="C531" s="33"/>
      <c r="D531" s="201" t="s">
        <v>133</v>
      </c>
      <c r="E531" s="33"/>
      <c r="F531" s="202" t="s">
        <v>907</v>
      </c>
      <c r="G531" s="33"/>
      <c r="H531" s="33"/>
      <c r="I531" s="203"/>
      <c r="J531" s="33"/>
      <c r="K531" s="33"/>
      <c r="L531" s="36"/>
      <c r="M531" s="204"/>
      <c r="N531" s="205"/>
      <c r="O531" s="68"/>
      <c r="P531" s="68"/>
      <c r="Q531" s="68"/>
      <c r="R531" s="68"/>
      <c r="S531" s="68"/>
      <c r="T531" s="69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4" t="s">
        <v>133</v>
      </c>
      <c r="AU531" s="14" t="s">
        <v>86</v>
      </c>
    </row>
    <row r="532" spans="1:65" s="2" customFormat="1" ht="19.2">
      <c r="A532" s="31"/>
      <c r="B532" s="32"/>
      <c r="C532" s="33"/>
      <c r="D532" s="201" t="s">
        <v>135</v>
      </c>
      <c r="E532" s="33"/>
      <c r="F532" s="206" t="s">
        <v>884</v>
      </c>
      <c r="G532" s="33"/>
      <c r="H532" s="33"/>
      <c r="I532" s="203"/>
      <c r="J532" s="33"/>
      <c r="K532" s="33"/>
      <c r="L532" s="36"/>
      <c r="M532" s="204"/>
      <c r="N532" s="205"/>
      <c r="O532" s="68"/>
      <c r="P532" s="68"/>
      <c r="Q532" s="68"/>
      <c r="R532" s="68"/>
      <c r="S532" s="68"/>
      <c r="T532" s="69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4" t="s">
        <v>135</v>
      </c>
      <c r="AU532" s="14" t="s">
        <v>86</v>
      </c>
    </row>
    <row r="533" spans="1:65" s="2" customFormat="1" ht="16.5" customHeight="1">
      <c r="A533" s="31"/>
      <c r="B533" s="32"/>
      <c r="C533" s="188" t="s">
        <v>524</v>
      </c>
      <c r="D533" s="188" t="s">
        <v>127</v>
      </c>
      <c r="E533" s="189" t="s">
        <v>908</v>
      </c>
      <c r="F533" s="190" t="s">
        <v>909</v>
      </c>
      <c r="G533" s="191" t="s">
        <v>139</v>
      </c>
      <c r="H533" s="192">
        <v>20</v>
      </c>
      <c r="I533" s="193"/>
      <c r="J533" s="194">
        <f>ROUND(I533*H533,2)</f>
        <v>0</v>
      </c>
      <c r="K533" s="190" t="s">
        <v>131</v>
      </c>
      <c r="L533" s="36"/>
      <c r="M533" s="195" t="s">
        <v>1</v>
      </c>
      <c r="N533" s="196" t="s">
        <v>42</v>
      </c>
      <c r="O533" s="68"/>
      <c r="P533" s="197">
        <f>O533*H533</f>
        <v>0</v>
      </c>
      <c r="Q533" s="197">
        <v>0</v>
      </c>
      <c r="R533" s="197">
        <f>Q533*H533</f>
        <v>0</v>
      </c>
      <c r="S533" s="197">
        <v>0</v>
      </c>
      <c r="T533" s="198">
        <f>S533*H533</f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99" t="s">
        <v>132</v>
      </c>
      <c r="AT533" s="199" t="s">
        <v>127</v>
      </c>
      <c r="AU533" s="199" t="s">
        <v>86</v>
      </c>
      <c r="AY533" s="14" t="s">
        <v>124</v>
      </c>
      <c r="BE533" s="200">
        <f>IF(N533="základní",J533,0)</f>
        <v>0</v>
      </c>
      <c r="BF533" s="200">
        <f>IF(N533="snížená",J533,0)</f>
        <v>0</v>
      </c>
      <c r="BG533" s="200">
        <f>IF(N533="zákl. přenesená",J533,0)</f>
        <v>0</v>
      </c>
      <c r="BH533" s="200">
        <f>IF(N533="sníž. přenesená",J533,0)</f>
        <v>0</v>
      </c>
      <c r="BI533" s="200">
        <f>IF(N533="nulová",J533,0)</f>
        <v>0</v>
      </c>
      <c r="BJ533" s="14" t="s">
        <v>84</v>
      </c>
      <c r="BK533" s="200">
        <f>ROUND(I533*H533,2)</f>
        <v>0</v>
      </c>
      <c r="BL533" s="14" t="s">
        <v>132</v>
      </c>
      <c r="BM533" s="199" t="s">
        <v>910</v>
      </c>
    </row>
    <row r="534" spans="1:65" s="2" customFormat="1" ht="38.4">
      <c r="A534" s="31"/>
      <c r="B534" s="32"/>
      <c r="C534" s="33"/>
      <c r="D534" s="201" t="s">
        <v>133</v>
      </c>
      <c r="E534" s="33"/>
      <c r="F534" s="202" t="s">
        <v>911</v>
      </c>
      <c r="G534" s="33"/>
      <c r="H534" s="33"/>
      <c r="I534" s="203"/>
      <c r="J534" s="33"/>
      <c r="K534" s="33"/>
      <c r="L534" s="36"/>
      <c r="M534" s="204"/>
      <c r="N534" s="205"/>
      <c r="O534" s="68"/>
      <c r="P534" s="68"/>
      <c r="Q534" s="68"/>
      <c r="R534" s="68"/>
      <c r="S534" s="68"/>
      <c r="T534" s="69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4" t="s">
        <v>133</v>
      </c>
      <c r="AU534" s="14" t="s">
        <v>86</v>
      </c>
    </row>
    <row r="535" spans="1:65" s="2" customFormat="1" ht="19.2">
      <c r="A535" s="31"/>
      <c r="B535" s="32"/>
      <c r="C535" s="33"/>
      <c r="D535" s="201" t="s">
        <v>135</v>
      </c>
      <c r="E535" s="33"/>
      <c r="F535" s="206" t="s">
        <v>884</v>
      </c>
      <c r="G535" s="33"/>
      <c r="H535" s="33"/>
      <c r="I535" s="203"/>
      <c r="J535" s="33"/>
      <c r="K535" s="33"/>
      <c r="L535" s="36"/>
      <c r="M535" s="204"/>
      <c r="N535" s="205"/>
      <c r="O535" s="68"/>
      <c r="P535" s="68"/>
      <c r="Q535" s="68"/>
      <c r="R535" s="68"/>
      <c r="S535" s="68"/>
      <c r="T535" s="69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T535" s="14" t="s">
        <v>135</v>
      </c>
      <c r="AU535" s="14" t="s">
        <v>86</v>
      </c>
    </row>
    <row r="536" spans="1:65" s="2" customFormat="1" ht="16.5" customHeight="1">
      <c r="A536" s="31"/>
      <c r="B536" s="32"/>
      <c r="C536" s="188" t="s">
        <v>912</v>
      </c>
      <c r="D536" s="188" t="s">
        <v>127</v>
      </c>
      <c r="E536" s="189" t="s">
        <v>913</v>
      </c>
      <c r="F536" s="190" t="s">
        <v>914</v>
      </c>
      <c r="G536" s="191" t="s">
        <v>139</v>
      </c>
      <c r="H536" s="192">
        <v>20</v>
      </c>
      <c r="I536" s="193"/>
      <c r="J536" s="194">
        <f>ROUND(I536*H536,2)</f>
        <v>0</v>
      </c>
      <c r="K536" s="190" t="s">
        <v>131</v>
      </c>
      <c r="L536" s="36"/>
      <c r="M536" s="195" t="s">
        <v>1</v>
      </c>
      <c r="N536" s="196" t="s">
        <v>42</v>
      </c>
      <c r="O536" s="68"/>
      <c r="P536" s="197">
        <f>O536*H536</f>
        <v>0</v>
      </c>
      <c r="Q536" s="197">
        <v>0</v>
      </c>
      <c r="R536" s="197">
        <f>Q536*H536</f>
        <v>0</v>
      </c>
      <c r="S536" s="197">
        <v>0</v>
      </c>
      <c r="T536" s="198">
        <f>S536*H536</f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99" t="s">
        <v>132</v>
      </c>
      <c r="AT536" s="199" t="s">
        <v>127</v>
      </c>
      <c r="AU536" s="199" t="s">
        <v>86</v>
      </c>
      <c r="AY536" s="14" t="s">
        <v>124</v>
      </c>
      <c r="BE536" s="200">
        <f>IF(N536="základní",J536,0)</f>
        <v>0</v>
      </c>
      <c r="BF536" s="200">
        <f>IF(N536="snížená",J536,0)</f>
        <v>0</v>
      </c>
      <c r="BG536" s="200">
        <f>IF(N536="zákl. přenesená",J536,0)</f>
        <v>0</v>
      </c>
      <c r="BH536" s="200">
        <f>IF(N536="sníž. přenesená",J536,0)</f>
        <v>0</v>
      </c>
      <c r="BI536" s="200">
        <f>IF(N536="nulová",J536,0)</f>
        <v>0</v>
      </c>
      <c r="BJ536" s="14" t="s">
        <v>84</v>
      </c>
      <c r="BK536" s="200">
        <f>ROUND(I536*H536,2)</f>
        <v>0</v>
      </c>
      <c r="BL536" s="14" t="s">
        <v>132</v>
      </c>
      <c r="BM536" s="199" t="s">
        <v>915</v>
      </c>
    </row>
    <row r="537" spans="1:65" s="2" customFormat="1" ht="38.4">
      <c r="A537" s="31"/>
      <c r="B537" s="32"/>
      <c r="C537" s="33"/>
      <c r="D537" s="201" t="s">
        <v>133</v>
      </c>
      <c r="E537" s="33"/>
      <c r="F537" s="202" t="s">
        <v>916</v>
      </c>
      <c r="G537" s="33"/>
      <c r="H537" s="33"/>
      <c r="I537" s="203"/>
      <c r="J537" s="33"/>
      <c r="K537" s="33"/>
      <c r="L537" s="36"/>
      <c r="M537" s="204"/>
      <c r="N537" s="205"/>
      <c r="O537" s="68"/>
      <c r="P537" s="68"/>
      <c r="Q537" s="68"/>
      <c r="R537" s="68"/>
      <c r="S537" s="68"/>
      <c r="T537" s="69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4" t="s">
        <v>133</v>
      </c>
      <c r="AU537" s="14" t="s">
        <v>86</v>
      </c>
    </row>
    <row r="538" spans="1:65" s="2" customFormat="1" ht="19.2">
      <c r="A538" s="31"/>
      <c r="B538" s="32"/>
      <c r="C538" s="33"/>
      <c r="D538" s="201" t="s">
        <v>135</v>
      </c>
      <c r="E538" s="33"/>
      <c r="F538" s="206" t="s">
        <v>884</v>
      </c>
      <c r="G538" s="33"/>
      <c r="H538" s="33"/>
      <c r="I538" s="203"/>
      <c r="J538" s="33"/>
      <c r="K538" s="33"/>
      <c r="L538" s="36"/>
      <c r="M538" s="204"/>
      <c r="N538" s="205"/>
      <c r="O538" s="68"/>
      <c r="P538" s="68"/>
      <c r="Q538" s="68"/>
      <c r="R538" s="68"/>
      <c r="S538" s="68"/>
      <c r="T538" s="69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T538" s="14" t="s">
        <v>135</v>
      </c>
      <c r="AU538" s="14" t="s">
        <v>86</v>
      </c>
    </row>
    <row r="539" spans="1:65" s="2" customFormat="1" ht="16.5" customHeight="1">
      <c r="A539" s="31"/>
      <c r="B539" s="32"/>
      <c r="C539" s="188" t="s">
        <v>528</v>
      </c>
      <c r="D539" s="188" t="s">
        <v>127</v>
      </c>
      <c r="E539" s="189" t="s">
        <v>917</v>
      </c>
      <c r="F539" s="190" t="s">
        <v>918</v>
      </c>
      <c r="G539" s="191" t="s">
        <v>139</v>
      </c>
      <c r="H539" s="192">
        <v>500</v>
      </c>
      <c r="I539" s="193"/>
      <c r="J539" s="194">
        <f>ROUND(I539*H539,2)</f>
        <v>0</v>
      </c>
      <c r="K539" s="190" t="s">
        <v>131</v>
      </c>
      <c r="L539" s="36"/>
      <c r="M539" s="195" t="s">
        <v>1</v>
      </c>
      <c r="N539" s="196" t="s">
        <v>42</v>
      </c>
      <c r="O539" s="68"/>
      <c r="P539" s="197">
        <f>O539*H539</f>
        <v>0</v>
      </c>
      <c r="Q539" s="197">
        <v>0</v>
      </c>
      <c r="R539" s="197">
        <f>Q539*H539</f>
        <v>0</v>
      </c>
      <c r="S539" s="197">
        <v>0</v>
      </c>
      <c r="T539" s="198">
        <f>S539*H539</f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99" t="s">
        <v>132</v>
      </c>
      <c r="AT539" s="199" t="s">
        <v>127</v>
      </c>
      <c r="AU539" s="199" t="s">
        <v>86</v>
      </c>
      <c r="AY539" s="14" t="s">
        <v>124</v>
      </c>
      <c r="BE539" s="200">
        <f>IF(N539="základní",J539,0)</f>
        <v>0</v>
      </c>
      <c r="BF539" s="200">
        <f>IF(N539="snížená",J539,0)</f>
        <v>0</v>
      </c>
      <c r="BG539" s="200">
        <f>IF(N539="zákl. přenesená",J539,0)</f>
        <v>0</v>
      </c>
      <c r="BH539" s="200">
        <f>IF(N539="sníž. přenesená",J539,0)</f>
        <v>0</v>
      </c>
      <c r="BI539" s="200">
        <f>IF(N539="nulová",J539,0)</f>
        <v>0</v>
      </c>
      <c r="BJ539" s="14" t="s">
        <v>84</v>
      </c>
      <c r="BK539" s="200">
        <f>ROUND(I539*H539,2)</f>
        <v>0</v>
      </c>
      <c r="BL539" s="14" t="s">
        <v>132</v>
      </c>
      <c r="BM539" s="199" t="s">
        <v>919</v>
      </c>
    </row>
    <row r="540" spans="1:65" s="2" customFormat="1" ht="38.4">
      <c r="A540" s="31"/>
      <c r="B540" s="32"/>
      <c r="C540" s="33"/>
      <c r="D540" s="201" t="s">
        <v>133</v>
      </c>
      <c r="E540" s="33"/>
      <c r="F540" s="202" t="s">
        <v>920</v>
      </c>
      <c r="G540" s="33"/>
      <c r="H540" s="33"/>
      <c r="I540" s="203"/>
      <c r="J540" s="33"/>
      <c r="K540" s="33"/>
      <c r="L540" s="36"/>
      <c r="M540" s="204"/>
      <c r="N540" s="205"/>
      <c r="O540" s="68"/>
      <c r="P540" s="68"/>
      <c r="Q540" s="68"/>
      <c r="R540" s="68"/>
      <c r="S540" s="68"/>
      <c r="T540" s="69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4" t="s">
        <v>133</v>
      </c>
      <c r="AU540" s="14" t="s">
        <v>86</v>
      </c>
    </row>
    <row r="541" spans="1:65" s="2" customFormat="1" ht="19.2">
      <c r="A541" s="31"/>
      <c r="B541" s="32"/>
      <c r="C541" s="33"/>
      <c r="D541" s="201" t="s">
        <v>135</v>
      </c>
      <c r="E541" s="33"/>
      <c r="F541" s="206" t="s">
        <v>884</v>
      </c>
      <c r="G541" s="33"/>
      <c r="H541" s="33"/>
      <c r="I541" s="203"/>
      <c r="J541" s="33"/>
      <c r="K541" s="33"/>
      <c r="L541" s="36"/>
      <c r="M541" s="204"/>
      <c r="N541" s="205"/>
      <c r="O541" s="68"/>
      <c r="P541" s="68"/>
      <c r="Q541" s="68"/>
      <c r="R541" s="68"/>
      <c r="S541" s="68"/>
      <c r="T541" s="69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T541" s="14" t="s">
        <v>135</v>
      </c>
      <c r="AU541" s="14" t="s">
        <v>86</v>
      </c>
    </row>
    <row r="542" spans="1:65" s="2" customFormat="1" ht="16.5" customHeight="1">
      <c r="A542" s="31"/>
      <c r="B542" s="32"/>
      <c r="C542" s="188" t="s">
        <v>921</v>
      </c>
      <c r="D542" s="188" t="s">
        <v>127</v>
      </c>
      <c r="E542" s="189" t="s">
        <v>922</v>
      </c>
      <c r="F542" s="190" t="s">
        <v>923</v>
      </c>
      <c r="G542" s="191" t="s">
        <v>139</v>
      </c>
      <c r="H542" s="192">
        <v>500</v>
      </c>
      <c r="I542" s="193"/>
      <c r="J542" s="194">
        <f>ROUND(I542*H542,2)</f>
        <v>0</v>
      </c>
      <c r="K542" s="190" t="s">
        <v>131</v>
      </c>
      <c r="L542" s="36"/>
      <c r="M542" s="195" t="s">
        <v>1</v>
      </c>
      <c r="N542" s="196" t="s">
        <v>42</v>
      </c>
      <c r="O542" s="68"/>
      <c r="P542" s="197">
        <f>O542*H542</f>
        <v>0</v>
      </c>
      <c r="Q542" s="197">
        <v>0</v>
      </c>
      <c r="R542" s="197">
        <f>Q542*H542</f>
        <v>0</v>
      </c>
      <c r="S542" s="197">
        <v>0</v>
      </c>
      <c r="T542" s="198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99" t="s">
        <v>132</v>
      </c>
      <c r="AT542" s="199" t="s">
        <v>127</v>
      </c>
      <c r="AU542" s="199" t="s">
        <v>86</v>
      </c>
      <c r="AY542" s="14" t="s">
        <v>124</v>
      </c>
      <c r="BE542" s="200">
        <f>IF(N542="základní",J542,0)</f>
        <v>0</v>
      </c>
      <c r="BF542" s="200">
        <f>IF(N542="snížená",J542,0)</f>
        <v>0</v>
      </c>
      <c r="BG542" s="200">
        <f>IF(N542="zákl. přenesená",J542,0)</f>
        <v>0</v>
      </c>
      <c r="BH542" s="200">
        <f>IF(N542="sníž. přenesená",J542,0)</f>
        <v>0</v>
      </c>
      <c r="BI542" s="200">
        <f>IF(N542="nulová",J542,0)</f>
        <v>0</v>
      </c>
      <c r="BJ542" s="14" t="s">
        <v>84</v>
      </c>
      <c r="BK542" s="200">
        <f>ROUND(I542*H542,2)</f>
        <v>0</v>
      </c>
      <c r="BL542" s="14" t="s">
        <v>132</v>
      </c>
      <c r="BM542" s="199" t="s">
        <v>924</v>
      </c>
    </row>
    <row r="543" spans="1:65" s="2" customFormat="1" ht="38.4">
      <c r="A543" s="31"/>
      <c r="B543" s="32"/>
      <c r="C543" s="33"/>
      <c r="D543" s="201" t="s">
        <v>133</v>
      </c>
      <c r="E543" s="33"/>
      <c r="F543" s="202" t="s">
        <v>925</v>
      </c>
      <c r="G543" s="33"/>
      <c r="H543" s="33"/>
      <c r="I543" s="203"/>
      <c r="J543" s="33"/>
      <c r="K543" s="33"/>
      <c r="L543" s="36"/>
      <c r="M543" s="204"/>
      <c r="N543" s="205"/>
      <c r="O543" s="68"/>
      <c r="P543" s="68"/>
      <c r="Q543" s="68"/>
      <c r="R543" s="68"/>
      <c r="S543" s="68"/>
      <c r="T543" s="69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4" t="s">
        <v>133</v>
      </c>
      <c r="AU543" s="14" t="s">
        <v>86</v>
      </c>
    </row>
    <row r="544" spans="1:65" s="2" customFormat="1" ht="19.2">
      <c r="A544" s="31"/>
      <c r="B544" s="32"/>
      <c r="C544" s="33"/>
      <c r="D544" s="201" t="s">
        <v>135</v>
      </c>
      <c r="E544" s="33"/>
      <c r="F544" s="206" t="s">
        <v>884</v>
      </c>
      <c r="G544" s="33"/>
      <c r="H544" s="33"/>
      <c r="I544" s="203"/>
      <c r="J544" s="33"/>
      <c r="K544" s="33"/>
      <c r="L544" s="36"/>
      <c r="M544" s="204"/>
      <c r="N544" s="205"/>
      <c r="O544" s="68"/>
      <c r="P544" s="68"/>
      <c r="Q544" s="68"/>
      <c r="R544" s="68"/>
      <c r="S544" s="68"/>
      <c r="T544" s="69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4" t="s">
        <v>135</v>
      </c>
      <c r="AU544" s="14" t="s">
        <v>86</v>
      </c>
    </row>
    <row r="545" spans="1:65" s="2" customFormat="1" ht="16.5" customHeight="1">
      <c r="A545" s="31"/>
      <c r="B545" s="32"/>
      <c r="C545" s="188" t="s">
        <v>533</v>
      </c>
      <c r="D545" s="188" t="s">
        <v>127</v>
      </c>
      <c r="E545" s="189" t="s">
        <v>926</v>
      </c>
      <c r="F545" s="190" t="s">
        <v>927</v>
      </c>
      <c r="G545" s="191" t="s">
        <v>139</v>
      </c>
      <c r="H545" s="192">
        <v>25</v>
      </c>
      <c r="I545" s="193"/>
      <c r="J545" s="194">
        <f>ROUND(I545*H545,2)</f>
        <v>0</v>
      </c>
      <c r="K545" s="190" t="s">
        <v>131</v>
      </c>
      <c r="L545" s="36"/>
      <c r="M545" s="195" t="s">
        <v>1</v>
      </c>
      <c r="N545" s="196" t="s">
        <v>42</v>
      </c>
      <c r="O545" s="68"/>
      <c r="P545" s="197">
        <f>O545*H545</f>
        <v>0</v>
      </c>
      <c r="Q545" s="197">
        <v>0</v>
      </c>
      <c r="R545" s="197">
        <f>Q545*H545</f>
        <v>0</v>
      </c>
      <c r="S545" s="197">
        <v>0</v>
      </c>
      <c r="T545" s="198">
        <f>S545*H545</f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99" t="s">
        <v>132</v>
      </c>
      <c r="AT545" s="199" t="s">
        <v>127</v>
      </c>
      <c r="AU545" s="199" t="s">
        <v>86</v>
      </c>
      <c r="AY545" s="14" t="s">
        <v>124</v>
      </c>
      <c r="BE545" s="200">
        <f>IF(N545="základní",J545,0)</f>
        <v>0</v>
      </c>
      <c r="BF545" s="200">
        <f>IF(N545="snížená",J545,0)</f>
        <v>0</v>
      </c>
      <c r="BG545" s="200">
        <f>IF(N545="zákl. přenesená",J545,0)</f>
        <v>0</v>
      </c>
      <c r="BH545" s="200">
        <f>IF(N545="sníž. přenesená",J545,0)</f>
        <v>0</v>
      </c>
      <c r="BI545" s="200">
        <f>IF(N545="nulová",J545,0)</f>
        <v>0</v>
      </c>
      <c r="BJ545" s="14" t="s">
        <v>84</v>
      </c>
      <c r="BK545" s="200">
        <f>ROUND(I545*H545,2)</f>
        <v>0</v>
      </c>
      <c r="BL545" s="14" t="s">
        <v>132</v>
      </c>
      <c r="BM545" s="199" t="s">
        <v>928</v>
      </c>
    </row>
    <row r="546" spans="1:65" s="2" customFormat="1" ht="38.4">
      <c r="A546" s="31"/>
      <c r="B546" s="32"/>
      <c r="C546" s="33"/>
      <c r="D546" s="201" t="s">
        <v>133</v>
      </c>
      <c r="E546" s="33"/>
      <c r="F546" s="202" t="s">
        <v>929</v>
      </c>
      <c r="G546" s="33"/>
      <c r="H546" s="33"/>
      <c r="I546" s="203"/>
      <c r="J546" s="33"/>
      <c r="K546" s="33"/>
      <c r="L546" s="36"/>
      <c r="M546" s="204"/>
      <c r="N546" s="205"/>
      <c r="O546" s="68"/>
      <c r="P546" s="68"/>
      <c r="Q546" s="68"/>
      <c r="R546" s="68"/>
      <c r="S546" s="68"/>
      <c r="T546" s="69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4" t="s">
        <v>133</v>
      </c>
      <c r="AU546" s="14" t="s">
        <v>86</v>
      </c>
    </row>
    <row r="547" spans="1:65" s="2" customFormat="1" ht="19.2">
      <c r="A547" s="31"/>
      <c r="B547" s="32"/>
      <c r="C547" s="33"/>
      <c r="D547" s="201" t="s">
        <v>135</v>
      </c>
      <c r="E547" s="33"/>
      <c r="F547" s="206" t="s">
        <v>884</v>
      </c>
      <c r="G547" s="33"/>
      <c r="H547" s="33"/>
      <c r="I547" s="203"/>
      <c r="J547" s="33"/>
      <c r="K547" s="33"/>
      <c r="L547" s="36"/>
      <c r="M547" s="204"/>
      <c r="N547" s="205"/>
      <c r="O547" s="68"/>
      <c r="P547" s="68"/>
      <c r="Q547" s="68"/>
      <c r="R547" s="68"/>
      <c r="S547" s="68"/>
      <c r="T547" s="69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T547" s="14" t="s">
        <v>135</v>
      </c>
      <c r="AU547" s="14" t="s">
        <v>86</v>
      </c>
    </row>
    <row r="548" spans="1:65" s="2" customFormat="1" ht="16.5" customHeight="1">
      <c r="A548" s="31"/>
      <c r="B548" s="32"/>
      <c r="C548" s="188" t="s">
        <v>930</v>
      </c>
      <c r="D548" s="188" t="s">
        <v>127</v>
      </c>
      <c r="E548" s="189" t="s">
        <v>931</v>
      </c>
      <c r="F548" s="190" t="s">
        <v>932</v>
      </c>
      <c r="G548" s="191" t="s">
        <v>139</v>
      </c>
      <c r="H548" s="192">
        <v>25</v>
      </c>
      <c r="I548" s="193"/>
      <c r="J548" s="194">
        <f>ROUND(I548*H548,2)</f>
        <v>0</v>
      </c>
      <c r="K548" s="190" t="s">
        <v>131</v>
      </c>
      <c r="L548" s="36"/>
      <c r="M548" s="195" t="s">
        <v>1</v>
      </c>
      <c r="N548" s="196" t="s">
        <v>42</v>
      </c>
      <c r="O548" s="68"/>
      <c r="P548" s="197">
        <f>O548*H548</f>
        <v>0</v>
      </c>
      <c r="Q548" s="197">
        <v>0</v>
      </c>
      <c r="R548" s="197">
        <f>Q548*H548</f>
        <v>0</v>
      </c>
      <c r="S548" s="197">
        <v>0</v>
      </c>
      <c r="T548" s="198">
        <f>S548*H548</f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199" t="s">
        <v>132</v>
      </c>
      <c r="AT548" s="199" t="s">
        <v>127</v>
      </c>
      <c r="AU548" s="199" t="s">
        <v>86</v>
      </c>
      <c r="AY548" s="14" t="s">
        <v>124</v>
      </c>
      <c r="BE548" s="200">
        <f>IF(N548="základní",J548,0)</f>
        <v>0</v>
      </c>
      <c r="BF548" s="200">
        <f>IF(N548="snížená",J548,0)</f>
        <v>0</v>
      </c>
      <c r="BG548" s="200">
        <f>IF(N548="zákl. přenesená",J548,0)</f>
        <v>0</v>
      </c>
      <c r="BH548" s="200">
        <f>IF(N548="sníž. přenesená",J548,0)</f>
        <v>0</v>
      </c>
      <c r="BI548" s="200">
        <f>IF(N548="nulová",J548,0)</f>
        <v>0</v>
      </c>
      <c r="BJ548" s="14" t="s">
        <v>84</v>
      </c>
      <c r="BK548" s="200">
        <f>ROUND(I548*H548,2)</f>
        <v>0</v>
      </c>
      <c r="BL548" s="14" t="s">
        <v>132</v>
      </c>
      <c r="BM548" s="199" t="s">
        <v>933</v>
      </c>
    </row>
    <row r="549" spans="1:65" s="2" customFormat="1" ht="38.4">
      <c r="A549" s="31"/>
      <c r="B549" s="32"/>
      <c r="C549" s="33"/>
      <c r="D549" s="201" t="s">
        <v>133</v>
      </c>
      <c r="E549" s="33"/>
      <c r="F549" s="202" t="s">
        <v>934</v>
      </c>
      <c r="G549" s="33"/>
      <c r="H549" s="33"/>
      <c r="I549" s="203"/>
      <c r="J549" s="33"/>
      <c r="K549" s="33"/>
      <c r="L549" s="36"/>
      <c r="M549" s="204"/>
      <c r="N549" s="205"/>
      <c r="O549" s="68"/>
      <c r="P549" s="68"/>
      <c r="Q549" s="68"/>
      <c r="R549" s="68"/>
      <c r="S549" s="68"/>
      <c r="T549" s="69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4" t="s">
        <v>133</v>
      </c>
      <c r="AU549" s="14" t="s">
        <v>86</v>
      </c>
    </row>
    <row r="550" spans="1:65" s="2" customFormat="1" ht="19.2">
      <c r="A550" s="31"/>
      <c r="B550" s="32"/>
      <c r="C550" s="33"/>
      <c r="D550" s="201" t="s">
        <v>135</v>
      </c>
      <c r="E550" s="33"/>
      <c r="F550" s="206" t="s">
        <v>884</v>
      </c>
      <c r="G550" s="33"/>
      <c r="H550" s="33"/>
      <c r="I550" s="203"/>
      <c r="J550" s="33"/>
      <c r="K550" s="33"/>
      <c r="L550" s="36"/>
      <c r="M550" s="204"/>
      <c r="N550" s="205"/>
      <c r="O550" s="68"/>
      <c r="P550" s="68"/>
      <c r="Q550" s="68"/>
      <c r="R550" s="68"/>
      <c r="S550" s="68"/>
      <c r="T550" s="69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4" t="s">
        <v>135</v>
      </c>
      <c r="AU550" s="14" t="s">
        <v>86</v>
      </c>
    </row>
    <row r="551" spans="1:65" s="2" customFormat="1" ht="16.5" customHeight="1">
      <c r="A551" s="31"/>
      <c r="B551" s="32"/>
      <c r="C551" s="188" t="s">
        <v>537</v>
      </c>
      <c r="D551" s="188" t="s">
        <v>127</v>
      </c>
      <c r="E551" s="189" t="s">
        <v>935</v>
      </c>
      <c r="F551" s="190" t="s">
        <v>936</v>
      </c>
      <c r="G551" s="191" t="s">
        <v>139</v>
      </c>
      <c r="H551" s="192">
        <v>25</v>
      </c>
      <c r="I551" s="193"/>
      <c r="J551" s="194">
        <f>ROUND(I551*H551,2)</f>
        <v>0</v>
      </c>
      <c r="K551" s="190" t="s">
        <v>131</v>
      </c>
      <c r="L551" s="36"/>
      <c r="M551" s="195" t="s">
        <v>1</v>
      </c>
      <c r="N551" s="196" t="s">
        <v>42</v>
      </c>
      <c r="O551" s="68"/>
      <c r="P551" s="197">
        <f>O551*H551</f>
        <v>0</v>
      </c>
      <c r="Q551" s="197">
        <v>0</v>
      </c>
      <c r="R551" s="197">
        <f>Q551*H551</f>
        <v>0</v>
      </c>
      <c r="S551" s="197">
        <v>0</v>
      </c>
      <c r="T551" s="198">
        <f>S551*H551</f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199" t="s">
        <v>132</v>
      </c>
      <c r="AT551" s="199" t="s">
        <v>127</v>
      </c>
      <c r="AU551" s="199" t="s">
        <v>86</v>
      </c>
      <c r="AY551" s="14" t="s">
        <v>124</v>
      </c>
      <c r="BE551" s="200">
        <f>IF(N551="základní",J551,0)</f>
        <v>0</v>
      </c>
      <c r="BF551" s="200">
        <f>IF(N551="snížená",J551,0)</f>
        <v>0</v>
      </c>
      <c r="BG551" s="200">
        <f>IF(N551="zákl. přenesená",J551,0)</f>
        <v>0</v>
      </c>
      <c r="BH551" s="200">
        <f>IF(N551="sníž. přenesená",J551,0)</f>
        <v>0</v>
      </c>
      <c r="BI551" s="200">
        <f>IF(N551="nulová",J551,0)</f>
        <v>0</v>
      </c>
      <c r="BJ551" s="14" t="s">
        <v>84</v>
      </c>
      <c r="BK551" s="200">
        <f>ROUND(I551*H551,2)</f>
        <v>0</v>
      </c>
      <c r="BL551" s="14" t="s">
        <v>132</v>
      </c>
      <c r="BM551" s="199" t="s">
        <v>937</v>
      </c>
    </row>
    <row r="552" spans="1:65" s="2" customFormat="1" ht="38.4">
      <c r="A552" s="31"/>
      <c r="B552" s="32"/>
      <c r="C552" s="33"/>
      <c r="D552" s="201" t="s">
        <v>133</v>
      </c>
      <c r="E552" s="33"/>
      <c r="F552" s="202" t="s">
        <v>938</v>
      </c>
      <c r="G552" s="33"/>
      <c r="H552" s="33"/>
      <c r="I552" s="203"/>
      <c r="J552" s="33"/>
      <c r="K552" s="33"/>
      <c r="L552" s="36"/>
      <c r="M552" s="204"/>
      <c r="N552" s="205"/>
      <c r="O552" s="68"/>
      <c r="P552" s="68"/>
      <c r="Q552" s="68"/>
      <c r="R552" s="68"/>
      <c r="S552" s="68"/>
      <c r="T552" s="69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4" t="s">
        <v>133</v>
      </c>
      <c r="AU552" s="14" t="s">
        <v>86</v>
      </c>
    </row>
    <row r="553" spans="1:65" s="2" customFormat="1" ht="19.2">
      <c r="A553" s="31"/>
      <c r="B553" s="32"/>
      <c r="C553" s="33"/>
      <c r="D553" s="201" t="s">
        <v>135</v>
      </c>
      <c r="E553" s="33"/>
      <c r="F553" s="206" t="s">
        <v>884</v>
      </c>
      <c r="G553" s="33"/>
      <c r="H553" s="33"/>
      <c r="I553" s="203"/>
      <c r="J553" s="33"/>
      <c r="K553" s="33"/>
      <c r="L553" s="36"/>
      <c r="M553" s="204"/>
      <c r="N553" s="205"/>
      <c r="O553" s="68"/>
      <c r="P553" s="68"/>
      <c r="Q553" s="68"/>
      <c r="R553" s="68"/>
      <c r="S553" s="68"/>
      <c r="T553" s="69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T553" s="14" t="s">
        <v>135</v>
      </c>
      <c r="AU553" s="14" t="s">
        <v>86</v>
      </c>
    </row>
    <row r="554" spans="1:65" s="2" customFormat="1" ht="16.5" customHeight="1">
      <c r="A554" s="31"/>
      <c r="B554" s="32"/>
      <c r="C554" s="188" t="s">
        <v>939</v>
      </c>
      <c r="D554" s="188" t="s">
        <v>127</v>
      </c>
      <c r="E554" s="189" t="s">
        <v>940</v>
      </c>
      <c r="F554" s="190" t="s">
        <v>941</v>
      </c>
      <c r="G554" s="191" t="s">
        <v>139</v>
      </c>
      <c r="H554" s="192">
        <v>25</v>
      </c>
      <c r="I554" s="193"/>
      <c r="J554" s="194">
        <f>ROUND(I554*H554,2)</f>
        <v>0</v>
      </c>
      <c r="K554" s="190" t="s">
        <v>131</v>
      </c>
      <c r="L554" s="36"/>
      <c r="M554" s="195" t="s">
        <v>1</v>
      </c>
      <c r="N554" s="196" t="s">
        <v>42</v>
      </c>
      <c r="O554" s="68"/>
      <c r="P554" s="197">
        <f>O554*H554</f>
        <v>0</v>
      </c>
      <c r="Q554" s="197">
        <v>0</v>
      </c>
      <c r="R554" s="197">
        <f>Q554*H554</f>
        <v>0</v>
      </c>
      <c r="S554" s="197">
        <v>0</v>
      </c>
      <c r="T554" s="198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99" t="s">
        <v>132</v>
      </c>
      <c r="AT554" s="199" t="s">
        <v>127</v>
      </c>
      <c r="AU554" s="199" t="s">
        <v>86</v>
      </c>
      <c r="AY554" s="14" t="s">
        <v>124</v>
      </c>
      <c r="BE554" s="200">
        <f>IF(N554="základní",J554,0)</f>
        <v>0</v>
      </c>
      <c r="BF554" s="200">
        <f>IF(N554="snížená",J554,0)</f>
        <v>0</v>
      </c>
      <c r="BG554" s="200">
        <f>IF(N554="zákl. přenesená",J554,0)</f>
        <v>0</v>
      </c>
      <c r="BH554" s="200">
        <f>IF(N554="sníž. přenesená",J554,0)</f>
        <v>0</v>
      </c>
      <c r="BI554" s="200">
        <f>IF(N554="nulová",J554,0)</f>
        <v>0</v>
      </c>
      <c r="BJ554" s="14" t="s">
        <v>84</v>
      </c>
      <c r="BK554" s="200">
        <f>ROUND(I554*H554,2)</f>
        <v>0</v>
      </c>
      <c r="BL554" s="14" t="s">
        <v>132</v>
      </c>
      <c r="BM554" s="199" t="s">
        <v>942</v>
      </c>
    </row>
    <row r="555" spans="1:65" s="2" customFormat="1" ht="38.4">
      <c r="A555" s="31"/>
      <c r="B555" s="32"/>
      <c r="C555" s="33"/>
      <c r="D555" s="201" t="s">
        <v>133</v>
      </c>
      <c r="E555" s="33"/>
      <c r="F555" s="202" t="s">
        <v>943</v>
      </c>
      <c r="G555" s="33"/>
      <c r="H555" s="33"/>
      <c r="I555" s="203"/>
      <c r="J555" s="33"/>
      <c r="K555" s="33"/>
      <c r="L555" s="36"/>
      <c r="M555" s="204"/>
      <c r="N555" s="205"/>
      <c r="O555" s="68"/>
      <c r="P555" s="68"/>
      <c r="Q555" s="68"/>
      <c r="R555" s="68"/>
      <c r="S555" s="68"/>
      <c r="T555" s="69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4" t="s">
        <v>133</v>
      </c>
      <c r="AU555" s="14" t="s">
        <v>86</v>
      </c>
    </row>
    <row r="556" spans="1:65" s="2" customFormat="1" ht="19.2">
      <c r="A556" s="31"/>
      <c r="B556" s="32"/>
      <c r="C556" s="33"/>
      <c r="D556" s="201" t="s">
        <v>135</v>
      </c>
      <c r="E556" s="33"/>
      <c r="F556" s="206" t="s">
        <v>884</v>
      </c>
      <c r="G556" s="33"/>
      <c r="H556" s="33"/>
      <c r="I556" s="203"/>
      <c r="J556" s="33"/>
      <c r="K556" s="33"/>
      <c r="L556" s="36"/>
      <c r="M556" s="204"/>
      <c r="N556" s="205"/>
      <c r="O556" s="68"/>
      <c r="P556" s="68"/>
      <c r="Q556" s="68"/>
      <c r="R556" s="68"/>
      <c r="S556" s="68"/>
      <c r="T556" s="69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T556" s="14" t="s">
        <v>135</v>
      </c>
      <c r="AU556" s="14" t="s">
        <v>86</v>
      </c>
    </row>
    <row r="557" spans="1:65" s="2" customFormat="1" ht="16.5" customHeight="1">
      <c r="A557" s="31"/>
      <c r="B557" s="32"/>
      <c r="C557" s="188" t="s">
        <v>542</v>
      </c>
      <c r="D557" s="188" t="s">
        <v>127</v>
      </c>
      <c r="E557" s="189" t="s">
        <v>944</v>
      </c>
      <c r="F557" s="190" t="s">
        <v>945</v>
      </c>
      <c r="G557" s="191" t="s">
        <v>139</v>
      </c>
      <c r="H557" s="192">
        <v>25</v>
      </c>
      <c r="I557" s="193"/>
      <c r="J557" s="194">
        <f>ROUND(I557*H557,2)</f>
        <v>0</v>
      </c>
      <c r="K557" s="190" t="s">
        <v>131</v>
      </c>
      <c r="L557" s="36"/>
      <c r="M557" s="195" t="s">
        <v>1</v>
      </c>
      <c r="N557" s="196" t="s">
        <v>42</v>
      </c>
      <c r="O557" s="68"/>
      <c r="P557" s="197">
        <f>O557*H557</f>
        <v>0</v>
      </c>
      <c r="Q557" s="197">
        <v>0</v>
      </c>
      <c r="R557" s="197">
        <f>Q557*H557</f>
        <v>0</v>
      </c>
      <c r="S557" s="197">
        <v>0</v>
      </c>
      <c r="T557" s="198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99" t="s">
        <v>132</v>
      </c>
      <c r="AT557" s="199" t="s">
        <v>127</v>
      </c>
      <c r="AU557" s="199" t="s">
        <v>86</v>
      </c>
      <c r="AY557" s="14" t="s">
        <v>124</v>
      </c>
      <c r="BE557" s="200">
        <f>IF(N557="základní",J557,0)</f>
        <v>0</v>
      </c>
      <c r="BF557" s="200">
        <f>IF(N557="snížená",J557,0)</f>
        <v>0</v>
      </c>
      <c r="BG557" s="200">
        <f>IF(N557="zákl. přenesená",J557,0)</f>
        <v>0</v>
      </c>
      <c r="BH557" s="200">
        <f>IF(N557="sníž. přenesená",J557,0)</f>
        <v>0</v>
      </c>
      <c r="BI557" s="200">
        <f>IF(N557="nulová",J557,0)</f>
        <v>0</v>
      </c>
      <c r="BJ557" s="14" t="s">
        <v>84</v>
      </c>
      <c r="BK557" s="200">
        <f>ROUND(I557*H557,2)</f>
        <v>0</v>
      </c>
      <c r="BL557" s="14" t="s">
        <v>132</v>
      </c>
      <c r="BM557" s="199" t="s">
        <v>946</v>
      </c>
    </row>
    <row r="558" spans="1:65" s="2" customFormat="1" ht="38.4">
      <c r="A558" s="31"/>
      <c r="B558" s="32"/>
      <c r="C558" s="33"/>
      <c r="D558" s="201" t="s">
        <v>133</v>
      </c>
      <c r="E558" s="33"/>
      <c r="F558" s="202" t="s">
        <v>947</v>
      </c>
      <c r="G558" s="33"/>
      <c r="H558" s="33"/>
      <c r="I558" s="203"/>
      <c r="J558" s="33"/>
      <c r="K558" s="33"/>
      <c r="L558" s="36"/>
      <c r="M558" s="204"/>
      <c r="N558" s="205"/>
      <c r="O558" s="68"/>
      <c r="P558" s="68"/>
      <c r="Q558" s="68"/>
      <c r="R558" s="68"/>
      <c r="S558" s="68"/>
      <c r="T558" s="69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4" t="s">
        <v>133</v>
      </c>
      <c r="AU558" s="14" t="s">
        <v>86</v>
      </c>
    </row>
    <row r="559" spans="1:65" s="2" customFormat="1" ht="19.2">
      <c r="A559" s="31"/>
      <c r="B559" s="32"/>
      <c r="C559" s="33"/>
      <c r="D559" s="201" t="s">
        <v>135</v>
      </c>
      <c r="E559" s="33"/>
      <c r="F559" s="206" t="s">
        <v>884</v>
      </c>
      <c r="G559" s="33"/>
      <c r="H559" s="33"/>
      <c r="I559" s="203"/>
      <c r="J559" s="33"/>
      <c r="K559" s="33"/>
      <c r="L559" s="36"/>
      <c r="M559" s="204"/>
      <c r="N559" s="205"/>
      <c r="O559" s="68"/>
      <c r="P559" s="68"/>
      <c r="Q559" s="68"/>
      <c r="R559" s="68"/>
      <c r="S559" s="68"/>
      <c r="T559" s="69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4" t="s">
        <v>135</v>
      </c>
      <c r="AU559" s="14" t="s">
        <v>86</v>
      </c>
    </row>
    <row r="560" spans="1:65" s="2" customFormat="1" ht="16.5" customHeight="1">
      <c r="A560" s="31"/>
      <c r="B560" s="32"/>
      <c r="C560" s="188" t="s">
        <v>948</v>
      </c>
      <c r="D560" s="188" t="s">
        <v>127</v>
      </c>
      <c r="E560" s="189" t="s">
        <v>949</v>
      </c>
      <c r="F560" s="190" t="s">
        <v>950</v>
      </c>
      <c r="G560" s="191" t="s">
        <v>139</v>
      </c>
      <c r="H560" s="192">
        <v>25</v>
      </c>
      <c r="I560" s="193"/>
      <c r="J560" s="194">
        <f>ROUND(I560*H560,2)</f>
        <v>0</v>
      </c>
      <c r="K560" s="190" t="s">
        <v>131</v>
      </c>
      <c r="L560" s="36"/>
      <c r="M560" s="195" t="s">
        <v>1</v>
      </c>
      <c r="N560" s="196" t="s">
        <v>42</v>
      </c>
      <c r="O560" s="68"/>
      <c r="P560" s="197">
        <f>O560*H560</f>
        <v>0</v>
      </c>
      <c r="Q560" s="197">
        <v>0</v>
      </c>
      <c r="R560" s="197">
        <f>Q560*H560</f>
        <v>0</v>
      </c>
      <c r="S560" s="197">
        <v>0</v>
      </c>
      <c r="T560" s="198">
        <f>S560*H560</f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199" t="s">
        <v>132</v>
      </c>
      <c r="AT560" s="199" t="s">
        <v>127</v>
      </c>
      <c r="AU560" s="199" t="s">
        <v>86</v>
      </c>
      <c r="AY560" s="14" t="s">
        <v>124</v>
      </c>
      <c r="BE560" s="200">
        <f>IF(N560="základní",J560,0)</f>
        <v>0</v>
      </c>
      <c r="BF560" s="200">
        <f>IF(N560="snížená",J560,0)</f>
        <v>0</v>
      </c>
      <c r="BG560" s="200">
        <f>IF(N560="zákl. přenesená",J560,0)</f>
        <v>0</v>
      </c>
      <c r="BH560" s="200">
        <f>IF(N560="sníž. přenesená",J560,0)</f>
        <v>0</v>
      </c>
      <c r="BI560" s="200">
        <f>IF(N560="nulová",J560,0)</f>
        <v>0</v>
      </c>
      <c r="BJ560" s="14" t="s">
        <v>84</v>
      </c>
      <c r="BK560" s="200">
        <f>ROUND(I560*H560,2)</f>
        <v>0</v>
      </c>
      <c r="BL560" s="14" t="s">
        <v>132</v>
      </c>
      <c r="BM560" s="199" t="s">
        <v>951</v>
      </c>
    </row>
    <row r="561" spans="1:65" s="2" customFormat="1" ht="38.4">
      <c r="A561" s="31"/>
      <c r="B561" s="32"/>
      <c r="C561" s="33"/>
      <c r="D561" s="201" t="s">
        <v>133</v>
      </c>
      <c r="E561" s="33"/>
      <c r="F561" s="202" t="s">
        <v>952</v>
      </c>
      <c r="G561" s="33"/>
      <c r="H561" s="33"/>
      <c r="I561" s="203"/>
      <c r="J561" s="33"/>
      <c r="K561" s="33"/>
      <c r="L561" s="36"/>
      <c r="M561" s="204"/>
      <c r="N561" s="205"/>
      <c r="O561" s="68"/>
      <c r="P561" s="68"/>
      <c r="Q561" s="68"/>
      <c r="R561" s="68"/>
      <c r="S561" s="68"/>
      <c r="T561" s="69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4" t="s">
        <v>133</v>
      </c>
      <c r="AU561" s="14" t="s">
        <v>86</v>
      </c>
    </row>
    <row r="562" spans="1:65" s="2" customFormat="1" ht="19.2">
      <c r="A562" s="31"/>
      <c r="B562" s="32"/>
      <c r="C562" s="33"/>
      <c r="D562" s="201" t="s">
        <v>135</v>
      </c>
      <c r="E562" s="33"/>
      <c r="F562" s="206" t="s">
        <v>884</v>
      </c>
      <c r="G562" s="33"/>
      <c r="H562" s="33"/>
      <c r="I562" s="203"/>
      <c r="J562" s="33"/>
      <c r="K562" s="33"/>
      <c r="L562" s="36"/>
      <c r="M562" s="204"/>
      <c r="N562" s="205"/>
      <c r="O562" s="68"/>
      <c r="P562" s="68"/>
      <c r="Q562" s="68"/>
      <c r="R562" s="68"/>
      <c r="S562" s="68"/>
      <c r="T562" s="69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T562" s="14" t="s">
        <v>135</v>
      </c>
      <c r="AU562" s="14" t="s">
        <v>86</v>
      </c>
    </row>
    <row r="563" spans="1:65" s="2" customFormat="1" ht="16.5" customHeight="1">
      <c r="A563" s="31"/>
      <c r="B563" s="32"/>
      <c r="C563" s="188" t="s">
        <v>546</v>
      </c>
      <c r="D563" s="188" t="s">
        <v>127</v>
      </c>
      <c r="E563" s="189" t="s">
        <v>953</v>
      </c>
      <c r="F563" s="190" t="s">
        <v>954</v>
      </c>
      <c r="G563" s="191" t="s">
        <v>139</v>
      </c>
      <c r="H563" s="192">
        <v>25</v>
      </c>
      <c r="I563" s="193"/>
      <c r="J563" s="194">
        <f>ROUND(I563*H563,2)</f>
        <v>0</v>
      </c>
      <c r="K563" s="190" t="s">
        <v>131</v>
      </c>
      <c r="L563" s="36"/>
      <c r="M563" s="195" t="s">
        <v>1</v>
      </c>
      <c r="N563" s="196" t="s">
        <v>42</v>
      </c>
      <c r="O563" s="68"/>
      <c r="P563" s="197">
        <f>O563*H563</f>
        <v>0</v>
      </c>
      <c r="Q563" s="197">
        <v>0</v>
      </c>
      <c r="R563" s="197">
        <f>Q563*H563</f>
        <v>0</v>
      </c>
      <c r="S563" s="197">
        <v>0</v>
      </c>
      <c r="T563" s="198">
        <f>S563*H563</f>
        <v>0</v>
      </c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R563" s="199" t="s">
        <v>132</v>
      </c>
      <c r="AT563" s="199" t="s">
        <v>127</v>
      </c>
      <c r="AU563" s="199" t="s">
        <v>86</v>
      </c>
      <c r="AY563" s="14" t="s">
        <v>124</v>
      </c>
      <c r="BE563" s="200">
        <f>IF(N563="základní",J563,0)</f>
        <v>0</v>
      </c>
      <c r="BF563" s="200">
        <f>IF(N563="snížená",J563,0)</f>
        <v>0</v>
      </c>
      <c r="BG563" s="200">
        <f>IF(N563="zákl. přenesená",J563,0)</f>
        <v>0</v>
      </c>
      <c r="BH563" s="200">
        <f>IF(N563="sníž. přenesená",J563,0)</f>
        <v>0</v>
      </c>
      <c r="BI563" s="200">
        <f>IF(N563="nulová",J563,0)</f>
        <v>0</v>
      </c>
      <c r="BJ563" s="14" t="s">
        <v>84</v>
      </c>
      <c r="BK563" s="200">
        <f>ROUND(I563*H563,2)</f>
        <v>0</v>
      </c>
      <c r="BL563" s="14" t="s">
        <v>132</v>
      </c>
      <c r="BM563" s="199" t="s">
        <v>955</v>
      </c>
    </row>
    <row r="564" spans="1:65" s="2" customFormat="1" ht="38.4">
      <c r="A564" s="31"/>
      <c r="B564" s="32"/>
      <c r="C564" s="33"/>
      <c r="D564" s="201" t="s">
        <v>133</v>
      </c>
      <c r="E564" s="33"/>
      <c r="F564" s="202" t="s">
        <v>956</v>
      </c>
      <c r="G564" s="33"/>
      <c r="H564" s="33"/>
      <c r="I564" s="203"/>
      <c r="J564" s="33"/>
      <c r="K564" s="33"/>
      <c r="L564" s="36"/>
      <c r="M564" s="204"/>
      <c r="N564" s="205"/>
      <c r="O564" s="68"/>
      <c r="P564" s="68"/>
      <c r="Q564" s="68"/>
      <c r="R564" s="68"/>
      <c r="S564" s="68"/>
      <c r="T564" s="69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4" t="s">
        <v>133</v>
      </c>
      <c r="AU564" s="14" t="s">
        <v>86</v>
      </c>
    </row>
    <row r="565" spans="1:65" s="2" customFormat="1" ht="19.2">
      <c r="A565" s="31"/>
      <c r="B565" s="32"/>
      <c r="C565" s="33"/>
      <c r="D565" s="201" t="s">
        <v>135</v>
      </c>
      <c r="E565" s="33"/>
      <c r="F565" s="206" t="s">
        <v>884</v>
      </c>
      <c r="G565" s="33"/>
      <c r="H565" s="33"/>
      <c r="I565" s="203"/>
      <c r="J565" s="33"/>
      <c r="K565" s="33"/>
      <c r="L565" s="36"/>
      <c r="M565" s="204"/>
      <c r="N565" s="205"/>
      <c r="O565" s="68"/>
      <c r="P565" s="68"/>
      <c r="Q565" s="68"/>
      <c r="R565" s="68"/>
      <c r="S565" s="68"/>
      <c r="T565" s="69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T565" s="14" t="s">
        <v>135</v>
      </c>
      <c r="AU565" s="14" t="s">
        <v>86</v>
      </c>
    </row>
    <row r="566" spans="1:65" s="2" customFormat="1" ht="16.5" customHeight="1">
      <c r="A566" s="31"/>
      <c r="B566" s="32"/>
      <c r="C566" s="188" t="s">
        <v>957</v>
      </c>
      <c r="D566" s="188" t="s">
        <v>127</v>
      </c>
      <c r="E566" s="189" t="s">
        <v>958</v>
      </c>
      <c r="F566" s="190" t="s">
        <v>959</v>
      </c>
      <c r="G566" s="191" t="s">
        <v>139</v>
      </c>
      <c r="H566" s="192">
        <v>25</v>
      </c>
      <c r="I566" s="193"/>
      <c r="J566" s="194">
        <f>ROUND(I566*H566,2)</f>
        <v>0</v>
      </c>
      <c r="K566" s="190" t="s">
        <v>131</v>
      </c>
      <c r="L566" s="36"/>
      <c r="M566" s="195" t="s">
        <v>1</v>
      </c>
      <c r="N566" s="196" t="s">
        <v>42</v>
      </c>
      <c r="O566" s="68"/>
      <c r="P566" s="197">
        <f>O566*H566</f>
        <v>0</v>
      </c>
      <c r="Q566" s="197">
        <v>0</v>
      </c>
      <c r="R566" s="197">
        <f>Q566*H566</f>
        <v>0</v>
      </c>
      <c r="S566" s="197">
        <v>0</v>
      </c>
      <c r="T566" s="198">
        <f>S566*H566</f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99" t="s">
        <v>132</v>
      </c>
      <c r="AT566" s="199" t="s">
        <v>127</v>
      </c>
      <c r="AU566" s="199" t="s">
        <v>86</v>
      </c>
      <c r="AY566" s="14" t="s">
        <v>124</v>
      </c>
      <c r="BE566" s="200">
        <f>IF(N566="základní",J566,0)</f>
        <v>0</v>
      </c>
      <c r="BF566" s="200">
        <f>IF(N566="snížená",J566,0)</f>
        <v>0</v>
      </c>
      <c r="BG566" s="200">
        <f>IF(N566="zákl. přenesená",J566,0)</f>
        <v>0</v>
      </c>
      <c r="BH566" s="200">
        <f>IF(N566="sníž. přenesená",J566,0)</f>
        <v>0</v>
      </c>
      <c r="BI566" s="200">
        <f>IF(N566="nulová",J566,0)</f>
        <v>0</v>
      </c>
      <c r="BJ566" s="14" t="s">
        <v>84</v>
      </c>
      <c r="BK566" s="200">
        <f>ROUND(I566*H566,2)</f>
        <v>0</v>
      </c>
      <c r="BL566" s="14" t="s">
        <v>132</v>
      </c>
      <c r="BM566" s="199" t="s">
        <v>960</v>
      </c>
    </row>
    <row r="567" spans="1:65" s="2" customFormat="1" ht="38.4">
      <c r="A567" s="31"/>
      <c r="B567" s="32"/>
      <c r="C567" s="33"/>
      <c r="D567" s="201" t="s">
        <v>133</v>
      </c>
      <c r="E567" s="33"/>
      <c r="F567" s="202" t="s">
        <v>961</v>
      </c>
      <c r="G567" s="33"/>
      <c r="H567" s="33"/>
      <c r="I567" s="203"/>
      <c r="J567" s="33"/>
      <c r="K567" s="33"/>
      <c r="L567" s="36"/>
      <c r="M567" s="204"/>
      <c r="N567" s="205"/>
      <c r="O567" s="68"/>
      <c r="P567" s="68"/>
      <c r="Q567" s="68"/>
      <c r="R567" s="68"/>
      <c r="S567" s="68"/>
      <c r="T567" s="69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4" t="s">
        <v>133</v>
      </c>
      <c r="AU567" s="14" t="s">
        <v>86</v>
      </c>
    </row>
    <row r="568" spans="1:65" s="2" customFormat="1" ht="19.2">
      <c r="A568" s="31"/>
      <c r="B568" s="32"/>
      <c r="C568" s="33"/>
      <c r="D568" s="201" t="s">
        <v>135</v>
      </c>
      <c r="E568" s="33"/>
      <c r="F568" s="206" t="s">
        <v>884</v>
      </c>
      <c r="G568" s="33"/>
      <c r="H568" s="33"/>
      <c r="I568" s="203"/>
      <c r="J568" s="33"/>
      <c r="K568" s="33"/>
      <c r="L568" s="36"/>
      <c r="M568" s="204"/>
      <c r="N568" s="205"/>
      <c r="O568" s="68"/>
      <c r="P568" s="68"/>
      <c r="Q568" s="68"/>
      <c r="R568" s="68"/>
      <c r="S568" s="68"/>
      <c r="T568" s="69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T568" s="14" t="s">
        <v>135</v>
      </c>
      <c r="AU568" s="14" t="s">
        <v>86</v>
      </c>
    </row>
    <row r="569" spans="1:65" s="2" customFormat="1" ht="16.5" customHeight="1">
      <c r="A569" s="31"/>
      <c r="B569" s="32"/>
      <c r="C569" s="188" t="s">
        <v>551</v>
      </c>
      <c r="D569" s="188" t="s">
        <v>127</v>
      </c>
      <c r="E569" s="189" t="s">
        <v>962</v>
      </c>
      <c r="F569" s="190" t="s">
        <v>963</v>
      </c>
      <c r="G569" s="191" t="s">
        <v>139</v>
      </c>
      <c r="H569" s="192">
        <v>25</v>
      </c>
      <c r="I569" s="193"/>
      <c r="J569" s="194">
        <f>ROUND(I569*H569,2)</f>
        <v>0</v>
      </c>
      <c r="K569" s="190" t="s">
        <v>131</v>
      </c>
      <c r="L569" s="36"/>
      <c r="M569" s="195" t="s">
        <v>1</v>
      </c>
      <c r="N569" s="196" t="s">
        <v>42</v>
      </c>
      <c r="O569" s="68"/>
      <c r="P569" s="197">
        <f>O569*H569</f>
        <v>0</v>
      </c>
      <c r="Q569" s="197">
        <v>0</v>
      </c>
      <c r="R569" s="197">
        <f>Q569*H569</f>
        <v>0</v>
      </c>
      <c r="S569" s="197">
        <v>0</v>
      </c>
      <c r="T569" s="198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99" t="s">
        <v>132</v>
      </c>
      <c r="AT569" s="199" t="s">
        <v>127</v>
      </c>
      <c r="AU569" s="199" t="s">
        <v>86</v>
      </c>
      <c r="AY569" s="14" t="s">
        <v>124</v>
      </c>
      <c r="BE569" s="200">
        <f>IF(N569="základní",J569,0)</f>
        <v>0</v>
      </c>
      <c r="BF569" s="200">
        <f>IF(N569="snížená",J569,0)</f>
        <v>0</v>
      </c>
      <c r="BG569" s="200">
        <f>IF(N569="zákl. přenesená",J569,0)</f>
        <v>0</v>
      </c>
      <c r="BH569" s="200">
        <f>IF(N569="sníž. přenesená",J569,0)</f>
        <v>0</v>
      </c>
      <c r="BI569" s="200">
        <f>IF(N569="nulová",J569,0)</f>
        <v>0</v>
      </c>
      <c r="BJ569" s="14" t="s">
        <v>84</v>
      </c>
      <c r="BK569" s="200">
        <f>ROUND(I569*H569,2)</f>
        <v>0</v>
      </c>
      <c r="BL569" s="14" t="s">
        <v>132</v>
      </c>
      <c r="BM569" s="199" t="s">
        <v>964</v>
      </c>
    </row>
    <row r="570" spans="1:65" s="2" customFormat="1" ht="38.4">
      <c r="A570" s="31"/>
      <c r="B570" s="32"/>
      <c r="C570" s="33"/>
      <c r="D570" s="201" t="s">
        <v>133</v>
      </c>
      <c r="E570" s="33"/>
      <c r="F570" s="202" t="s">
        <v>965</v>
      </c>
      <c r="G570" s="33"/>
      <c r="H570" s="33"/>
      <c r="I570" s="203"/>
      <c r="J570" s="33"/>
      <c r="K570" s="33"/>
      <c r="L570" s="36"/>
      <c r="M570" s="204"/>
      <c r="N570" s="205"/>
      <c r="O570" s="68"/>
      <c r="P570" s="68"/>
      <c r="Q570" s="68"/>
      <c r="R570" s="68"/>
      <c r="S570" s="68"/>
      <c r="T570" s="69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4" t="s">
        <v>133</v>
      </c>
      <c r="AU570" s="14" t="s">
        <v>86</v>
      </c>
    </row>
    <row r="571" spans="1:65" s="2" customFormat="1" ht="19.2">
      <c r="A571" s="31"/>
      <c r="B571" s="32"/>
      <c r="C571" s="33"/>
      <c r="D571" s="201" t="s">
        <v>135</v>
      </c>
      <c r="E571" s="33"/>
      <c r="F571" s="206" t="s">
        <v>884</v>
      </c>
      <c r="G571" s="33"/>
      <c r="H571" s="33"/>
      <c r="I571" s="203"/>
      <c r="J571" s="33"/>
      <c r="K571" s="33"/>
      <c r="L571" s="36"/>
      <c r="M571" s="204"/>
      <c r="N571" s="205"/>
      <c r="O571" s="68"/>
      <c r="P571" s="68"/>
      <c r="Q571" s="68"/>
      <c r="R571" s="68"/>
      <c r="S571" s="68"/>
      <c r="T571" s="69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4" t="s">
        <v>135</v>
      </c>
      <c r="AU571" s="14" t="s">
        <v>86</v>
      </c>
    </row>
    <row r="572" spans="1:65" s="2" customFormat="1" ht="16.5" customHeight="1">
      <c r="A572" s="31"/>
      <c r="B572" s="32"/>
      <c r="C572" s="188" t="s">
        <v>966</v>
      </c>
      <c r="D572" s="188" t="s">
        <v>127</v>
      </c>
      <c r="E572" s="189" t="s">
        <v>967</v>
      </c>
      <c r="F572" s="190" t="s">
        <v>968</v>
      </c>
      <c r="G572" s="191" t="s">
        <v>139</v>
      </c>
      <c r="H572" s="192">
        <v>25</v>
      </c>
      <c r="I572" s="193"/>
      <c r="J572" s="194">
        <f>ROUND(I572*H572,2)</f>
        <v>0</v>
      </c>
      <c r="K572" s="190" t="s">
        <v>131</v>
      </c>
      <c r="L572" s="36"/>
      <c r="M572" s="195" t="s">
        <v>1</v>
      </c>
      <c r="N572" s="196" t="s">
        <v>42</v>
      </c>
      <c r="O572" s="68"/>
      <c r="P572" s="197">
        <f>O572*H572</f>
        <v>0</v>
      </c>
      <c r="Q572" s="197">
        <v>0</v>
      </c>
      <c r="R572" s="197">
        <f>Q572*H572</f>
        <v>0</v>
      </c>
      <c r="S572" s="197">
        <v>0</v>
      </c>
      <c r="T572" s="198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99" t="s">
        <v>132</v>
      </c>
      <c r="AT572" s="199" t="s">
        <v>127</v>
      </c>
      <c r="AU572" s="199" t="s">
        <v>86</v>
      </c>
      <c r="AY572" s="14" t="s">
        <v>124</v>
      </c>
      <c r="BE572" s="200">
        <f>IF(N572="základní",J572,0)</f>
        <v>0</v>
      </c>
      <c r="BF572" s="200">
        <f>IF(N572="snížená",J572,0)</f>
        <v>0</v>
      </c>
      <c r="BG572" s="200">
        <f>IF(N572="zákl. přenesená",J572,0)</f>
        <v>0</v>
      </c>
      <c r="BH572" s="200">
        <f>IF(N572="sníž. přenesená",J572,0)</f>
        <v>0</v>
      </c>
      <c r="BI572" s="200">
        <f>IF(N572="nulová",J572,0)</f>
        <v>0</v>
      </c>
      <c r="BJ572" s="14" t="s">
        <v>84</v>
      </c>
      <c r="BK572" s="200">
        <f>ROUND(I572*H572,2)</f>
        <v>0</v>
      </c>
      <c r="BL572" s="14" t="s">
        <v>132</v>
      </c>
      <c r="BM572" s="199" t="s">
        <v>969</v>
      </c>
    </row>
    <row r="573" spans="1:65" s="2" customFormat="1" ht="38.4">
      <c r="A573" s="31"/>
      <c r="B573" s="32"/>
      <c r="C573" s="33"/>
      <c r="D573" s="201" t="s">
        <v>133</v>
      </c>
      <c r="E573" s="33"/>
      <c r="F573" s="202" t="s">
        <v>970</v>
      </c>
      <c r="G573" s="33"/>
      <c r="H573" s="33"/>
      <c r="I573" s="203"/>
      <c r="J573" s="33"/>
      <c r="K573" s="33"/>
      <c r="L573" s="36"/>
      <c r="M573" s="204"/>
      <c r="N573" s="205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133</v>
      </c>
      <c r="AU573" s="14" t="s">
        <v>86</v>
      </c>
    </row>
    <row r="574" spans="1:65" s="2" customFormat="1" ht="19.2">
      <c r="A574" s="31"/>
      <c r="B574" s="32"/>
      <c r="C574" s="33"/>
      <c r="D574" s="201" t="s">
        <v>135</v>
      </c>
      <c r="E574" s="33"/>
      <c r="F574" s="206" t="s">
        <v>884</v>
      </c>
      <c r="G574" s="33"/>
      <c r="H574" s="33"/>
      <c r="I574" s="203"/>
      <c r="J574" s="33"/>
      <c r="K574" s="33"/>
      <c r="L574" s="36"/>
      <c r="M574" s="204"/>
      <c r="N574" s="205"/>
      <c r="O574" s="68"/>
      <c r="P574" s="68"/>
      <c r="Q574" s="68"/>
      <c r="R574" s="68"/>
      <c r="S574" s="68"/>
      <c r="T574" s="69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T574" s="14" t="s">
        <v>135</v>
      </c>
      <c r="AU574" s="14" t="s">
        <v>86</v>
      </c>
    </row>
    <row r="575" spans="1:65" s="2" customFormat="1" ht="16.5" customHeight="1">
      <c r="A575" s="31"/>
      <c r="B575" s="32"/>
      <c r="C575" s="188" t="s">
        <v>555</v>
      </c>
      <c r="D575" s="188" t="s">
        <v>127</v>
      </c>
      <c r="E575" s="189" t="s">
        <v>971</v>
      </c>
      <c r="F575" s="190" t="s">
        <v>972</v>
      </c>
      <c r="G575" s="191" t="s">
        <v>139</v>
      </c>
      <c r="H575" s="192">
        <v>25</v>
      </c>
      <c r="I575" s="193"/>
      <c r="J575" s="194">
        <f>ROUND(I575*H575,2)</f>
        <v>0</v>
      </c>
      <c r="K575" s="190" t="s">
        <v>131</v>
      </c>
      <c r="L575" s="36"/>
      <c r="M575" s="195" t="s">
        <v>1</v>
      </c>
      <c r="N575" s="196" t="s">
        <v>42</v>
      </c>
      <c r="O575" s="68"/>
      <c r="P575" s="197">
        <f>O575*H575</f>
        <v>0</v>
      </c>
      <c r="Q575" s="197">
        <v>0</v>
      </c>
      <c r="R575" s="197">
        <f>Q575*H575</f>
        <v>0</v>
      </c>
      <c r="S575" s="197">
        <v>0</v>
      </c>
      <c r="T575" s="198">
        <f>S575*H575</f>
        <v>0</v>
      </c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R575" s="199" t="s">
        <v>132</v>
      </c>
      <c r="AT575" s="199" t="s">
        <v>127</v>
      </c>
      <c r="AU575" s="199" t="s">
        <v>86</v>
      </c>
      <c r="AY575" s="14" t="s">
        <v>124</v>
      </c>
      <c r="BE575" s="200">
        <f>IF(N575="základní",J575,0)</f>
        <v>0</v>
      </c>
      <c r="BF575" s="200">
        <f>IF(N575="snížená",J575,0)</f>
        <v>0</v>
      </c>
      <c r="BG575" s="200">
        <f>IF(N575="zákl. přenesená",J575,0)</f>
        <v>0</v>
      </c>
      <c r="BH575" s="200">
        <f>IF(N575="sníž. přenesená",J575,0)</f>
        <v>0</v>
      </c>
      <c r="BI575" s="200">
        <f>IF(N575="nulová",J575,0)</f>
        <v>0</v>
      </c>
      <c r="BJ575" s="14" t="s">
        <v>84</v>
      </c>
      <c r="BK575" s="200">
        <f>ROUND(I575*H575,2)</f>
        <v>0</v>
      </c>
      <c r="BL575" s="14" t="s">
        <v>132</v>
      </c>
      <c r="BM575" s="199" t="s">
        <v>973</v>
      </c>
    </row>
    <row r="576" spans="1:65" s="2" customFormat="1" ht="38.4">
      <c r="A576" s="31"/>
      <c r="B576" s="32"/>
      <c r="C576" s="33"/>
      <c r="D576" s="201" t="s">
        <v>133</v>
      </c>
      <c r="E576" s="33"/>
      <c r="F576" s="202" t="s">
        <v>974</v>
      </c>
      <c r="G576" s="33"/>
      <c r="H576" s="33"/>
      <c r="I576" s="203"/>
      <c r="J576" s="33"/>
      <c r="K576" s="33"/>
      <c r="L576" s="36"/>
      <c r="M576" s="204"/>
      <c r="N576" s="205"/>
      <c r="O576" s="68"/>
      <c r="P576" s="68"/>
      <c r="Q576" s="68"/>
      <c r="R576" s="68"/>
      <c r="S576" s="68"/>
      <c r="T576" s="69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4" t="s">
        <v>133</v>
      </c>
      <c r="AU576" s="14" t="s">
        <v>86</v>
      </c>
    </row>
    <row r="577" spans="1:65" s="2" customFormat="1" ht="19.2">
      <c r="A577" s="31"/>
      <c r="B577" s="32"/>
      <c r="C577" s="33"/>
      <c r="D577" s="201" t="s">
        <v>135</v>
      </c>
      <c r="E577" s="33"/>
      <c r="F577" s="206" t="s">
        <v>884</v>
      </c>
      <c r="G577" s="33"/>
      <c r="H577" s="33"/>
      <c r="I577" s="203"/>
      <c r="J577" s="33"/>
      <c r="K577" s="33"/>
      <c r="L577" s="36"/>
      <c r="M577" s="204"/>
      <c r="N577" s="205"/>
      <c r="O577" s="68"/>
      <c r="P577" s="68"/>
      <c r="Q577" s="68"/>
      <c r="R577" s="68"/>
      <c r="S577" s="68"/>
      <c r="T577" s="69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T577" s="14" t="s">
        <v>135</v>
      </c>
      <c r="AU577" s="14" t="s">
        <v>86</v>
      </c>
    </row>
    <row r="578" spans="1:65" s="2" customFormat="1" ht="21.75" customHeight="1">
      <c r="A578" s="31"/>
      <c r="B578" s="32"/>
      <c r="C578" s="188" t="s">
        <v>975</v>
      </c>
      <c r="D578" s="188" t="s">
        <v>127</v>
      </c>
      <c r="E578" s="189" t="s">
        <v>976</v>
      </c>
      <c r="F578" s="190" t="s">
        <v>977</v>
      </c>
      <c r="G578" s="191" t="s">
        <v>139</v>
      </c>
      <c r="H578" s="192">
        <v>50</v>
      </c>
      <c r="I578" s="193"/>
      <c r="J578" s="194">
        <f>ROUND(I578*H578,2)</f>
        <v>0</v>
      </c>
      <c r="K578" s="190" t="s">
        <v>131</v>
      </c>
      <c r="L578" s="36"/>
      <c r="M578" s="195" t="s">
        <v>1</v>
      </c>
      <c r="N578" s="196" t="s">
        <v>42</v>
      </c>
      <c r="O578" s="68"/>
      <c r="P578" s="197">
        <f>O578*H578</f>
        <v>0</v>
      </c>
      <c r="Q578" s="197">
        <v>0</v>
      </c>
      <c r="R578" s="197">
        <f>Q578*H578</f>
        <v>0</v>
      </c>
      <c r="S578" s="197">
        <v>0</v>
      </c>
      <c r="T578" s="198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99" t="s">
        <v>132</v>
      </c>
      <c r="AT578" s="199" t="s">
        <v>127</v>
      </c>
      <c r="AU578" s="199" t="s">
        <v>86</v>
      </c>
      <c r="AY578" s="14" t="s">
        <v>124</v>
      </c>
      <c r="BE578" s="200">
        <f>IF(N578="základní",J578,0)</f>
        <v>0</v>
      </c>
      <c r="BF578" s="200">
        <f>IF(N578="snížená",J578,0)</f>
        <v>0</v>
      </c>
      <c r="BG578" s="200">
        <f>IF(N578="zákl. přenesená",J578,0)</f>
        <v>0</v>
      </c>
      <c r="BH578" s="200">
        <f>IF(N578="sníž. přenesená",J578,0)</f>
        <v>0</v>
      </c>
      <c r="BI578" s="200">
        <f>IF(N578="nulová",J578,0)</f>
        <v>0</v>
      </c>
      <c r="BJ578" s="14" t="s">
        <v>84</v>
      </c>
      <c r="BK578" s="200">
        <f>ROUND(I578*H578,2)</f>
        <v>0</v>
      </c>
      <c r="BL578" s="14" t="s">
        <v>132</v>
      </c>
      <c r="BM578" s="199" t="s">
        <v>978</v>
      </c>
    </row>
    <row r="579" spans="1:65" s="2" customFormat="1" ht="38.4">
      <c r="A579" s="31"/>
      <c r="B579" s="32"/>
      <c r="C579" s="33"/>
      <c r="D579" s="201" t="s">
        <v>133</v>
      </c>
      <c r="E579" s="33"/>
      <c r="F579" s="202" t="s">
        <v>979</v>
      </c>
      <c r="G579" s="33"/>
      <c r="H579" s="33"/>
      <c r="I579" s="203"/>
      <c r="J579" s="33"/>
      <c r="K579" s="33"/>
      <c r="L579" s="36"/>
      <c r="M579" s="204"/>
      <c r="N579" s="205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133</v>
      </c>
      <c r="AU579" s="14" t="s">
        <v>86</v>
      </c>
    </row>
    <row r="580" spans="1:65" s="2" customFormat="1" ht="19.2">
      <c r="A580" s="31"/>
      <c r="B580" s="32"/>
      <c r="C580" s="33"/>
      <c r="D580" s="201" t="s">
        <v>135</v>
      </c>
      <c r="E580" s="33"/>
      <c r="F580" s="206" t="s">
        <v>884</v>
      </c>
      <c r="G580" s="33"/>
      <c r="H580" s="33"/>
      <c r="I580" s="203"/>
      <c r="J580" s="33"/>
      <c r="K580" s="33"/>
      <c r="L580" s="36"/>
      <c r="M580" s="204"/>
      <c r="N580" s="205"/>
      <c r="O580" s="68"/>
      <c r="P580" s="68"/>
      <c r="Q580" s="68"/>
      <c r="R580" s="68"/>
      <c r="S580" s="68"/>
      <c r="T580" s="69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T580" s="14" t="s">
        <v>135</v>
      </c>
      <c r="AU580" s="14" t="s">
        <v>86</v>
      </c>
    </row>
    <row r="581" spans="1:65" s="2" customFormat="1" ht="21.75" customHeight="1">
      <c r="A581" s="31"/>
      <c r="B581" s="32"/>
      <c r="C581" s="188" t="s">
        <v>560</v>
      </c>
      <c r="D581" s="188" t="s">
        <v>127</v>
      </c>
      <c r="E581" s="189" t="s">
        <v>980</v>
      </c>
      <c r="F581" s="190" t="s">
        <v>981</v>
      </c>
      <c r="G581" s="191" t="s">
        <v>139</v>
      </c>
      <c r="H581" s="192">
        <v>25</v>
      </c>
      <c r="I581" s="193"/>
      <c r="J581" s="194">
        <f>ROUND(I581*H581,2)</f>
        <v>0</v>
      </c>
      <c r="K581" s="190" t="s">
        <v>131</v>
      </c>
      <c r="L581" s="36"/>
      <c r="M581" s="195" t="s">
        <v>1</v>
      </c>
      <c r="N581" s="196" t="s">
        <v>42</v>
      </c>
      <c r="O581" s="68"/>
      <c r="P581" s="197">
        <f>O581*H581</f>
        <v>0</v>
      </c>
      <c r="Q581" s="197">
        <v>0</v>
      </c>
      <c r="R581" s="197">
        <f>Q581*H581</f>
        <v>0</v>
      </c>
      <c r="S581" s="197">
        <v>0</v>
      </c>
      <c r="T581" s="198">
        <f>S581*H581</f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99" t="s">
        <v>132</v>
      </c>
      <c r="AT581" s="199" t="s">
        <v>127</v>
      </c>
      <c r="AU581" s="199" t="s">
        <v>86</v>
      </c>
      <c r="AY581" s="14" t="s">
        <v>124</v>
      </c>
      <c r="BE581" s="200">
        <f>IF(N581="základní",J581,0)</f>
        <v>0</v>
      </c>
      <c r="BF581" s="200">
        <f>IF(N581="snížená",J581,0)</f>
        <v>0</v>
      </c>
      <c r="BG581" s="200">
        <f>IF(N581="zákl. přenesená",J581,0)</f>
        <v>0</v>
      </c>
      <c r="BH581" s="200">
        <f>IF(N581="sníž. přenesená",J581,0)</f>
        <v>0</v>
      </c>
      <c r="BI581" s="200">
        <f>IF(N581="nulová",J581,0)</f>
        <v>0</v>
      </c>
      <c r="BJ581" s="14" t="s">
        <v>84</v>
      </c>
      <c r="BK581" s="200">
        <f>ROUND(I581*H581,2)</f>
        <v>0</v>
      </c>
      <c r="BL581" s="14" t="s">
        <v>132</v>
      </c>
      <c r="BM581" s="199" t="s">
        <v>982</v>
      </c>
    </row>
    <row r="582" spans="1:65" s="2" customFormat="1" ht="38.4">
      <c r="A582" s="31"/>
      <c r="B582" s="32"/>
      <c r="C582" s="33"/>
      <c r="D582" s="201" t="s">
        <v>133</v>
      </c>
      <c r="E582" s="33"/>
      <c r="F582" s="202" t="s">
        <v>983</v>
      </c>
      <c r="G582" s="33"/>
      <c r="H582" s="33"/>
      <c r="I582" s="203"/>
      <c r="J582" s="33"/>
      <c r="K582" s="33"/>
      <c r="L582" s="36"/>
      <c r="M582" s="204"/>
      <c r="N582" s="205"/>
      <c r="O582" s="68"/>
      <c r="P582" s="68"/>
      <c r="Q582" s="68"/>
      <c r="R582" s="68"/>
      <c r="S582" s="68"/>
      <c r="T582" s="69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4" t="s">
        <v>133</v>
      </c>
      <c r="AU582" s="14" t="s">
        <v>86</v>
      </c>
    </row>
    <row r="583" spans="1:65" s="2" customFormat="1" ht="19.2">
      <c r="A583" s="31"/>
      <c r="B583" s="32"/>
      <c r="C583" s="33"/>
      <c r="D583" s="201" t="s">
        <v>135</v>
      </c>
      <c r="E583" s="33"/>
      <c r="F583" s="206" t="s">
        <v>884</v>
      </c>
      <c r="G583" s="33"/>
      <c r="H583" s="33"/>
      <c r="I583" s="203"/>
      <c r="J583" s="33"/>
      <c r="K583" s="33"/>
      <c r="L583" s="36"/>
      <c r="M583" s="204"/>
      <c r="N583" s="205"/>
      <c r="O583" s="68"/>
      <c r="P583" s="68"/>
      <c r="Q583" s="68"/>
      <c r="R583" s="68"/>
      <c r="S583" s="68"/>
      <c r="T583" s="69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T583" s="14" t="s">
        <v>135</v>
      </c>
      <c r="AU583" s="14" t="s">
        <v>86</v>
      </c>
    </row>
    <row r="584" spans="1:65" s="2" customFormat="1" ht="21.75" customHeight="1">
      <c r="A584" s="31"/>
      <c r="B584" s="32"/>
      <c r="C584" s="188" t="s">
        <v>984</v>
      </c>
      <c r="D584" s="188" t="s">
        <v>127</v>
      </c>
      <c r="E584" s="189" t="s">
        <v>985</v>
      </c>
      <c r="F584" s="190" t="s">
        <v>986</v>
      </c>
      <c r="G584" s="191" t="s">
        <v>139</v>
      </c>
      <c r="H584" s="192">
        <v>25</v>
      </c>
      <c r="I584" s="193"/>
      <c r="J584" s="194">
        <f>ROUND(I584*H584,2)</f>
        <v>0</v>
      </c>
      <c r="K584" s="190" t="s">
        <v>131</v>
      </c>
      <c r="L584" s="36"/>
      <c r="M584" s="195" t="s">
        <v>1</v>
      </c>
      <c r="N584" s="196" t="s">
        <v>42</v>
      </c>
      <c r="O584" s="68"/>
      <c r="P584" s="197">
        <f>O584*H584</f>
        <v>0</v>
      </c>
      <c r="Q584" s="197">
        <v>0</v>
      </c>
      <c r="R584" s="197">
        <f>Q584*H584</f>
        <v>0</v>
      </c>
      <c r="S584" s="197">
        <v>0</v>
      </c>
      <c r="T584" s="198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199" t="s">
        <v>132</v>
      </c>
      <c r="AT584" s="199" t="s">
        <v>127</v>
      </c>
      <c r="AU584" s="199" t="s">
        <v>86</v>
      </c>
      <c r="AY584" s="14" t="s">
        <v>124</v>
      </c>
      <c r="BE584" s="200">
        <f>IF(N584="základní",J584,0)</f>
        <v>0</v>
      </c>
      <c r="BF584" s="200">
        <f>IF(N584="snížená",J584,0)</f>
        <v>0</v>
      </c>
      <c r="BG584" s="200">
        <f>IF(N584="zákl. přenesená",J584,0)</f>
        <v>0</v>
      </c>
      <c r="BH584" s="200">
        <f>IF(N584="sníž. přenesená",J584,0)</f>
        <v>0</v>
      </c>
      <c r="BI584" s="200">
        <f>IF(N584="nulová",J584,0)</f>
        <v>0</v>
      </c>
      <c r="BJ584" s="14" t="s">
        <v>84</v>
      </c>
      <c r="BK584" s="200">
        <f>ROUND(I584*H584,2)</f>
        <v>0</v>
      </c>
      <c r="BL584" s="14" t="s">
        <v>132</v>
      </c>
      <c r="BM584" s="199" t="s">
        <v>987</v>
      </c>
    </row>
    <row r="585" spans="1:65" s="2" customFormat="1" ht="38.4">
      <c r="A585" s="31"/>
      <c r="B585" s="32"/>
      <c r="C585" s="33"/>
      <c r="D585" s="201" t="s">
        <v>133</v>
      </c>
      <c r="E585" s="33"/>
      <c r="F585" s="202" t="s">
        <v>988</v>
      </c>
      <c r="G585" s="33"/>
      <c r="H585" s="33"/>
      <c r="I585" s="203"/>
      <c r="J585" s="33"/>
      <c r="K585" s="33"/>
      <c r="L585" s="36"/>
      <c r="M585" s="204"/>
      <c r="N585" s="205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133</v>
      </c>
      <c r="AU585" s="14" t="s">
        <v>86</v>
      </c>
    </row>
    <row r="586" spans="1:65" s="2" customFormat="1" ht="19.2">
      <c r="A586" s="31"/>
      <c r="B586" s="32"/>
      <c r="C586" s="33"/>
      <c r="D586" s="201" t="s">
        <v>135</v>
      </c>
      <c r="E586" s="33"/>
      <c r="F586" s="206" t="s">
        <v>884</v>
      </c>
      <c r="G586" s="33"/>
      <c r="H586" s="33"/>
      <c r="I586" s="203"/>
      <c r="J586" s="33"/>
      <c r="K586" s="33"/>
      <c r="L586" s="36"/>
      <c r="M586" s="204"/>
      <c r="N586" s="205"/>
      <c r="O586" s="68"/>
      <c r="P586" s="68"/>
      <c r="Q586" s="68"/>
      <c r="R586" s="68"/>
      <c r="S586" s="68"/>
      <c r="T586" s="69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T586" s="14" t="s">
        <v>135</v>
      </c>
      <c r="AU586" s="14" t="s">
        <v>86</v>
      </c>
    </row>
    <row r="587" spans="1:65" s="2" customFormat="1" ht="21.75" customHeight="1">
      <c r="A587" s="31"/>
      <c r="B587" s="32"/>
      <c r="C587" s="188" t="s">
        <v>564</v>
      </c>
      <c r="D587" s="188" t="s">
        <v>127</v>
      </c>
      <c r="E587" s="189" t="s">
        <v>989</v>
      </c>
      <c r="F587" s="190" t="s">
        <v>990</v>
      </c>
      <c r="G587" s="191" t="s">
        <v>139</v>
      </c>
      <c r="H587" s="192">
        <v>200</v>
      </c>
      <c r="I587" s="193"/>
      <c r="J587" s="194">
        <f>ROUND(I587*H587,2)</f>
        <v>0</v>
      </c>
      <c r="K587" s="190" t="s">
        <v>131</v>
      </c>
      <c r="L587" s="36"/>
      <c r="M587" s="195" t="s">
        <v>1</v>
      </c>
      <c r="N587" s="196" t="s">
        <v>42</v>
      </c>
      <c r="O587" s="68"/>
      <c r="P587" s="197">
        <f>O587*H587</f>
        <v>0</v>
      </c>
      <c r="Q587" s="197">
        <v>0</v>
      </c>
      <c r="R587" s="197">
        <f>Q587*H587</f>
        <v>0</v>
      </c>
      <c r="S587" s="197">
        <v>0</v>
      </c>
      <c r="T587" s="198">
        <f>S587*H587</f>
        <v>0</v>
      </c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R587" s="199" t="s">
        <v>132</v>
      </c>
      <c r="AT587" s="199" t="s">
        <v>127</v>
      </c>
      <c r="AU587" s="199" t="s">
        <v>86</v>
      </c>
      <c r="AY587" s="14" t="s">
        <v>124</v>
      </c>
      <c r="BE587" s="200">
        <f>IF(N587="základní",J587,0)</f>
        <v>0</v>
      </c>
      <c r="BF587" s="200">
        <f>IF(N587="snížená",J587,0)</f>
        <v>0</v>
      </c>
      <c r="BG587" s="200">
        <f>IF(N587="zákl. přenesená",J587,0)</f>
        <v>0</v>
      </c>
      <c r="BH587" s="200">
        <f>IF(N587="sníž. přenesená",J587,0)</f>
        <v>0</v>
      </c>
      <c r="BI587" s="200">
        <f>IF(N587="nulová",J587,0)</f>
        <v>0</v>
      </c>
      <c r="BJ587" s="14" t="s">
        <v>84</v>
      </c>
      <c r="BK587" s="200">
        <f>ROUND(I587*H587,2)</f>
        <v>0</v>
      </c>
      <c r="BL587" s="14" t="s">
        <v>132</v>
      </c>
      <c r="BM587" s="199" t="s">
        <v>991</v>
      </c>
    </row>
    <row r="588" spans="1:65" s="2" customFormat="1" ht="38.4">
      <c r="A588" s="31"/>
      <c r="B588" s="32"/>
      <c r="C588" s="33"/>
      <c r="D588" s="201" t="s">
        <v>133</v>
      </c>
      <c r="E588" s="33"/>
      <c r="F588" s="202" t="s">
        <v>992</v>
      </c>
      <c r="G588" s="33"/>
      <c r="H588" s="33"/>
      <c r="I588" s="203"/>
      <c r="J588" s="33"/>
      <c r="K588" s="33"/>
      <c r="L588" s="36"/>
      <c r="M588" s="204"/>
      <c r="N588" s="205"/>
      <c r="O588" s="68"/>
      <c r="P588" s="68"/>
      <c r="Q588" s="68"/>
      <c r="R588" s="68"/>
      <c r="S588" s="68"/>
      <c r="T588" s="69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4" t="s">
        <v>133</v>
      </c>
      <c r="AU588" s="14" t="s">
        <v>86</v>
      </c>
    </row>
    <row r="589" spans="1:65" s="2" customFormat="1" ht="19.2">
      <c r="A589" s="31"/>
      <c r="B589" s="32"/>
      <c r="C589" s="33"/>
      <c r="D589" s="201" t="s">
        <v>135</v>
      </c>
      <c r="E589" s="33"/>
      <c r="F589" s="206" t="s">
        <v>884</v>
      </c>
      <c r="G589" s="33"/>
      <c r="H589" s="33"/>
      <c r="I589" s="203"/>
      <c r="J589" s="33"/>
      <c r="K589" s="33"/>
      <c r="L589" s="36"/>
      <c r="M589" s="204"/>
      <c r="N589" s="205"/>
      <c r="O589" s="68"/>
      <c r="P589" s="68"/>
      <c r="Q589" s="68"/>
      <c r="R589" s="68"/>
      <c r="S589" s="68"/>
      <c r="T589" s="69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T589" s="14" t="s">
        <v>135</v>
      </c>
      <c r="AU589" s="14" t="s">
        <v>86</v>
      </c>
    </row>
    <row r="590" spans="1:65" s="2" customFormat="1" ht="21.75" customHeight="1">
      <c r="A590" s="31"/>
      <c r="B590" s="32"/>
      <c r="C590" s="188" t="s">
        <v>993</v>
      </c>
      <c r="D590" s="188" t="s">
        <v>127</v>
      </c>
      <c r="E590" s="189" t="s">
        <v>994</v>
      </c>
      <c r="F590" s="190" t="s">
        <v>995</v>
      </c>
      <c r="G590" s="191" t="s">
        <v>139</v>
      </c>
      <c r="H590" s="192">
        <v>100</v>
      </c>
      <c r="I590" s="193"/>
      <c r="J590" s="194">
        <f>ROUND(I590*H590,2)</f>
        <v>0</v>
      </c>
      <c r="K590" s="190" t="s">
        <v>131</v>
      </c>
      <c r="L590" s="36"/>
      <c r="M590" s="195" t="s">
        <v>1</v>
      </c>
      <c r="N590" s="196" t="s">
        <v>42</v>
      </c>
      <c r="O590" s="68"/>
      <c r="P590" s="197">
        <f>O590*H590</f>
        <v>0</v>
      </c>
      <c r="Q590" s="197">
        <v>0</v>
      </c>
      <c r="R590" s="197">
        <f>Q590*H590</f>
        <v>0</v>
      </c>
      <c r="S590" s="197">
        <v>0</v>
      </c>
      <c r="T590" s="198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99" t="s">
        <v>132</v>
      </c>
      <c r="AT590" s="199" t="s">
        <v>127</v>
      </c>
      <c r="AU590" s="199" t="s">
        <v>86</v>
      </c>
      <c r="AY590" s="14" t="s">
        <v>124</v>
      </c>
      <c r="BE590" s="200">
        <f>IF(N590="základní",J590,0)</f>
        <v>0</v>
      </c>
      <c r="BF590" s="200">
        <f>IF(N590="snížená",J590,0)</f>
        <v>0</v>
      </c>
      <c r="BG590" s="200">
        <f>IF(N590="zákl. přenesená",J590,0)</f>
        <v>0</v>
      </c>
      <c r="BH590" s="200">
        <f>IF(N590="sníž. přenesená",J590,0)</f>
        <v>0</v>
      </c>
      <c r="BI590" s="200">
        <f>IF(N590="nulová",J590,0)</f>
        <v>0</v>
      </c>
      <c r="BJ590" s="14" t="s">
        <v>84</v>
      </c>
      <c r="BK590" s="200">
        <f>ROUND(I590*H590,2)</f>
        <v>0</v>
      </c>
      <c r="BL590" s="14" t="s">
        <v>132</v>
      </c>
      <c r="BM590" s="199" t="s">
        <v>996</v>
      </c>
    </row>
    <row r="591" spans="1:65" s="2" customFormat="1" ht="38.4">
      <c r="A591" s="31"/>
      <c r="B591" s="32"/>
      <c r="C591" s="33"/>
      <c r="D591" s="201" t="s">
        <v>133</v>
      </c>
      <c r="E591" s="33"/>
      <c r="F591" s="202" t="s">
        <v>997</v>
      </c>
      <c r="G591" s="33"/>
      <c r="H591" s="33"/>
      <c r="I591" s="203"/>
      <c r="J591" s="33"/>
      <c r="K591" s="33"/>
      <c r="L591" s="36"/>
      <c r="M591" s="204"/>
      <c r="N591" s="205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133</v>
      </c>
      <c r="AU591" s="14" t="s">
        <v>86</v>
      </c>
    </row>
    <row r="592" spans="1:65" s="2" customFormat="1" ht="19.2">
      <c r="A592" s="31"/>
      <c r="B592" s="32"/>
      <c r="C592" s="33"/>
      <c r="D592" s="201" t="s">
        <v>135</v>
      </c>
      <c r="E592" s="33"/>
      <c r="F592" s="206" t="s">
        <v>884</v>
      </c>
      <c r="G592" s="33"/>
      <c r="H592" s="33"/>
      <c r="I592" s="203"/>
      <c r="J592" s="33"/>
      <c r="K592" s="33"/>
      <c r="L592" s="36"/>
      <c r="M592" s="204"/>
      <c r="N592" s="205"/>
      <c r="O592" s="68"/>
      <c r="P592" s="68"/>
      <c r="Q592" s="68"/>
      <c r="R592" s="68"/>
      <c r="S592" s="68"/>
      <c r="T592" s="69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T592" s="14" t="s">
        <v>135</v>
      </c>
      <c r="AU592" s="14" t="s">
        <v>86</v>
      </c>
    </row>
    <row r="593" spans="1:65" s="2" customFormat="1" ht="16.5" customHeight="1">
      <c r="A593" s="31"/>
      <c r="B593" s="32"/>
      <c r="C593" s="188" t="s">
        <v>569</v>
      </c>
      <c r="D593" s="188" t="s">
        <v>127</v>
      </c>
      <c r="E593" s="189" t="s">
        <v>998</v>
      </c>
      <c r="F593" s="190" t="s">
        <v>999</v>
      </c>
      <c r="G593" s="191" t="s">
        <v>139</v>
      </c>
      <c r="H593" s="192">
        <v>25</v>
      </c>
      <c r="I593" s="193"/>
      <c r="J593" s="194">
        <f>ROUND(I593*H593,2)</f>
        <v>0</v>
      </c>
      <c r="K593" s="190" t="s">
        <v>131</v>
      </c>
      <c r="L593" s="36"/>
      <c r="M593" s="195" t="s">
        <v>1</v>
      </c>
      <c r="N593" s="196" t="s">
        <v>42</v>
      </c>
      <c r="O593" s="68"/>
      <c r="P593" s="197">
        <f>O593*H593</f>
        <v>0</v>
      </c>
      <c r="Q593" s="197">
        <v>0</v>
      </c>
      <c r="R593" s="197">
        <f>Q593*H593</f>
        <v>0</v>
      </c>
      <c r="S593" s="197">
        <v>0</v>
      </c>
      <c r="T593" s="198">
        <f>S593*H593</f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99" t="s">
        <v>132</v>
      </c>
      <c r="AT593" s="199" t="s">
        <v>127</v>
      </c>
      <c r="AU593" s="199" t="s">
        <v>86</v>
      </c>
      <c r="AY593" s="14" t="s">
        <v>124</v>
      </c>
      <c r="BE593" s="200">
        <f>IF(N593="základní",J593,0)</f>
        <v>0</v>
      </c>
      <c r="BF593" s="200">
        <f>IF(N593="snížená",J593,0)</f>
        <v>0</v>
      </c>
      <c r="BG593" s="200">
        <f>IF(N593="zákl. přenesená",J593,0)</f>
        <v>0</v>
      </c>
      <c r="BH593" s="200">
        <f>IF(N593="sníž. přenesená",J593,0)</f>
        <v>0</v>
      </c>
      <c r="BI593" s="200">
        <f>IF(N593="nulová",J593,0)</f>
        <v>0</v>
      </c>
      <c r="BJ593" s="14" t="s">
        <v>84</v>
      </c>
      <c r="BK593" s="200">
        <f>ROUND(I593*H593,2)</f>
        <v>0</v>
      </c>
      <c r="BL593" s="14" t="s">
        <v>132</v>
      </c>
      <c r="BM593" s="199" t="s">
        <v>1000</v>
      </c>
    </row>
    <row r="594" spans="1:65" s="2" customFormat="1" ht="38.4">
      <c r="A594" s="31"/>
      <c r="B594" s="32"/>
      <c r="C594" s="33"/>
      <c r="D594" s="201" t="s">
        <v>133</v>
      </c>
      <c r="E594" s="33"/>
      <c r="F594" s="202" t="s">
        <v>1001</v>
      </c>
      <c r="G594" s="33"/>
      <c r="H594" s="33"/>
      <c r="I594" s="203"/>
      <c r="J594" s="33"/>
      <c r="K594" s="33"/>
      <c r="L594" s="36"/>
      <c r="M594" s="204"/>
      <c r="N594" s="205"/>
      <c r="O594" s="68"/>
      <c r="P594" s="68"/>
      <c r="Q594" s="68"/>
      <c r="R594" s="68"/>
      <c r="S594" s="68"/>
      <c r="T594" s="69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133</v>
      </c>
      <c r="AU594" s="14" t="s">
        <v>86</v>
      </c>
    </row>
    <row r="595" spans="1:65" s="2" customFormat="1" ht="19.2">
      <c r="A595" s="31"/>
      <c r="B595" s="32"/>
      <c r="C595" s="33"/>
      <c r="D595" s="201" t="s">
        <v>135</v>
      </c>
      <c r="E595" s="33"/>
      <c r="F595" s="206" t="s">
        <v>884</v>
      </c>
      <c r="G595" s="33"/>
      <c r="H595" s="33"/>
      <c r="I595" s="203"/>
      <c r="J595" s="33"/>
      <c r="K595" s="33"/>
      <c r="L595" s="36"/>
      <c r="M595" s="204"/>
      <c r="N595" s="205"/>
      <c r="O595" s="68"/>
      <c r="P595" s="68"/>
      <c r="Q595" s="68"/>
      <c r="R595" s="68"/>
      <c r="S595" s="68"/>
      <c r="T595" s="69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T595" s="14" t="s">
        <v>135</v>
      </c>
      <c r="AU595" s="14" t="s">
        <v>86</v>
      </c>
    </row>
    <row r="596" spans="1:65" s="2" customFormat="1" ht="16.5" customHeight="1">
      <c r="A596" s="31"/>
      <c r="B596" s="32"/>
      <c r="C596" s="188" t="s">
        <v>1002</v>
      </c>
      <c r="D596" s="188" t="s">
        <v>127</v>
      </c>
      <c r="E596" s="189" t="s">
        <v>1003</v>
      </c>
      <c r="F596" s="190" t="s">
        <v>1004</v>
      </c>
      <c r="G596" s="191" t="s">
        <v>139</v>
      </c>
      <c r="H596" s="192">
        <v>25</v>
      </c>
      <c r="I596" s="193"/>
      <c r="J596" s="194">
        <f>ROUND(I596*H596,2)</f>
        <v>0</v>
      </c>
      <c r="K596" s="190" t="s">
        <v>131</v>
      </c>
      <c r="L596" s="36"/>
      <c r="M596" s="195" t="s">
        <v>1</v>
      </c>
      <c r="N596" s="196" t="s">
        <v>42</v>
      </c>
      <c r="O596" s="68"/>
      <c r="P596" s="197">
        <f>O596*H596</f>
        <v>0</v>
      </c>
      <c r="Q596" s="197">
        <v>0</v>
      </c>
      <c r="R596" s="197">
        <f>Q596*H596</f>
        <v>0</v>
      </c>
      <c r="S596" s="197">
        <v>0</v>
      </c>
      <c r="T596" s="198">
        <f>S596*H596</f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199" t="s">
        <v>132</v>
      </c>
      <c r="AT596" s="199" t="s">
        <v>127</v>
      </c>
      <c r="AU596" s="199" t="s">
        <v>86</v>
      </c>
      <c r="AY596" s="14" t="s">
        <v>124</v>
      </c>
      <c r="BE596" s="200">
        <f>IF(N596="základní",J596,0)</f>
        <v>0</v>
      </c>
      <c r="BF596" s="200">
        <f>IF(N596="snížená",J596,0)</f>
        <v>0</v>
      </c>
      <c r="BG596" s="200">
        <f>IF(N596="zákl. přenesená",J596,0)</f>
        <v>0</v>
      </c>
      <c r="BH596" s="200">
        <f>IF(N596="sníž. přenesená",J596,0)</f>
        <v>0</v>
      </c>
      <c r="BI596" s="200">
        <f>IF(N596="nulová",J596,0)</f>
        <v>0</v>
      </c>
      <c r="BJ596" s="14" t="s">
        <v>84</v>
      </c>
      <c r="BK596" s="200">
        <f>ROUND(I596*H596,2)</f>
        <v>0</v>
      </c>
      <c r="BL596" s="14" t="s">
        <v>132</v>
      </c>
      <c r="BM596" s="199" t="s">
        <v>1005</v>
      </c>
    </row>
    <row r="597" spans="1:65" s="2" customFormat="1" ht="38.4">
      <c r="A597" s="31"/>
      <c r="B597" s="32"/>
      <c r="C597" s="33"/>
      <c r="D597" s="201" t="s">
        <v>133</v>
      </c>
      <c r="E597" s="33"/>
      <c r="F597" s="202" t="s">
        <v>1006</v>
      </c>
      <c r="G597" s="33"/>
      <c r="H597" s="33"/>
      <c r="I597" s="203"/>
      <c r="J597" s="33"/>
      <c r="K597" s="33"/>
      <c r="L597" s="36"/>
      <c r="M597" s="204"/>
      <c r="N597" s="205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133</v>
      </c>
      <c r="AU597" s="14" t="s">
        <v>86</v>
      </c>
    </row>
    <row r="598" spans="1:65" s="2" customFormat="1" ht="19.2">
      <c r="A598" s="31"/>
      <c r="B598" s="32"/>
      <c r="C598" s="33"/>
      <c r="D598" s="201" t="s">
        <v>135</v>
      </c>
      <c r="E598" s="33"/>
      <c r="F598" s="206" t="s">
        <v>884</v>
      </c>
      <c r="G598" s="33"/>
      <c r="H598" s="33"/>
      <c r="I598" s="203"/>
      <c r="J598" s="33"/>
      <c r="K598" s="33"/>
      <c r="L598" s="36"/>
      <c r="M598" s="204"/>
      <c r="N598" s="205"/>
      <c r="O598" s="68"/>
      <c r="P598" s="68"/>
      <c r="Q598" s="68"/>
      <c r="R598" s="68"/>
      <c r="S598" s="68"/>
      <c r="T598" s="69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T598" s="14" t="s">
        <v>135</v>
      </c>
      <c r="AU598" s="14" t="s">
        <v>86</v>
      </c>
    </row>
    <row r="599" spans="1:65" s="2" customFormat="1" ht="16.5" customHeight="1">
      <c r="A599" s="31"/>
      <c r="B599" s="32"/>
      <c r="C599" s="188" t="s">
        <v>573</v>
      </c>
      <c r="D599" s="188" t="s">
        <v>127</v>
      </c>
      <c r="E599" s="189" t="s">
        <v>1007</v>
      </c>
      <c r="F599" s="190" t="s">
        <v>1008</v>
      </c>
      <c r="G599" s="191" t="s">
        <v>139</v>
      </c>
      <c r="H599" s="192">
        <v>50</v>
      </c>
      <c r="I599" s="193"/>
      <c r="J599" s="194">
        <f>ROUND(I599*H599,2)</f>
        <v>0</v>
      </c>
      <c r="K599" s="190" t="s">
        <v>131</v>
      </c>
      <c r="L599" s="36"/>
      <c r="M599" s="195" t="s">
        <v>1</v>
      </c>
      <c r="N599" s="196" t="s">
        <v>42</v>
      </c>
      <c r="O599" s="68"/>
      <c r="P599" s="197">
        <f>O599*H599</f>
        <v>0</v>
      </c>
      <c r="Q599" s="197">
        <v>0</v>
      </c>
      <c r="R599" s="197">
        <f>Q599*H599</f>
        <v>0</v>
      </c>
      <c r="S599" s="197">
        <v>0</v>
      </c>
      <c r="T599" s="198">
        <f>S599*H599</f>
        <v>0</v>
      </c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R599" s="199" t="s">
        <v>132</v>
      </c>
      <c r="AT599" s="199" t="s">
        <v>127</v>
      </c>
      <c r="AU599" s="199" t="s">
        <v>86</v>
      </c>
      <c r="AY599" s="14" t="s">
        <v>124</v>
      </c>
      <c r="BE599" s="200">
        <f>IF(N599="základní",J599,0)</f>
        <v>0</v>
      </c>
      <c r="BF599" s="200">
        <f>IF(N599="snížená",J599,0)</f>
        <v>0</v>
      </c>
      <c r="BG599" s="200">
        <f>IF(N599="zákl. přenesená",J599,0)</f>
        <v>0</v>
      </c>
      <c r="BH599" s="200">
        <f>IF(N599="sníž. přenesená",J599,0)</f>
        <v>0</v>
      </c>
      <c r="BI599" s="200">
        <f>IF(N599="nulová",J599,0)</f>
        <v>0</v>
      </c>
      <c r="BJ599" s="14" t="s">
        <v>84</v>
      </c>
      <c r="BK599" s="200">
        <f>ROUND(I599*H599,2)</f>
        <v>0</v>
      </c>
      <c r="BL599" s="14" t="s">
        <v>132</v>
      </c>
      <c r="BM599" s="199" t="s">
        <v>1009</v>
      </c>
    </row>
    <row r="600" spans="1:65" s="2" customFormat="1" ht="38.4">
      <c r="A600" s="31"/>
      <c r="B600" s="32"/>
      <c r="C600" s="33"/>
      <c r="D600" s="201" t="s">
        <v>133</v>
      </c>
      <c r="E600" s="33"/>
      <c r="F600" s="202" t="s">
        <v>1010</v>
      </c>
      <c r="G600" s="33"/>
      <c r="H600" s="33"/>
      <c r="I600" s="203"/>
      <c r="J600" s="33"/>
      <c r="K600" s="33"/>
      <c r="L600" s="36"/>
      <c r="M600" s="204"/>
      <c r="N600" s="205"/>
      <c r="O600" s="68"/>
      <c r="P600" s="68"/>
      <c r="Q600" s="68"/>
      <c r="R600" s="68"/>
      <c r="S600" s="68"/>
      <c r="T600" s="69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4" t="s">
        <v>133</v>
      </c>
      <c r="AU600" s="14" t="s">
        <v>86</v>
      </c>
    </row>
    <row r="601" spans="1:65" s="2" customFormat="1" ht="19.2">
      <c r="A601" s="31"/>
      <c r="B601" s="32"/>
      <c r="C601" s="33"/>
      <c r="D601" s="201" t="s">
        <v>135</v>
      </c>
      <c r="E601" s="33"/>
      <c r="F601" s="206" t="s">
        <v>884</v>
      </c>
      <c r="G601" s="33"/>
      <c r="H601" s="33"/>
      <c r="I601" s="203"/>
      <c r="J601" s="33"/>
      <c r="K601" s="33"/>
      <c r="L601" s="36"/>
      <c r="M601" s="204"/>
      <c r="N601" s="205"/>
      <c r="O601" s="68"/>
      <c r="P601" s="68"/>
      <c r="Q601" s="68"/>
      <c r="R601" s="68"/>
      <c r="S601" s="68"/>
      <c r="T601" s="69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T601" s="14" t="s">
        <v>135</v>
      </c>
      <c r="AU601" s="14" t="s">
        <v>86</v>
      </c>
    </row>
    <row r="602" spans="1:65" s="2" customFormat="1" ht="16.5" customHeight="1">
      <c r="A602" s="31"/>
      <c r="B602" s="32"/>
      <c r="C602" s="188" t="s">
        <v>1011</v>
      </c>
      <c r="D602" s="188" t="s">
        <v>127</v>
      </c>
      <c r="E602" s="189" t="s">
        <v>1012</v>
      </c>
      <c r="F602" s="190" t="s">
        <v>1013</v>
      </c>
      <c r="G602" s="191" t="s">
        <v>139</v>
      </c>
      <c r="H602" s="192">
        <v>25</v>
      </c>
      <c r="I602" s="193"/>
      <c r="J602" s="194">
        <f>ROUND(I602*H602,2)</f>
        <v>0</v>
      </c>
      <c r="K602" s="190" t="s">
        <v>131</v>
      </c>
      <c r="L602" s="36"/>
      <c r="M602" s="195" t="s">
        <v>1</v>
      </c>
      <c r="N602" s="196" t="s">
        <v>42</v>
      </c>
      <c r="O602" s="68"/>
      <c r="P602" s="197">
        <f>O602*H602</f>
        <v>0</v>
      </c>
      <c r="Q602" s="197">
        <v>0</v>
      </c>
      <c r="R602" s="197">
        <f>Q602*H602</f>
        <v>0</v>
      </c>
      <c r="S602" s="197">
        <v>0</v>
      </c>
      <c r="T602" s="198">
        <f>S602*H602</f>
        <v>0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199" t="s">
        <v>132</v>
      </c>
      <c r="AT602" s="199" t="s">
        <v>127</v>
      </c>
      <c r="AU602" s="199" t="s">
        <v>86</v>
      </c>
      <c r="AY602" s="14" t="s">
        <v>124</v>
      </c>
      <c r="BE602" s="200">
        <f>IF(N602="základní",J602,0)</f>
        <v>0</v>
      </c>
      <c r="BF602" s="200">
        <f>IF(N602="snížená",J602,0)</f>
        <v>0</v>
      </c>
      <c r="BG602" s="200">
        <f>IF(N602="zákl. přenesená",J602,0)</f>
        <v>0</v>
      </c>
      <c r="BH602" s="200">
        <f>IF(N602="sníž. přenesená",J602,0)</f>
        <v>0</v>
      </c>
      <c r="BI602" s="200">
        <f>IF(N602="nulová",J602,0)</f>
        <v>0</v>
      </c>
      <c r="BJ602" s="14" t="s">
        <v>84</v>
      </c>
      <c r="BK602" s="200">
        <f>ROUND(I602*H602,2)</f>
        <v>0</v>
      </c>
      <c r="BL602" s="14" t="s">
        <v>132</v>
      </c>
      <c r="BM602" s="199" t="s">
        <v>1014</v>
      </c>
    </row>
    <row r="603" spans="1:65" s="2" customFormat="1" ht="38.4">
      <c r="A603" s="31"/>
      <c r="B603" s="32"/>
      <c r="C603" s="33"/>
      <c r="D603" s="201" t="s">
        <v>133</v>
      </c>
      <c r="E603" s="33"/>
      <c r="F603" s="202" t="s">
        <v>1015</v>
      </c>
      <c r="G603" s="33"/>
      <c r="H603" s="33"/>
      <c r="I603" s="203"/>
      <c r="J603" s="33"/>
      <c r="K603" s="33"/>
      <c r="L603" s="36"/>
      <c r="M603" s="204"/>
      <c r="N603" s="205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133</v>
      </c>
      <c r="AU603" s="14" t="s">
        <v>86</v>
      </c>
    </row>
    <row r="604" spans="1:65" s="2" customFormat="1" ht="19.2">
      <c r="A604" s="31"/>
      <c r="B604" s="32"/>
      <c r="C604" s="33"/>
      <c r="D604" s="201" t="s">
        <v>135</v>
      </c>
      <c r="E604" s="33"/>
      <c r="F604" s="206" t="s">
        <v>884</v>
      </c>
      <c r="G604" s="33"/>
      <c r="H604" s="33"/>
      <c r="I604" s="203"/>
      <c r="J604" s="33"/>
      <c r="K604" s="33"/>
      <c r="L604" s="36"/>
      <c r="M604" s="204"/>
      <c r="N604" s="205"/>
      <c r="O604" s="68"/>
      <c r="P604" s="68"/>
      <c r="Q604" s="68"/>
      <c r="R604" s="68"/>
      <c r="S604" s="68"/>
      <c r="T604" s="69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T604" s="14" t="s">
        <v>135</v>
      </c>
      <c r="AU604" s="14" t="s">
        <v>86</v>
      </c>
    </row>
    <row r="605" spans="1:65" s="2" customFormat="1" ht="16.5" customHeight="1">
      <c r="A605" s="31"/>
      <c r="B605" s="32"/>
      <c r="C605" s="188" t="s">
        <v>578</v>
      </c>
      <c r="D605" s="188" t="s">
        <v>127</v>
      </c>
      <c r="E605" s="189" t="s">
        <v>1016</v>
      </c>
      <c r="F605" s="190" t="s">
        <v>1017</v>
      </c>
      <c r="G605" s="191" t="s">
        <v>139</v>
      </c>
      <c r="H605" s="192">
        <v>25</v>
      </c>
      <c r="I605" s="193"/>
      <c r="J605" s="194">
        <f>ROUND(I605*H605,2)</f>
        <v>0</v>
      </c>
      <c r="K605" s="190" t="s">
        <v>131</v>
      </c>
      <c r="L605" s="36"/>
      <c r="M605" s="195" t="s">
        <v>1</v>
      </c>
      <c r="N605" s="196" t="s">
        <v>42</v>
      </c>
      <c r="O605" s="68"/>
      <c r="P605" s="197">
        <f>O605*H605</f>
        <v>0</v>
      </c>
      <c r="Q605" s="197">
        <v>0</v>
      </c>
      <c r="R605" s="197">
        <f>Q605*H605</f>
        <v>0</v>
      </c>
      <c r="S605" s="197">
        <v>0</v>
      </c>
      <c r="T605" s="198">
        <f>S605*H605</f>
        <v>0</v>
      </c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199" t="s">
        <v>132</v>
      </c>
      <c r="AT605" s="199" t="s">
        <v>127</v>
      </c>
      <c r="AU605" s="199" t="s">
        <v>86</v>
      </c>
      <c r="AY605" s="14" t="s">
        <v>124</v>
      </c>
      <c r="BE605" s="200">
        <f>IF(N605="základní",J605,0)</f>
        <v>0</v>
      </c>
      <c r="BF605" s="200">
        <f>IF(N605="snížená",J605,0)</f>
        <v>0</v>
      </c>
      <c r="BG605" s="200">
        <f>IF(N605="zákl. přenesená",J605,0)</f>
        <v>0</v>
      </c>
      <c r="BH605" s="200">
        <f>IF(N605="sníž. přenesená",J605,0)</f>
        <v>0</v>
      </c>
      <c r="BI605" s="200">
        <f>IF(N605="nulová",J605,0)</f>
        <v>0</v>
      </c>
      <c r="BJ605" s="14" t="s">
        <v>84</v>
      </c>
      <c r="BK605" s="200">
        <f>ROUND(I605*H605,2)</f>
        <v>0</v>
      </c>
      <c r="BL605" s="14" t="s">
        <v>132</v>
      </c>
      <c r="BM605" s="199" t="s">
        <v>1018</v>
      </c>
    </row>
    <row r="606" spans="1:65" s="2" customFormat="1" ht="38.4">
      <c r="A606" s="31"/>
      <c r="B606" s="32"/>
      <c r="C606" s="33"/>
      <c r="D606" s="201" t="s">
        <v>133</v>
      </c>
      <c r="E606" s="33"/>
      <c r="F606" s="202" t="s">
        <v>1019</v>
      </c>
      <c r="G606" s="33"/>
      <c r="H606" s="33"/>
      <c r="I606" s="203"/>
      <c r="J606" s="33"/>
      <c r="K606" s="33"/>
      <c r="L606" s="36"/>
      <c r="M606" s="204"/>
      <c r="N606" s="205"/>
      <c r="O606" s="68"/>
      <c r="P606" s="68"/>
      <c r="Q606" s="68"/>
      <c r="R606" s="68"/>
      <c r="S606" s="68"/>
      <c r="T606" s="69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4" t="s">
        <v>133</v>
      </c>
      <c r="AU606" s="14" t="s">
        <v>86</v>
      </c>
    </row>
    <row r="607" spans="1:65" s="2" customFormat="1" ht="19.2">
      <c r="A607" s="31"/>
      <c r="B607" s="32"/>
      <c r="C607" s="33"/>
      <c r="D607" s="201" t="s">
        <v>135</v>
      </c>
      <c r="E607" s="33"/>
      <c r="F607" s="206" t="s">
        <v>884</v>
      </c>
      <c r="G607" s="33"/>
      <c r="H607" s="33"/>
      <c r="I607" s="203"/>
      <c r="J607" s="33"/>
      <c r="K607" s="33"/>
      <c r="L607" s="36"/>
      <c r="M607" s="204"/>
      <c r="N607" s="205"/>
      <c r="O607" s="68"/>
      <c r="P607" s="68"/>
      <c r="Q607" s="68"/>
      <c r="R607" s="68"/>
      <c r="S607" s="68"/>
      <c r="T607" s="69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T607" s="14" t="s">
        <v>135</v>
      </c>
      <c r="AU607" s="14" t="s">
        <v>86</v>
      </c>
    </row>
    <row r="608" spans="1:65" s="2" customFormat="1" ht="16.5" customHeight="1">
      <c r="A608" s="31"/>
      <c r="B608" s="32"/>
      <c r="C608" s="188" t="s">
        <v>1020</v>
      </c>
      <c r="D608" s="188" t="s">
        <v>127</v>
      </c>
      <c r="E608" s="189" t="s">
        <v>1021</v>
      </c>
      <c r="F608" s="190" t="s">
        <v>1022</v>
      </c>
      <c r="G608" s="191" t="s">
        <v>139</v>
      </c>
      <c r="H608" s="192">
        <v>50</v>
      </c>
      <c r="I608" s="193"/>
      <c r="J608" s="194">
        <f>ROUND(I608*H608,2)</f>
        <v>0</v>
      </c>
      <c r="K608" s="190" t="s">
        <v>131</v>
      </c>
      <c r="L608" s="36"/>
      <c r="M608" s="195" t="s">
        <v>1</v>
      </c>
      <c r="N608" s="196" t="s">
        <v>42</v>
      </c>
      <c r="O608" s="68"/>
      <c r="P608" s="197">
        <f>O608*H608</f>
        <v>0</v>
      </c>
      <c r="Q608" s="197">
        <v>0</v>
      </c>
      <c r="R608" s="197">
        <f>Q608*H608</f>
        <v>0</v>
      </c>
      <c r="S608" s="197">
        <v>0</v>
      </c>
      <c r="T608" s="198">
        <f>S608*H608</f>
        <v>0</v>
      </c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R608" s="199" t="s">
        <v>132</v>
      </c>
      <c r="AT608" s="199" t="s">
        <v>127</v>
      </c>
      <c r="AU608" s="199" t="s">
        <v>86</v>
      </c>
      <c r="AY608" s="14" t="s">
        <v>124</v>
      </c>
      <c r="BE608" s="200">
        <f>IF(N608="základní",J608,0)</f>
        <v>0</v>
      </c>
      <c r="BF608" s="200">
        <f>IF(N608="snížená",J608,0)</f>
        <v>0</v>
      </c>
      <c r="BG608" s="200">
        <f>IF(N608="zákl. přenesená",J608,0)</f>
        <v>0</v>
      </c>
      <c r="BH608" s="200">
        <f>IF(N608="sníž. přenesená",J608,0)</f>
        <v>0</v>
      </c>
      <c r="BI608" s="200">
        <f>IF(N608="nulová",J608,0)</f>
        <v>0</v>
      </c>
      <c r="BJ608" s="14" t="s">
        <v>84</v>
      </c>
      <c r="BK608" s="200">
        <f>ROUND(I608*H608,2)</f>
        <v>0</v>
      </c>
      <c r="BL608" s="14" t="s">
        <v>132</v>
      </c>
      <c r="BM608" s="199" t="s">
        <v>1023</v>
      </c>
    </row>
    <row r="609" spans="1:65" s="2" customFormat="1" ht="38.4">
      <c r="A609" s="31"/>
      <c r="B609" s="32"/>
      <c r="C609" s="33"/>
      <c r="D609" s="201" t="s">
        <v>133</v>
      </c>
      <c r="E609" s="33"/>
      <c r="F609" s="202" t="s">
        <v>1024</v>
      </c>
      <c r="G609" s="33"/>
      <c r="H609" s="33"/>
      <c r="I609" s="203"/>
      <c r="J609" s="33"/>
      <c r="K609" s="33"/>
      <c r="L609" s="36"/>
      <c r="M609" s="204"/>
      <c r="N609" s="205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133</v>
      </c>
      <c r="AU609" s="14" t="s">
        <v>86</v>
      </c>
    </row>
    <row r="610" spans="1:65" s="2" customFormat="1" ht="19.2">
      <c r="A610" s="31"/>
      <c r="B610" s="32"/>
      <c r="C610" s="33"/>
      <c r="D610" s="201" t="s">
        <v>135</v>
      </c>
      <c r="E610" s="33"/>
      <c r="F610" s="206" t="s">
        <v>884</v>
      </c>
      <c r="G610" s="33"/>
      <c r="H610" s="33"/>
      <c r="I610" s="203"/>
      <c r="J610" s="33"/>
      <c r="K610" s="33"/>
      <c r="L610" s="36"/>
      <c r="M610" s="204"/>
      <c r="N610" s="205"/>
      <c r="O610" s="68"/>
      <c r="P610" s="68"/>
      <c r="Q610" s="68"/>
      <c r="R610" s="68"/>
      <c r="S610" s="68"/>
      <c r="T610" s="69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T610" s="14" t="s">
        <v>135</v>
      </c>
      <c r="AU610" s="14" t="s">
        <v>86</v>
      </c>
    </row>
    <row r="611" spans="1:65" s="2" customFormat="1" ht="16.5" customHeight="1">
      <c r="A611" s="31"/>
      <c r="B611" s="32"/>
      <c r="C611" s="188" t="s">
        <v>582</v>
      </c>
      <c r="D611" s="188" t="s">
        <v>127</v>
      </c>
      <c r="E611" s="189" t="s">
        <v>1025</v>
      </c>
      <c r="F611" s="190" t="s">
        <v>1026</v>
      </c>
      <c r="G611" s="191" t="s">
        <v>139</v>
      </c>
      <c r="H611" s="192">
        <v>50</v>
      </c>
      <c r="I611" s="193"/>
      <c r="J611" s="194">
        <f>ROUND(I611*H611,2)</f>
        <v>0</v>
      </c>
      <c r="K611" s="190" t="s">
        <v>131</v>
      </c>
      <c r="L611" s="36"/>
      <c r="M611" s="195" t="s">
        <v>1</v>
      </c>
      <c r="N611" s="196" t="s">
        <v>42</v>
      </c>
      <c r="O611" s="68"/>
      <c r="P611" s="197">
        <f>O611*H611</f>
        <v>0</v>
      </c>
      <c r="Q611" s="197">
        <v>0</v>
      </c>
      <c r="R611" s="197">
        <f>Q611*H611</f>
        <v>0</v>
      </c>
      <c r="S611" s="197">
        <v>0</v>
      </c>
      <c r="T611" s="198">
        <f>S611*H611</f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99" t="s">
        <v>132</v>
      </c>
      <c r="AT611" s="199" t="s">
        <v>127</v>
      </c>
      <c r="AU611" s="199" t="s">
        <v>86</v>
      </c>
      <c r="AY611" s="14" t="s">
        <v>124</v>
      </c>
      <c r="BE611" s="200">
        <f>IF(N611="základní",J611,0)</f>
        <v>0</v>
      </c>
      <c r="BF611" s="200">
        <f>IF(N611="snížená",J611,0)</f>
        <v>0</v>
      </c>
      <c r="BG611" s="200">
        <f>IF(N611="zákl. přenesená",J611,0)</f>
        <v>0</v>
      </c>
      <c r="BH611" s="200">
        <f>IF(N611="sníž. přenesená",J611,0)</f>
        <v>0</v>
      </c>
      <c r="BI611" s="200">
        <f>IF(N611="nulová",J611,0)</f>
        <v>0</v>
      </c>
      <c r="BJ611" s="14" t="s">
        <v>84</v>
      </c>
      <c r="BK611" s="200">
        <f>ROUND(I611*H611,2)</f>
        <v>0</v>
      </c>
      <c r="BL611" s="14" t="s">
        <v>132</v>
      </c>
      <c r="BM611" s="199" t="s">
        <v>1027</v>
      </c>
    </row>
    <row r="612" spans="1:65" s="2" customFormat="1" ht="38.4">
      <c r="A612" s="31"/>
      <c r="B612" s="32"/>
      <c r="C612" s="33"/>
      <c r="D612" s="201" t="s">
        <v>133</v>
      </c>
      <c r="E612" s="33"/>
      <c r="F612" s="202" t="s">
        <v>1028</v>
      </c>
      <c r="G612" s="33"/>
      <c r="H612" s="33"/>
      <c r="I612" s="203"/>
      <c r="J612" s="33"/>
      <c r="K612" s="33"/>
      <c r="L612" s="36"/>
      <c r="M612" s="204"/>
      <c r="N612" s="205"/>
      <c r="O612" s="68"/>
      <c r="P612" s="68"/>
      <c r="Q612" s="68"/>
      <c r="R612" s="68"/>
      <c r="S612" s="68"/>
      <c r="T612" s="69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4" t="s">
        <v>133</v>
      </c>
      <c r="AU612" s="14" t="s">
        <v>86</v>
      </c>
    </row>
    <row r="613" spans="1:65" s="2" customFormat="1" ht="19.2">
      <c r="A613" s="31"/>
      <c r="B613" s="32"/>
      <c r="C613" s="33"/>
      <c r="D613" s="201" t="s">
        <v>135</v>
      </c>
      <c r="E613" s="33"/>
      <c r="F613" s="206" t="s">
        <v>884</v>
      </c>
      <c r="G613" s="33"/>
      <c r="H613" s="33"/>
      <c r="I613" s="203"/>
      <c r="J613" s="33"/>
      <c r="K613" s="33"/>
      <c r="L613" s="36"/>
      <c r="M613" s="204"/>
      <c r="N613" s="205"/>
      <c r="O613" s="68"/>
      <c r="P613" s="68"/>
      <c r="Q613" s="68"/>
      <c r="R613" s="68"/>
      <c r="S613" s="68"/>
      <c r="T613" s="69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T613" s="14" t="s">
        <v>135</v>
      </c>
      <c r="AU613" s="14" t="s">
        <v>86</v>
      </c>
    </row>
    <row r="614" spans="1:65" s="2" customFormat="1" ht="24.15" customHeight="1">
      <c r="A614" s="31"/>
      <c r="B614" s="32"/>
      <c r="C614" s="188" t="s">
        <v>1029</v>
      </c>
      <c r="D614" s="188" t="s">
        <v>127</v>
      </c>
      <c r="E614" s="189" t="s">
        <v>1030</v>
      </c>
      <c r="F614" s="190" t="s">
        <v>1031</v>
      </c>
      <c r="G614" s="191" t="s">
        <v>139</v>
      </c>
      <c r="H614" s="192">
        <v>50</v>
      </c>
      <c r="I614" s="193"/>
      <c r="J614" s="194">
        <f>ROUND(I614*H614,2)</f>
        <v>0</v>
      </c>
      <c r="K614" s="190" t="s">
        <v>131</v>
      </c>
      <c r="L614" s="36"/>
      <c r="M614" s="195" t="s">
        <v>1</v>
      </c>
      <c r="N614" s="196" t="s">
        <v>42</v>
      </c>
      <c r="O614" s="68"/>
      <c r="P614" s="197">
        <f>O614*H614</f>
        <v>0</v>
      </c>
      <c r="Q614" s="197">
        <v>0</v>
      </c>
      <c r="R614" s="197">
        <f>Q614*H614</f>
        <v>0</v>
      </c>
      <c r="S614" s="197">
        <v>0</v>
      </c>
      <c r="T614" s="198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99" t="s">
        <v>132</v>
      </c>
      <c r="AT614" s="199" t="s">
        <v>127</v>
      </c>
      <c r="AU614" s="199" t="s">
        <v>86</v>
      </c>
      <c r="AY614" s="14" t="s">
        <v>124</v>
      </c>
      <c r="BE614" s="200">
        <f>IF(N614="základní",J614,0)</f>
        <v>0</v>
      </c>
      <c r="BF614" s="200">
        <f>IF(N614="snížená",J614,0)</f>
        <v>0</v>
      </c>
      <c r="BG614" s="200">
        <f>IF(N614="zákl. přenesená",J614,0)</f>
        <v>0</v>
      </c>
      <c r="BH614" s="200">
        <f>IF(N614="sníž. přenesená",J614,0)</f>
        <v>0</v>
      </c>
      <c r="BI614" s="200">
        <f>IF(N614="nulová",J614,0)</f>
        <v>0</v>
      </c>
      <c r="BJ614" s="14" t="s">
        <v>84</v>
      </c>
      <c r="BK614" s="200">
        <f>ROUND(I614*H614,2)</f>
        <v>0</v>
      </c>
      <c r="BL614" s="14" t="s">
        <v>132</v>
      </c>
      <c r="BM614" s="199" t="s">
        <v>1032</v>
      </c>
    </row>
    <row r="615" spans="1:65" s="2" customFormat="1" ht="38.4">
      <c r="A615" s="31"/>
      <c r="B615" s="32"/>
      <c r="C615" s="33"/>
      <c r="D615" s="201" t="s">
        <v>133</v>
      </c>
      <c r="E615" s="33"/>
      <c r="F615" s="202" t="s">
        <v>1033</v>
      </c>
      <c r="G615" s="33"/>
      <c r="H615" s="33"/>
      <c r="I615" s="203"/>
      <c r="J615" s="33"/>
      <c r="K615" s="33"/>
      <c r="L615" s="36"/>
      <c r="M615" s="204"/>
      <c r="N615" s="205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133</v>
      </c>
      <c r="AU615" s="14" t="s">
        <v>86</v>
      </c>
    </row>
    <row r="616" spans="1:65" s="2" customFormat="1" ht="19.2">
      <c r="A616" s="31"/>
      <c r="B616" s="32"/>
      <c r="C616" s="33"/>
      <c r="D616" s="201" t="s">
        <v>135</v>
      </c>
      <c r="E616" s="33"/>
      <c r="F616" s="206" t="s">
        <v>884</v>
      </c>
      <c r="G616" s="33"/>
      <c r="H616" s="33"/>
      <c r="I616" s="203"/>
      <c r="J616" s="33"/>
      <c r="K616" s="33"/>
      <c r="L616" s="36"/>
      <c r="M616" s="204"/>
      <c r="N616" s="205"/>
      <c r="O616" s="68"/>
      <c r="P616" s="68"/>
      <c r="Q616" s="68"/>
      <c r="R616" s="68"/>
      <c r="S616" s="68"/>
      <c r="T616" s="69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T616" s="14" t="s">
        <v>135</v>
      </c>
      <c r="AU616" s="14" t="s">
        <v>86</v>
      </c>
    </row>
    <row r="617" spans="1:65" s="2" customFormat="1" ht="24.15" customHeight="1">
      <c r="A617" s="31"/>
      <c r="B617" s="32"/>
      <c r="C617" s="188" t="s">
        <v>587</v>
      </c>
      <c r="D617" s="188" t="s">
        <v>127</v>
      </c>
      <c r="E617" s="189" t="s">
        <v>1034</v>
      </c>
      <c r="F617" s="190" t="s">
        <v>1035</v>
      </c>
      <c r="G617" s="191" t="s">
        <v>139</v>
      </c>
      <c r="H617" s="192">
        <v>50</v>
      </c>
      <c r="I617" s="193"/>
      <c r="J617" s="194">
        <f>ROUND(I617*H617,2)</f>
        <v>0</v>
      </c>
      <c r="K617" s="190" t="s">
        <v>131</v>
      </c>
      <c r="L617" s="36"/>
      <c r="M617" s="195" t="s">
        <v>1</v>
      </c>
      <c r="N617" s="196" t="s">
        <v>42</v>
      </c>
      <c r="O617" s="68"/>
      <c r="P617" s="197">
        <f>O617*H617</f>
        <v>0</v>
      </c>
      <c r="Q617" s="197">
        <v>0</v>
      </c>
      <c r="R617" s="197">
        <f>Q617*H617</f>
        <v>0</v>
      </c>
      <c r="S617" s="197">
        <v>0</v>
      </c>
      <c r="T617" s="198">
        <f>S617*H617</f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199" t="s">
        <v>132</v>
      </c>
      <c r="AT617" s="199" t="s">
        <v>127</v>
      </c>
      <c r="AU617" s="199" t="s">
        <v>86</v>
      </c>
      <c r="AY617" s="14" t="s">
        <v>124</v>
      </c>
      <c r="BE617" s="200">
        <f>IF(N617="základní",J617,0)</f>
        <v>0</v>
      </c>
      <c r="BF617" s="200">
        <f>IF(N617="snížená",J617,0)</f>
        <v>0</v>
      </c>
      <c r="BG617" s="200">
        <f>IF(N617="zákl. přenesená",J617,0)</f>
        <v>0</v>
      </c>
      <c r="BH617" s="200">
        <f>IF(N617="sníž. přenesená",J617,0)</f>
        <v>0</v>
      </c>
      <c r="BI617" s="200">
        <f>IF(N617="nulová",J617,0)</f>
        <v>0</v>
      </c>
      <c r="BJ617" s="14" t="s">
        <v>84</v>
      </c>
      <c r="BK617" s="200">
        <f>ROUND(I617*H617,2)</f>
        <v>0</v>
      </c>
      <c r="BL617" s="14" t="s">
        <v>132</v>
      </c>
      <c r="BM617" s="199" t="s">
        <v>1036</v>
      </c>
    </row>
    <row r="618" spans="1:65" s="2" customFormat="1" ht="38.4">
      <c r="A618" s="31"/>
      <c r="B618" s="32"/>
      <c r="C618" s="33"/>
      <c r="D618" s="201" t="s">
        <v>133</v>
      </c>
      <c r="E618" s="33"/>
      <c r="F618" s="202" t="s">
        <v>1037</v>
      </c>
      <c r="G618" s="33"/>
      <c r="H618" s="33"/>
      <c r="I618" s="203"/>
      <c r="J618" s="33"/>
      <c r="K618" s="33"/>
      <c r="L618" s="36"/>
      <c r="M618" s="204"/>
      <c r="N618" s="205"/>
      <c r="O618" s="68"/>
      <c r="P618" s="68"/>
      <c r="Q618" s="68"/>
      <c r="R618" s="68"/>
      <c r="S618" s="68"/>
      <c r="T618" s="69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T618" s="14" t="s">
        <v>133</v>
      </c>
      <c r="AU618" s="14" t="s">
        <v>86</v>
      </c>
    </row>
    <row r="619" spans="1:65" s="2" customFormat="1" ht="19.2">
      <c r="A619" s="31"/>
      <c r="B619" s="32"/>
      <c r="C619" s="33"/>
      <c r="D619" s="201" t="s">
        <v>135</v>
      </c>
      <c r="E619" s="33"/>
      <c r="F619" s="206" t="s">
        <v>884</v>
      </c>
      <c r="G619" s="33"/>
      <c r="H619" s="33"/>
      <c r="I619" s="203"/>
      <c r="J619" s="33"/>
      <c r="K619" s="33"/>
      <c r="L619" s="36"/>
      <c r="M619" s="204"/>
      <c r="N619" s="205"/>
      <c r="O619" s="68"/>
      <c r="P619" s="68"/>
      <c r="Q619" s="68"/>
      <c r="R619" s="68"/>
      <c r="S619" s="68"/>
      <c r="T619" s="69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4" t="s">
        <v>135</v>
      </c>
      <c r="AU619" s="14" t="s">
        <v>86</v>
      </c>
    </row>
    <row r="620" spans="1:65" s="2" customFormat="1" ht="16.5" customHeight="1">
      <c r="A620" s="31"/>
      <c r="B620" s="32"/>
      <c r="C620" s="188" t="s">
        <v>1038</v>
      </c>
      <c r="D620" s="188" t="s">
        <v>127</v>
      </c>
      <c r="E620" s="189" t="s">
        <v>1039</v>
      </c>
      <c r="F620" s="190" t="s">
        <v>1040</v>
      </c>
      <c r="G620" s="191" t="s">
        <v>139</v>
      </c>
      <c r="H620" s="192">
        <v>50</v>
      </c>
      <c r="I620" s="193"/>
      <c r="J620" s="194">
        <f>ROUND(I620*H620,2)</f>
        <v>0</v>
      </c>
      <c r="K620" s="190" t="s">
        <v>131</v>
      </c>
      <c r="L620" s="36"/>
      <c r="M620" s="195" t="s">
        <v>1</v>
      </c>
      <c r="N620" s="196" t="s">
        <v>42</v>
      </c>
      <c r="O620" s="68"/>
      <c r="P620" s="197">
        <f>O620*H620</f>
        <v>0</v>
      </c>
      <c r="Q620" s="197">
        <v>0</v>
      </c>
      <c r="R620" s="197">
        <f>Q620*H620</f>
        <v>0</v>
      </c>
      <c r="S620" s="197">
        <v>0</v>
      </c>
      <c r="T620" s="198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99" t="s">
        <v>132</v>
      </c>
      <c r="AT620" s="199" t="s">
        <v>127</v>
      </c>
      <c r="AU620" s="199" t="s">
        <v>86</v>
      </c>
      <c r="AY620" s="14" t="s">
        <v>124</v>
      </c>
      <c r="BE620" s="200">
        <f>IF(N620="základní",J620,0)</f>
        <v>0</v>
      </c>
      <c r="BF620" s="200">
        <f>IF(N620="snížená",J620,0)</f>
        <v>0</v>
      </c>
      <c r="BG620" s="200">
        <f>IF(N620="zákl. přenesená",J620,0)</f>
        <v>0</v>
      </c>
      <c r="BH620" s="200">
        <f>IF(N620="sníž. přenesená",J620,0)</f>
        <v>0</v>
      </c>
      <c r="BI620" s="200">
        <f>IF(N620="nulová",J620,0)</f>
        <v>0</v>
      </c>
      <c r="BJ620" s="14" t="s">
        <v>84</v>
      </c>
      <c r="BK620" s="200">
        <f>ROUND(I620*H620,2)</f>
        <v>0</v>
      </c>
      <c r="BL620" s="14" t="s">
        <v>132</v>
      </c>
      <c r="BM620" s="199" t="s">
        <v>1041</v>
      </c>
    </row>
    <row r="621" spans="1:65" s="2" customFormat="1" ht="38.4">
      <c r="A621" s="31"/>
      <c r="B621" s="32"/>
      <c r="C621" s="33"/>
      <c r="D621" s="201" t="s">
        <v>133</v>
      </c>
      <c r="E621" s="33"/>
      <c r="F621" s="202" t="s">
        <v>1042</v>
      </c>
      <c r="G621" s="33"/>
      <c r="H621" s="33"/>
      <c r="I621" s="203"/>
      <c r="J621" s="33"/>
      <c r="K621" s="33"/>
      <c r="L621" s="36"/>
      <c r="M621" s="204"/>
      <c r="N621" s="205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133</v>
      </c>
      <c r="AU621" s="14" t="s">
        <v>86</v>
      </c>
    </row>
    <row r="622" spans="1:65" s="2" customFormat="1" ht="19.2">
      <c r="A622" s="31"/>
      <c r="B622" s="32"/>
      <c r="C622" s="33"/>
      <c r="D622" s="201" t="s">
        <v>135</v>
      </c>
      <c r="E622" s="33"/>
      <c r="F622" s="206" t="s">
        <v>884</v>
      </c>
      <c r="G622" s="33"/>
      <c r="H622" s="33"/>
      <c r="I622" s="203"/>
      <c r="J622" s="33"/>
      <c r="K622" s="33"/>
      <c r="L622" s="36"/>
      <c r="M622" s="204"/>
      <c r="N622" s="205"/>
      <c r="O622" s="68"/>
      <c r="P622" s="68"/>
      <c r="Q622" s="68"/>
      <c r="R622" s="68"/>
      <c r="S622" s="68"/>
      <c r="T622" s="69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T622" s="14" t="s">
        <v>135</v>
      </c>
      <c r="AU622" s="14" t="s">
        <v>86</v>
      </c>
    </row>
    <row r="623" spans="1:65" s="2" customFormat="1" ht="24.15" customHeight="1">
      <c r="A623" s="31"/>
      <c r="B623" s="32"/>
      <c r="C623" s="188" t="s">
        <v>591</v>
      </c>
      <c r="D623" s="188" t="s">
        <v>127</v>
      </c>
      <c r="E623" s="189" t="s">
        <v>1043</v>
      </c>
      <c r="F623" s="190" t="s">
        <v>1044</v>
      </c>
      <c r="G623" s="191" t="s">
        <v>139</v>
      </c>
      <c r="H623" s="192">
        <v>50</v>
      </c>
      <c r="I623" s="193"/>
      <c r="J623" s="194">
        <f>ROUND(I623*H623,2)</f>
        <v>0</v>
      </c>
      <c r="K623" s="190" t="s">
        <v>131</v>
      </c>
      <c r="L623" s="36"/>
      <c r="M623" s="195" t="s">
        <v>1</v>
      </c>
      <c r="N623" s="196" t="s">
        <v>42</v>
      </c>
      <c r="O623" s="68"/>
      <c r="P623" s="197">
        <f>O623*H623</f>
        <v>0</v>
      </c>
      <c r="Q623" s="197">
        <v>0</v>
      </c>
      <c r="R623" s="197">
        <f>Q623*H623</f>
        <v>0</v>
      </c>
      <c r="S623" s="197">
        <v>0</v>
      </c>
      <c r="T623" s="198">
        <f>S623*H623</f>
        <v>0</v>
      </c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R623" s="199" t="s">
        <v>132</v>
      </c>
      <c r="AT623" s="199" t="s">
        <v>127</v>
      </c>
      <c r="AU623" s="199" t="s">
        <v>86</v>
      </c>
      <c r="AY623" s="14" t="s">
        <v>124</v>
      </c>
      <c r="BE623" s="200">
        <f>IF(N623="základní",J623,0)</f>
        <v>0</v>
      </c>
      <c r="BF623" s="200">
        <f>IF(N623="snížená",J623,0)</f>
        <v>0</v>
      </c>
      <c r="BG623" s="200">
        <f>IF(N623="zákl. přenesená",J623,0)</f>
        <v>0</v>
      </c>
      <c r="BH623" s="200">
        <f>IF(N623="sníž. přenesená",J623,0)</f>
        <v>0</v>
      </c>
      <c r="BI623" s="200">
        <f>IF(N623="nulová",J623,0)</f>
        <v>0</v>
      </c>
      <c r="BJ623" s="14" t="s">
        <v>84</v>
      </c>
      <c r="BK623" s="200">
        <f>ROUND(I623*H623,2)</f>
        <v>0</v>
      </c>
      <c r="BL623" s="14" t="s">
        <v>132</v>
      </c>
      <c r="BM623" s="199" t="s">
        <v>1045</v>
      </c>
    </row>
    <row r="624" spans="1:65" s="2" customFormat="1" ht="38.4">
      <c r="A624" s="31"/>
      <c r="B624" s="32"/>
      <c r="C624" s="33"/>
      <c r="D624" s="201" t="s">
        <v>133</v>
      </c>
      <c r="E624" s="33"/>
      <c r="F624" s="202" t="s">
        <v>1046</v>
      </c>
      <c r="G624" s="33"/>
      <c r="H624" s="33"/>
      <c r="I624" s="203"/>
      <c r="J624" s="33"/>
      <c r="K624" s="33"/>
      <c r="L624" s="36"/>
      <c r="M624" s="204"/>
      <c r="N624" s="205"/>
      <c r="O624" s="68"/>
      <c r="P624" s="68"/>
      <c r="Q624" s="68"/>
      <c r="R624" s="68"/>
      <c r="S624" s="68"/>
      <c r="T624" s="69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T624" s="14" t="s">
        <v>133</v>
      </c>
      <c r="AU624" s="14" t="s">
        <v>86</v>
      </c>
    </row>
    <row r="625" spans="1:65" s="2" customFormat="1" ht="19.2">
      <c r="A625" s="31"/>
      <c r="B625" s="32"/>
      <c r="C625" s="33"/>
      <c r="D625" s="201" t="s">
        <v>135</v>
      </c>
      <c r="E625" s="33"/>
      <c r="F625" s="206" t="s">
        <v>884</v>
      </c>
      <c r="G625" s="33"/>
      <c r="H625" s="33"/>
      <c r="I625" s="203"/>
      <c r="J625" s="33"/>
      <c r="K625" s="33"/>
      <c r="L625" s="36"/>
      <c r="M625" s="204"/>
      <c r="N625" s="205"/>
      <c r="O625" s="68"/>
      <c r="P625" s="68"/>
      <c r="Q625" s="68"/>
      <c r="R625" s="68"/>
      <c r="S625" s="68"/>
      <c r="T625" s="69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T625" s="14" t="s">
        <v>135</v>
      </c>
      <c r="AU625" s="14" t="s">
        <v>86</v>
      </c>
    </row>
    <row r="626" spans="1:65" s="2" customFormat="1" ht="16.5" customHeight="1">
      <c r="A626" s="31"/>
      <c r="B626" s="32"/>
      <c r="C626" s="188" t="s">
        <v>1047</v>
      </c>
      <c r="D626" s="188" t="s">
        <v>127</v>
      </c>
      <c r="E626" s="189" t="s">
        <v>1048</v>
      </c>
      <c r="F626" s="190" t="s">
        <v>1049</v>
      </c>
      <c r="G626" s="191" t="s">
        <v>139</v>
      </c>
      <c r="H626" s="192">
        <v>50</v>
      </c>
      <c r="I626" s="193"/>
      <c r="J626" s="194">
        <f>ROUND(I626*H626,2)</f>
        <v>0</v>
      </c>
      <c r="K626" s="190" t="s">
        <v>131</v>
      </c>
      <c r="L626" s="36"/>
      <c r="M626" s="195" t="s">
        <v>1</v>
      </c>
      <c r="N626" s="196" t="s">
        <v>42</v>
      </c>
      <c r="O626" s="68"/>
      <c r="P626" s="197">
        <f>O626*H626</f>
        <v>0</v>
      </c>
      <c r="Q626" s="197">
        <v>0</v>
      </c>
      <c r="R626" s="197">
        <f>Q626*H626</f>
        <v>0</v>
      </c>
      <c r="S626" s="197">
        <v>0</v>
      </c>
      <c r="T626" s="198">
        <f>S626*H626</f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99" t="s">
        <v>132</v>
      </c>
      <c r="AT626" s="199" t="s">
        <v>127</v>
      </c>
      <c r="AU626" s="199" t="s">
        <v>86</v>
      </c>
      <c r="AY626" s="14" t="s">
        <v>124</v>
      </c>
      <c r="BE626" s="200">
        <f>IF(N626="základní",J626,0)</f>
        <v>0</v>
      </c>
      <c r="BF626" s="200">
        <f>IF(N626="snížená",J626,0)</f>
        <v>0</v>
      </c>
      <c r="BG626" s="200">
        <f>IF(N626="zákl. přenesená",J626,0)</f>
        <v>0</v>
      </c>
      <c r="BH626" s="200">
        <f>IF(N626="sníž. přenesená",J626,0)</f>
        <v>0</v>
      </c>
      <c r="BI626" s="200">
        <f>IF(N626="nulová",J626,0)</f>
        <v>0</v>
      </c>
      <c r="BJ626" s="14" t="s">
        <v>84</v>
      </c>
      <c r="BK626" s="200">
        <f>ROUND(I626*H626,2)</f>
        <v>0</v>
      </c>
      <c r="BL626" s="14" t="s">
        <v>132</v>
      </c>
      <c r="BM626" s="199" t="s">
        <v>1050</v>
      </c>
    </row>
    <row r="627" spans="1:65" s="2" customFormat="1" ht="38.4">
      <c r="A627" s="31"/>
      <c r="B627" s="32"/>
      <c r="C627" s="33"/>
      <c r="D627" s="201" t="s">
        <v>133</v>
      </c>
      <c r="E627" s="33"/>
      <c r="F627" s="202" t="s">
        <v>1051</v>
      </c>
      <c r="G627" s="33"/>
      <c r="H627" s="33"/>
      <c r="I627" s="203"/>
      <c r="J627" s="33"/>
      <c r="K627" s="33"/>
      <c r="L627" s="36"/>
      <c r="M627" s="204"/>
      <c r="N627" s="205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133</v>
      </c>
      <c r="AU627" s="14" t="s">
        <v>86</v>
      </c>
    </row>
    <row r="628" spans="1:65" s="2" customFormat="1" ht="19.2">
      <c r="A628" s="31"/>
      <c r="B628" s="32"/>
      <c r="C628" s="33"/>
      <c r="D628" s="201" t="s">
        <v>135</v>
      </c>
      <c r="E628" s="33"/>
      <c r="F628" s="206" t="s">
        <v>884</v>
      </c>
      <c r="G628" s="33"/>
      <c r="H628" s="33"/>
      <c r="I628" s="203"/>
      <c r="J628" s="33"/>
      <c r="K628" s="33"/>
      <c r="L628" s="36"/>
      <c r="M628" s="204"/>
      <c r="N628" s="205"/>
      <c r="O628" s="68"/>
      <c r="P628" s="68"/>
      <c r="Q628" s="68"/>
      <c r="R628" s="68"/>
      <c r="S628" s="68"/>
      <c r="T628" s="69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T628" s="14" t="s">
        <v>135</v>
      </c>
      <c r="AU628" s="14" t="s">
        <v>86</v>
      </c>
    </row>
    <row r="629" spans="1:65" s="2" customFormat="1" ht="16.5" customHeight="1">
      <c r="A629" s="31"/>
      <c r="B629" s="32"/>
      <c r="C629" s="188" t="s">
        <v>596</v>
      </c>
      <c r="D629" s="188" t="s">
        <v>127</v>
      </c>
      <c r="E629" s="189" t="s">
        <v>1052</v>
      </c>
      <c r="F629" s="190" t="s">
        <v>1053</v>
      </c>
      <c r="G629" s="191" t="s">
        <v>139</v>
      </c>
      <c r="H629" s="192">
        <v>50</v>
      </c>
      <c r="I629" s="193"/>
      <c r="J629" s="194">
        <f>ROUND(I629*H629,2)</f>
        <v>0</v>
      </c>
      <c r="K629" s="190" t="s">
        <v>131</v>
      </c>
      <c r="L629" s="36"/>
      <c r="M629" s="195" t="s">
        <v>1</v>
      </c>
      <c r="N629" s="196" t="s">
        <v>42</v>
      </c>
      <c r="O629" s="68"/>
      <c r="P629" s="197">
        <f>O629*H629</f>
        <v>0</v>
      </c>
      <c r="Q629" s="197">
        <v>0</v>
      </c>
      <c r="R629" s="197">
        <f>Q629*H629</f>
        <v>0</v>
      </c>
      <c r="S629" s="197">
        <v>0</v>
      </c>
      <c r="T629" s="198">
        <f>S629*H629</f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99" t="s">
        <v>132</v>
      </c>
      <c r="AT629" s="199" t="s">
        <v>127</v>
      </c>
      <c r="AU629" s="199" t="s">
        <v>86</v>
      </c>
      <c r="AY629" s="14" t="s">
        <v>124</v>
      </c>
      <c r="BE629" s="200">
        <f>IF(N629="základní",J629,0)</f>
        <v>0</v>
      </c>
      <c r="BF629" s="200">
        <f>IF(N629="snížená",J629,0)</f>
        <v>0</v>
      </c>
      <c r="BG629" s="200">
        <f>IF(N629="zákl. přenesená",J629,0)</f>
        <v>0</v>
      </c>
      <c r="BH629" s="200">
        <f>IF(N629="sníž. přenesená",J629,0)</f>
        <v>0</v>
      </c>
      <c r="BI629" s="200">
        <f>IF(N629="nulová",J629,0)</f>
        <v>0</v>
      </c>
      <c r="BJ629" s="14" t="s">
        <v>84</v>
      </c>
      <c r="BK629" s="200">
        <f>ROUND(I629*H629,2)</f>
        <v>0</v>
      </c>
      <c r="BL629" s="14" t="s">
        <v>132</v>
      </c>
      <c r="BM629" s="199" t="s">
        <v>1054</v>
      </c>
    </row>
    <row r="630" spans="1:65" s="2" customFormat="1" ht="38.4">
      <c r="A630" s="31"/>
      <c r="B630" s="32"/>
      <c r="C630" s="33"/>
      <c r="D630" s="201" t="s">
        <v>133</v>
      </c>
      <c r="E630" s="33"/>
      <c r="F630" s="202" t="s">
        <v>1055</v>
      </c>
      <c r="G630" s="33"/>
      <c r="H630" s="33"/>
      <c r="I630" s="203"/>
      <c r="J630" s="33"/>
      <c r="K630" s="33"/>
      <c r="L630" s="36"/>
      <c r="M630" s="204"/>
      <c r="N630" s="205"/>
      <c r="O630" s="68"/>
      <c r="P630" s="68"/>
      <c r="Q630" s="68"/>
      <c r="R630" s="68"/>
      <c r="S630" s="68"/>
      <c r="T630" s="69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4" t="s">
        <v>133</v>
      </c>
      <c r="AU630" s="14" t="s">
        <v>86</v>
      </c>
    </row>
    <row r="631" spans="1:65" s="2" customFormat="1" ht="19.2">
      <c r="A631" s="31"/>
      <c r="B631" s="32"/>
      <c r="C631" s="33"/>
      <c r="D631" s="201" t="s">
        <v>135</v>
      </c>
      <c r="E631" s="33"/>
      <c r="F631" s="206" t="s">
        <v>884</v>
      </c>
      <c r="G631" s="33"/>
      <c r="H631" s="33"/>
      <c r="I631" s="203"/>
      <c r="J631" s="33"/>
      <c r="K631" s="33"/>
      <c r="L631" s="36"/>
      <c r="M631" s="204"/>
      <c r="N631" s="205"/>
      <c r="O631" s="68"/>
      <c r="P631" s="68"/>
      <c r="Q631" s="68"/>
      <c r="R631" s="68"/>
      <c r="S631" s="68"/>
      <c r="T631" s="69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T631" s="14" t="s">
        <v>135</v>
      </c>
      <c r="AU631" s="14" t="s">
        <v>86</v>
      </c>
    </row>
    <row r="632" spans="1:65" s="2" customFormat="1" ht="16.5" customHeight="1">
      <c r="A632" s="31"/>
      <c r="B632" s="32"/>
      <c r="C632" s="188" t="s">
        <v>1056</v>
      </c>
      <c r="D632" s="188" t="s">
        <v>127</v>
      </c>
      <c r="E632" s="189" t="s">
        <v>1057</v>
      </c>
      <c r="F632" s="190" t="s">
        <v>1058</v>
      </c>
      <c r="G632" s="191" t="s">
        <v>139</v>
      </c>
      <c r="H632" s="192">
        <v>50</v>
      </c>
      <c r="I632" s="193"/>
      <c r="J632" s="194">
        <f>ROUND(I632*H632,2)</f>
        <v>0</v>
      </c>
      <c r="K632" s="190" t="s">
        <v>131</v>
      </c>
      <c r="L632" s="36"/>
      <c r="M632" s="195" t="s">
        <v>1</v>
      </c>
      <c r="N632" s="196" t="s">
        <v>42</v>
      </c>
      <c r="O632" s="68"/>
      <c r="P632" s="197">
        <f>O632*H632</f>
        <v>0</v>
      </c>
      <c r="Q632" s="197">
        <v>0</v>
      </c>
      <c r="R632" s="197">
        <f>Q632*H632</f>
        <v>0</v>
      </c>
      <c r="S632" s="197">
        <v>0</v>
      </c>
      <c r="T632" s="198">
        <f>S632*H632</f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99" t="s">
        <v>132</v>
      </c>
      <c r="AT632" s="199" t="s">
        <v>127</v>
      </c>
      <c r="AU632" s="199" t="s">
        <v>86</v>
      </c>
      <c r="AY632" s="14" t="s">
        <v>124</v>
      </c>
      <c r="BE632" s="200">
        <f>IF(N632="základní",J632,0)</f>
        <v>0</v>
      </c>
      <c r="BF632" s="200">
        <f>IF(N632="snížená",J632,0)</f>
        <v>0</v>
      </c>
      <c r="BG632" s="200">
        <f>IF(N632="zákl. přenesená",J632,0)</f>
        <v>0</v>
      </c>
      <c r="BH632" s="200">
        <f>IF(N632="sníž. přenesená",J632,0)</f>
        <v>0</v>
      </c>
      <c r="BI632" s="200">
        <f>IF(N632="nulová",J632,0)</f>
        <v>0</v>
      </c>
      <c r="BJ632" s="14" t="s">
        <v>84</v>
      </c>
      <c r="BK632" s="200">
        <f>ROUND(I632*H632,2)</f>
        <v>0</v>
      </c>
      <c r="BL632" s="14" t="s">
        <v>132</v>
      </c>
      <c r="BM632" s="199" t="s">
        <v>1059</v>
      </c>
    </row>
    <row r="633" spans="1:65" s="2" customFormat="1" ht="38.4">
      <c r="A633" s="31"/>
      <c r="B633" s="32"/>
      <c r="C633" s="33"/>
      <c r="D633" s="201" t="s">
        <v>133</v>
      </c>
      <c r="E633" s="33"/>
      <c r="F633" s="202" t="s">
        <v>1060</v>
      </c>
      <c r="G633" s="33"/>
      <c r="H633" s="33"/>
      <c r="I633" s="203"/>
      <c r="J633" s="33"/>
      <c r="K633" s="33"/>
      <c r="L633" s="36"/>
      <c r="M633" s="204"/>
      <c r="N633" s="205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133</v>
      </c>
      <c r="AU633" s="14" t="s">
        <v>86</v>
      </c>
    </row>
    <row r="634" spans="1:65" s="2" customFormat="1" ht="19.2">
      <c r="A634" s="31"/>
      <c r="B634" s="32"/>
      <c r="C634" s="33"/>
      <c r="D634" s="201" t="s">
        <v>135</v>
      </c>
      <c r="E634" s="33"/>
      <c r="F634" s="206" t="s">
        <v>884</v>
      </c>
      <c r="G634" s="33"/>
      <c r="H634" s="33"/>
      <c r="I634" s="203"/>
      <c r="J634" s="33"/>
      <c r="K634" s="33"/>
      <c r="L634" s="36"/>
      <c r="M634" s="204"/>
      <c r="N634" s="205"/>
      <c r="O634" s="68"/>
      <c r="P634" s="68"/>
      <c r="Q634" s="68"/>
      <c r="R634" s="68"/>
      <c r="S634" s="68"/>
      <c r="T634" s="69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T634" s="14" t="s">
        <v>135</v>
      </c>
      <c r="AU634" s="14" t="s">
        <v>86</v>
      </c>
    </row>
    <row r="635" spans="1:65" s="2" customFormat="1" ht="16.5" customHeight="1">
      <c r="A635" s="31"/>
      <c r="B635" s="32"/>
      <c r="C635" s="188" t="s">
        <v>600</v>
      </c>
      <c r="D635" s="188" t="s">
        <v>127</v>
      </c>
      <c r="E635" s="189" t="s">
        <v>1061</v>
      </c>
      <c r="F635" s="190" t="s">
        <v>1062</v>
      </c>
      <c r="G635" s="191" t="s">
        <v>139</v>
      </c>
      <c r="H635" s="192">
        <v>50</v>
      </c>
      <c r="I635" s="193"/>
      <c r="J635" s="194">
        <f>ROUND(I635*H635,2)</f>
        <v>0</v>
      </c>
      <c r="K635" s="190" t="s">
        <v>131</v>
      </c>
      <c r="L635" s="36"/>
      <c r="M635" s="195" t="s">
        <v>1</v>
      </c>
      <c r="N635" s="196" t="s">
        <v>42</v>
      </c>
      <c r="O635" s="68"/>
      <c r="P635" s="197">
        <f>O635*H635</f>
        <v>0</v>
      </c>
      <c r="Q635" s="197">
        <v>0</v>
      </c>
      <c r="R635" s="197">
        <f>Q635*H635</f>
        <v>0</v>
      </c>
      <c r="S635" s="197">
        <v>0</v>
      </c>
      <c r="T635" s="198">
        <f>S635*H635</f>
        <v>0</v>
      </c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R635" s="199" t="s">
        <v>132</v>
      </c>
      <c r="AT635" s="199" t="s">
        <v>127</v>
      </c>
      <c r="AU635" s="199" t="s">
        <v>86</v>
      </c>
      <c r="AY635" s="14" t="s">
        <v>124</v>
      </c>
      <c r="BE635" s="200">
        <f>IF(N635="základní",J635,0)</f>
        <v>0</v>
      </c>
      <c r="BF635" s="200">
        <f>IF(N635="snížená",J635,0)</f>
        <v>0</v>
      </c>
      <c r="BG635" s="200">
        <f>IF(N635="zákl. přenesená",J635,0)</f>
        <v>0</v>
      </c>
      <c r="BH635" s="200">
        <f>IF(N635="sníž. přenesená",J635,0)</f>
        <v>0</v>
      </c>
      <c r="BI635" s="200">
        <f>IF(N635="nulová",J635,0)</f>
        <v>0</v>
      </c>
      <c r="BJ635" s="14" t="s">
        <v>84</v>
      </c>
      <c r="BK635" s="200">
        <f>ROUND(I635*H635,2)</f>
        <v>0</v>
      </c>
      <c r="BL635" s="14" t="s">
        <v>132</v>
      </c>
      <c r="BM635" s="199" t="s">
        <v>1063</v>
      </c>
    </row>
    <row r="636" spans="1:65" s="2" customFormat="1" ht="38.4">
      <c r="A636" s="31"/>
      <c r="B636" s="32"/>
      <c r="C636" s="33"/>
      <c r="D636" s="201" t="s">
        <v>133</v>
      </c>
      <c r="E636" s="33"/>
      <c r="F636" s="202" t="s">
        <v>1064</v>
      </c>
      <c r="G636" s="33"/>
      <c r="H636" s="33"/>
      <c r="I636" s="203"/>
      <c r="J636" s="33"/>
      <c r="K636" s="33"/>
      <c r="L636" s="36"/>
      <c r="M636" s="204"/>
      <c r="N636" s="205"/>
      <c r="O636" s="68"/>
      <c r="P636" s="68"/>
      <c r="Q636" s="68"/>
      <c r="R636" s="68"/>
      <c r="S636" s="68"/>
      <c r="T636" s="69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T636" s="14" t="s">
        <v>133</v>
      </c>
      <c r="AU636" s="14" t="s">
        <v>86</v>
      </c>
    </row>
    <row r="637" spans="1:65" s="2" customFormat="1" ht="19.2">
      <c r="A637" s="31"/>
      <c r="B637" s="32"/>
      <c r="C637" s="33"/>
      <c r="D637" s="201" t="s">
        <v>135</v>
      </c>
      <c r="E637" s="33"/>
      <c r="F637" s="206" t="s">
        <v>884</v>
      </c>
      <c r="G637" s="33"/>
      <c r="H637" s="33"/>
      <c r="I637" s="203"/>
      <c r="J637" s="33"/>
      <c r="K637" s="33"/>
      <c r="L637" s="36"/>
      <c r="M637" s="204"/>
      <c r="N637" s="205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135</v>
      </c>
      <c r="AU637" s="14" t="s">
        <v>86</v>
      </c>
    </row>
    <row r="638" spans="1:65" s="2" customFormat="1" ht="16.5" customHeight="1">
      <c r="A638" s="31"/>
      <c r="B638" s="32"/>
      <c r="C638" s="188" t="s">
        <v>1065</v>
      </c>
      <c r="D638" s="188" t="s">
        <v>127</v>
      </c>
      <c r="E638" s="189" t="s">
        <v>1066</v>
      </c>
      <c r="F638" s="190" t="s">
        <v>1067</v>
      </c>
      <c r="G638" s="191" t="s">
        <v>139</v>
      </c>
      <c r="H638" s="192">
        <v>50</v>
      </c>
      <c r="I638" s="193"/>
      <c r="J638" s="194">
        <f>ROUND(I638*H638,2)</f>
        <v>0</v>
      </c>
      <c r="K638" s="190" t="s">
        <v>131</v>
      </c>
      <c r="L638" s="36"/>
      <c r="M638" s="195" t="s">
        <v>1</v>
      </c>
      <c r="N638" s="196" t="s">
        <v>42</v>
      </c>
      <c r="O638" s="68"/>
      <c r="P638" s="197">
        <f>O638*H638</f>
        <v>0</v>
      </c>
      <c r="Q638" s="197">
        <v>0</v>
      </c>
      <c r="R638" s="197">
        <f>Q638*H638</f>
        <v>0</v>
      </c>
      <c r="S638" s="197">
        <v>0</v>
      </c>
      <c r="T638" s="198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9" t="s">
        <v>132</v>
      </c>
      <c r="AT638" s="199" t="s">
        <v>127</v>
      </c>
      <c r="AU638" s="199" t="s">
        <v>86</v>
      </c>
      <c r="AY638" s="14" t="s">
        <v>124</v>
      </c>
      <c r="BE638" s="200">
        <f>IF(N638="základní",J638,0)</f>
        <v>0</v>
      </c>
      <c r="BF638" s="200">
        <f>IF(N638="snížená",J638,0)</f>
        <v>0</v>
      </c>
      <c r="BG638" s="200">
        <f>IF(N638="zákl. přenesená",J638,0)</f>
        <v>0</v>
      </c>
      <c r="BH638" s="200">
        <f>IF(N638="sníž. přenesená",J638,0)</f>
        <v>0</v>
      </c>
      <c r="BI638" s="200">
        <f>IF(N638="nulová",J638,0)</f>
        <v>0</v>
      </c>
      <c r="BJ638" s="14" t="s">
        <v>84</v>
      </c>
      <c r="BK638" s="200">
        <f>ROUND(I638*H638,2)</f>
        <v>0</v>
      </c>
      <c r="BL638" s="14" t="s">
        <v>132</v>
      </c>
      <c r="BM638" s="199" t="s">
        <v>1068</v>
      </c>
    </row>
    <row r="639" spans="1:65" s="2" customFormat="1" ht="38.4">
      <c r="A639" s="31"/>
      <c r="B639" s="32"/>
      <c r="C639" s="33"/>
      <c r="D639" s="201" t="s">
        <v>133</v>
      </c>
      <c r="E639" s="33"/>
      <c r="F639" s="202" t="s">
        <v>1069</v>
      </c>
      <c r="G639" s="33"/>
      <c r="H639" s="33"/>
      <c r="I639" s="203"/>
      <c r="J639" s="33"/>
      <c r="K639" s="33"/>
      <c r="L639" s="36"/>
      <c r="M639" s="204"/>
      <c r="N639" s="205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133</v>
      </c>
      <c r="AU639" s="14" t="s">
        <v>86</v>
      </c>
    </row>
    <row r="640" spans="1:65" s="2" customFormat="1" ht="19.2">
      <c r="A640" s="31"/>
      <c r="B640" s="32"/>
      <c r="C640" s="33"/>
      <c r="D640" s="201" t="s">
        <v>135</v>
      </c>
      <c r="E640" s="33"/>
      <c r="F640" s="206" t="s">
        <v>884</v>
      </c>
      <c r="G640" s="33"/>
      <c r="H640" s="33"/>
      <c r="I640" s="203"/>
      <c r="J640" s="33"/>
      <c r="K640" s="33"/>
      <c r="L640" s="36"/>
      <c r="M640" s="204"/>
      <c r="N640" s="205"/>
      <c r="O640" s="68"/>
      <c r="P640" s="68"/>
      <c r="Q640" s="68"/>
      <c r="R640" s="68"/>
      <c r="S640" s="68"/>
      <c r="T640" s="69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T640" s="14" t="s">
        <v>135</v>
      </c>
      <c r="AU640" s="14" t="s">
        <v>86</v>
      </c>
    </row>
    <row r="641" spans="1:65" s="2" customFormat="1" ht="16.5" customHeight="1">
      <c r="A641" s="31"/>
      <c r="B641" s="32"/>
      <c r="C641" s="188" t="s">
        <v>605</v>
      </c>
      <c r="D641" s="188" t="s">
        <v>127</v>
      </c>
      <c r="E641" s="189" t="s">
        <v>1070</v>
      </c>
      <c r="F641" s="190" t="s">
        <v>1071</v>
      </c>
      <c r="G641" s="191" t="s">
        <v>139</v>
      </c>
      <c r="H641" s="192">
        <v>50</v>
      </c>
      <c r="I641" s="193"/>
      <c r="J641" s="194">
        <f>ROUND(I641*H641,2)</f>
        <v>0</v>
      </c>
      <c r="K641" s="190" t="s">
        <v>131</v>
      </c>
      <c r="L641" s="36"/>
      <c r="M641" s="195" t="s">
        <v>1</v>
      </c>
      <c r="N641" s="196" t="s">
        <v>42</v>
      </c>
      <c r="O641" s="68"/>
      <c r="P641" s="197">
        <f>O641*H641</f>
        <v>0</v>
      </c>
      <c r="Q641" s="197">
        <v>0</v>
      </c>
      <c r="R641" s="197">
        <f>Q641*H641</f>
        <v>0</v>
      </c>
      <c r="S641" s="197">
        <v>0</v>
      </c>
      <c r="T641" s="198">
        <f>S641*H641</f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99" t="s">
        <v>132</v>
      </c>
      <c r="AT641" s="199" t="s">
        <v>127</v>
      </c>
      <c r="AU641" s="199" t="s">
        <v>86</v>
      </c>
      <c r="AY641" s="14" t="s">
        <v>124</v>
      </c>
      <c r="BE641" s="200">
        <f>IF(N641="základní",J641,0)</f>
        <v>0</v>
      </c>
      <c r="BF641" s="200">
        <f>IF(N641="snížená",J641,0)</f>
        <v>0</v>
      </c>
      <c r="BG641" s="200">
        <f>IF(N641="zákl. přenesená",J641,0)</f>
        <v>0</v>
      </c>
      <c r="BH641" s="200">
        <f>IF(N641="sníž. přenesená",J641,0)</f>
        <v>0</v>
      </c>
      <c r="BI641" s="200">
        <f>IF(N641="nulová",J641,0)</f>
        <v>0</v>
      </c>
      <c r="BJ641" s="14" t="s">
        <v>84</v>
      </c>
      <c r="BK641" s="200">
        <f>ROUND(I641*H641,2)</f>
        <v>0</v>
      </c>
      <c r="BL641" s="14" t="s">
        <v>132</v>
      </c>
      <c r="BM641" s="199" t="s">
        <v>1072</v>
      </c>
    </row>
    <row r="642" spans="1:65" s="2" customFormat="1" ht="38.4">
      <c r="A642" s="31"/>
      <c r="B642" s="32"/>
      <c r="C642" s="33"/>
      <c r="D642" s="201" t="s">
        <v>133</v>
      </c>
      <c r="E642" s="33"/>
      <c r="F642" s="202" t="s">
        <v>1073</v>
      </c>
      <c r="G642" s="33"/>
      <c r="H642" s="33"/>
      <c r="I642" s="203"/>
      <c r="J642" s="33"/>
      <c r="K642" s="33"/>
      <c r="L642" s="36"/>
      <c r="M642" s="204"/>
      <c r="N642" s="205"/>
      <c r="O642" s="68"/>
      <c r="P642" s="68"/>
      <c r="Q642" s="68"/>
      <c r="R642" s="68"/>
      <c r="S642" s="68"/>
      <c r="T642" s="69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T642" s="14" t="s">
        <v>133</v>
      </c>
      <c r="AU642" s="14" t="s">
        <v>86</v>
      </c>
    </row>
    <row r="643" spans="1:65" s="2" customFormat="1" ht="19.2">
      <c r="A643" s="31"/>
      <c r="B643" s="32"/>
      <c r="C643" s="33"/>
      <c r="D643" s="201" t="s">
        <v>135</v>
      </c>
      <c r="E643" s="33"/>
      <c r="F643" s="206" t="s">
        <v>884</v>
      </c>
      <c r="G643" s="33"/>
      <c r="H643" s="33"/>
      <c r="I643" s="203"/>
      <c r="J643" s="33"/>
      <c r="K643" s="33"/>
      <c r="L643" s="36"/>
      <c r="M643" s="204"/>
      <c r="N643" s="205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135</v>
      </c>
      <c r="AU643" s="14" t="s">
        <v>86</v>
      </c>
    </row>
    <row r="644" spans="1:65" s="2" customFormat="1" ht="16.5" customHeight="1">
      <c r="A644" s="31"/>
      <c r="B644" s="32"/>
      <c r="C644" s="188" t="s">
        <v>1074</v>
      </c>
      <c r="D644" s="188" t="s">
        <v>127</v>
      </c>
      <c r="E644" s="189" t="s">
        <v>1075</v>
      </c>
      <c r="F644" s="190" t="s">
        <v>1076</v>
      </c>
      <c r="G644" s="191" t="s">
        <v>139</v>
      </c>
      <c r="H644" s="192">
        <v>50</v>
      </c>
      <c r="I644" s="193"/>
      <c r="J644" s="194">
        <f>ROUND(I644*H644,2)</f>
        <v>0</v>
      </c>
      <c r="K644" s="190" t="s">
        <v>131</v>
      </c>
      <c r="L644" s="36"/>
      <c r="M644" s="195" t="s">
        <v>1</v>
      </c>
      <c r="N644" s="196" t="s">
        <v>42</v>
      </c>
      <c r="O644" s="68"/>
      <c r="P644" s="197">
        <f>O644*H644</f>
        <v>0</v>
      </c>
      <c r="Q644" s="197">
        <v>0</v>
      </c>
      <c r="R644" s="197">
        <f>Q644*H644</f>
        <v>0</v>
      </c>
      <c r="S644" s="197">
        <v>0</v>
      </c>
      <c r="T644" s="198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9" t="s">
        <v>132</v>
      </c>
      <c r="AT644" s="199" t="s">
        <v>127</v>
      </c>
      <c r="AU644" s="199" t="s">
        <v>86</v>
      </c>
      <c r="AY644" s="14" t="s">
        <v>124</v>
      </c>
      <c r="BE644" s="200">
        <f>IF(N644="základní",J644,0)</f>
        <v>0</v>
      </c>
      <c r="BF644" s="200">
        <f>IF(N644="snížená",J644,0)</f>
        <v>0</v>
      </c>
      <c r="BG644" s="200">
        <f>IF(N644="zákl. přenesená",J644,0)</f>
        <v>0</v>
      </c>
      <c r="BH644" s="200">
        <f>IF(N644="sníž. přenesená",J644,0)</f>
        <v>0</v>
      </c>
      <c r="BI644" s="200">
        <f>IF(N644="nulová",J644,0)</f>
        <v>0</v>
      </c>
      <c r="BJ644" s="14" t="s">
        <v>84</v>
      </c>
      <c r="BK644" s="200">
        <f>ROUND(I644*H644,2)</f>
        <v>0</v>
      </c>
      <c r="BL644" s="14" t="s">
        <v>132</v>
      </c>
      <c r="BM644" s="199" t="s">
        <v>1077</v>
      </c>
    </row>
    <row r="645" spans="1:65" s="2" customFormat="1" ht="38.4">
      <c r="A645" s="31"/>
      <c r="B645" s="32"/>
      <c r="C645" s="33"/>
      <c r="D645" s="201" t="s">
        <v>133</v>
      </c>
      <c r="E645" s="33"/>
      <c r="F645" s="202" t="s">
        <v>1078</v>
      </c>
      <c r="G645" s="33"/>
      <c r="H645" s="33"/>
      <c r="I645" s="203"/>
      <c r="J645" s="33"/>
      <c r="K645" s="33"/>
      <c r="L645" s="36"/>
      <c r="M645" s="204"/>
      <c r="N645" s="205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133</v>
      </c>
      <c r="AU645" s="14" t="s">
        <v>86</v>
      </c>
    </row>
    <row r="646" spans="1:65" s="2" customFormat="1" ht="19.2">
      <c r="A646" s="31"/>
      <c r="B646" s="32"/>
      <c r="C646" s="33"/>
      <c r="D646" s="201" t="s">
        <v>135</v>
      </c>
      <c r="E646" s="33"/>
      <c r="F646" s="206" t="s">
        <v>884</v>
      </c>
      <c r="G646" s="33"/>
      <c r="H646" s="33"/>
      <c r="I646" s="203"/>
      <c r="J646" s="33"/>
      <c r="K646" s="33"/>
      <c r="L646" s="36"/>
      <c r="M646" s="204"/>
      <c r="N646" s="205"/>
      <c r="O646" s="68"/>
      <c r="P646" s="68"/>
      <c r="Q646" s="68"/>
      <c r="R646" s="68"/>
      <c r="S646" s="68"/>
      <c r="T646" s="69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4" t="s">
        <v>135</v>
      </c>
      <c r="AU646" s="14" t="s">
        <v>86</v>
      </c>
    </row>
    <row r="647" spans="1:65" s="2" customFormat="1" ht="16.5" customHeight="1">
      <c r="A647" s="31"/>
      <c r="B647" s="32"/>
      <c r="C647" s="188" t="s">
        <v>609</v>
      </c>
      <c r="D647" s="188" t="s">
        <v>127</v>
      </c>
      <c r="E647" s="189" t="s">
        <v>1079</v>
      </c>
      <c r="F647" s="190" t="s">
        <v>1080</v>
      </c>
      <c r="G647" s="191" t="s">
        <v>139</v>
      </c>
      <c r="H647" s="192">
        <v>50</v>
      </c>
      <c r="I647" s="193"/>
      <c r="J647" s="194">
        <f>ROUND(I647*H647,2)</f>
        <v>0</v>
      </c>
      <c r="K647" s="190" t="s">
        <v>131</v>
      </c>
      <c r="L647" s="36"/>
      <c r="M647" s="195" t="s">
        <v>1</v>
      </c>
      <c r="N647" s="196" t="s">
        <v>42</v>
      </c>
      <c r="O647" s="68"/>
      <c r="P647" s="197">
        <f>O647*H647</f>
        <v>0</v>
      </c>
      <c r="Q647" s="197">
        <v>0</v>
      </c>
      <c r="R647" s="197">
        <f>Q647*H647</f>
        <v>0</v>
      </c>
      <c r="S647" s="197">
        <v>0</v>
      </c>
      <c r="T647" s="198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99" t="s">
        <v>132</v>
      </c>
      <c r="AT647" s="199" t="s">
        <v>127</v>
      </c>
      <c r="AU647" s="199" t="s">
        <v>86</v>
      </c>
      <c r="AY647" s="14" t="s">
        <v>124</v>
      </c>
      <c r="BE647" s="200">
        <f>IF(N647="základní",J647,0)</f>
        <v>0</v>
      </c>
      <c r="BF647" s="200">
        <f>IF(N647="snížená",J647,0)</f>
        <v>0</v>
      </c>
      <c r="BG647" s="200">
        <f>IF(N647="zákl. přenesená",J647,0)</f>
        <v>0</v>
      </c>
      <c r="BH647" s="200">
        <f>IF(N647="sníž. přenesená",J647,0)</f>
        <v>0</v>
      </c>
      <c r="BI647" s="200">
        <f>IF(N647="nulová",J647,0)</f>
        <v>0</v>
      </c>
      <c r="BJ647" s="14" t="s">
        <v>84</v>
      </c>
      <c r="BK647" s="200">
        <f>ROUND(I647*H647,2)</f>
        <v>0</v>
      </c>
      <c r="BL647" s="14" t="s">
        <v>132</v>
      </c>
      <c r="BM647" s="199" t="s">
        <v>1081</v>
      </c>
    </row>
    <row r="648" spans="1:65" s="2" customFormat="1" ht="38.4">
      <c r="A648" s="31"/>
      <c r="B648" s="32"/>
      <c r="C648" s="33"/>
      <c r="D648" s="201" t="s">
        <v>133</v>
      </c>
      <c r="E648" s="33"/>
      <c r="F648" s="202" t="s">
        <v>1082</v>
      </c>
      <c r="G648" s="33"/>
      <c r="H648" s="33"/>
      <c r="I648" s="203"/>
      <c r="J648" s="33"/>
      <c r="K648" s="33"/>
      <c r="L648" s="36"/>
      <c r="M648" s="204"/>
      <c r="N648" s="205"/>
      <c r="O648" s="68"/>
      <c r="P648" s="68"/>
      <c r="Q648" s="68"/>
      <c r="R648" s="68"/>
      <c r="S648" s="68"/>
      <c r="T648" s="69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4" t="s">
        <v>133</v>
      </c>
      <c r="AU648" s="14" t="s">
        <v>86</v>
      </c>
    </row>
    <row r="649" spans="1:65" s="2" customFormat="1" ht="19.2">
      <c r="A649" s="31"/>
      <c r="B649" s="32"/>
      <c r="C649" s="33"/>
      <c r="D649" s="201" t="s">
        <v>135</v>
      </c>
      <c r="E649" s="33"/>
      <c r="F649" s="206" t="s">
        <v>884</v>
      </c>
      <c r="G649" s="33"/>
      <c r="H649" s="33"/>
      <c r="I649" s="203"/>
      <c r="J649" s="33"/>
      <c r="K649" s="33"/>
      <c r="L649" s="36"/>
      <c r="M649" s="204"/>
      <c r="N649" s="205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135</v>
      </c>
      <c r="AU649" s="14" t="s">
        <v>86</v>
      </c>
    </row>
    <row r="650" spans="1:65" s="2" customFormat="1" ht="16.5" customHeight="1">
      <c r="A650" s="31"/>
      <c r="B650" s="32"/>
      <c r="C650" s="188" t="s">
        <v>1083</v>
      </c>
      <c r="D650" s="188" t="s">
        <v>127</v>
      </c>
      <c r="E650" s="189" t="s">
        <v>1084</v>
      </c>
      <c r="F650" s="190" t="s">
        <v>1085</v>
      </c>
      <c r="G650" s="191" t="s">
        <v>139</v>
      </c>
      <c r="H650" s="192">
        <v>50</v>
      </c>
      <c r="I650" s="193"/>
      <c r="J650" s="194">
        <f>ROUND(I650*H650,2)</f>
        <v>0</v>
      </c>
      <c r="K650" s="190" t="s">
        <v>131</v>
      </c>
      <c r="L650" s="36"/>
      <c r="M650" s="195" t="s">
        <v>1</v>
      </c>
      <c r="N650" s="196" t="s">
        <v>42</v>
      </c>
      <c r="O650" s="68"/>
      <c r="P650" s="197">
        <f>O650*H650</f>
        <v>0</v>
      </c>
      <c r="Q650" s="197">
        <v>0</v>
      </c>
      <c r="R650" s="197">
        <f>Q650*H650</f>
        <v>0</v>
      </c>
      <c r="S650" s="197">
        <v>0</v>
      </c>
      <c r="T650" s="198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9" t="s">
        <v>132</v>
      </c>
      <c r="AT650" s="199" t="s">
        <v>127</v>
      </c>
      <c r="AU650" s="199" t="s">
        <v>86</v>
      </c>
      <c r="AY650" s="14" t="s">
        <v>124</v>
      </c>
      <c r="BE650" s="200">
        <f>IF(N650="základní",J650,0)</f>
        <v>0</v>
      </c>
      <c r="BF650" s="200">
        <f>IF(N650="snížená",J650,0)</f>
        <v>0</v>
      </c>
      <c r="BG650" s="200">
        <f>IF(N650="zákl. přenesená",J650,0)</f>
        <v>0</v>
      </c>
      <c r="BH650" s="200">
        <f>IF(N650="sníž. přenesená",J650,0)</f>
        <v>0</v>
      </c>
      <c r="BI650" s="200">
        <f>IF(N650="nulová",J650,0)</f>
        <v>0</v>
      </c>
      <c r="BJ650" s="14" t="s">
        <v>84</v>
      </c>
      <c r="BK650" s="200">
        <f>ROUND(I650*H650,2)</f>
        <v>0</v>
      </c>
      <c r="BL650" s="14" t="s">
        <v>132</v>
      </c>
      <c r="BM650" s="199" t="s">
        <v>1086</v>
      </c>
    </row>
    <row r="651" spans="1:65" s="2" customFormat="1" ht="38.4">
      <c r="A651" s="31"/>
      <c r="B651" s="32"/>
      <c r="C651" s="33"/>
      <c r="D651" s="201" t="s">
        <v>133</v>
      </c>
      <c r="E651" s="33"/>
      <c r="F651" s="202" t="s">
        <v>1087</v>
      </c>
      <c r="G651" s="33"/>
      <c r="H651" s="33"/>
      <c r="I651" s="203"/>
      <c r="J651" s="33"/>
      <c r="K651" s="33"/>
      <c r="L651" s="36"/>
      <c r="M651" s="204"/>
      <c r="N651" s="205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133</v>
      </c>
      <c r="AU651" s="14" t="s">
        <v>86</v>
      </c>
    </row>
    <row r="652" spans="1:65" s="2" customFormat="1" ht="19.2">
      <c r="A652" s="31"/>
      <c r="B652" s="32"/>
      <c r="C652" s="33"/>
      <c r="D652" s="201" t="s">
        <v>135</v>
      </c>
      <c r="E652" s="33"/>
      <c r="F652" s="206" t="s">
        <v>884</v>
      </c>
      <c r="G652" s="33"/>
      <c r="H652" s="33"/>
      <c r="I652" s="203"/>
      <c r="J652" s="33"/>
      <c r="K652" s="33"/>
      <c r="L652" s="36"/>
      <c r="M652" s="204"/>
      <c r="N652" s="205"/>
      <c r="O652" s="68"/>
      <c r="P652" s="68"/>
      <c r="Q652" s="68"/>
      <c r="R652" s="68"/>
      <c r="S652" s="68"/>
      <c r="T652" s="69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T652" s="14" t="s">
        <v>135</v>
      </c>
      <c r="AU652" s="14" t="s">
        <v>86</v>
      </c>
    </row>
    <row r="653" spans="1:65" s="2" customFormat="1" ht="16.5" customHeight="1">
      <c r="A653" s="31"/>
      <c r="B653" s="32"/>
      <c r="C653" s="188" t="s">
        <v>614</v>
      </c>
      <c r="D653" s="188" t="s">
        <v>127</v>
      </c>
      <c r="E653" s="189" t="s">
        <v>1088</v>
      </c>
      <c r="F653" s="190" t="s">
        <v>1089</v>
      </c>
      <c r="G653" s="191" t="s">
        <v>139</v>
      </c>
      <c r="H653" s="192">
        <v>50</v>
      </c>
      <c r="I653" s="193"/>
      <c r="J653" s="194">
        <f>ROUND(I653*H653,2)</f>
        <v>0</v>
      </c>
      <c r="K653" s="190" t="s">
        <v>131</v>
      </c>
      <c r="L653" s="36"/>
      <c r="M653" s="195" t="s">
        <v>1</v>
      </c>
      <c r="N653" s="196" t="s">
        <v>42</v>
      </c>
      <c r="O653" s="68"/>
      <c r="P653" s="197">
        <f>O653*H653</f>
        <v>0</v>
      </c>
      <c r="Q653" s="197">
        <v>0</v>
      </c>
      <c r="R653" s="197">
        <f>Q653*H653</f>
        <v>0</v>
      </c>
      <c r="S653" s="197">
        <v>0</v>
      </c>
      <c r="T653" s="198">
        <f>S653*H653</f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99" t="s">
        <v>132</v>
      </c>
      <c r="AT653" s="199" t="s">
        <v>127</v>
      </c>
      <c r="AU653" s="199" t="s">
        <v>86</v>
      </c>
      <c r="AY653" s="14" t="s">
        <v>124</v>
      </c>
      <c r="BE653" s="200">
        <f>IF(N653="základní",J653,0)</f>
        <v>0</v>
      </c>
      <c r="BF653" s="200">
        <f>IF(N653="snížená",J653,0)</f>
        <v>0</v>
      </c>
      <c r="BG653" s="200">
        <f>IF(N653="zákl. přenesená",J653,0)</f>
        <v>0</v>
      </c>
      <c r="BH653" s="200">
        <f>IF(N653="sníž. přenesená",J653,0)</f>
        <v>0</v>
      </c>
      <c r="BI653" s="200">
        <f>IF(N653="nulová",J653,0)</f>
        <v>0</v>
      </c>
      <c r="BJ653" s="14" t="s">
        <v>84</v>
      </c>
      <c r="BK653" s="200">
        <f>ROUND(I653*H653,2)</f>
        <v>0</v>
      </c>
      <c r="BL653" s="14" t="s">
        <v>132</v>
      </c>
      <c r="BM653" s="199" t="s">
        <v>1090</v>
      </c>
    </row>
    <row r="654" spans="1:65" s="2" customFormat="1" ht="38.4">
      <c r="A654" s="31"/>
      <c r="B654" s="32"/>
      <c r="C654" s="33"/>
      <c r="D654" s="201" t="s">
        <v>133</v>
      </c>
      <c r="E654" s="33"/>
      <c r="F654" s="202" t="s">
        <v>1091</v>
      </c>
      <c r="G654" s="33"/>
      <c r="H654" s="33"/>
      <c r="I654" s="203"/>
      <c r="J654" s="33"/>
      <c r="K654" s="33"/>
      <c r="L654" s="36"/>
      <c r="M654" s="204"/>
      <c r="N654" s="205"/>
      <c r="O654" s="68"/>
      <c r="P654" s="68"/>
      <c r="Q654" s="68"/>
      <c r="R654" s="68"/>
      <c r="S654" s="68"/>
      <c r="T654" s="69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4" t="s">
        <v>133</v>
      </c>
      <c r="AU654" s="14" t="s">
        <v>86</v>
      </c>
    </row>
    <row r="655" spans="1:65" s="2" customFormat="1" ht="19.2">
      <c r="A655" s="31"/>
      <c r="B655" s="32"/>
      <c r="C655" s="33"/>
      <c r="D655" s="201" t="s">
        <v>135</v>
      </c>
      <c r="E655" s="33"/>
      <c r="F655" s="206" t="s">
        <v>884</v>
      </c>
      <c r="G655" s="33"/>
      <c r="H655" s="33"/>
      <c r="I655" s="203"/>
      <c r="J655" s="33"/>
      <c r="K655" s="33"/>
      <c r="L655" s="36"/>
      <c r="M655" s="204"/>
      <c r="N655" s="205"/>
      <c r="O655" s="68"/>
      <c r="P655" s="68"/>
      <c r="Q655" s="68"/>
      <c r="R655" s="68"/>
      <c r="S655" s="68"/>
      <c r="T655" s="69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T655" s="14" t="s">
        <v>135</v>
      </c>
      <c r="AU655" s="14" t="s">
        <v>86</v>
      </c>
    </row>
    <row r="656" spans="1:65" s="2" customFormat="1" ht="16.5" customHeight="1">
      <c r="A656" s="31"/>
      <c r="B656" s="32"/>
      <c r="C656" s="188" t="s">
        <v>1092</v>
      </c>
      <c r="D656" s="188" t="s">
        <v>127</v>
      </c>
      <c r="E656" s="189" t="s">
        <v>1093</v>
      </c>
      <c r="F656" s="190" t="s">
        <v>1094</v>
      </c>
      <c r="G656" s="191" t="s">
        <v>139</v>
      </c>
      <c r="H656" s="192">
        <v>50</v>
      </c>
      <c r="I656" s="193"/>
      <c r="J656" s="194">
        <f>ROUND(I656*H656,2)</f>
        <v>0</v>
      </c>
      <c r="K656" s="190" t="s">
        <v>131</v>
      </c>
      <c r="L656" s="36"/>
      <c r="M656" s="195" t="s">
        <v>1</v>
      </c>
      <c r="N656" s="196" t="s">
        <v>42</v>
      </c>
      <c r="O656" s="68"/>
      <c r="P656" s="197">
        <f>O656*H656</f>
        <v>0</v>
      </c>
      <c r="Q656" s="197">
        <v>0</v>
      </c>
      <c r="R656" s="197">
        <f>Q656*H656</f>
        <v>0</v>
      </c>
      <c r="S656" s="197">
        <v>0</v>
      </c>
      <c r="T656" s="198">
        <f>S656*H656</f>
        <v>0</v>
      </c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R656" s="199" t="s">
        <v>132</v>
      </c>
      <c r="AT656" s="199" t="s">
        <v>127</v>
      </c>
      <c r="AU656" s="199" t="s">
        <v>86</v>
      </c>
      <c r="AY656" s="14" t="s">
        <v>124</v>
      </c>
      <c r="BE656" s="200">
        <f>IF(N656="základní",J656,0)</f>
        <v>0</v>
      </c>
      <c r="BF656" s="200">
        <f>IF(N656="snížená",J656,0)</f>
        <v>0</v>
      </c>
      <c r="BG656" s="200">
        <f>IF(N656="zákl. přenesená",J656,0)</f>
        <v>0</v>
      </c>
      <c r="BH656" s="200">
        <f>IF(N656="sníž. přenesená",J656,0)</f>
        <v>0</v>
      </c>
      <c r="BI656" s="200">
        <f>IF(N656="nulová",J656,0)</f>
        <v>0</v>
      </c>
      <c r="BJ656" s="14" t="s">
        <v>84</v>
      </c>
      <c r="BK656" s="200">
        <f>ROUND(I656*H656,2)</f>
        <v>0</v>
      </c>
      <c r="BL656" s="14" t="s">
        <v>132</v>
      </c>
      <c r="BM656" s="199" t="s">
        <v>1095</v>
      </c>
    </row>
    <row r="657" spans="1:65" s="2" customFormat="1" ht="38.4">
      <c r="A657" s="31"/>
      <c r="B657" s="32"/>
      <c r="C657" s="33"/>
      <c r="D657" s="201" t="s">
        <v>133</v>
      </c>
      <c r="E657" s="33"/>
      <c r="F657" s="202" t="s">
        <v>1096</v>
      </c>
      <c r="G657" s="33"/>
      <c r="H657" s="33"/>
      <c r="I657" s="203"/>
      <c r="J657" s="33"/>
      <c r="K657" s="33"/>
      <c r="L657" s="36"/>
      <c r="M657" s="204"/>
      <c r="N657" s="205"/>
      <c r="O657" s="68"/>
      <c r="P657" s="68"/>
      <c r="Q657" s="68"/>
      <c r="R657" s="68"/>
      <c r="S657" s="68"/>
      <c r="T657" s="69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T657" s="14" t="s">
        <v>133</v>
      </c>
      <c r="AU657" s="14" t="s">
        <v>86</v>
      </c>
    </row>
    <row r="658" spans="1:65" s="2" customFormat="1" ht="19.2">
      <c r="A658" s="31"/>
      <c r="B658" s="32"/>
      <c r="C658" s="33"/>
      <c r="D658" s="201" t="s">
        <v>135</v>
      </c>
      <c r="E658" s="33"/>
      <c r="F658" s="206" t="s">
        <v>884</v>
      </c>
      <c r="G658" s="33"/>
      <c r="H658" s="33"/>
      <c r="I658" s="203"/>
      <c r="J658" s="33"/>
      <c r="K658" s="33"/>
      <c r="L658" s="36"/>
      <c r="M658" s="204"/>
      <c r="N658" s="205"/>
      <c r="O658" s="68"/>
      <c r="P658" s="68"/>
      <c r="Q658" s="68"/>
      <c r="R658" s="68"/>
      <c r="S658" s="68"/>
      <c r="T658" s="69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T658" s="14" t="s">
        <v>135</v>
      </c>
      <c r="AU658" s="14" t="s">
        <v>86</v>
      </c>
    </row>
    <row r="659" spans="1:65" s="2" customFormat="1" ht="16.5" customHeight="1">
      <c r="A659" s="31"/>
      <c r="B659" s="32"/>
      <c r="C659" s="188" t="s">
        <v>618</v>
      </c>
      <c r="D659" s="188" t="s">
        <v>127</v>
      </c>
      <c r="E659" s="189" t="s">
        <v>1097</v>
      </c>
      <c r="F659" s="190" t="s">
        <v>1098</v>
      </c>
      <c r="G659" s="191" t="s">
        <v>139</v>
      </c>
      <c r="H659" s="192">
        <v>50</v>
      </c>
      <c r="I659" s="193"/>
      <c r="J659" s="194">
        <f>ROUND(I659*H659,2)</f>
        <v>0</v>
      </c>
      <c r="K659" s="190" t="s">
        <v>131</v>
      </c>
      <c r="L659" s="36"/>
      <c r="M659" s="195" t="s">
        <v>1</v>
      </c>
      <c r="N659" s="196" t="s">
        <v>42</v>
      </c>
      <c r="O659" s="68"/>
      <c r="P659" s="197">
        <f>O659*H659</f>
        <v>0</v>
      </c>
      <c r="Q659" s="197">
        <v>0</v>
      </c>
      <c r="R659" s="197">
        <f>Q659*H659</f>
        <v>0</v>
      </c>
      <c r="S659" s="197">
        <v>0</v>
      </c>
      <c r="T659" s="198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99" t="s">
        <v>132</v>
      </c>
      <c r="AT659" s="199" t="s">
        <v>127</v>
      </c>
      <c r="AU659" s="199" t="s">
        <v>86</v>
      </c>
      <c r="AY659" s="14" t="s">
        <v>124</v>
      </c>
      <c r="BE659" s="200">
        <f>IF(N659="základní",J659,0)</f>
        <v>0</v>
      </c>
      <c r="BF659" s="200">
        <f>IF(N659="snížená",J659,0)</f>
        <v>0</v>
      </c>
      <c r="BG659" s="200">
        <f>IF(N659="zákl. přenesená",J659,0)</f>
        <v>0</v>
      </c>
      <c r="BH659" s="200">
        <f>IF(N659="sníž. přenesená",J659,0)</f>
        <v>0</v>
      </c>
      <c r="BI659" s="200">
        <f>IF(N659="nulová",J659,0)</f>
        <v>0</v>
      </c>
      <c r="BJ659" s="14" t="s">
        <v>84</v>
      </c>
      <c r="BK659" s="200">
        <f>ROUND(I659*H659,2)</f>
        <v>0</v>
      </c>
      <c r="BL659" s="14" t="s">
        <v>132</v>
      </c>
      <c r="BM659" s="199" t="s">
        <v>1099</v>
      </c>
    </row>
    <row r="660" spans="1:65" s="2" customFormat="1" ht="38.4">
      <c r="A660" s="31"/>
      <c r="B660" s="32"/>
      <c r="C660" s="33"/>
      <c r="D660" s="201" t="s">
        <v>133</v>
      </c>
      <c r="E660" s="33"/>
      <c r="F660" s="202" t="s">
        <v>1100</v>
      </c>
      <c r="G660" s="33"/>
      <c r="H660" s="33"/>
      <c r="I660" s="203"/>
      <c r="J660" s="33"/>
      <c r="K660" s="33"/>
      <c r="L660" s="36"/>
      <c r="M660" s="204"/>
      <c r="N660" s="205"/>
      <c r="O660" s="68"/>
      <c r="P660" s="68"/>
      <c r="Q660" s="68"/>
      <c r="R660" s="68"/>
      <c r="S660" s="68"/>
      <c r="T660" s="69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T660" s="14" t="s">
        <v>133</v>
      </c>
      <c r="AU660" s="14" t="s">
        <v>86</v>
      </c>
    </row>
    <row r="661" spans="1:65" s="2" customFormat="1" ht="19.2">
      <c r="A661" s="31"/>
      <c r="B661" s="32"/>
      <c r="C661" s="33"/>
      <c r="D661" s="201" t="s">
        <v>135</v>
      </c>
      <c r="E661" s="33"/>
      <c r="F661" s="206" t="s">
        <v>884</v>
      </c>
      <c r="G661" s="33"/>
      <c r="H661" s="33"/>
      <c r="I661" s="203"/>
      <c r="J661" s="33"/>
      <c r="K661" s="33"/>
      <c r="L661" s="36"/>
      <c r="M661" s="204"/>
      <c r="N661" s="205"/>
      <c r="O661" s="68"/>
      <c r="P661" s="68"/>
      <c r="Q661" s="68"/>
      <c r="R661" s="68"/>
      <c r="S661" s="68"/>
      <c r="T661" s="69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T661" s="14" t="s">
        <v>135</v>
      </c>
      <c r="AU661" s="14" t="s">
        <v>86</v>
      </c>
    </row>
    <row r="662" spans="1:65" s="2" customFormat="1" ht="21.75" customHeight="1">
      <c r="A662" s="31"/>
      <c r="B662" s="32"/>
      <c r="C662" s="188" t="s">
        <v>1101</v>
      </c>
      <c r="D662" s="188" t="s">
        <v>127</v>
      </c>
      <c r="E662" s="189" t="s">
        <v>1102</v>
      </c>
      <c r="F662" s="190" t="s">
        <v>1103</v>
      </c>
      <c r="G662" s="191" t="s">
        <v>139</v>
      </c>
      <c r="H662" s="192">
        <v>50</v>
      </c>
      <c r="I662" s="193"/>
      <c r="J662" s="194">
        <f>ROUND(I662*H662,2)</f>
        <v>0</v>
      </c>
      <c r="K662" s="190" t="s">
        <v>131</v>
      </c>
      <c r="L662" s="36"/>
      <c r="M662" s="195" t="s">
        <v>1</v>
      </c>
      <c r="N662" s="196" t="s">
        <v>42</v>
      </c>
      <c r="O662" s="68"/>
      <c r="P662" s="197">
        <f>O662*H662</f>
        <v>0</v>
      </c>
      <c r="Q662" s="197">
        <v>0</v>
      </c>
      <c r="R662" s="197">
        <f>Q662*H662</f>
        <v>0</v>
      </c>
      <c r="S662" s="197">
        <v>0</v>
      </c>
      <c r="T662" s="198">
        <f>S662*H662</f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99" t="s">
        <v>132</v>
      </c>
      <c r="AT662" s="199" t="s">
        <v>127</v>
      </c>
      <c r="AU662" s="199" t="s">
        <v>86</v>
      </c>
      <c r="AY662" s="14" t="s">
        <v>124</v>
      </c>
      <c r="BE662" s="200">
        <f>IF(N662="základní",J662,0)</f>
        <v>0</v>
      </c>
      <c r="BF662" s="200">
        <f>IF(N662="snížená",J662,0)</f>
        <v>0</v>
      </c>
      <c r="BG662" s="200">
        <f>IF(N662="zákl. přenesená",J662,0)</f>
        <v>0</v>
      </c>
      <c r="BH662" s="200">
        <f>IF(N662="sníž. přenesená",J662,0)</f>
        <v>0</v>
      </c>
      <c r="BI662" s="200">
        <f>IF(N662="nulová",J662,0)</f>
        <v>0</v>
      </c>
      <c r="BJ662" s="14" t="s">
        <v>84</v>
      </c>
      <c r="BK662" s="200">
        <f>ROUND(I662*H662,2)</f>
        <v>0</v>
      </c>
      <c r="BL662" s="14" t="s">
        <v>132</v>
      </c>
      <c r="BM662" s="199" t="s">
        <v>1104</v>
      </c>
    </row>
    <row r="663" spans="1:65" s="2" customFormat="1" ht="38.4">
      <c r="A663" s="31"/>
      <c r="B663" s="32"/>
      <c r="C663" s="33"/>
      <c r="D663" s="201" t="s">
        <v>133</v>
      </c>
      <c r="E663" s="33"/>
      <c r="F663" s="202" t="s">
        <v>1105</v>
      </c>
      <c r="G663" s="33"/>
      <c r="H663" s="33"/>
      <c r="I663" s="203"/>
      <c r="J663" s="33"/>
      <c r="K663" s="33"/>
      <c r="L663" s="36"/>
      <c r="M663" s="204"/>
      <c r="N663" s="205"/>
      <c r="O663" s="68"/>
      <c r="P663" s="68"/>
      <c r="Q663" s="68"/>
      <c r="R663" s="68"/>
      <c r="S663" s="68"/>
      <c r="T663" s="69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T663" s="14" t="s">
        <v>133</v>
      </c>
      <c r="AU663" s="14" t="s">
        <v>86</v>
      </c>
    </row>
    <row r="664" spans="1:65" s="2" customFormat="1" ht="19.2">
      <c r="A664" s="31"/>
      <c r="B664" s="32"/>
      <c r="C664" s="33"/>
      <c r="D664" s="201" t="s">
        <v>135</v>
      </c>
      <c r="E664" s="33"/>
      <c r="F664" s="206" t="s">
        <v>884</v>
      </c>
      <c r="G664" s="33"/>
      <c r="H664" s="33"/>
      <c r="I664" s="203"/>
      <c r="J664" s="33"/>
      <c r="K664" s="33"/>
      <c r="L664" s="36"/>
      <c r="M664" s="204"/>
      <c r="N664" s="205"/>
      <c r="O664" s="68"/>
      <c r="P664" s="68"/>
      <c r="Q664" s="68"/>
      <c r="R664" s="68"/>
      <c r="S664" s="68"/>
      <c r="T664" s="69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T664" s="14" t="s">
        <v>135</v>
      </c>
      <c r="AU664" s="14" t="s">
        <v>86</v>
      </c>
    </row>
    <row r="665" spans="1:65" s="2" customFormat="1" ht="16.5" customHeight="1">
      <c r="A665" s="31"/>
      <c r="B665" s="32"/>
      <c r="C665" s="188" t="s">
        <v>623</v>
      </c>
      <c r="D665" s="188" t="s">
        <v>127</v>
      </c>
      <c r="E665" s="189" t="s">
        <v>1106</v>
      </c>
      <c r="F665" s="190" t="s">
        <v>1107</v>
      </c>
      <c r="G665" s="191" t="s">
        <v>139</v>
      </c>
      <c r="H665" s="192">
        <v>50</v>
      </c>
      <c r="I665" s="193"/>
      <c r="J665" s="194">
        <f>ROUND(I665*H665,2)</f>
        <v>0</v>
      </c>
      <c r="K665" s="190" t="s">
        <v>131</v>
      </c>
      <c r="L665" s="36"/>
      <c r="M665" s="195" t="s">
        <v>1</v>
      </c>
      <c r="N665" s="196" t="s">
        <v>42</v>
      </c>
      <c r="O665" s="68"/>
      <c r="P665" s="197">
        <f>O665*H665</f>
        <v>0</v>
      </c>
      <c r="Q665" s="197">
        <v>0</v>
      </c>
      <c r="R665" s="197">
        <f>Q665*H665</f>
        <v>0</v>
      </c>
      <c r="S665" s="197">
        <v>0</v>
      </c>
      <c r="T665" s="198">
        <f>S665*H665</f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99" t="s">
        <v>132</v>
      </c>
      <c r="AT665" s="199" t="s">
        <v>127</v>
      </c>
      <c r="AU665" s="199" t="s">
        <v>86</v>
      </c>
      <c r="AY665" s="14" t="s">
        <v>124</v>
      </c>
      <c r="BE665" s="200">
        <f>IF(N665="základní",J665,0)</f>
        <v>0</v>
      </c>
      <c r="BF665" s="200">
        <f>IF(N665="snížená",J665,0)</f>
        <v>0</v>
      </c>
      <c r="BG665" s="200">
        <f>IF(N665="zákl. přenesená",J665,0)</f>
        <v>0</v>
      </c>
      <c r="BH665" s="200">
        <f>IF(N665="sníž. přenesená",J665,0)</f>
        <v>0</v>
      </c>
      <c r="BI665" s="200">
        <f>IF(N665="nulová",J665,0)</f>
        <v>0</v>
      </c>
      <c r="BJ665" s="14" t="s">
        <v>84</v>
      </c>
      <c r="BK665" s="200">
        <f>ROUND(I665*H665,2)</f>
        <v>0</v>
      </c>
      <c r="BL665" s="14" t="s">
        <v>132</v>
      </c>
      <c r="BM665" s="199" t="s">
        <v>1108</v>
      </c>
    </row>
    <row r="666" spans="1:65" s="2" customFormat="1" ht="38.4">
      <c r="A666" s="31"/>
      <c r="B666" s="32"/>
      <c r="C666" s="33"/>
      <c r="D666" s="201" t="s">
        <v>133</v>
      </c>
      <c r="E666" s="33"/>
      <c r="F666" s="202" t="s">
        <v>1109</v>
      </c>
      <c r="G666" s="33"/>
      <c r="H666" s="33"/>
      <c r="I666" s="203"/>
      <c r="J666" s="33"/>
      <c r="K666" s="33"/>
      <c r="L666" s="36"/>
      <c r="M666" s="204"/>
      <c r="N666" s="205"/>
      <c r="O666" s="68"/>
      <c r="P666" s="68"/>
      <c r="Q666" s="68"/>
      <c r="R666" s="68"/>
      <c r="S666" s="68"/>
      <c r="T666" s="69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4" t="s">
        <v>133</v>
      </c>
      <c r="AU666" s="14" t="s">
        <v>86</v>
      </c>
    </row>
    <row r="667" spans="1:65" s="2" customFormat="1" ht="19.2">
      <c r="A667" s="31"/>
      <c r="B667" s="32"/>
      <c r="C667" s="33"/>
      <c r="D667" s="201" t="s">
        <v>135</v>
      </c>
      <c r="E667" s="33"/>
      <c r="F667" s="206" t="s">
        <v>884</v>
      </c>
      <c r="G667" s="33"/>
      <c r="H667" s="33"/>
      <c r="I667" s="203"/>
      <c r="J667" s="33"/>
      <c r="K667" s="33"/>
      <c r="L667" s="36"/>
      <c r="M667" s="204"/>
      <c r="N667" s="205"/>
      <c r="O667" s="68"/>
      <c r="P667" s="68"/>
      <c r="Q667" s="68"/>
      <c r="R667" s="68"/>
      <c r="S667" s="68"/>
      <c r="T667" s="69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T667" s="14" t="s">
        <v>135</v>
      </c>
      <c r="AU667" s="14" t="s">
        <v>86</v>
      </c>
    </row>
    <row r="668" spans="1:65" s="2" customFormat="1" ht="16.5" customHeight="1">
      <c r="A668" s="31"/>
      <c r="B668" s="32"/>
      <c r="C668" s="188" t="s">
        <v>1110</v>
      </c>
      <c r="D668" s="188" t="s">
        <v>127</v>
      </c>
      <c r="E668" s="189" t="s">
        <v>1111</v>
      </c>
      <c r="F668" s="190" t="s">
        <v>1112</v>
      </c>
      <c r="G668" s="191" t="s">
        <v>139</v>
      </c>
      <c r="H668" s="192">
        <v>50</v>
      </c>
      <c r="I668" s="193"/>
      <c r="J668" s="194">
        <f>ROUND(I668*H668,2)</f>
        <v>0</v>
      </c>
      <c r="K668" s="190" t="s">
        <v>131</v>
      </c>
      <c r="L668" s="36"/>
      <c r="M668" s="195" t="s">
        <v>1</v>
      </c>
      <c r="N668" s="196" t="s">
        <v>42</v>
      </c>
      <c r="O668" s="68"/>
      <c r="P668" s="197">
        <f>O668*H668</f>
        <v>0</v>
      </c>
      <c r="Q668" s="197">
        <v>0</v>
      </c>
      <c r="R668" s="197">
        <f>Q668*H668</f>
        <v>0</v>
      </c>
      <c r="S668" s="197">
        <v>0</v>
      </c>
      <c r="T668" s="198">
        <f>S668*H668</f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99" t="s">
        <v>132</v>
      </c>
      <c r="AT668" s="199" t="s">
        <v>127</v>
      </c>
      <c r="AU668" s="199" t="s">
        <v>86</v>
      </c>
      <c r="AY668" s="14" t="s">
        <v>124</v>
      </c>
      <c r="BE668" s="200">
        <f>IF(N668="základní",J668,0)</f>
        <v>0</v>
      </c>
      <c r="BF668" s="200">
        <f>IF(N668="snížená",J668,0)</f>
        <v>0</v>
      </c>
      <c r="BG668" s="200">
        <f>IF(N668="zákl. přenesená",J668,0)</f>
        <v>0</v>
      </c>
      <c r="BH668" s="200">
        <f>IF(N668="sníž. přenesená",J668,0)</f>
        <v>0</v>
      </c>
      <c r="BI668" s="200">
        <f>IF(N668="nulová",J668,0)</f>
        <v>0</v>
      </c>
      <c r="BJ668" s="14" t="s">
        <v>84</v>
      </c>
      <c r="BK668" s="200">
        <f>ROUND(I668*H668,2)</f>
        <v>0</v>
      </c>
      <c r="BL668" s="14" t="s">
        <v>132</v>
      </c>
      <c r="BM668" s="199" t="s">
        <v>1113</v>
      </c>
    </row>
    <row r="669" spans="1:65" s="2" customFormat="1" ht="38.4">
      <c r="A669" s="31"/>
      <c r="B669" s="32"/>
      <c r="C669" s="33"/>
      <c r="D669" s="201" t="s">
        <v>133</v>
      </c>
      <c r="E669" s="33"/>
      <c r="F669" s="202" t="s">
        <v>1114</v>
      </c>
      <c r="G669" s="33"/>
      <c r="H669" s="33"/>
      <c r="I669" s="203"/>
      <c r="J669" s="33"/>
      <c r="K669" s="33"/>
      <c r="L669" s="36"/>
      <c r="M669" s="204"/>
      <c r="N669" s="205"/>
      <c r="O669" s="68"/>
      <c r="P669" s="68"/>
      <c r="Q669" s="68"/>
      <c r="R669" s="68"/>
      <c r="S669" s="68"/>
      <c r="T669" s="69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T669" s="14" t="s">
        <v>133</v>
      </c>
      <c r="AU669" s="14" t="s">
        <v>86</v>
      </c>
    </row>
    <row r="670" spans="1:65" s="2" customFormat="1" ht="19.2">
      <c r="A670" s="31"/>
      <c r="B670" s="32"/>
      <c r="C670" s="33"/>
      <c r="D670" s="201" t="s">
        <v>135</v>
      </c>
      <c r="E670" s="33"/>
      <c r="F670" s="206" t="s">
        <v>884</v>
      </c>
      <c r="G670" s="33"/>
      <c r="H670" s="33"/>
      <c r="I670" s="203"/>
      <c r="J670" s="33"/>
      <c r="K670" s="33"/>
      <c r="L670" s="36"/>
      <c r="M670" s="204"/>
      <c r="N670" s="205"/>
      <c r="O670" s="68"/>
      <c r="P670" s="68"/>
      <c r="Q670" s="68"/>
      <c r="R670" s="68"/>
      <c r="S670" s="68"/>
      <c r="T670" s="69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4" t="s">
        <v>135</v>
      </c>
      <c r="AU670" s="14" t="s">
        <v>86</v>
      </c>
    </row>
    <row r="671" spans="1:65" s="2" customFormat="1" ht="16.5" customHeight="1">
      <c r="A671" s="31"/>
      <c r="B671" s="32"/>
      <c r="C671" s="188" t="s">
        <v>627</v>
      </c>
      <c r="D671" s="188" t="s">
        <v>127</v>
      </c>
      <c r="E671" s="189" t="s">
        <v>1115</v>
      </c>
      <c r="F671" s="190" t="s">
        <v>1116</v>
      </c>
      <c r="G671" s="191" t="s">
        <v>139</v>
      </c>
      <c r="H671" s="192">
        <v>50</v>
      </c>
      <c r="I671" s="193"/>
      <c r="J671" s="194">
        <f>ROUND(I671*H671,2)</f>
        <v>0</v>
      </c>
      <c r="K671" s="190" t="s">
        <v>131</v>
      </c>
      <c r="L671" s="36"/>
      <c r="M671" s="195" t="s">
        <v>1</v>
      </c>
      <c r="N671" s="196" t="s">
        <v>42</v>
      </c>
      <c r="O671" s="68"/>
      <c r="P671" s="197">
        <f>O671*H671</f>
        <v>0</v>
      </c>
      <c r="Q671" s="197">
        <v>0</v>
      </c>
      <c r="R671" s="197">
        <f>Q671*H671</f>
        <v>0</v>
      </c>
      <c r="S671" s="197">
        <v>0</v>
      </c>
      <c r="T671" s="198">
        <f>S671*H671</f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99" t="s">
        <v>132</v>
      </c>
      <c r="AT671" s="199" t="s">
        <v>127</v>
      </c>
      <c r="AU671" s="199" t="s">
        <v>86</v>
      </c>
      <c r="AY671" s="14" t="s">
        <v>124</v>
      </c>
      <c r="BE671" s="200">
        <f>IF(N671="základní",J671,0)</f>
        <v>0</v>
      </c>
      <c r="BF671" s="200">
        <f>IF(N671="snížená",J671,0)</f>
        <v>0</v>
      </c>
      <c r="BG671" s="200">
        <f>IF(N671="zákl. přenesená",J671,0)</f>
        <v>0</v>
      </c>
      <c r="BH671" s="200">
        <f>IF(N671="sníž. přenesená",J671,0)</f>
        <v>0</v>
      </c>
      <c r="BI671" s="200">
        <f>IF(N671="nulová",J671,0)</f>
        <v>0</v>
      </c>
      <c r="BJ671" s="14" t="s">
        <v>84</v>
      </c>
      <c r="BK671" s="200">
        <f>ROUND(I671*H671,2)</f>
        <v>0</v>
      </c>
      <c r="BL671" s="14" t="s">
        <v>132</v>
      </c>
      <c r="BM671" s="199" t="s">
        <v>1117</v>
      </c>
    </row>
    <row r="672" spans="1:65" s="2" customFormat="1" ht="38.4">
      <c r="A672" s="31"/>
      <c r="B672" s="32"/>
      <c r="C672" s="33"/>
      <c r="D672" s="201" t="s">
        <v>133</v>
      </c>
      <c r="E672" s="33"/>
      <c r="F672" s="202" t="s">
        <v>1118</v>
      </c>
      <c r="G672" s="33"/>
      <c r="H672" s="33"/>
      <c r="I672" s="203"/>
      <c r="J672" s="33"/>
      <c r="K672" s="33"/>
      <c r="L672" s="36"/>
      <c r="M672" s="204"/>
      <c r="N672" s="205"/>
      <c r="O672" s="68"/>
      <c r="P672" s="68"/>
      <c r="Q672" s="68"/>
      <c r="R672" s="68"/>
      <c r="S672" s="68"/>
      <c r="T672" s="69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T672" s="14" t="s">
        <v>133</v>
      </c>
      <c r="AU672" s="14" t="s">
        <v>86</v>
      </c>
    </row>
    <row r="673" spans="1:65" s="2" customFormat="1" ht="19.2">
      <c r="A673" s="31"/>
      <c r="B673" s="32"/>
      <c r="C673" s="33"/>
      <c r="D673" s="201" t="s">
        <v>135</v>
      </c>
      <c r="E673" s="33"/>
      <c r="F673" s="206" t="s">
        <v>884</v>
      </c>
      <c r="G673" s="33"/>
      <c r="H673" s="33"/>
      <c r="I673" s="203"/>
      <c r="J673" s="33"/>
      <c r="K673" s="33"/>
      <c r="L673" s="36"/>
      <c r="M673" s="204"/>
      <c r="N673" s="205"/>
      <c r="O673" s="68"/>
      <c r="P673" s="68"/>
      <c r="Q673" s="68"/>
      <c r="R673" s="68"/>
      <c r="S673" s="68"/>
      <c r="T673" s="69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T673" s="14" t="s">
        <v>135</v>
      </c>
      <c r="AU673" s="14" t="s">
        <v>86</v>
      </c>
    </row>
    <row r="674" spans="1:65" s="2" customFormat="1" ht="16.5" customHeight="1">
      <c r="A674" s="31"/>
      <c r="B674" s="32"/>
      <c r="C674" s="188" t="s">
        <v>1119</v>
      </c>
      <c r="D674" s="188" t="s">
        <v>127</v>
      </c>
      <c r="E674" s="189" t="s">
        <v>1120</v>
      </c>
      <c r="F674" s="190" t="s">
        <v>1121</v>
      </c>
      <c r="G674" s="191" t="s">
        <v>139</v>
      </c>
      <c r="H674" s="192">
        <v>200</v>
      </c>
      <c r="I674" s="193"/>
      <c r="J674" s="194">
        <f>ROUND(I674*H674,2)</f>
        <v>0</v>
      </c>
      <c r="K674" s="190" t="s">
        <v>131</v>
      </c>
      <c r="L674" s="36"/>
      <c r="M674" s="195" t="s">
        <v>1</v>
      </c>
      <c r="N674" s="196" t="s">
        <v>42</v>
      </c>
      <c r="O674" s="68"/>
      <c r="P674" s="197">
        <f>O674*H674</f>
        <v>0</v>
      </c>
      <c r="Q674" s="197">
        <v>0</v>
      </c>
      <c r="R674" s="197">
        <f>Q674*H674</f>
        <v>0</v>
      </c>
      <c r="S674" s="197">
        <v>0</v>
      </c>
      <c r="T674" s="198">
        <f>S674*H674</f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99" t="s">
        <v>132</v>
      </c>
      <c r="AT674" s="199" t="s">
        <v>127</v>
      </c>
      <c r="AU674" s="199" t="s">
        <v>86</v>
      </c>
      <c r="AY674" s="14" t="s">
        <v>124</v>
      </c>
      <c r="BE674" s="200">
        <f>IF(N674="základní",J674,0)</f>
        <v>0</v>
      </c>
      <c r="BF674" s="200">
        <f>IF(N674="snížená",J674,0)</f>
        <v>0</v>
      </c>
      <c r="BG674" s="200">
        <f>IF(N674="zákl. přenesená",J674,0)</f>
        <v>0</v>
      </c>
      <c r="BH674" s="200">
        <f>IF(N674="sníž. přenesená",J674,0)</f>
        <v>0</v>
      </c>
      <c r="BI674" s="200">
        <f>IF(N674="nulová",J674,0)</f>
        <v>0</v>
      </c>
      <c r="BJ674" s="14" t="s">
        <v>84</v>
      </c>
      <c r="BK674" s="200">
        <f>ROUND(I674*H674,2)</f>
        <v>0</v>
      </c>
      <c r="BL674" s="14" t="s">
        <v>132</v>
      </c>
      <c r="BM674" s="199" t="s">
        <v>1122</v>
      </c>
    </row>
    <row r="675" spans="1:65" s="2" customFormat="1" ht="38.4">
      <c r="A675" s="31"/>
      <c r="B675" s="32"/>
      <c r="C675" s="33"/>
      <c r="D675" s="201" t="s">
        <v>133</v>
      </c>
      <c r="E675" s="33"/>
      <c r="F675" s="202" t="s">
        <v>1123</v>
      </c>
      <c r="G675" s="33"/>
      <c r="H675" s="33"/>
      <c r="I675" s="203"/>
      <c r="J675" s="33"/>
      <c r="K675" s="33"/>
      <c r="L675" s="36"/>
      <c r="M675" s="204"/>
      <c r="N675" s="205"/>
      <c r="O675" s="68"/>
      <c r="P675" s="68"/>
      <c r="Q675" s="68"/>
      <c r="R675" s="68"/>
      <c r="S675" s="68"/>
      <c r="T675" s="69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T675" s="14" t="s">
        <v>133</v>
      </c>
      <c r="AU675" s="14" t="s">
        <v>86</v>
      </c>
    </row>
    <row r="676" spans="1:65" s="2" customFormat="1" ht="19.2">
      <c r="A676" s="31"/>
      <c r="B676" s="32"/>
      <c r="C676" s="33"/>
      <c r="D676" s="201" t="s">
        <v>135</v>
      </c>
      <c r="E676" s="33"/>
      <c r="F676" s="206" t="s">
        <v>884</v>
      </c>
      <c r="G676" s="33"/>
      <c r="H676" s="33"/>
      <c r="I676" s="203"/>
      <c r="J676" s="33"/>
      <c r="K676" s="33"/>
      <c r="L676" s="36"/>
      <c r="M676" s="204"/>
      <c r="N676" s="205"/>
      <c r="O676" s="68"/>
      <c r="P676" s="68"/>
      <c r="Q676" s="68"/>
      <c r="R676" s="68"/>
      <c r="S676" s="68"/>
      <c r="T676" s="69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T676" s="14" t="s">
        <v>135</v>
      </c>
      <c r="AU676" s="14" t="s">
        <v>86</v>
      </c>
    </row>
    <row r="677" spans="1:65" s="2" customFormat="1" ht="16.5" customHeight="1">
      <c r="A677" s="31"/>
      <c r="B677" s="32"/>
      <c r="C677" s="188" t="s">
        <v>632</v>
      </c>
      <c r="D677" s="188" t="s">
        <v>127</v>
      </c>
      <c r="E677" s="189" t="s">
        <v>1124</v>
      </c>
      <c r="F677" s="190" t="s">
        <v>1125</v>
      </c>
      <c r="G677" s="191" t="s">
        <v>139</v>
      </c>
      <c r="H677" s="192">
        <v>50</v>
      </c>
      <c r="I677" s="193"/>
      <c r="J677" s="194">
        <f>ROUND(I677*H677,2)</f>
        <v>0</v>
      </c>
      <c r="K677" s="190" t="s">
        <v>131</v>
      </c>
      <c r="L677" s="36"/>
      <c r="M677" s="195" t="s">
        <v>1</v>
      </c>
      <c r="N677" s="196" t="s">
        <v>42</v>
      </c>
      <c r="O677" s="68"/>
      <c r="P677" s="197">
        <f>O677*H677</f>
        <v>0</v>
      </c>
      <c r="Q677" s="197">
        <v>0</v>
      </c>
      <c r="R677" s="197">
        <f>Q677*H677</f>
        <v>0</v>
      </c>
      <c r="S677" s="197">
        <v>0</v>
      </c>
      <c r="T677" s="198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99" t="s">
        <v>132</v>
      </c>
      <c r="AT677" s="199" t="s">
        <v>127</v>
      </c>
      <c r="AU677" s="199" t="s">
        <v>86</v>
      </c>
      <c r="AY677" s="14" t="s">
        <v>124</v>
      </c>
      <c r="BE677" s="200">
        <f>IF(N677="základní",J677,0)</f>
        <v>0</v>
      </c>
      <c r="BF677" s="200">
        <f>IF(N677="snížená",J677,0)</f>
        <v>0</v>
      </c>
      <c r="BG677" s="200">
        <f>IF(N677="zákl. přenesená",J677,0)</f>
        <v>0</v>
      </c>
      <c r="BH677" s="200">
        <f>IF(N677="sníž. přenesená",J677,0)</f>
        <v>0</v>
      </c>
      <c r="BI677" s="200">
        <f>IF(N677="nulová",J677,0)</f>
        <v>0</v>
      </c>
      <c r="BJ677" s="14" t="s">
        <v>84</v>
      </c>
      <c r="BK677" s="200">
        <f>ROUND(I677*H677,2)</f>
        <v>0</v>
      </c>
      <c r="BL677" s="14" t="s">
        <v>132</v>
      </c>
      <c r="BM677" s="199" t="s">
        <v>1126</v>
      </c>
    </row>
    <row r="678" spans="1:65" s="2" customFormat="1" ht="38.4">
      <c r="A678" s="31"/>
      <c r="B678" s="32"/>
      <c r="C678" s="33"/>
      <c r="D678" s="201" t="s">
        <v>133</v>
      </c>
      <c r="E678" s="33"/>
      <c r="F678" s="202" t="s">
        <v>1127</v>
      </c>
      <c r="G678" s="33"/>
      <c r="H678" s="33"/>
      <c r="I678" s="203"/>
      <c r="J678" s="33"/>
      <c r="K678" s="33"/>
      <c r="L678" s="36"/>
      <c r="M678" s="204"/>
      <c r="N678" s="205"/>
      <c r="O678" s="68"/>
      <c r="P678" s="68"/>
      <c r="Q678" s="68"/>
      <c r="R678" s="68"/>
      <c r="S678" s="68"/>
      <c r="T678" s="69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4" t="s">
        <v>133</v>
      </c>
      <c r="AU678" s="14" t="s">
        <v>86</v>
      </c>
    </row>
    <row r="679" spans="1:65" s="2" customFormat="1" ht="19.2">
      <c r="A679" s="31"/>
      <c r="B679" s="32"/>
      <c r="C679" s="33"/>
      <c r="D679" s="201" t="s">
        <v>135</v>
      </c>
      <c r="E679" s="33"/>
      <c r="F679" s="206" t="s">
        <v>884</v>
      </c>
      <c r="G679" s="33"/>
      <c r="H679" s="33"/>
      <c r="I679" s="203"/>
      <c r="J679" s="33"/>
      <c r="K679" s="33"/>
      <c r="L679" s="36"/>
      <c r="M679" s="204"/>
      <c r="N679" s="205"/>
      <c r="O679" s="68"/>
      <c r="P679" s="68"/>
      <c r="Q679" s="68"/>
      <c r="R679" s="68"/>
      <c r="S679" s="68"/>
      <c r="T679" s="69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4" t="s">
        <v>135</v>
      </c>
      <c r="AU679" s="14" t="s">
        <v>86</v>
      </c>
    </row>
    <row r="680" spans="1:65" s="2" customFormat="1" ht="16.5" customHeight="1">
      <c r="A680" s="31"/>
      <c r="B680" s="32"/>
      <c r="C680" s="188" t="s">
        <v>1128</v>
      </c>
      <c r="D680" s="188" t="s">
        <v>127</v>
      </c>
      <c r="E680" s="189" t="s">
        <v>1129</v>
      </c>
      <c r="F680" s="190" t="s">
        <v>1130</v>
      </c>
      <c r="G680" s="191" t="s">
        <v>139</v>
      </c>
      <c r="H680" s="192">
        <v>50</v>
      </c>
      <c r="I680" s="193"/>
      <c r="J680" s="194">
        <f>ROUND(I680*H680,2)</f>
        <v>0</v>
      </c>
      <c r="K680" s="190" t="s">
        <v>131</v>
      </c>
      <c r="L680" s="36"/>
      <c r="M680" s="195" t="s">
        <v>1</v>
      </c>
      <c r="N680" s="196" t="s">
        <v>42</v>
      </c>
      <c r="O680" s="68"/>
      <c r="P680" s="197">
        <f>O680*H680</f>
        <v>0</v>
      </c>
      <c r="Q680" s="197">
        <v>0</v>
      </c>
      <c r="R680" s="197">
        <f>Q680*H680</f>
        <v>0</v>
      </c>
      <c r="S680" s="197">
        <v>0</v>
      </c>
      <c r="T680" s="198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99" t="s">
        <v>132</v>
      </c>
      <c r="AT680" s="199" t="s">
        <v>127</v>
      </c>
      <c r="AU680" s="199" t="s">
        <v>86</v>
      </c>
      <c r="AY680" s="14" t="s">
        <v>124</v>
      </c>
      <c r="BE680" s="200">
        <f>IF(N680="základní",J680,0)</f>
        <v>0</v>
      </c>
      <c r="BF680" s="200">
        <f>IF(N680="snížená",J680,0)</f>
        <v>0</v>
      </c>
      <c r="BG680" s="200">
        <f>IF(N680="zákl. přenesená",J680,0)</f>
        <v>0</v>
      </c>
      <c r="BH680" s="200">
        <f>IF(N680="sníž. přenesená",J680,0)</f>
        <v>0</v>
      </c>
      <c r="BI680" s="200">
        <f>IF(N680="nulová",J680,0)</f>
        <v>0</v>
      </c>
      <c r="BJ680" s="14" t="s">
        <v>84</v>
      </c>
      <c r="BK680" s="200">
        <f>ROUND(I680*H680,2)</f>
        <v>0</v>
      </c>
      <c r="BL680" s="14" t="s">
        <v>132</v>
      </c>
      <c r="BM680" s="199" t="s">
        <v>1131</v>
      </c>
    </row>
    <row r="681" spans="1:65" s="2" customFormat="1" ht="38.4">
      <c r="A681" s="31"/>
      <c r="B681" s="32"/>
      <c r="C681" s="33"/>
      <c r="D681" s="201" t="s">
        <v>133</v>
      </c>
      <c r="E681" s="33"/>
      <c r="F681" s="202" t="s">
        <v>1132</v>
      </c>
      <c r="G681" s="33"/>
      <c r="H681" s="33"/>
      <c r="I681" s="203"/>
      <c r="J681" s="33"/>
      <c r="K681" s="33"/>
      <c r="L681" s="36"/>
      <c r="M681" s="204"/>
      <c r="N681" s="205"/>
      <c r="O681" s="68"/>
      <c r="P681" s="68"/>
      <c r="Q681" s="68"/>
      <c r="R681" s="68"/>
      <c r="S681" s="68"/>
      <c r="T681" s="69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T681" s="14" t="s">
        <v>133</v>
      </c>
      <c r="AU681" s="14" t="s">
        <v>86</v>
      </c>
    </row>
    <row r="682" spans="1:65" s="2" customFormat="1" ht="19.2">
      <c r="A682" s="31"/>
      <c r="B682" s="32"/>
      <c r="C682" s="33"/>
      <c r="D682" s="201" t="s">
        <v>135</v>
      </c>
      <c r="E682" s="33"/>
      <c r="F682" s="206" t="s">
        <v>884</v>
      </c>
      <c r="G682" s="33"/>
      <c r="H682" s="33"/>
      <c r="I682" s="203"/>
      <c r="J682" s="33"/>
      <c r="K682" s="33"/>
      <c r="L682" s="36"/>
      <c r="M682" s="204"/>
      <c r="N682" s="205"/>
      <c r="O682" s="68"/>
      <c r="P682" s="68"/>
      <c r="Q682" s="68"/>
      <c r="R682" s="68"/>
      <c r="S682" s="68"/>
      <c r="T682" s="69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4" t="s">
        <v>135</v>
      </c>
      <c r="AU682" s="14" t="s">
        <v>86</v>
      </c>
    </row>
    <row r="683" spans="1:65" s="2" customFormat="1" ht="16.5" customHeight="1">
      <c r="A683" s="31"/>
      <c r="B683" s="32"/>
      <c r="C683" s="188" t="s">
        <v>636</v>
      </c>
      <c r="D683" s="188" t="s">
        <v>127</v>
      </c>
      <c r="E683" s="189" t="s">
        <v>1133</v>
      </c>
      <c r="F683" s="190" t="s">
        <v>1134</v>
      </c>
      <c r="G683" s="191" t="s">
        <v>139</v>
      </c>
      <c r="H683" s="192">
        <v>50</v>
      </c>
      <c r="I683" s="193"/>
      <c r="J683" s="194">
        <f>ROUND(I683*H683,2)</f>
        <v>0</v>
      </c>
      <c r="K683" s="190" t="s">
        <v>131</v>
      </c>
      <c r="L683" s="36"/>
      <c r="M683" s="195" t="s">
        <v>1</v>
      </c>
      <c r="N683" s="196" t="s">
        <v>42</v>
      </c>
      <c r="O683" s="68"/>
      <c r="P683" s="197">
        <f>O683*H683</f>
        <v>0</v>
      </c>
      <c r="Q683" s="197">
        <v>0</v>
      </c>
      <c r="R683" s="197">
        <f>Q683*H683</f>
        <v>0</v>
      </c>
      <c r="S683" s="197">
        <v>0</v>
      </c>
      <c r="T683" s="198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9" t="s">
        <v>132</v>
      </c>
      <c r="AT683" s="199" t="s">
        <v>127</v>
      </c>
      <c r="AU683" s="199" t="s">
        <v>86</v>
      </c>
      <c r="AY683" s="14" t="s">
        <v>124</v>
      </c>
      <c r="BE683" s="200">
        <f>IF(N683="základní",J683,0)</f>
        <v>0</v>
      </c>
      <c r="BF683" s="200">
        <f>IF(N683="snížená",J683,0)</f>
        <v>0</v>
      </c>
      <c r="BG683" s="200">
        <f>IF(N683="zákl. přenesená",J683,0)</f>
        <v>0</v>
      </c>
      <c r="BH683" s="200">
        <f>IF(N683="sníž. přenesená",J683,0)</f>
        <v>0</v>
      </c>
      <c r="BI683" s="200">
        <f>IF(N683="nulová",J683,0)</f>
        <v>0</v>
      </c>
      <c r="BJ683" s="14" t="s">
        <v>84</v>
      </c>
      <c r="BK683" s="200">
        <f>ROUND(I683*H683,2)</f>
        <v>0</v>
      </c>
      <c r="BL683" s="14" t="s">
        <v>132</v>
      </c>
      <c r="BM683" s="199" t="s">
        <v>1135</v>
      </c>
    </row>
    <row r="684" spans="1:65" s="2" customFormat="1" ht="38.4">
      <c r="A684" s="31"/>
      <c r="B684" s="32"/>
      <c r="C684" s="33"/>
      <c r="D684" s="201" t="s">
        <v>133</v>
      </c>
      <c r="E684" s="33"/>
      <c r="F684" s="202" t="s">
        <v>1136</v>
      </c>
      <c r="G684" s="33"/>
      <c r="H684" s="33"/>
      <c r="I684" s="203"/>
      <c r="J684" s="33"/>
      <c r="K684" s="33"/>
      <c r="L684" s="36"/>
      <c r="M684" s="204"/>
      <c r="N684" s="205"/>
      <c r="O684" s="68"/>
      <c r="P684" s="68"/>
      <c r="Q684" s="68"/>
      <c r="R684" s="68"/>
      <c r="S684" s="68"/>
      <c r="T684" s="69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4" t="s">
        <v>133</v>
      </c>
      <c r="AU684" s="14" t="s">
        <v>86</v>
      </c>
    </row>
    <row r="685" spans="1:65" s="2" customFormat="1" ht="19.2">
      <c r="A685" s="31"/>
      <c r="B685" s="32"/>
      <c r="C685" s="33"/>
      <c r="D685" s="201" t="s">
        <v>135</v>
      </c>
      <c r="E685" s="33"/>
      <c r="F685" s="206" t="s">
        <v>884</v>
      </c>
      <c r="G685" s="33"/>
      <c r="H685" s="33"/>
      <c r="I685" s="203"/>
      <c r="J685" s="33"/>
      <c r="K685" s="33"/>
      <c r="L685" s="36"/>
      <c r="M685" s="204"/>
      <c r="N685" s="205"/>
      <c r="O685" s="68"/>
      <c r="P685" s="68"/>
      <c r="Q685" s="68"/>
      <c r="R685" s="68"/>
      <c r="S685" s="68"/>
      <c r="T685" s="69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T685" s="14" t="s">
        <v>135</v>
      </c>
      <c r="AU685" s="14" t="s">
        <v>86</v>
      </c>
    </row>
    <row r="686" spans="1:65" s="2" customFormat="1" ht="16.5" customHeight="1">
      <c r="A686" s="31"/>
      <c r="B686" s="32"/>
      <c r="C686" s="188" t="s">
        <v>1137</v>
      </c>
      <c r="D686" s="188" t="s">
        <v>127</v>
      </c>
      <c r="E686" s="189" t="s">
        <v>1138</v>
      </c>
      <c r="F686" s="190" t="s">
        <v>1139</v>
      </c>
      <c r="G686" s="191" t="s">
        <v>139</v>
      </c>
      <c r="H686" s="192">
        <v>50</v>
      </c>
      <c r="I686" s="193"/>
      <c r="J686" s="194">
        <f>ROUND(I686*H686,2)</f>
        <v>0</v>
      </c>
      <c r="K686" s="190" t="s">
        <v>131</v>
      </c>
      <c r="L686" s="36"/>
      <c r="M686" s="195" t="s">
        <v>1</v>
      </c>
      <c r="N686" s="196" t="s">
        <v>42</v>
      </c>
      <c r="O686" s="68"/>
      <c r="P686" s="197">
        <f>O686*H686</f>
        <v>0</v>
      </c>
      <c r="Q686" s="197">
        <v>0</v>
      </c>
      <c r="R686" s="197">
        <f>Q686*H686</f>
        <v>0</v>
      </c>
      <c r="S686" s="197">
        <v>0</v>
      </c>
      <c r="T686" s="198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99" t="s">
        <v>132</v>
      </c>
      <c r="AT686" s="199" t="s">
        <v>127</v>
      </c>
      <c r="AU686" s="199" t="s">
        <v>86</v>
      </c>
      <c r="AY686" s="14" t="s">
        <v>124</v>
      </c>
      <c r="BE686" s="200">
        <f>IF(N686="základní",J686,0)</f>
        <v>0</v>
      </c>
      <c r="BF686" s="200">
        <f>IF(N686="snížená",J686,0)</f>
        <v>0</v>
      </c>
      <c r="BG686" s="200">
        <f>IF(N686="zákl. přenesená",J686,0)</f>
        <v>0</v>
      </c>
      <c r="BH686" s="200">
        <f>IF(N686="sníž. přenesená",J686,0)</f>
        <v>0</v>
      </c>
      <c r="BI686" s="200">
        <f>IF(N686="nulová",J686,0)</f>
        <v>0</v>
      </c>
      <c r="BJ686" s="14" t="s">
        <v>84</v>
      </c>
      <c r="BK686" s="200">
        <f>ROUND(I686*H686,2)</f>
        <v>0</v>
      </c>
      <c r="BL686" s="14" t="s">
        <v>132</v>
      </c>
      <c r="BM686" s="199" t="s">
        <v>1140</v>
      </c>
    </row>
    <row r="687" spans="1:65" s="2" customFormat="1" ht="38.4">
      <c r="A687" s="31"/>
      <c r="B687" s="32"/>
      <c r="C687" s="33"/>
      <c r="D687" s="201" t="s">
        <v>133</v>
      </c>
      <c r="E687" s="33"/>
      <c r="F687" s="202" t="s">
        <v>1141</v>
      </c>
      <c r="G687" s="33"/>
      <c r="H687" s="33"/>
      <c r="I687" s="203"/>
      <c r="J687" s="33"/>
      <c r="K687" s="33"/>
      <c r="L687" s="36"/>
      <c r="M687" s="204"/>
      <c r="N687" s="205"/>
      <c r="O687" s="68"/>
      <c r="P687" s="68"/>
      <c r="Q687" s="68"/>
      <c r="R687" s="68"/>
      <c r="S687" s="68"/>
      <c r="T687" s="69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T687" s="14" t="s">
        <v>133</v>
      </c>
      <c r="AU687" s="14" t="s">
        <v>86</v>
      </c>
    </row>
    <row r="688" spans="1:65" s="2" customFormat="1" ht="19.2">
      <c r="A688" s="31"/>
      <c r="B688" s="32"/>
      <c r="C688" s="33"/>
      <c r="D688" s="201" t="s">
        <v>135</v>
      </c>
      <c r="E688" s="33"/>
      <c r="F688" s="206" t="s">
        <v>884</v>
      </c>
      <c r="G688" s="33"/>
      <c r="H688" s="33"/>
      <c r="I688" s="203"/>
      <c r="J688" s="33"/>
      <c r="K688" s="33"/>
      <c r="L688" s="36"/>
      <c r="M688" s="204"/>
      <c r="N688" s="205"/>
      <c r="O688" s="68"/>
      <c r="P688" s="68"/>
      <c r="Q688" s="68"/>
      <c r="R688" s="68"/>
      <c r="S688" s="68"/>
      <c r="T688" s="69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4" t="s">
        <v>135</v>
      </c>
      <c r="AU688" s="14" t="s">
        <v>86</v>
      </c>
    </row>
    <row r="689" spans="1:65" s="2" customFormat="1" ht="16.5" customHeight="1">
      <c r="A689" s="31"/>
      <c r="B689" s="32"/>
      <c r="C689" s="188" t="s">
        <v>641</v>
      </c>
      <c r="D689" s="188" t="s">
        <v>127</v>
      </c>
      <c r="E689" s="189" t="s">
        <v>1142</v>
      </c>
      <c r="F689" s="190" t="s">
        <v>1143</v>
      </c>
      <c r="G689" s="191" t="s">
        <v>139</v>
      </c>
      <c r="H689" s="192">
        <v>200</v>
      </c>
      <c r="I689" s="193"/>
      <c r="J689" s="194">
        <f>ROUND(I689*H689,2)</f>
        <v>0</v>
      </c>
      <c r="K689" s="190" t="s">
        <v>131</v>
      </c>
      <c r="L689" s="36"/>
      <c r="M689" s="195" t="s">
        <v>1</v>
      </c>
      <c r="N689" s="196" t="s">
        <v>42</v>
      </c>
      <c r="O689" s="68"/>
      <c r="P689" s="197">
        <f>O689*H689</f>
        <v>0</v>
      </c>
      <c r="Q689" s="197">
        <v>0</v>
      </c>
      <c r="R689" s="197">
        <f>Q689*H689</f>
        <v>0</v>
      </c>
      <c r="S689" s="197">
        <v>0</v>
      </c>
      <c r="T689" s="198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99" t="s">
        <v>132</v>
      </c>
      <c r="AT689" s="199" t="s">
        <v>127</v>
      </c>
      <c r="AU689" s="199" t="s">
        <v>86</v>
      </c>
      <c r="AY689" s="14" t="s">
        <v>124</v>
      </c>
      <c r="BE689" s="200">
        <f>IF(N689="základní",J689,0)</f>
        <v>0</v>
      </c>
      <c r="BF689" s="200">
        <f>IF(N689="snížená",J689,0)</f>
        <v>0</v>
      </c>
      <c r="BG689" s="200">
        <f>IF(N689="zákl. přenesená",J689,0)</f>
        <v>0</v>
      </c>
      <c r="BH689" s="200">
        <f>IF(N689="sníž. přenesená",J689,0)</f>
        <v>0</v>
      </c>
      <c r="BI689" s="200">
        <f>IF(N689="nulová",J689,0)</f>
        <v>0</v>
      </c>
      <c r="BJ689" s="14" t="s">
        <v>84</v>
      </c>
      <c r="BK689" s="200">
        <f>ROUND(I689*H689,2)</f>
        <v>0</v>
      </c>
      <c r="BL689" s="14" t="s">
        <v>132</v>
      </c>
      <c r="BM689" s="199" t="s">
        <v>1144</v>
      </c>
    </row>
    <row r="690" spans="1:65" s="2" customFormat="1" ht="38.4">
      <c r="A690" s="31"/>
      <c r="B690" s="32"/>
      <c r="C690" s="33"/>
      <c r="D690" s="201" t="s">
        <v>133</v>
      </c>
      <c r="E690" s="33"/>
      <c r="F690" s="202" t="s">
        <v>1145</v>
      </c>
      <c r="G690" s="33"/>
      <c r="H690" s="33"/>
      <c r="I690" s="203"/>
      <c r="J690" s="33"/>
      <c r="K690" s="33"/>
      <c r="L690" s="36"/>
      <c r="M690" s="204"/>
      <c r="N690" s="205"/>
      <c r="O690" s="68"/>
      <c r="P690" s="68"/>
      <c r="Q690" s="68"/>
      <c r="R690" s="68"/>
      <c r="S690" s="68"/>
      <c r="T690" s="69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4" t="s">
        <v>133</v>
      </c>
      <c r="AU690" s="14" t="s">
        <v>86</v>
      </c>
    </row>
    <row r="691" spans="1:65" s="2" customFormat="1" ht="19.2">
      <c r="A691" s="31"/>
      <c r="B691" s="32"/>
      <c r="C691" s="33"/>
      <c r="D691" s="201" t="s">
        <v>135</v>
      </c>
      <c r="E691" s="33"/>
      <c r="F691" s="206" t="s">
        <v>884</v>
      </c>
      <c r="G691" s="33"/>
      <c r="H691" s="33"/>
      <c r="I691" s="203"/>
      <c r="J691" s="33"/>
      <c r="K691" s="33"/>
      <c r="L691" s="36"/>
      <c r="M691" s="204"/>
      <c r="N691" s="205"/>
      <c r="O691" s="68"/>
      <c r="P691" s="68"/>
      <c r="Q691" s="68"/>
      <c r="R691" s="68"/>
      <c r="S691" s="68"/>
      <c r="T691" s="69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T691" s="14" t="s">
        <v>135</v>
      </c>
      <c r="AU691" s="14" t="s">
        <v>86</v>
      </c>
    </row>
    <row r="692" spans="1:65" s="2" customFormat="1" ht="16.5" customHeight="1">
      <c r="A692" s="31"/>
      <c r="B692" s="32"/>
      <c r="C692" s="188" t="s">
        <v>1146</v>
      </c>
      <c r="D692" s="188" t="s">
        <v>127</v>
      </c>
      <c r="E692" s="189" t="s">
        <v>1147</v>
      </c>
      <c r="F692" s="190" t="s">
        <v>1148</v>
      </c>
      <c r="G692" s="191" t="s">
        <v>139</v>
      </c>
      <c r="H692" s="192">
        <v>50</v>
      </c>
      <c r="I692" s="193"/>
      <c r="J692" s="194">
        <f>ROUND(I692*H692,2)</f>
        <v>0</v>
      </c>
      <c r="K692" s="190" t="s">
        <v>131</v>
      </c>
      <c r="L692" s="36"/>
      <c r="M692" s="195" t="s">
        <v>1</v>
      </c>
      <c r="N692" s="196" t="s">
        <v>42</v>
      </c>
      <c r="O692" s="68"/>
      <c r="P692" s="197">
        <f>O692*H692</f>
        <v>0</v>
      </c>
      <c r="Q692" s="197">
        <v>0</v>
      </c>
      <c r="R692" s="197">
        <f>Q692*H692</f>
        <v>0</v>
      </c>
      <c r="S692" s="197">
        <v>0</v>
      </c>
      <c r="T692" s="198">
        <f>S692*H692</f>
        <v>0</v>
      </c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R692" s="199" t="s">
        <v>132</v>
      </c>
      <c r="AT692" s="199" t="s">
        <v>127</v>
      </c>
      <c r="AU692" s="199" t="s">
        <v>86</v>
      </c>
      <c r="AY692" s="14" t="s">
        <v>124</v>
      </c>
      <c r="BE692" s="200">
        <f>IF(N692="základní",J692,0)</f>
        <v>0</v>
      </c>
      <c r="BF692" s="200">
        <f>IF(N692="snížená",J692,0)</f>
        <v>0</v>
      </c>
      <c r="BG692" s="200">
        <f>IF(N692="zákl. přenesená",J692,0)</f>
        <v>0</v>
      </c>
      <c r="BH692" s="200">
        <f>IF(N692="sníž. přenesená",J692,0)</f>
        <v>0</v>
      </c>
      <c r="BI692" s="200">
        <f>IF(N692="nulová",J692,0)</f>
        <v>0</v>
      </c>
      <c r="BJ692" s="14" t="s">
        <v>84</v>
      </c>
      <c r="BK692" s="200">
        <f>ROUND(I692*H692,2)</f>
        <v>0</v>
      </c>
      <c r="BL692" s="14" t="s">
        <v>132</v>
      </c>
      <c r="BM692" s="199" t="s">
        <v>1149</v>
      </c>
    </row>
    <row r="693" spans="1:65" s="2" customFormat="1" ht="38.4">
      <c r="A693" s="31"/>
      <c r="B693" s="32"/>
      <c r="C693" s="33"/>
      <c r="D693" s="201" t="s">
        <v>133</v>
      </c>
      <c r="E693" s="33"/>
      <c r="F693" s="202" t="s">
        <v>1150</v>
      </c>
      <c r="G693" s="33"/>
      <c r="H693" s="33"/>
      <c r="I693" s="203"/>
      <c r="J693" s="33"/>
      <c r="K693" s="33"/>
      <c r="L693" s="36"/>
      <c r="M693" s="204"/>
      <c r="N693" s="205"/>
      <c r="O693" s="68"/>
      <c r="P693" s="68"/>
      <c r="Q693" s="68"/>
      <c r="R693" s="68"/>
      <c r="S693" s="68"/>
      <c r="T693" s="69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T693" s="14" t="s">
        <v>133</v>
      </c>
      <c r="AU693" s="14" t="s">
        <v>86</v>
      </c>
    </row>
    <row r="694" spans="1:65" s="2" customFormat="1" ht="19.2">
      <c r="A694" s="31"/>
      <c r="B694" s="32"/>
      <c r="C694" s="33"/>
      <c r="D694" s="201" t="s">
        <v>135</v>
      </c>
      <c r="E694" s="33"/>
      <c r="F694" s="206" t="s">
        <v>884</v>
      </c>
      <c r="G694" s="33"/>
      <c r="H694" s="33"/>
      <c r="I694" s="203"/>
      <c r="J694" s="33"/>
      <c r="K694" s="33"/>
      <c r="L694" s="36"/>
      <c r="M694" s="204"/>
      <c r="N694" s="205"/>
      <c r="O694" s="68"/>
      <c r="P694" s="68"/>
      <c r="Q694" s="68"/>
      <c r="R694" s="68"/>
      <c r="S694" s="68"/>
      <c r="T694" s="69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4" t="s">
        <v>135</v>
      </c>
      <c r="AU694" s="14" t="s">
        <v>86</v>
      </c>
    </row>
    <row r="695" spans="1:65" s="2" customFormat="1" ht="24.15" customHeight="1">
      <c r="A695" s="31"/>
      <c r="B695" s="32"/>
      <c r="C695" s="188" t="s">
        <v>645</v>
      </c>
      <c r="D695" s="188" t="s">
        <v>127</v>
      </c>
      <c r="E695" s="189" t="s">
        <v>1151</v>
      </c>
      <c r="F695" s="190" t="s">
        <v>1152</v>
      </c>
      <c r="G695" s="191" t="s">
        <v>139</v>
      </c>
      <c r="H695" s="192">
        <v>50</v>
      </c>
      <c r="I695" s="193"/>
      <c r="J695" s="194">
        <f>ROUND(I695*H695,2)</f>
        <v>0</v>
      </c>
      <c r="K695" s="190" t="s">
        <v>131</v>
      </c>
      <c r="L695" s="36"/>
      <c r="M695" s="195" t="s">
        <v>1</v>
      </c>
      <c r="N695" s="196" t="s">
        <v>42</v>
      </c>
      <c r="O695" s="68"/>
      <c r="P695" s="197">
        <f>O695*H695</f>
        <v>0</v>
      </c>
      <c r="Q695" s="197">
        <v>0</v>
      </c>
      <c r="R695" s="197">
        <f>Q695*H695</f>
        <v>0</v>
      </c>
      <c r="S695" s="197">
        <v>0</v>
      </c>
      <c r="T695" s="198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99" t="s">
        <v>132</v>
      </c>
      <c r="AT695" s="199" t="s">
        <v>127</v>
      </c>
      <c r="AU695" s="199" t="s">
        <v>86</v>
      </c>
      <c r="AY695" s="14" t="s">
        <v>124</v>
      </c>
      <c r="BE695" s="200">
        <f>IF(N695="základní",J695,0)</f>
        <v>0</v>
      </c>
      <c r="BF695" s="200">
        <f>IF(N695="snížená",J695,0)</f>
        <v>0</v>
      </c>
      <c r="BG695" s="200">
        <f>IF(N695="zákl. přenesená",J695,0)</f>
        <v>0</v>
      </c>
      <c r="BH695" s="200">
        <f>IF(N695="sníž. přenesená",J695,0)</f>
        <v>0</v>
      </c>
      <c r="BI695" s="200">
        <f>IF(N695="nulová",J695,0)</f>
        <v>0</v>
      </c>
      <c r="BJ695" s="14" t="s">
        <v>84</v>
      </c>
      <c r="BK695" s="200">
        <f>ROUND(I695*H695,2)</f>
        <v>0</v>
      </c>
      <c r="BL695" s="14" t="s">
        <v>132</v>
      </c>
      <c r="BM695" s="199" t="s">
        <v>1153</v>
      </c>
    </row>
    <row r="696" spans="1:65" s="2" customFormat="1" ht="38.4">
      <c r="A696" s="31"/>
      <c r="B696" s="32"/>
      <c r="C696" s="33"/>
      <c r="D696" s="201" t="s">
        <v>133</v>
      </c>
      <c r="E696" s="33"/>
      <c r="F696" s="202" t="s">
        <v>1154</v>
      </c>
      <c r="G696" s="33"/>
      <c r="H696" s="33"/>
      <c r="I696" s="203"/>
      <c r="J696" s="33"/>
      <c r="K696" s="33"/>
      <c r="L696" s="36"/>
      <c r="M696" s="204"/>
      <c r="N696" s="205"/>
      <c r="O696" s="68"/>
      <c r="P696" s="68"/>
      <c r="Q696" s="68"/>
      <c r="R696" s="68"/>
      <c r="S696" s="68"/>
      <c r="T696" s="69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T696" s="14" t="s">
        <v>133</v>
      </c>
      <c r="AU696" s="14" t="s">
        <v>86</v>
      </c>
    </row>
    <row r="697" spans="1:65" s="2" customFormat="1" ht="19.2">
      <c r="A697" s="31"/>
      <c r="B697" s="32"/>
      <c r="C697" s="33"/>
      <c r="D697" s="201" t="s">
        <v>135</v>
      </c>
      <c r="E697" s="33"/>
      <c r="F697" s="206" t="s">
        <v>884</v>
      </c>
      <c r="G697" s="33"/>
      <c r="H697" s="33"/>
      <c r="I697" s="203"/>
      <c r="J697" s="33"/>
      <c r="K697" s="33"/>
      <c r="L697" s="36"/>
      <c r="M697" s="204"/>
      <c r="N697" s="205"/>
      <c r="O697" s="68"/>
      <c r="P697" s="68"/>
      <c r="Q697" s="68"/>
      <c r="R697" s="68"/>
      <c r="S697" s="68"/>
      <c r="T697" s="69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T697" s="14" t="s">
        <v>135</v>
      </c>
      <c r="AU697" s="14" t="s">
        <v>86</v>
      </c>
    </row>
    <row r="698" spans="1:65" s="2" customFormat="1" ht="16.5" customHeight="1">
      <c r="A698" s="31"/>
      <c r="B698" s="32"/>
      <c r="C698" s="188" t="s">
        <v>1155</v>
      </c>
      <c r="D698" s="188" t="s">
        <v>127</v>
      </c>
      <c r="E698" s="189" t="s">
        <v>1156</v>
      </c>
      <c r="F698" s="190" t="s">
        <v>1157</v>
      </c>
      <c r="G698" s="191" t="s">
        <v>139</v>
      </c>
      <c r="H698" s="192">
        <v>50</v>
      </c>
      <c r="I698" s="193"/>
      <c r="J698" s="194">
        <f>ROUND(I698*H698,2)</f>
        <v>0</v>
      </c>
      <c r="K698" s="190" t="s">
        <v>131</v>
      </c>
      <c r="L698" s="36"/>
      <c r="M698" s="195" t="s">
        <v>1</v>
      </c>
      <c r="N698" s="196" t="s">
        <v>42</v>
      </c>
      <c r="O698" s="68"/>
      <c r="P698" s="197">
        <f>O698*H698</f>
        <v>0</v>
      </c>
      <c r="Q698" s="197">
        <v>0</v>
      </c>
      <c r="R698" s="197">
        <f>Q698*H698</f>
        <v>0</v>
      </c>
      <c r="S698" s="197">
        <v>0</v>
      </c>
      <c r="T698" s="198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99" t="s">
        <v>132</v>
      </c>
      <c r="AT698" s="199" t="s">
        <v>127</v>
      </c>
      <c r="AU698" s="199" t="s">
        <v>86</v>
      </c>
      <c r="AY698" s="14" t="s">
        <v>124</v>
      </c>
      <c r="BE698" s="200">
        <f>IF(N698="základní",J698,0)</f>
        <v>0</v>
      </c>
      <c r="BF698" s="200">
        <f>IF(N698="snížená",J698,0)</f>
        <v>0</v>
      </c>
      <c r="BG698" s="200">
        <f>IF(N698="zákl. přenesená",J698,0)</f>
        <v>0</v>
      </c>
      <c r="BH698" s="200">
        <f>IF(N698="sníž. přenesená",J698,0)</f>
        <v>0</v>
      </c>
      <c r="BI698" s="200">
        <f>IF(N698="nulová",J698,0)</f>
        <v>0</v>
      </c>
      <c r="BJ698" s="14" t="s">
        <v>84</v>
      </c>
      <c r="BK698" s="200">
        <f>ROUND(I698*H698,2)</f>
        <v>0</v>
      </c>
      <c r="BL698" s="14" t="s">
        <v>132</v>
      </c>
      <c r="BM698" s="199" t="s">
        <v>1158</v>
      </c>
    </row>
    <row r="699" spans="1:65" s="2" customFormat="1" ht="38.4">
      <c r="A699" s="31"/>
      <c r="B699" s="32"/>
      <c r="C699" s="33"/>
      <c r="D699" s="201" t="s">
        <v>133</v>
      </c>
      <c r="E699" s="33"/>
      <c r="F699" s="202" t="s">
        <v>1159</v>
      </c>
      <c r="G699" s="33"/>
      <c r="H699" s="33"/>
      <c r="I699" s="203"/>
      <c r="J699" s="33"/>
      <c r="K699" s="33"/>
      <c r="L699" s="36"/>
      <c r="M699" s="204"/>
      <c r="N699" s="205"/>
      <c r="O699" s="68"/>
      <c r="P699" s="68"/>
      <c r="Q699" s="68"/>
      <c r="R699" s="68"/>
      <c r="S699" s="68"/>
      <c r="T699" s="69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T699" s="14" t="s">
        <v>133</v>
      </c>
      <c r="AU699" s="14" t="s">
        <v>86</v>
      </c>
    </row>
    <row r="700" spans="1:65" s="2" customFormat="1" ht="19.2">
      <c r="A700" s="31"/>
      <c r="B700" s="32"/>
      <c r="C700" s="33"/>
      <c r="D700" s="201" t="s">
        <v>135</v>
      </c>
      <c r="E700" s="33"/>
      <c r="F700" s="206" t="s">
        <v>884</v>
      </c>
      <c r="G700" s="33"/>
      <c r="H700" s="33"/>
      <c r="I700" s="203"/>
      <c r="J700" s="33"/>
      <c r="K700" s="33"/>
      <c r="L700" s="36"/>
      <c r="M700" s="204"/>
      <c r="N700" s="205"/>
      <c r="O700" s="68"/>
      <c r="P700" s="68"/>
      <c r="Q700" s="68"/>
      <c r="R700" s="68"/>
      <c r="S700" s="68"/>
      <c r="T700" s="69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4" t="s">
        <v>135</v>
      </c>
      <c r="AU700" s="14" t="s">
        <v>86</v>
      </c>
    </row>
    <row r="701" spans="1:65" s="2" customFormat="1" ht="16.5" customHeight="1">
      <c r="A701" s="31"/>
      <c r="B701" s="32"/>
      <c r="C701" s="188" t="s">
        <v>650</v>
      </c>
      <c r="D701" s="188" t="s">
        <v>127</v>
      </c>
      <c r="E701" s="189" t="s">
        <v>1160</v>
      </c>
      <c r="F701" s="190" t="s">
        <v>1161</v>
      </c>
      <c r="G701" s="191" t="s">
        <v>139</v>
      </c>
      <c r="H701" s="192">
        <v>100</v>
      </c>
      <c r="I701" s="193"/>
      <c r="J701" s="194">
        <f>ROUND(I701*H701,2)</f>
        <v>0</v>
      </c>
      <c r="K701" s="190" t="s">
        <v>131</v>
      </c>
      <c r="L701" s="36"/>
      <c r="M701" s="195" t="s">
        <v>1</v>
      </c>
      <c r="N701" s="196" t="s">
        <v>42</v>
      </c>
      <c r="O701" s="68"/>
      <c r="P701" s="197">
        <f>O701*H701</f>
        <v>0</v>
      </c>
      <c r="Q701" s="197">
        <v>0</v>
      </c>
      <c r="R701" s="197">
        <f>Q701*H701</f>
        <v>0</v>
      </c>
      <c r="S701" s="197">
        <v>0</v>
      </c>
      <c r="T701" s="198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99" t="s">
        <v>132</v>
      </c>
      <c r="AT701" s="199" t="s">
        <v>127</v>
      </c>
      <c r="AU701" s="199" t="s">
        <v>86</v>
      </c>
      <c r="AY701" s="14" t="s">
        <v>124</v>
      </c>
      <c r="BE701" s="200">
        <f>IF(N701="základní",J701,0)</f>
        <v>0</v>
      </c>
      <c r="BF701" s="200">
        <f>IF(N701="snížená",J701,0)</f>
        <v>0</v>
      </c>
      <c r="BG701" s="200">
        <f>IF(N701="zákl. přenesená",J701,0)</f>
        <v>0</v>
      </c>
      <c r="BH701" s="200">
        <f>IF(N701="sníž. přenesená",J701,0)</f>
        <v>0</v>
      </c>
      <c r="BI701" s="200">
        <f>IF(N701="nulová",J701,0)</f>
        <v>0</v>
      </c>
      <c r="BJ701" s="14" t="s">
        <v>84</v>
      </c>
      <c r="BK701" s="200">
        <f>ROUND(I701*H701,2)</f>
        <v>0</v>
      </c>
      <c r="BL701" s="14" t="s">
        <v>132</v>
      </c>
      <c r="BM701" s="199" t="s">
        <v>1162</v>
      </c>
    </row>
    <row r="702" spans="1:65" s="2" customFormat="1" ht="19.2">
      <c r="A702" s="31"/>
      <c r="B702" s="32"/>
      <c r="C702" s="33"/>
      <c r="D702" s="201" t="s">
        <v>133</v>
      </c>
      <c r="E702" s="33"/>
      <c r="F702" s="202" t="s">
        <v>1163</v>
      </c>
      <c r="G702" s="33"/>
      <c r="H702" s="33"/>
      <c r="I702" s="203"/>
      <c r="J702" s="33"/>
      <c r="K702" s="33"/>
      <c r="L702" s="36"/>
      <c r="M702" s="204"/>
      <c r="N702" s="205"/>
      <c r="O702" s="68"/>
      <c r="P702" s="68"/>
      <c r="Q702" s="68"/>
      <c r="R702" s="68"/>
      <c r="S702" s="68"/>
      <c r="T702" s="69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4" t="s">
        <v>133</v>
      </c>
      <c r="AU702" s="14" t="s">
        <v>86</v>
      </c>
    </row>
    <row r="703" spans="1:65" s="2" customFormat="1" ht="19.2">
      <c r="A703" s="31"/>
      <c r="B703" s="32"/>
      <c r="C703" s="33"/>
      <c r="D703" s="201" t="s">
        <v>135</v>
      </c>
      <c r="E703" s="33"/>
      <c r="F703" s="206" t="s">
        <v>884</v>
      </c>
      <c r="G703" s="33"/>
      <c r="H703" s="33"/>
      <c r="I703" s="203"/>
      <c r="J703" s="33"/>
      <c r="K703" s="33"/>
      <c r="L703" s="36"/>
      <c r="M703" s="204"/>
      <c r="N703" s="205"/>
      <c r="O703" s="68"/>
      <c r="P703" s="68"/>
      <c r="Q703" s="68"/>
      <c r="R703" s="68"/>
      <c r="S703" s="68"/>
      <c r="T703" s="69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4" t="s">
        <v>135</v>
      </c>
      <c r="AU703" s="14" t="s">
        <v>86</v>
      </c>
    </row>
    <row r="704" spans="1:65" s="2" customFormat="1" ht="16.5" customHeight="1">
      <c r="A704" s="31"/>
      <c r="B704" s="32"/>
      <c r="C704" s="188" t="s">
        <v>1164</v>
      </c>
      <c r="D704" s="188" t="s">
        <v>127</v>
      </c>
      <c r="E704" s="189" t="s">
        <v>1165</v>
      </c>
      <c r="F704" s="190" t="s">
        <v>1166</v>
      </c>
      <c r="G704" s="191" t="s">
        <v>139</v>
      </c>
      <c r="H704" s="192">
        <v>100</v>
      </c>
      <c r="I704" s="193"/>
      <c r="J704" s="194">
        <f>ROUND(I704*H704,2)</f>
        <v>0</v>
      </c>
      <c r="K704" s="190" t="s">
        <v>131</v>
      </c>
      <c r="L704" s="36"/>
      <c r="M704" s="195" t="s">
        <v>1</v>
      </c>
      <c r="N704" s="196" t="s">
        <v>42</v>
      </c>
      <c r="O704" s="68"/>
      <c r="P704" s="197">
        <f>O704*H704</f>
        <v>0</v>
      </c>
      <c r="Q704" s="197">
        <v>0</v>
      </c>
      <c r="R704" s="197">
        <f>Q704*H704</f>
        <v>0</v>
      </c>
      <c r="S704" s="197">
        <v>0</v>
      </c>
      <c r="T704" s="198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99" t="s">
        <v>132</v>
      </c>
      <c r="AT704" s="199" t="s">
        <v>127</v>
      </c>
      <c r="AU704" s="199" t="s">
        <v>86</v>
      </c>
      <c r="AY704" s="14" t="s">
        <v>124</v>
      </c>
      <c r="BE704" s="200">
        <f>IF(N704="základní",J704,0)</f>
        <v>0</v>
      </c>
      <c r="BF704" s="200">
        <f>IF(N704="snížená",J704,0)</f>
        <v>0</v>
      </c>
      <c r="BG704" s="200">
        <f>IF(N704="zákl. přenesená",J704,0)</f>
        <v>0</v>
      </c>
      <c r="BH704" s="200">
        <f>IF(N704="sníž. přenesená",J704,0)</f>
        <v>0</v>
      </c>
      <c r="BI704" s="200">
        <f>IF(N704="nulová",J704,0)</f>
        <v>0</v>
      </c>
      <c r="BJ704" s="14" t="s">
        <v>84</v>
      </c>
      <c r="BK704" s="200">
        <f>ROUND(I704*H704,2)</f>
        <v>0</v>
      </c>
      <c r="BL704" s="14" t="s">
        <v>132</v>
      </c>
      <c r="BM704" s="199" t="s">
        <v>1167</v>
      </c>
    </row>
    <row r="705" spans="1:65" s="2" customFormat="1" ht="19.2">
      <c r="A705" s="31"/>
      <c r="B705" s="32"/>
      <c r="C705" s="33"/>
      <c r="D705" s="201" t="s">
        <v>133</v>
      </c>
      <c r="E705" s="33"/>
      <c r="F705" s="202" t="s">
        <v>1168</v>
      </c>
      <c r="G705" s="33"/>
      <c r="H705" s="33"/>
      <c r="I705" s="203"/>
      <c r="J705" s="33"/>
      <c r="K705" s="33"/>
      <c r="L705" s="36"/>
      <c r="M705" s="204"/>
      <c r="N705" s="205"/>
      <c r="O705" s="68"/>
      <c r="P705" s="68"/>
      <c r="Q705" s="68"/>
      <c r="R705" s="68"/>
      <c r="S705" s="68"/>
      <c r="T705" s="69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T705" s="14" t="s">
        <v>133</v>
      </c>
      <c r="AU705" s="14" t="s">
        <v>86</v>
      </c>
    </row>
    <row r="706" spans="1:65" s="2" customFormat="1" ht="19.2">
      <c r="A706" s="31"/>
      <c r="B706" s="32"/>
      <c r="C706" s="33"/>
      <c r="D706" s="201" t="s">
        <v>135</v>
      </c>
      <c r="E706" s="33"/>
      <c r="F706" s="206" t="s">
        <v>884</v>
      </c>
      <c r="G706" s="33"/>
      <c r="H706" s="33"/>
      <c r="I706" s="203"/>
      <c r="J706" s="33"/>
      <c r="K706" s="33"/>
      <c r="L706" s="36"/>
      <c r="M706" s="204"/>
      <c r="N706" s="205"/>
      <c r="O706" s="68"/>
      <c r="P706" s="68"/>
      <c r="Q706" s="68"/>
      <c r="R706" s="68"/>
      <c r="S706" s="68"/>
      <c r="T706" s="69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4" t="s">
        <v>135</v>
      </c>
      <c r="AU706" s="14" t="s">
        <v>86</v>
      </c>
    </row>
    <row r="707" spans="1:65" s="2" customFormat="1" ht="16.5" customHeight="1">
      <c r="A707" s="31"/>
      <c r="B707" s="32"/>
      <c r="C707" s="188" t="s">
        <v>654</v>
      </c>
      <c r="D707" s="188" t="s">
        <v>127</v>
      </c>
      <c r="E707" s="189" t="s">
        <v>1169</v>
      </c>
      <c r="F707" s="190" t="s">
        <v>1170</v>
      </c>
      <c r="G707" s="191" t="s">
        <v>139</v>
      </c>
      <c r="H707" s="192">
        <v>100</v>
      </c>
      <c r="I707" s="193"/>
      <c r="J707" s="194">
        <f>ROUND(I707*H707,2)</f>
        <v>0</v>
      </c>
      <c r="K707" s="190" t="s">
        <v>131</v>
      </c>
      <c r="L707" s="36"/>
      <c r="M707" s="195" t="s">
        <v>1</v>
      </c>
      <c r="N707" s="196" t="s">
        <v>42</v>
      </c>
      <c r="O707" s="68"/>
      <c r="P707" s="197">
        <f>O707*H707</f>
        <v>0</v>
      </c>
      <c r="Q707" s="197">
        <v>0</v>
      </c>
      <c r="R707" s="197">
        <f>Q707*H707</f>
        <v>0</v>
      </c>
      <c r="S707" s="197">
        <v>0</v>
      </c>
      <c r="T707" s="198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9" t="s">
        <v>132</v>
      </c>
      <c r="AT707" s="199" t="s">
        <v>127</v>
      </c>
      <c r="AU707" s="199" t="s">
        <v>86</v>
      </c>
      <c r="AY707" s="14" t="s">
        <v>124</v>
      </c>
      <c r="BE707" s="200">
        <f>IF(N707="základní",J707,0)</f>
        <v>0</v>
      </c>
      <c r="BF707" s="200">
        <f>IF(N707="snížená",J707,0)</f>
        <v>0</v>
      </c>
      <c r="BG707" s="200">
        <f>IF(N707="zákl. přenesená",J707,0)</f>
        <v>0</v>
      </c>
      <c r="BH707" s="200">
        <f>IF(N707="sníž. přenesená",J707,0)</f>
        <v>0</v>
      </c>
      <c r="BI707" s="200">
        <f>IF(N707="nulová",J707,0)</f>
        <v>0</v>
      </c>
      <c r="BJ707" s="14" t="s">
        <v>84</v>
      </c>
      <c r="BK707" s="200">
        <f>ROUND(I707*H707,2)</f>
        <v>0</v>
      </c>
      <c r="BL707" s="14" t="s">
        <v>132</v>
      </c>
      <c r="BM707" s="199" t="s">
        <v>1171</v>
      </c>
    </row>
    <row r="708" spans="1:65" s="2" customFormat="1" ht="19.2">
      <c r="A708" s="31"/>
      <c r="B708" s="32"/>
      <c r="C708" s="33"/>
      <c r="D708" s="201" t="s">
        <v>133</v>
      </c>
      <c r="E708" s="33"/>
      <c r="F708" s="202" t="s">
        <v>1172</v>
      </c>
      <c r="G708" s="33"/>
      <c r="H708" s="33"/>
      <c r="I708" s="203"/>
      <c r="J708" s="33"/>
      <c r="K708" s="33"/>
      <c r="L708" s="36"/>
      <c r="M708" s="204"/>
      <c r="N708" s="205"/>
      <c r="O708" s="68"/>
      <c r="P708" s="68"/>
      <c r="Q708" s="68"/>
      <c r="R708" s="68"/>
      <c r="S708" s="68"/>
      <c r="T708" s="69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4" t="s">
        <v>133</v>
      </c>
      <c r="AU708" s="14" t="s">
        <v>86</v>
      </c>
    </row>
    <row r="709" spans="1:65" s="2" customFormat="1" ht="19.2">
      <c r="A709" s="31"/>
      <c r="B709" s="32"/>
      <c r="C709" s="33"/>
      <c r="D709" s="201" t="s">
        <v>135</v>
      </c>
      <c r="E709" s="33"/>
      <c r="F709" s="206" t="s">
        <v>884</v>
      </c>
      <c r="G709" s="33"/>
      <c r="H709" s="33"/>
      <c r="I709" s="203"/>
      <c r="J709" s="33"/>
      <c r="K709" s="33"/>
      <c r="L709" s="36"/>
      <c r="M709" s="204"/>
      <c r="N709" s="205"/>
      <c r="O709" s="68"/>
      <c r="P709" s="68"/>
      <c r="Q709" s="68"/>
      <c r="R709" s="68"/>
      <c r="S709" s="68"/>
      <c r="T709" s="69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T709" s="14" t="s">
        <v>135</v>
      </c>
      <c r="AU709" s="14" t="s">
        <v>86</v>
      </c>
    </row>
    <row r="710" spans="1:65" s="2" customFormat="1" ht="16.5" customHeight="1">
      <c r="A710" s="31"/>
      <c r="B710" s="32"/>
      <c r="C710" s="188" t="s">
        <v>1173</v>
      </c>
      <c r="D710" s="188" t="s">
        <v>127</v>
      </c>
      <c r="E710" s="189" t="s">
        <v>1174</v>
      </c>
      <c r="F710" s="190" t="s">
        <v>1175</v>
      </c>
      <c r="G710" s="191" t="s">
        <v>139</v>
      </c>
      <c r="H710" s="192">
        <v>100</v>
      </c>
      <c r="I710" s="193"/>
      <c r="J710" s="194">
        <f>ROUND(I710*H710,2)</f>
        <v>0</v>
      </c>
      <c r="K710" s="190" t="s">
        <v>131</v>
      </c>
      <c r="L710" s="36"/>
      <c r="M710" s="195" t="s">
        <v>1</v>
      </c>
      <c r="N710" s="196" t="s">
        <v>42</v>
      </c>
      <c r="O710" s="68"/>
      <c r="P710" s="197">
        <f>O710*H710</f>
        <v>0</v>
      </c>
      <c r="Q710" s="197">
        <v>0</v>
      </c>
      <c r="R710" s="197">
        <f>Q710*H710</f>
        <v>0</v>
      </c>
      <c r="S710" s="197">
        <v>0</v>
      </c>
      <c r="T710" s="198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99" t="s">
        <v>132</v>
      </c>
      <c r="AT710" s="199" t="s">
        <v>127</v>
      </c>
      <c r="AU710" s="199" t="s">
        <v>86</v>
      </c>
      <c r="AY710" s="14" t="s">
        <v>124</v>
      </c>
      <c r="BE710" s="200">
        <f>IF(N710="základní",J710,0)</f>
        <v>0</v>
      </c>
      <c r="BF710" s="200">
        <f>IF(N710="snížená",J710,0)</f>
        <v>0</v>
      </c>
      <c r="BG710" s="200">
        <f>IF(N710="zákl. přenesená",J710,0)</f>
        <v>0</v>
      </c>
      <c r="BH710" s="200">
        <f>IF(N710="sníž. přenesená",J710,0)</f>
        <v>0</v>
      </c>
      <c r="BI710" s="200">
        <f>IF(N710="nulová",J710,0)</f>
        <v>0</v>
      </c>
      <c r="BJ710" s="14" t="s">
        <v>84</v>
      </c>
      <c r="BK710" s="200">
        <f>ROUND(I710*H710,2)</f>
        <v>0</v>
      </c>
      <c r="BL710" s="14" t="s">
        <v>132</v>
      </c>
      <c r="BM710" s="199" t="s">
        <v>1176</v>
      </c>
    </row>
    <row r="711" spans="1:65" s="2" customFormat="1" ht="19.2">
      <c r="A711" s="31"/>
      <c r="B711" s="32"/>
      <c r="C711" s="33"/>
      <c r="D711" s="201" t="s">
        <v>133</v>
      </c>
      <c r="E711" s="33"/>
      <c r="F711" s="202" t="s">
        <v>1177</v>
      </c>
      <c r="G711" s="33"/>
      <c r="H711" s="33"/>
      <c r="I711" s="203"/>
      <c r="J711" s="33"/>
      <c r="K711" s="33"/>
      <c r="L711" s="36"/>
      <c r="M711" s="204"/>
      <c r="N711" s="205"/>
      <c r="O711" s="68"/>
      <c r="P711" s="68"/>
      <c r="Q711" s="68"/>
      <c r="R711" s="68"/>
      <c r="S711" s="68"/>
      <c r="T711" s="69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4" t="s">
        <v>133</v>
      </c>
      <c r="AU711" s="14" t="s">
        <v>86</v>
      </c>
    </row>
    <row r="712" spans="1:65" s="2" customFormat="1" ht="19.2">
      <c r="A712" s="31"/>
      <c r="B712" s="32"/>
      <c r="C712" s="33"/>
      <c r="D712" s="201" t="s">
        <v>135</v>
      </c>
      <c r="E712" s="33"/>
      <c r="F712" s="206" t="s">
        <v>884</v>
      </c>
      <c r="G712" s="33"/>
      <c r="H712" s="33"/>
      <c r="I712" s="203"/>
      <c r="J712" s="33"/>
      <c r="K712" s="33"/>
      <c r="L712" s="36"/>
      <c r="M712" s="204"/>
      <c r="N712" s="205"/>
      <c r="O712" s="68"/>
      <c r="P712" s="68"/>
      <c r="Q712" s="68"/>
      <c r="R712" s="68"/>
      <c r="S712" s="68"/>
      <c r="T712" s="69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T712" s="14" t="s">
        <v>135</v>
      </c>
      <c r="AU712" s="14" t="s">
        <v>86</v>
      </c>
    </row>
    <row r="713" spans="1:65" s="2" customFormat="1" ht="16.5" customHeight="1">
      <c r="A713" s="31"/>
      <c r="B713" s="32"/>
      <c r="C713" s="188" t="s">
        <v>659</v>
      </c>
      <c r="D713" s="188" t="s">
        <v>127</v>
      </c>
      <c r="E713" s="189" t="s">
        <v>1178</v>
      </c>
      <c r="F713" s="190" t="s">
        <v>1179</v>
      </c>
      <c r="G713" s="191" t="s">
        <v>139</v>
      </c>
      <c r="H713" s="192">
        <v>150</v>
      </c>
      <c r="I713" s="193"/>
      <c r="J713" s="194">
        <f>ROUND(I713*H713,2)</f>
        <v>0</v>
      </c>
      <c r="K713" s="190" t="s">
        <v>131</v>
      </c>
      <c r="L713" s="36"/>
      <c r="M713" s="195" t="s">
        <v>1</v>
      </c>
      <c r="N713" s="196" t="s">
        <v>42</v>
      </c>
      <c r="O713" s="68"/>
      <c r="P713" s="197">
        <f>O713*H713</f>
        <v>0</v>
      </c>
      <c r="Q713" s="197">
        <v>0</v>
      </c>
      <c r="R713" s="197">
        <f>Q713*H713</f>
        <v>0</v>
      </c>
      <c r="S713" s="197">
        <v>0</v>
      </c>
      <c r="T713" s="198">
        <f>S713*H713</f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99" t="s">
        <v>132</v>
      </c>
      <c r="AT713" s="199" t="s">
        <v>127</v>
      </c>
      <c r="AU713" s="199" t="s">
        <v>86</v>
      </c>
      <c r="AY713" s="14" t="s">
        <v>124</v>
      </c>
      <c r="BE713" s="200">
        <f>IF(N713="základní",J713,0)</f>
        <v>0</v>
      </c>
      <c r="BF713" s="200">
        <f>IF(N713="snížená",J713,0)</f>
        <v>0</v>
      </c>
      <c r="BG713" s="200">
        <f>IF(N713="zákl. přenesená",J713,0)</f>
        <v>0</v>
      </c>
      <c r="BH713" s="200">
        <f>IF(N713="sníž. přenesená",J713,0)</f>
        <v>0</v>
      </c>
      <c r="BI713" s="200">
        <f>IF(N713="nulová",J713,0)</f>
        <v>0</v>
      </c>
      <c r="BJ713" s="14" t="s">
        <v>84</v>
      </c>
      <c r="BK713" s="200">
        <f>ROUND(I713*H713,2)</f>
        <v>0</v>
      </c>
      <c r="BL713" s="14" t="s">
        <v>132</v>
      </c>
      <c r="BM713" s="199" t="s">
        <v>1180</v>
      </c>
    </row>
    <row r="714" spans="1:65" s="2" customFormat="1" ht="28.8">
      <c r="A714" s="31"/>
      <c r="B714" s="32"/>
      <c r="C714" s="33"/>
      <c r="D714" s="201" t="s">
        <v>133</v>
      </c>
      <c r="E714" s="33"/>
      <c r="F714" s="202" t="s">
        <v>1181</v>
      </c>
      <c r="G714" s="33"/>
      <c r="H714" s="33"/>
      <c r="I714" s="203"/>
      <c r="J714" s="33"/>
      <c r="K714" s="33"/>
      <c r="L714" s="36"/>
      <c r="M714" s="204"/>
      <c r="N714" s="205"/>
      <c r="O714" s="68"/>
      <c r="P714" s="68"/>
      <c r="Q714" s="68"/>
      <c r="R714" s="68"/>
      <c r="S714" s="68"/>
      <c r="T714" s="69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4" t="s">
        <v>133</v>
      </c>
      <c r="AU714" s="14" t="s">
        <v>86</v>
      </c>
    </row>
    <row r="715" spans="1:65" s="2" customFormat="1" ht="19.2">
      <c r="A715" s="31"/>
      <c r="B715" s="32"/>
      <c r="C715" s="33"/>
      <c r="D715" s="201" t="s">
        <v>135</v>
      </c>
      <c r="E715" s="33"/>
      <c r="F715" s="206" t="s">
        <v>884</v>
      </c>
      <c r="G715" s="33"/>
      <c r="H715" s="33"/>
      <c r="I715" s="203"/>
      <c r="J715" s="33"/>
      <c r="K715" s="33"/>
      <c r="L715" s="36"/>
      <c r="M715" s="204"/>
      <c r="N715" s="205"/>
      <c r="O715" s="68"/>
      <c r="P715" s="68"/>
      <c r="Q715" s="68"/>
      <c r="R715" s="68"/>
      <c r="S715" s="68"/>
      <c r="T715" s="69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T715" s="14" t="s">
        <v>135</v>
      </c>
      <c r="AU715" s="14" t="s">
        <v>86</v>
      </c>
    </row>
    <row r="716" spans="1:65" s="2" customFormat="1" ht="16.5" customHeight="1">
      <c r="A716" s="31"/>
      <c r="B716" s="32"/>
      <c r="C716" s="188" t="s">
        <v>1182</v>
      </c>
      <c r="D716" s="188" t="s">
        <v>127</v>
      </c>
      <c r="E716" s="189" t="s">
        <v>1183</v>
      </c>
      <c r="F716" s="190" t="s">
        <v>1184</v>
      </c>
      <c r="G716" s="191" t="s">
        <v>139</v>
      </c>
      <c r="H716" s="192">
        <v>20</v>
      </c>
      <c r="I716" s="193"/>
      <c r="J716" s="194">
        <f>ROUND(I716*H716,2)</f>
        <v>0</v>
      </c>
      <c r="K716" s="190" t="s">
        <v>131</v>
      </c>
      <c r="L716" s="36"/>
      <c r="M716" s="195" t="s">
        <v>1</v>
      </c>
      <c r="N716" s="196" t="s">
        <v>42</v>
      </c>
      <c r="O716" s="68"/>
      <c r="P716" s="197">
        <f>O716*H716</f>
        <v>0</v>
      </c>
      <c r="Q716" s="197">
        <v>0</v>
      </c>
      <c r="R716" s="197">
        <f>Q716*H716</f>
        <v>0</v>
      </c>
      <c r="S716" s="197">
        <v>0</v>
      </c>
      <c r="T716" s="198">
        <f>S716*H716</f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99" t="s">
        <v>132</v>
      </c>
      <c r="AT716" s="199" t="s">
        <v>127</v>
      </c>
      <c r="AU716" s="199" t="s">
        <v>86</v>
      </c>
      <c r="AY716" s="14" t="s">
        <v>124</v>
      </c>
      <c r="BE716" s="200">
        <f>IF(N716="základní",J716,0)</f>
        <v>0</v>
      </c>
      <c r="BF716" s="200">
        <f>IF(N716="snížená",J716,0)</f>
        <v>0</v>
      </c>
      <c r="BG716" s="200">
        <f>IF(N716="zákl. přenesená",J716,0)</f>
        <v>0</v>
      </c>
      <c r="BH716" s="200">
        <f>IF(N716="sníž. přenesená",J716,0)</f>
        <v>0</v>
      </c>
      <c r="BI716" s="200">
        <f>IF(N716="nulová",J716,0)</f>
        <v>0</v>
      </c>
      <c r="BJ716" s="14" t="s">
        <v>84</v>
      </c>
      <c r="BK716" s="200">
        <f>ROUND(I716*H716,2)</f>
        <v>0</v>
      </c>
      <c r="BL716" s="14" t="s">
        <v>132</v>
      </c>
      <c r="BM716" s="199" t="s">
        <v>1185</v>
      </c>
    </row>
    <row r="717" spans="1:65" s="2" customFormat="1" ht="28.8">
      <c r="A717" s="31"/>
      <c r="B717" s="32"/>
      <c r="C717" s="33"/>
      <c r="D717" s="201" t="s">
        <v>133</v>
      </c>
      <c r="E717" s="33"/>
      <c r="F717" s="202" t="s">
        <v>1186</v>
      </c>
      <c r="G717" s="33"/>
      <c r="H717" s="33"/>
      <c r="I717" s="203"/>
      <c r="J717" s="33"/>
      <c r="K717" s="33"/>
      <c r="L717" s="36"/>
      <c r="M717" s="204"/>
      <c r="N717" s="205"/>
      <c r="O717" s="68"/>
      <c r="P717" s="68"/>
      <c r="Q717" s="68"/>
      <c r="R717" s="68"/>
      <c r="S717" s="68"/>
      <c r="T717" s="69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T717" s="14" t="s">
        <v>133</v>
      </c>
      <c r="AU717" s="14" t="s">
        <v>86</v>
      </c>
    </row>
    <row r="718" spans="1:65" s="2" customFormat="1" ht="19.2">
      <c r="A718" s="31"/>
      <c r="B718" s="32"/>
      <c r="C718" s="33"/>
      <c r="D718" s="201" t="s">
        <v>135</v>
      </c>
      <c r="E718" s="33"/>
      <c r="F718" s="206" t="s">
        <v>884</v>
      </c>
      <c r="G718" s="33"/>
      <c r="H718" s="33"/>
      <c r="I718" s="203"/>
      <c r="J718" s="33"/>
      <c r="K718" s="33"/>
      <c r="L718" s="36"/>
      <c r="M718" s="204"/>
      <c r="N718" s="205"/>
      <c r="O718" s="68"/>
      <c r="P718" s="68"/>
      <c r="Q718" s="68"/>
      <c r="R718" s="68"/>
      <c r="S718" s="68"/>
      <c r="T718" s="69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4" t="s">
        <v>135</v>
      </c>
      <c r="AU718" s="14" t="s">
        <v>86</v>
      </c>
    </row>
    <row r="719" spans="1:65" s="2" customFormat="1" ht="16.5" customHeight="1">
      <c r="A719" s="31"/>
      <c r="B719" s="32"/>
      <c r="C719" s="188" t="s">
        <v>663</v>
      </c>
      <c r="D719" s="188" t="s">
        <v>127</v>
      </c>
      <c r="E719" s="189" t="s">
        <v>1187</v>
      </c>
      <c r="F719" s="190" t="s">
        <v>1188</v>
      </c>
      <c r="G719" s="191" t="s">
        <v>139</v>
      </c>
      <c r="H719" s="192">
        <v>1000</v>
      </c>
      <c r="I719" s="193"/>
      <c r="J719" s="194">
        <f>ROUND(I719*H719,2)</f>
        <v>0</v>
      </c>
      <c r="K719" s="190" t="s">
        <v>131</v>
      </c>
      <c r="L719" s="36"/>
      <c r="M719" s="195" t="s">
        <v>1</v>
      </c>
      <c r="N719" s="196" t="s">
        <v>42</v>
      </c>
      <c r="O719" s="68"/>
      <c r="P719" s="197">
        <f>O719*H719</f>
        <v>0</v>
      </c>
      <c r="Q719" s="197">
        <v>0</v>
      </c>
      <c r="R719" s="197">
        <f>Q719*H719</f>
        <v>0</v>
      </c>
      <c r="S719" s="197">
        <v>0</v>
      </c>
      <c r="T719" s="198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9" t="s">
        <v>132</v>
      </c>
      <c r="AT719" s="199" t="s">
        <v>127</v>
      </c>
      <c r="AU719" s="199" t="s">
        <v>86</v>
      </c>
      <c r="AY719" s="14" t="s">
        <v>124</v>
      </c>
      <c r="BE719" s="200">
        <f>IF(N719="základní",J719,0)</f>
        <v>0</v>
      </c>
      <c r="BF719" s="200">
        <f>IF(N719="snížená",J719,0)</f>
        <v>0</v>
      </c>
      <c r="BG719" s="200">
        <f>IF(N719="zákl. přenesená",J719,0)</f>
        <v>0</v>
      </c>
      <c r="BH719" s="200">
        <f>IF(N719="sníž. přenesená",J719,0)</f>
        <v>0</v>
      </c>
      <c r="BI719" s="200">
        <f>IF(N719="nulová",J719,0)</f>
        <v>0</v>
      </c>
      <c r="BJ719" s="14" t="s">
        <v>84</v>
      </c>
      <c r="BK719" s="200">
        <f>ROUND(I719*H719,2)</f>
        <v>0</v>
      </c>
      <c r="BL719" s="14" t="s">
        <v>132</v>
      </c>
      <c r="BM719" s="199" t="s">
        <v>1189</v>
      </c>
    </row>
    <row r="720" spans="1:65" s="2" customFormat="1" ht="28.8">
      <c r="A720" s="31"/>
      <c r="B720" s="32"/>
      <c r="C720" s="33"/>
      <c r="D720" s="201" t="s">
        <v>133</v>
      </c>
      <c r="E720" s="33"/>
      <c r="F720" s="202" t="s">
        <v>1190</v>
      </c>
      <c r="G720" s="33"/>
      <c r="H720" s="33"/>
      <c r="I720" s="203"/>
      <c r="J720" s="33"/>
      <c r="K720" s="33"/>
      <c r="L720" s="36"/>
      <c r="M720" s="204"/>
      <c r="N720" s="205"/>
      <c r="O720" s="68"/>
      <c r="P720" s="68"/>
      <c r="Q720" s="68"/>
      <c r="R720" s="68"/>
      <c r="S720" s="68"/>
      <c r="T720" s="69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4" t="s">
        <v>133</v>
      </c>
      <c r="AU720" s="14" t="s">
        <v>86</v>
      </c>
    </row>
    <row r="721" spans="1:65" s="2" customFormat="1" ht="19.2">
      <c r="A721" s="31"/>
      <c r="B721" s="32"/>
      <c r="C721" s="33"/>
      <c r="D721" s="201" t="s">
        <v>135</v>
      </c>
      <c r="E721" s="33"/>
      <c r="F721" s="206" t="s">
        <v>884</v>
      </c>
      <c r="G721" s="33"/>
      <c r="H721" s="33"/>
      <c r="I721" s="203"/>
      <c r="J721" s="33"/>
      <c r="K721" s="33"/>
      <c r="L721" s="36"/>
      <c r="M721" s="204"/>
      <c r="N721" s="205"/>
      <c r="O721" s="68"/>
      <c r="P721" s="68"/>
      <c r="Q721" s="68"/>
      <c r="R721" s="68"/>
      <c r="S721" s="68"/>
      <c r="T721" s="69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T721" s="14" t="s">
        <v>135</v>
      </c>
      <c r="AU721" s="14" t="s">
        <v>86</v>
      </c>
    </row>
    <row r="722" spans="1:65" s="2" customFormat="1" ht="16.5" customHeight="1">
      <c r="A722" s="31"/>
      <c r="B722" s="32"/>
      <c r="C722" s="188" t="s">
        <v>1191</v>
      </c>
      <c r="D722" s="188" t="s">
        <v>127</v>
      </c>
      <c r="E722" s="189" t="s">
        <v>1192</v>
      </c>
      <c r="F722" s="190" t="s">
        <v>1193</v>
      </c>
      <c r="G722" s="191" t="s">
        <v>139</v>
      </c>
      <c r="H722" s="192">
        <v>1000</v>
      </c>
      <c r="I722" s="193"/>
      <c r="J722" s="194">
        <f>ROUND(I722*H722,2)</f>
        <v>0</v>
      </c>
      <c r="K722" s="190" t="s">
        <v>131</v>
      </c>
      <c r="L722" s="36"/>
      <c r="M722" s="195" t="s">
        <v>1</v>
      </c>
      <c r="N722" s="196" t="s">
        <v>42</v>
      </c>
      <c r="O722" s="68"/>
      <c r="P722" s="197">
        <f>O722*H722</f>
        <v>0</v>
      </c>
      <c r="Q722" s="197">
        <v>0</v>
      </c>
      <c r="R722" s="197">
        <f>Q722*H722</f>
        <v>0</v>
      </c>
      <c r="S722" s="197">
        <v>0</v>
      </c>
      <c r="T722" s="198">
        <f>S722*H722</f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99" t="s">
        <v>132</v>
      </c>
      <c r="AT722" s="199" t="s">
        <v>127</v>
      </c>
      <c r="AU722" s="199" t="s">
        <v>86</v>
      </c>
      <c r="AY722" s="14" t="s">
        <v>124</v>
      </c>
      <c r="BE722" s="200">
        <f>IF(N722="základní",J722,0)</f>
        <v>0</v>
      </c>
      <c r="BF722" s="200">
        <f>IF(N722="snížená",J722,0)</f>
        <v>0</v>
      </c>
      <c r="BG722" s="200">
        <f>IF(N722="zákl. přenesená",J722,0)</f>
        <v>0</v>
      </c>
      <c r="BH722" s="200">
        <f>IF(N722="sníž. přenesená",J722,0)</f>
        <v>0</v>
      </c>
      <c r="BI722" s="200">
        <f>IF(N722="nulová",J722,0)</f>
        <v>0</v>
      </c>
      <c r="BJ722" s="14" t="s">
        <v>84</v>
      </c>
      <c r="BK722" s="200">
        <f>ROUND(I722*H722,2)</f>
        <v>0</v>
      </c>
      <c r="BL722" s="14" t="s">
        <v>132</v>
      </c>
      <c r="BM722" s="199" t="s">
        <v>1194</v>
      </c>
    </row>
    <row r="723" spans="1:65" s="2" customFormat="1" ht="19.2">
      <c r="A723" s="31"/>
      <c r="B723" s="32"/>
      <c r="C723" s="33"/>
      <c r="D723" s="201" t="s">
        <v>133</v>
      </c>
      <c r="E723" s="33"/>
      <c r="F723" s="202" t="s">
        <v>1195</v>
      </c>
      <c r="G723" s="33"/>
      <c r="H723" s="33"/>
      <c r="I723" s="203"/>
      <c r="J723" s="33"/>
      <c r="K723" s="33"/>
      <c r="L723" s="36"/>
      <c r="M723" s="204"/>
      <c r="N723" s="205"/>
      <c r="O723" s="68"/>
      <c r="P723" s="68"/>
      <c r="Q723" s="68"/>
      <c r="R723" s="68"/>
      <c r="S723" s="68"/>
      <c r="T723" s="69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T723" s="14" t="s">
        <v>133</v>
      </c>
      <c r="AU723" s="14" t="s">
        <v>86</v>
      </c>
    </row>
    <row r="724" spans="1:65" s="2" customFormat="1" ht="19.2">
      <c r="A724" s="31"/>
      <c r="B724" s="32"/>
      <c r="C724" s="33"/>
      <c r="D724" s="201" t="s">
        <v>135</v>
      </c>
      <c r="E724" s="33"/>
      <c r="F724" s="206" t="s">
        <v>884</v>
      </c>
      <c r="G724" s="33"/>
      <c r="H724" s="33"/>
      <c r="I724" s="203"/>
      <c r="J724" s="33"/>
      <c r="K724" s="33"/>
      <c r="L724" s="36"/>
      <c r="M724" s="204"/>
      <c r="N724" s="205"/>
      <c r="O724" s="68"/>
      <c r="P724" s="68"/>
      <c r="Q724" s="68"/>
      <c r="R724" s="68"/>
      <c r="S724" s="68"/>
      <c r="T724" s="69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T724" s="14" t="s">
        <v>135</v>
      </c>
      <c r="AU724" s="14" t="s">
        <v>86</v>
      </c>
    </row>
    <row r="725" spans="1:65" s="2" customFormat="1" ht="16.5" customHeight="1">
      <c r="A725" s="31"/>
      <c r="B725" s="32"/>
      <c r="C725" s="188" t="s">
        <v>668</v>
      </c>
      <c r="D725" s="188" t="s">
        <v>127</v>
      </c>
      <c r="E725" s="189" t="s">
        <v>1196</v>
      </c>
      <c r="F725" s="190" t="s">
        <v>1197</v>
      </c>
      <c r="G725" s="191" t="s">
        <v>139</v>
      </c>
      <c r="H725" s="192">
        <v>1000</v>
      </c>
      <c r="I725" s="193"/>
      <c r="J725" s="194">
        <f>ROUND(I725*H725,2)</f>
        <v>0</v>
      </c>
      <c r="K725" s="190" t="s">
        <v>131</v>
      </c>
      <c r="L725" s="36"/>
      <c r="M725" s="195" t="s">
        <v>1</v>
      </c>
      <c r="N725" s="196" t="s">
        <v>42</v>
      </c>
      <c r="O725" s="68"/>
      <c r="P725" s="197">
        <f>O725*H725</f>
        <v>0</v>
      </c>
      <c r="Q725" s="197">
        <v>0</v>
      </c>
      <c r="R725" s="197">
        <f>Q725*H725</f>
        <v>0</v>
      </c>
      <c r="S725" s="197">
        <v>0</v>
      </c>
      <c r="T725" s="198">
        <f>S725*H725</f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9" t="s">
        <v>132</v>
      </c>
      <c r="AT725" s="199" t="s">
        <v>127</v>
      </c>
      <c r="AU725" s="199" t="s">
        <v>86</v>
      </c>
      <c r="AY725" s="14" t="s">
        <v>124</v>
      </c>
      <c r="BE725" s="200">
        <f>IF(N725="základní",J725,0)</f>
        <v>0</v>
      </c>
      <c r="BF725" s="200">
        <f>IF(N725="snížená",J725,0)</f>
        <v>0</v>
      </c>
      <c r="BG725" s="200">
        <f>IF(N725="zákl. přenesená",J725,0)</f>
        <v>0</v>
      </c>
      <c r="BH725" s="200">
        <f>IF(N725="sníž. přenesená",J725,0)</f>
        <v>0</v>
      </c>
      <c r="BI725" s="200">
        <f>IF(N725="nulová",J725,0)</f>
        <v>0</v>
      </c>
      <c r="BJ725" s="14" t="s">
        <v>84</v>
      </c>
      <c r="BK725" s="200">
        <f>ROUND(I725*H725,2)</f>
        <v>0</v>
      </c>
      <c r="BL725" s="14" t="s">
        <v>132</v>
      </c>
      <c r="BM725" s="199" t="s">
        <v>1198</v>
      </c>
    </row>
    <row r="726" spans="1:65" s="2" customFormat="1" ht="19.2">
      <c r="A726" s="31"/>
      <c r="B726" s="32"/>
      <c r="C726" s="33"/>
      <c r="D726" s="201" t="s">
        <v>133</v>
      </c>
      <c r="E726" s="33"/>
      <c r="F726" s="202" t="s">
        <v>1199</v>
      </c>
      <c r="G726" s="33"/>
      <c r="H726" s="33"/>
      <c r="I726" s="203"/>
      <c r="J726" s="33"/>
      <c r="K726" s="33"/>
      <c r="L726" s="36"/>
      <c r="M726" s="204"/>
      <c r="N726" s="205"/>
      <c r="O726" s="68"/>
      <c r="P726" s="68"/>
      <c r="Q726" s="68"/>
      <c r="R726" s="68"/>
      <c r="S726" s="68"/>
      <c r="T726" s="69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4" t="s">
        <v>133</v>
      </c>
      <c r="AU726" s="14" t="s">
        <v>86</v>
      </c>
    </row>
    <row r="727" spans="1:65" s="2" customFormat="1" ht="19.2">
      <c r="A727" s="31"/>
      <c r="B727" s="32"/>
      <c r="C727" s="33"/>
      <c r="D727" s="201" t="s">
        <v>135</v>
      </c>
      <c r="E727" s="33"/>
      <c r="F727" s="206" t="s">
        <v>884</v>
      </c>
      <c r="G727" s="33"/>
      <c r="H727" s="33"/>
      <c r="I727" s="203"/>
      <c r="J727" s="33"/>
      <c r="K727" s="33"/>
      <c r="L727" s="36"/>
      <c r="M727" s="204"/>
      <c r="N727" s="205"/>
      <c r="O727" s="68"/>
      <c r="P727" s="68"/>
      <c r="Q727" s="68"/>
      <c r="R727" s="68"/>
      <c r="S727" s="68"/>
      <c r="T727" s="69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T727" s="14" t="s">
        <v>135</v>
      </c>
      <c r="AU727" s="14" t="s">
        <v>86</v>
      </c>
    </row>
    <row r="728" spans="1:65" s="2" customFormat="1" ht="16.5" customHeight="1">
      <c r="A728" s="31"/>
      <c r="B728" s="32"/>
      <c r="C728" s="188" t="s">
        <v>1200</v>
      </c>
      <c r="D728" s="188" t="s">
        <v>127</v>
      </c>
      <c r="E728" s="189" t="s">
        <v>1201</v>
      </c>
      <c r="F728" s="190" t="s">
        <v>1202</v>
      </c>
      <c r="G728" s="191" t="s">
        <v>150</v>
      </c>
      <c r="H728" s="192">
        <v>10</v>
      </c>
      <c r="I728" s="193"/>
      <c r="J728" s="194">
        <f>ROUND(I728*H728,2)</f>
        <v>0</v>
      </c>
      <c r="K728" s="190" t="s">
        <v>131</v>
      </c>
      <c r="L728" s="36"/>
      <c r="M728" s="195" t="s">
        <v>1</v>
      </c>
      <c r="N728" s="196" t="s">
        <v>42</v>
      </c>
      <c r="O728" s="68"/>
      <c r="P728" s="197">
        <f>O728*H728</f>
        <v>0</v>
      </c>
      <c r="Q728" s="197">
        <v>0</v>
      </c>
      <c r="R728" s="197">
        <f>Q728*H728</f>
        <v>0</v>
      </c>
      <c r="S728" s="197">
        <v>0</v>
      </c>
      <c r="T728" s="198">
        <f>S728*H728</f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99" t="s">
        <v>132</v>
      </c>
      <c r="AT728" s="199" t="s">
        <v>127</v>
      </c>
      <c r="AU728" s="199" t="s">
        <v>86</v>
      </c>
      <c r="AY728" s="14" t="s">
        <v>124</v>
      </c>
      <c r="BE728" s="200">
        <f>IF(N728="základní",J728,0)</f>
        <v>0</v>
      </c>
      <c r="BF728" s="200">
        <f>IF(N728="snížená",J728,0)</f>
        <v>0</v>
      </c>
      <c r="BG728" s="200">
        <f>IF(N728="zákl. přenesená",J728,0)</f>
        <v>0</v>
      </c>
      <c r="BH728" s="200">
        <f>IF(N728="sníž. přenesená",J728,0)</f>
        <v>0</v>
      </c>
      <c r="BI728" s="200">
        <f>IF(N728="nulová",J728,0)</f>
        <v>0</v>
      </c>
      <c r="BJ728" s="14" t="s">
        <v>84</v>
      </c>
      <c r="BK728" s="200">
        <f>ROUND(I728*H728,2)</f>
        <v>0</v>
      </c>
      <c r="BL728" s="14" t="s">
        <v>132</v>
      </c>
      <c r="BM728" s="199" t="s">
        <v>1203</v>
      </c>
    </row>
    <row r="729" spans="1:65" s="2" customFormat="1" ht="19.2">
      <c r="A729" s="31"/>
      <c r="B729" s="32"/>
      <c r="C729" s="33"/>
      <c r="D729" s="201" t="s">
        <v>133</v>
      </c>
      <c r="E729" s="33"/>
      <c r="F729" s="202" t="s">
        <v>1204</v>
      </c>
      <c r="G729" s="33"/>
      <c r="H729" s="33"/>
      <c r="I729" s="203"/>
      <c r="J729" s="33"/>
      <c r="K729" s="33"/>
      <c r="L729" s="36"/>
      <c r="M729" s="204"/>
      <c r="N729" s="205"/>
      <c r="O729" s="68"/>
      <c r="P729" s="68"/>
      <c r="Q729" s="68"/>
      <c r="R729" s="68"/>
      <c r="S729" s="68"/>
      <c r="T729" s="69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T729" s="14" t="s">
        <v>133</v>
      </c>
      <c r="AU729" s="14" t="s">
        <v>86</v>
      </c>
    </row>
    <row r="730" spans="1:65" s="2" customFormat="1" ht="19.2">
      <c r="A730" s="31"/>
      <c r="B730" s="32"/>
      <c r="C730" s="33"/>
      <c r="D730" s="201" t="s">
        <v>135</v>
      </c>
      <c r="E730" s="33"/>
      <c r="F730" s="206" t="s">
        <v>1205</v>
      </c>
      <c r="G730" s="33"/>
      <c r="H730" s="33"/>
      <c r="I730" s="203"/>
      <c r="J730" s="33"/>
      <c r="K730" s="33"/>
      <c r="L730" s="36"/>
      <c r="M730" s="204"/>
      <c r="N730" s="205"/>
      <c r="O730" s="68"/>
      <c r="P730" s="68"/>
      <c r="Q730" s="68"/>
      <c r="R730" s="68"/>
      <c r="S730" s="68"/>
      <c r="T730" s="69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T730" s="14" t="s">
        <v>135</v>
      </c>
      <c r="AU730" s="14" t="s">
        <v>86</v>
      </c>
    </row>
    <row r="731" spans="1:65" s="2" customFormat="1" ht="16.5" customHeight="1">
      <c r="A731" s="31"/>
      <c r="B731" s="32"/>
      <c r="C731" s="188" t="s">
        <v>672</v>
      </c>
      <c r="D731" s="188" t="s">
        <v>127</v>
      </c>
      <c r="E731" s="189" t="s">
        <v>1206</v>
      </c>
      <c r="F731" s="190" t="s">
        <v>1207</v>
      </c>
      <c r="G731" s="191" t="s">
        <v>150</v>
      </c>
      <c r="H731" s="192">
        <v>150</v>
      </c>
      <c r="I731" s="193"/>
      <c r="J731" s="194">
        <f>ROUND(I731*H731,2)</f>
        <v>0</v>
      </c>
      <c r="K731" s="190" t="s">
        <v>131</v>
      </c>
      <c r="L731" s="36"/>
      <c r="M731" s="195" t="s">
        <v>1</v>
      </c>
      <c r="N731" s="196" t="s">
        <v>42</v>
      </c>
      <c r="O731" s="68"/>
      <c r="P731" s="197">
        <f>O731*H731</f>
        <v>0</v>
      </c>
      <c r="Q731" s="197">
        <v>0</v>
      </c>
      <c r="R731" s="197">
        <f>Q731*H731</f>
        <v>0</v>
      </c>
      <c r="S731" s="197">
        <v>0</v>
      </c>
      <c r="T731" s="198">
        <f>S731*H731</f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99" t="s">
        <v>132</v>
      </c>
      <c r="AT731" s="199" t="s">
        <v>127</v>
      </c>
      <c r="AU731" s="199" t="s">
        <v>86</v>
      </c>
      <c r="AY731" s="14" t="s">
        <v>124</v>
      </c>
      <c r="BE731" s="200">
        <f>IF(N731="základní",J731,0)</f>
        <v>0</v>
      </c>
      <c r="BF731" s="200">
        <f>IF(N731="snížená",J731,0)</f>
        <v>0</v>
      </c>
      <c r="BG731" s="200">
        <f>IF(N731="zákl. přenesená",J731,0)</f>
        <v>0</v>
      </c>
      <c r="BH731" s="200">
        <f>IF(N731="sníž. přenesená",J731,0)</f>
        <v>0</v>
      </c>
      <c r="BI731" s="200">
        <f>IF(N731="nulová",J731,0)</f>
        <v>0</v>
      </c>
      <c r="BJ731" s="14" t="s">
        <v>84</v>
      </c>
      <c r="BK731" s="200">
        <f>ROUND(I731*H731,2)</f>
        <v>0</v>
      </c>
      <c r="BL731" s="14" t="s">
        <v>132</v>
      </c>
      <c r="BM731" s="199" t="s">
        <v>1208</v>
      </c>
    </row>
    <row r="732" spans="1:65" s="2" customFormat="1" ht="19.2">
      <c r="A732" s="31"/>
      <c r="B732" s="32"/>
      <c r="C732" s="33"/>
      <c r="D732" s="201" t="s">
        <v>133</v>
      </c>
      <c r="E732" s="33"/>
      <c r="F732" s="202" t="s">
        <v>1209</v>
      </c>
      <c r="G732" s="33"/>
      <c r="H732" s="33"/>
      <c r="I732" s="203"/>
      <c r="J732" s="33"/>
      <c r="K732" s="33"/>
      <c r="L732" s="36"/>
      <c r="M732" s="204"/>
      <c r="N732" s="205"/>
      <c r="O732" s="68"/>
      <c r="P732" s="68"/>
      <c r="Q732" s="68"/>
      <c r="R732" s="68"/>
      <c r="S732" s="68"/>
      <c r="T732" s="69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T732" s="14" t="s">
        <v>133</v>
      </c>
      <c r="AU732" s="14" t="s">
        <v>86</v>
      </c>
    </row>
    <row r="733" spans="1:65" s="2" customFormat="1" ht="19.2">
      <c r="A733" s="31"/>
      <c r="B733" s="32"/>
      <c r="C733" s="33"/>
      <c r="D733" s="201" t="s">
        <v>135</v>
      </c>
      <c r="E733" s="33"/>
      <c r="F733" s="206" t="s">
        <v>1205</v>
      </c>
      <c r="G733" s="33"/>
      <c r="H733" s="33"/>
      <c r="I733" s="203"/>
      <c r="J733" s="33"/>
      <c r="K733" s="33"/>
      <c r="L733" s="36"/>
      <c r="M733" s="204"/>
      <c r="N733" s="205"/>
      <c r="O733" s="68"/>
      <c r="P733" s="68"/>
      <c r="Q733" s="68"/>
      <c r="R733" s="68"/>
      <c r="S733" s="68"/>
      <c r="T733" s="69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T733" s="14" t="s">
        <v>135</v>
      </c>
      <c r="AU733" s="14" t="s">
        <v>86</v>
      </c>
    </row>
    <row r="734" spans="1:65" s="2" customFormat="1" ht="16.5" customHeight="1">
      <c r="A734" s="31"/>
      <c r="B734" s="32"/>
      <c r="C734" s="188" t="s">
        <v>1210</v>
      </c>
      <c r="D734" s="188" t="s">
        <v>127</v>
      </c>
      <c r="E734" s="189" t="s">
        <v>1211</v>
      </c>
      <c r="F734" s="190" t="s">
        <v>1212</v>
      </c>
      <c r="G734" s="191" t="s">
        <v>150</v>
      </c>
      <c r="H734" s="192">
        <v>100</v>
      </c>
      <c r="I734" s="193"/>
      <c r="J734" s="194">
        <f>ROUND(I734*H734,2)</f>
        <v>0</v>
      </c>
      <c r="K734" s="190" t="s">
        <v>131</v>
      </c>
      <c r="L734" s="36"/>
      <c r="M734" s="195" t="s">
        <v>1</v>
      </c>
      <c r="N734" s="196" t="s">
        <v>42</v>
      </c>
      <c r="O734" s="68"/>
      <c r="P734" s="197">
        <f>O734*H734</f>
        <v>0</v>
      </c>
      <c r="Q734" s="197">
        <v>0</v>
      </c>
      <c r="R734" s="197">
        <f>Q734*H734</f>
        <v>0</v>
      </c>
      <c r="S734" s="197">
        <v>0</v>
      </c>
      <c r="T734" s="198">
        <f>S734*H734</f>
        <v>0</v>
      </c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R734" s="199" t="s">
        <v>132</v>
      </c>
      <c r="AT734" s="199" t="s">
        <v>127</v>
      </c>
      <c r="AU734" s="199" t="s">
        <v>86</v>
      </c>
      <c r="AY734" s="14" t="s">
        <v>124</v>
      </c>
      <c r="BE734" s="200">
        <f>IF(N734="základní",J734,0)</f>
        <v>0</v>
      </c>
      <c r="BF734" s="200">
        <f>IF(N734="snížená",J734,0)</f>
        <v>0</v>
      </c>
      <c r="BG734" s="200">
        <f>IF(N734="zákl. přenesená",J734,0)</f>
        <v>0</v>
      </c>
      <c r="BH734" s="200">
        <f>IF(N734="sníž. přenesená",J734,0)</f>
        <v>0</v>
      </c>
      <c r="BI734" s="200">
        <f>IF(N734="nulová",J734,0)</f>
        <v>0</v>
      </c>
      <c r="BJ734" s="14" t="s">
        <v>84</v>
      </c>
      <c r="BK734" s="200">
        <f>ROUND(I734*H734,2)</f>
        <v>0</v>
      </c>
      <c r="BL734" s="14" t="s">
        <v>132</v>
      </c>
      <c r="BM734" s="199" t="s">
        <v>1213</v>
      </c>
    </row>
    <row r="735" spans="1:65" s="2" customFormat="1" ht="19.2">
      <c r="A735" s="31"/>
      <c r="B735" s="32"/>
      <c r="C735" s="33"/>
      <c r="D735" s="201" t="s">
        <v>133</v>
      </c>
      <c r="E735" s="33"/>
      <c r="F735" s="202" t="s">
        <v>1214</v>
      </c>
      <c r="G735" s="33"/>
      <c r="H735" s="33"/>
      <c r="I735" s="203"/>
      <c r="J735" s="33"/>
      <c r="K735" s="33"/>
      <c r="L735" s="36"/>
      <c r="M735" s="204"/>
      <c r="N735" s="205"/>
      <c r="O735" s="68"/>
      <c r="P735" s="68"/>
      <c r="Q735" s="68"/>
      <c r="R735" s="68"/>
      <c r="S735" s="68"/>
      <c r="T735" s="69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T735" s="14" t="s">
        <v>133</v>
      </c>
      <c r="AU735" s="14" t="s">
        <v>86</v>
      </c>
    </row>
    <row r="736" spans="1:65" s="2" customFormat="1" ht="19.2">
      <c r="A736" s="31"/>
      <c r="B736" s="32"/>
      <c r="C736" s="33"/>
      <c r="D736" s="201" t="s">
        <v>135</v>
      </c>
      <c r="E736" s="33"/>
      <c r="F736" s="206" t="s">
        <v>1205</v>
      </c>
      <c r="G736" s="33"/>
      <c r="H736" s="33"/>
      <c r="I736" s="203"/>
      <c r="J736" s="33"/>
      <c r="K736" s="33"/>
      <c r="L736" s="36"/>
      <c r="M736" s="204"/>
      <c r="N736" s="205"/>
      <c r="O736" s="68"/>
      <c r="P736" s="68"/>
      <c r="Q736" s="68"/>
      <c r="R736" s="68"/>
      <c r="S736" s="68"/>
      <c r="T736" s="69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T736" s="14" t="s">
        <v>135</v>
      </c>
      <c r="AU736" s="14" t="s">
        <v>86</v>
      </c>
    </row>
    <row r="737" spans="1:65" s="2" customFormat="1" ht="16.5" customHeight="1">
      <c r="A737" s="31"/>
      <c r="B737" s="32"/>
      <c r="C737" s="188" t="s">
        <v>677</v>
      </c>
      <c r="D737" s="188" t="s">
        <v>127</v>
      </c>
      <c r="E737" s="189" t="s">
        <v>1215</v>
      </c>
      <c r="F737" s="190" t="s">
        <v>1216</v>
      </c>
      <c r="G737" s="191" t="s">
        <v>150</v>
      </c>
      <c r="H737" s="192">
        <v>400</v>
      </c>
      <c r="I737" s="193"/>
      <c r="J737" s="194">
        <f>ROUND(I737*H737,2)</f>
        <v>0</v>
      </c>
      <c r="K737" s="190" t="s">
        <v>131</v>
      </c>
      <c r="L737" s="36"/>
      <c r="M737" s="195" t="s">
        <v>1</v>
      </c>
      <c r="N737" s="196" t="s">
        <v>42</v>
      </c>
      <c r="O737" s="68"/>
      <c r="P737" s="197">
        <f>O737*H737</f>
        <v>0</v>
      </c>
      <c r="Q737" s="197">
        <v>0</v>
      </c>
      <c r="R737" s="197">
        <f>Q737*H737</f>
        <v>0</v>
      </c>
      <c r="S737" s="197">
        <v>0</v>
      </c>
      <c r="T737" s="198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99" t="s">
        <v>132</v>
      </c>
      <c r="AT737" s="199" t="s">
        <v>127</v>
      </c>
      <c r="AU737" s="199" t="s">
        <v>86</v>
      </c>
      <c r="AY737" s="14" t="s">
        <v>124</v>
      </c>
      <c r="BE737" s="200">
        <f>IF(N737="základní",J737,0)</f>
        <v>0</v>
      </c>
      <c r="BF737" s="200">
        <f>IF(N737="snížená",J737,0)</f>
        <v>0</v>
      </c>
      <c r="BG737" s="200">
        <f>IF(N737="zákl. přenesená",J737,0)</f>
        <v>0</v>
      </c>
      <c r="BH737" s="200">
        <f>IF(N737="sníž. přenesená",J737,0)</f>
        <v>0</v>
      </c>
      <c r="BI737" s="200">
        <f>IF(N737="nulová",J737,0)</f>
        <v>0</v>
      </c>
      <c r="BJ737" s="14" t="s">
        <v>84</v>
      </c>
      <c r="BK737" s="200">
        <f>ROUND(I737*H737,2)</f>
        <v>0</v>
      </c>
      <c r="BL737" s="14" t="s">
        <v>132</v>
      </c>
      <c r="BM737" s="199" t="s">
        <v>1217</v>
      </c>
    </row>
    <row r="738" spans="1:65" s="2" customFormat="1" ht="19.2">
      <c r="A738" s="31"/>
      <c r="B738" s="32"/>
      <c r="C738" s="33"/>
      <c r="D738" s="201" t="s">
        <v>133</v>
      </c>
      <c r="E738" s="33"/>
      <c r="F738" s="202" t="s">
        <v>1218</v>
      </c>
      <c r="G738" s="33"/>
      <c r="H738" s="33"/>
      <c r="I738" s="203"/>
      <c r="J738" s="33"/>
      <c r="K738" s="33"/>
      <c r="L738" s="36"/>
      <c r="M738" s="204"/>
      <c r="N738" s="205"/>
      <c r="O738" s="68"/>
      <c r="P738" s="68"/>
      <c r="Q738" s="68"/>
      <c r="R738" s="68"/>
      <c r="S738" s="68"/>
      <c r="T738" s="69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T738" s="14" t="s">
        <v>133</v>
      </c>
      <c r="AU738" s="14" t="s">
        <v>86</v>
      </c>
    </row>
    <row r="739" spans="1:65" s="2" customFormat="1" ht="19.2">
      <c r="A739" s="31"/>
      <c r="B739" s="32"/>
      <c r="C739" s="33"/>
      <c r="D739" s="201" t="s">
        <v>135</v>
      </c>
      <c r="E739" s="33"/>
      <c r="F739" s="206" t="s">
        <v>1205</v>
      </c>
      <c r="G739" s="33"/>
      <c r="H739" s="33"/>
      <c r="I739" s="203"/>
      <c r="J739" s="33"/>
      <c r="K739" s="33"/>
      <c r="L739" s="36"/>
      <c r="M739" s="204"/>
      <c r="N739" s="205"/>
      <c r="O739" s="68"/>
      <c r="P739" s="68"/>
      <c r="Q739" s="68"/>
      <c r="R739" s="68"/>
      <c r="S739" s="68"/>
      <c r="T739" s="69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T739" s="14" t="s">
        <v>135</v>
      </c>
      <c r="AU739" s="14" t="s">
        <v>86</v>
      </c>
    </row>
    <row r="740" spans="1:65" s="2" customFormat="1" ht="16.5" customHeight="1">
      <c r="A740" s="31"/>
      <c r="B740" s="32"/>
      <c r="C740" s="188" t="s">
        <v>1219</v>
      </c>
      <c r="D740" s="188" t="s">
        <v>127</v>
      </c>
      <c r="E740" s="189" t="s">
        <v>1220</v>
      </c>
      <c r="F740" s="190" t="s">
        <v>1221</v>
      </c>
      <c r="G740" s="191" t="s">
        <v>150</v>
      </c>
      <c r="H740" s="192">
        <v>10</v>
      </c>
      <c r="I740" s="193"/>
      <c r="J740" s="194">
        <f>ROUND(I740*H740,2)</f>
        <v>0</v>
      </c>
      <c r="K740" s="190" t="s">
        <v>131</v>
      </c>
      <c r="L740" s="36"/>
      <c r="M740" s="195" t="s">
        <v>1</v>
      </c>
      <c r="N740" s="196" t="s">
        <v>42</v>
      </c>
      <c r="O740" s="68"/>
      <c r="P740" s="197">
        <f>O740*H740</f>
        <v>0</v>
      </c>
      <c r="Q740" s="197">
        <v>0</v>
      </c>
      <c r="R740" s="197">
        <f>Q740*H740</f>
        <v>0</v>
      </c>
      <c r="S740" s="197">
        <v>0</v>
      </c>
      <c r="T740" s="198">
        <f>S740*H740</f>
        <v>0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99" t="s">
        <v>132</v>
      </c>
      <c r="AT740" s="199" t="s">
        <v>127</v>
      </c>
      <c r="AU740" s="199" t="s">
        <v>86</v>
      </c>
      <c r="AY740" s="14" t="s">
        <v>124</v>
      </c>
      <c r="BE740" s="200">
        <f>IF(N740="základní",J740,0)</f>
        <v>0</v>
      </c>
      <c r="BF740" s="200">
        <f>IF(N740="snížená",J740,0)</f>
        <v>0</v>
      </c>
      <c r="BG740" s="200">
        <f>IF(N740="zákl. přenesená",J740,0)</f>
        <v>0</v>
      </c>
      <c r="BH740" s="200">
        <f>IF(N740="sníž. přenesená",J740,0)</f>
        <v>0</v>
      </c>
      <c r="BI740" s="200">
        <f>IF(N740="nulová",J740,0)</f>
        <v>0</v>
      </c>
      <c r="BJ740" s="14" t="s">
        <v>84</v>
      </c>
      <c r="BK740" s="200">
        <f>ROUND(I740*H740,2)</f>
        <v>0</v>
      </c>
      <c r="BL740" s="14" t="s">
        <v>132</v>
      </c>
      <c r="BM740" s="199" t="s">
        <v>1222</v>
      </c>
    </row>
    <row r="741" spans="1:65" s="2" customFormat="1" ht="19.2">
      <c r="A741" s="31"/>
      <c r="B741" s="32"/>
      <c r="C741" s="33"/>
      <c r="D741" s="201" t="s">
        <v>133</v>
      </c>
      <c r="E741" s="33"/>
      <c r="F741" s="202" t="s">
        <v>1223</v>
      </c>
      <c r="G741" s="33"/>
      <c r="H741" s="33"/>
      <c r="I741" s="203"/>
      <c r="J741" s="33"/>
      <c r="K741" s="33"/>
      <c r="L741" s="36"/>
      <c r="M741" s="204"/>
      <c r="N741" s="205"/>
      <c r="O741" s="68"/>
      <c r="P741" s="68"/>
      <c r="Q741" s="68"/>
      <c r="R741" s="68"/>
      <c r="S741" s="68"/>
      <c r="T741" s="69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T741" s="14" t="s">
        <v>133</v>
      </c>
      <c r="AU741" s="14" t="s">
        <v>86</v>
      </c>
    </row>
    <row r="742" spans="1:65" s="2" customFormat="1" ht="19.2">
      <c r="A742" s="31"/>
      <c r="B742" s="32"/>
      <c r="C742" s="33"/>
      <c r="D742" s="201" t="s">
        <v>135</v>
      </c>
      <c r="E742" s="33"/>
      <c r="F742" s="206" t="s">
        <v>1224</v>
      </c>
      <c r="G742" s="33"/>
      <c r="H742" s="33"/>
      <c r="I742" s="203"/>
      <c r="J742" s="33"/>
      <c r="K742" s="33"/>
      <c r="L742" s="36"/>
      <c r="M742" s="204"/>
      <c r="N742" s="205"/>
      <c r="O742" s="68"/>
      <c r="P742" s="68"/>
      <c r="Q742" s="68"/>
      <c r="R742" s="68"/>
      <c r="S742" s="68"/>
      <c r="T742" s="69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4" t="s">
        <v>135</v>
      </c>
      <c r="AU742" s="14" t="s">
        <v>86</v>
      </c>
    </row>
    <row r="743" spans="1:65" s="2" customFormat="1" ht="16.5" customHeight="1">
      <c r="A743" s="31"/>
      <c r="B743" s="32"/>
      <c r="C743" s="188" t="s">
        <v>681</v>
      </c>
      <c r="D743" s="188" t="s">
        <v>127</v>
      </c>
      <c r="E743" s="189" t="s">
        <v>1225</v>
      </c>
      <c r="F743" s="190" t="s">
        <v>1226</v>
      </c>
      <c r="G743" s="191" t="s">
        <v>150</v>
      </c>
      <c r="H743" s="192">
        <v>50</v>
      </c>
      <c r="I743" s="193"/>
      <c r="J743" s="194">
        <f>ROUND(I743*H743,2)</f>
        <v>0</v>
      </c>
      <c r="K743" s="190" t="s">
        <v>131</v>
      </c>
      <c r="L743" s="36"/>
      <c r="M743" s="195" t="s">
        <v>1</v>
      </c>
      <c r="N743" s="196" t="s">
        <v>42</v>
      </c>
      <c r="O743" s="68"/>
      <c r="P743" s="197">
        <f>O743*H743</f>
        <v>0</v>
      </c>
      <c r="Q743" s="197">
        <v>0</v>
      </c>
      <c r="R743" s="197">
        <f>Q743*H743</f>
        <v>0</v>
      </c>
      <c r="S743" s="197">
        <v>0</v>
      </c>
      <c r="T743" s="198">
        <f>S743*H743</f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99" t="s">
        <v>132</v>
      </c>
      <c r="AT743" s="199" t="s">
        <v>127</v>
      </c>
      <c r="AU743" s="199" t="s">
        <v>86</v>
      </c>
      <c r="AY743" s="14" t="s">
        <v>124</v>
      </c>
      <c r="BE743" s="200">
        <f>IF(N743="základní",J743,0)</f>
        <v>0</v>
      </c>
      <c r="BF743" s="200">
        <f>IF(N743="snížená",J743,0)</f>
        <v>0</v>
      </c>
      <c r="BG743" s="200">
        <f>IF(N743="zákl. přenesená",J743,0)</f>
        <v>0</v>
      </c>
      <c r="BH743" s="200">
        <f>IF(N743="sníž. přenesená",J743,0)</f>
        <v>0</v>
      </c>
      <c r="BI743" s="200">
        <f>IF(N743="nulová",J743,0)</f>
        <v>0</v>
      </c>
      <c r="BJ743" s="14" t="s">
        <v>84</v>
      </c>
      <c r="BK743" s="200">
        <f>ROUND(I743*H743,2)</f>
        <v>0</v>
      </c>
      <c r="BL743" s="14" t="s">
        <v>132</v>
      </c>
      <c r="BM743" s="199" t="s">
        <v>1227</v>
      </c>
    </row>
    <row r="744" spans="1:65" s="2" customFormat="1" ht="19.2">
      <c r="A744" s="31"/>
      <c r="B744" s="32"/>
      <c r="C744" s="33"/>
      <c r="D744" s="201" t="s">
        <v>133</v>
      </c>
      <c r="E744" s="33"/>
      <c r="F744" s="202" t="s">
        <v>1228</v>
      </c>
      <c r="G744" s="33"/>
      <c r="H744" s="33"/>
      <c r="I744" s="203"/>
      <c r="J744" s="33"/>
      <c r="K744" s="33"/>
      <c r="L744" s="36"/>
      <c r="M744" s="204"/>
      <c r="N744" s="205"/>
      <c r="O744" s="68"/>
      <c r="P744" s="68"/>
      <c r="Q744" s="68"/>
      <c r="R744" s="68"/>
      <c r="S744" s="68"/>
      <c r="T744" s="69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T744" s="14" t="s">
        <v>133</v>
      </c>
      <c r="AU744" s="14" t="s">
        <v>86</v>
      </c>
    </row>
    <row r="745" spans="1:65" s="2" customFormat="1" ht="19.2">
      <c r="A745" s="31"/>
      <c r="B745" s="32"/>
      <c r="C745" s="33"/>
      <c r="D745" s="201" t="s">
        <v>135</v>
      </c>
      <c r="E745" s="33"/>
      <c r="F745" s="206" t="s">
        <v>1224</v>
      </c>
      <c r="G745" s="33"/>
      <c r="H745" s="33"/>
      <c r="I745" s="203"/>
      <c r="J745" s="33"/>
      <c r="K745" s="33"/>
      <c r="L745" s="36"/>
      <c r="M745" s="204"/>
      <c r="N745" s="205"/>
      <c r="O745" s="68"/>
      <c r="P745" s="68"/>
      <c r="Q745" s="68"/>
      <c r="R745" s="68"/>
      <c r="S745" s="68"/>
      <c r="T745" s="69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T745" s="14" t="s">
        <v>135</v>
      </c>
      <c r="AU745" s="14" t="s">
        <v>86</v>
      </c>
    </row>
    <row r="746" spans="1:65" s="2" customFormat="1" ht="16.5" customHeight="1">
      <c r="A746" s="31"/>
      <c r="B746" s="32"/>
      <c r="C746" s="188" t="s">
        <v>1229</v>
      </c>
      <c r="D746" s="188" t="s">
        <v>127</v>
      </c>
      <c r="E746" s="189" t="s">
        <v>1230</v>
      </c>
      <c r="F746" s="190" t="s">
        <v>1231</v>
      </c>
      <c r="G746" s="191" t="s">
        <v>150</v>
      </c>
      <c r="H746" s="192">
        <v>50</v>
      </c>
      <c r="I746" s="193"/>
      <c r="J746" s="194">
        <f>ROUND(I746*H746,2)</f>
        <v>0</v>
      </c>
      <c r="K746" s="190" t="s">
        <v>131</v>
      </c>
      <c r="L746" s="36"/>
      <c r="M746" s="195" t="s">
        <v>1</v>
      </c>
      <c r="N746" s="196" t="s">
        <v>42</v>
      </c>
      <c r="O746" s="68"/>
      <c r="P746" s="197">
        <f>O746*H746</f>
        <v>0</v>
      </c>
      <c r="Q746" s="197">
        <v>0</v>
      </c>
      <c r="R746" s="197">
        <f>Q746*H746</f>
        <v>0</v>
      </c>
      <c r="S746" s="197">
        <v>0</v>
      </c>
      <c r="T746" s="198">
        <f>S746*H746</f>
        <v>0</v>
      </c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R746" s="199" t="s">
        <v>132</v>
      </c>
      <c r="AT746" s="199" t="s">
        <v>127</v>
      </c>
      <c r="AU746" s="199" t="s">
        <v>86</v>
      </c>
      <c r="AY746" s="14" t="s">
        <v>124</v>
      </c>
      <c r="BE746" s="200">
        <f>IF(N746="základní",J746,0)</f>
        <v>0</v>
      </c>
      <c r="BF746" s="200">
        <f>IF(N746="snížená",J746,0)</f>
        <v>0</v>
      </c>
      <c r="BG746" s="200">
        <f>IF(N746="zákl. přenesená",J746,0)</f>
        <v>0</v>
      </c>
      <c r="BH746" s="200">
        <f>IF(N746="sníž. přenesená",J746,0)</f>
        <v>0</v>
      </c>
      <c r="BI746" s="200">
        <f>IF(N746="nulová",J746,0)</f>
        <v>0</v>
      </c>
      <c r="BJ746" s="14" t="s">
        <v>84</v>
      </c>
      <c r="BK746" s="200">
        <f>ROUND(I746*H746,2)</f>
        <v>0</v>
      </c>
      <c r="BL746" s="14" t="s">
        <v>132</v>
      </c>
      <c r="BM746" s="199" t="s">
        <v>1232</v>
      </c>
    </row>
    <row r="747" spans="1:65" s="2" customFormat="1" ht="19.2">
      <c r="A747" s="31"/>
      <c r="B747" s="32"/>
      <c r="C747" s="33"/>
      <c r="D747" s="201" t="s">
        <v>133</v>
      </c>
      <c r="E747" s="33"/>
      <c r="F747" s="202" t="s">
        <v>1233</v>
      </c>
      <c r="G747" s="33"/>
      <c r="H747" s="33"/>
      <c r="I747" s="203"/>
      <c r="J747" s="33"/>
      <c r="K747" s="33"/>
      <c r="L747" s="36"/>
      <c r="M747" s="204"/>
      <c r="N747" s="205"/>
      <c r="O747" s="68"/>
      <c r="P747" s="68"/>
      <c r="Q747" s="68"/>
      <c r="R747" s="68"/>
      <c r="S747" s="68"/>
      <c r="T747" s="69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T747" s="14" t="s">
        <v>133</v>
      </c>
      <c r="AU747" s="14" t="s">
        <v>86</v>
      </c>
    </row>
    <row r="748" spans="1:65" s="2" customFormat="1" ht="19.2">
      <c r="A748" s="31"/>
      <c r="B748" s="32"/>
      <c r="C748" s="33"/>
      <c r="D748" s="201" t="s">
        <v>135</v>
      </c>
      <c r="E748" s="33"/>
      <c r="F748" s="206" t="s">
        <v>1224</v>
      </c>
      <c r="G748" s="33"/>
      <c r="H748" s="33"/>
      <c r="I748" s="203"/>
      <c r="J748" s="33"/>
      <c r="K748" s="33"/>
      <c r="L748" s="36"/>
      <c r="M748" s="204"/>
      <c r="N748" s="205"/>
      <c r="O748" s="68"/>
      <c r="P748" s="68"/>
      <c r="Q748" s="68"/>
      <c r="R748" s="68"/>
      <c r="S748" s="68"/>
      <c r="T748" s="69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4" t="s">
        <v>135</v>
      </c>
      <c r="AU748" s="14" t="s">
        <v>86</v>
      </c>
    </row>
    <row r="749" spans="1:65" s="2" customFormat="1" ht="16.5" customHeight="1">
      <c r="A749" s="31"/>
      <c r="B749" s="32"/>
      <c r="C749" s="188" t="s">
        <v>686</v>
      </c>
      <c r="D749" s="188" t="s">
        <v>127</v>
      </c>
      <c r="E749" s="189" t="s">
        <v>1234</v>
      </c>
      <c r="F749" s="190" t="s">
        <v>1235</v>
      </c>
      <c r="G749" s="191" t="s">
        <v>1236</v>
      </c>
      <c r="H749" s="192">
        <v>10</v>
      </c>
      <c r="I749" s="193"/>
      <c r="J749" s="194">
        <f>ROUND(I749*H749,2)</f>
        <v>0</v>
      </c>
      <c r="K749" s="190" t="s">
        <v>131</v>
      </c>
      <c r="L749" s="36"/>
      <c r="M749" s="195" t="s">
        <v>1</v>
      </c>
      <c r="N749" s="196" t="s">
        <v>42</v>
      </c>
      <c r="O749" s="68"/>
      <c r="P749" s="197">
        <f>O749*H749</f>
        <v>0</v>
      </c>
      <c r="Q749" s="197">
        <v>0</v>
      </c>
      <c r="R749" s="197">
        <f>Q749*H749</f>
        <v>0</v>
      </c>
      <c r="S749" s="197">
        <v>0</v>
      </c>
      <c r="T749" s="198">
        <f>S749*H749</f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9" t="s">
        <v>132</v>
      </c>
      <c r="AT749" s="199" t="s">
        <v>127</v>
      </c>
      <c r="AU749" s="199" t="s">
        <v>86</v>
      </c>
      <c r="AY749" s="14" t="s">
        <v>124</v>
      </c>
      <c r="BE749" s="200">
        <f>IF(N749="základní",J749,0)</f>
        <v>0</v>
      </c>
      <c r="BF749" s="200">
        <f>IF(N749="snížená",J749,0)</f>
        <v>0</v>
      </c>
      <c r="BG749" s="200">
        <f>IF(N749="zákl. přenesená",J749,0)</f>
        <v>0</v>
      </c>
      <c r="BH749" s="200">
        <f>IF(N749="sníž. přenesená",J749,0)</f>
        <v>0</v>
      </c>
      <c r="BI749" s="200">
        <f>IF(N749="nulová",J749,0)</f>
        <v>0</v>
      </c>
      <c r="BJ749" s="14" t="s">
        <v>84</v>
      </c>
      <c r="BK749" s="200">
        <f>ROUND(I749*H749,2)</f>
        <v>0</v>
      </c>
      <c r="BL749" s="14" t="s">
        <v>132</v>
      </c>
      <c r="BM749" s="199" t="s">
        <v>1237</v>
      </c>
    </row>
    <row r="750" spans="1:65" s="2" customFormat="1" ht="28.8">
      <c r="A750" s="31"/>
      <c r="B750" s="32"/>
      <c r="C750" s="33"/>
      <c r="D750" s="201" t="s">
        <v>133</v>
      </c>
      <c r="E750" s="33"/>
      <c r="F750" s="202" t="s">
        <v>1238</v>
      </c>
      <c r="G750" s="33"/>
      <c r="H750" s="33"/>
      <c r="I750" s="203"/>
      <c r="J750" s="33"/>
      <c r="K750" s="33"/>
      <c r="L750" s="36"/>
      <c r="M750" s="204"/>
      <c r="N750" s="205"/>
      <c r="O750" s="68"/>
      <c r="P750" s="68"/>
      <c r="Q750" s="68"/>
      <c r="R750" s="68"/>
      <c r="S750" s="68"/>
      <c r="T750" s="69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4" t="s">
        <v>133</v>
      </c>
      <c r="AU750" s="14" t="s">
        <v>86</v>
      </c>
    </row>
    <row r="751" spans="1:65" s="2" customFormat="1" ht="19.2">
      <c r="A751" s="31"/>
      <c r="B751" s="32"/>
      <c r="C751" s="33"/>
      <c r="D751" s="201" t="s">
        <v>135</v>
      </c>
      <c r="E751" s="33"/>
      <c r="F751" s="206" t="s">
        <v>1239</v>
      </c>
      <c r="G751" s="33"/>
      <c r="H751" s="33"/>
      <c r="I751" s="203"/>
      <c r="J751" s="33"/>
      <c r="K751" s="33"/>
      <c r="L751" s="36"/>
      <c r="M751" s="204"/>
      <c r="N751" s="205"/>
      <c r="O751" s="68"/>
      <c r="P751" s="68"/>
      <c r="Q751" s="68"/>
      <c r="R751" s="68"/>
      <c r="S751" s="68"/>
      <c r="T751" s="69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T751" s="14" t="s">
        <v>135</v>
      </c>
      <c r="AU751" s="14" t="s">
        <v>86</v>
      </c>
    </row>
    <row r="752" spans="1:65" s="2" customFormat="1" ht="16.5" customHeight="1">
      <c r="A752" s="31"/>
      <c r="B752" s="32"/>
      <c r="C752" s="188" t="s">
        <v>1240</v>
      </c>
      <c r="D752" s="188" t="s">
        <v>127</v>
      </c>
      <c r="E752" s="189" t="s">
        <v>1241</v>
      </c>
      <c r="F752" s="190" t="s">
        <v>1242</v>
      </c>
      <c r="G752" s="191" t="s">
        <v>1236</v>
      </c>
      <c r="H752" s="192">
        <v>20</v>
      </c>
      <c r="I752" s="193"/>
      <c r="J752" s="194">
        <f>ROUND(I752*H752,2)</f>
        <v>0</v>
      </c>
      <c r="K752" s="190" t="s">
        <v>131</v>
      </c>
      <c r="L752" s="36"/>
      <c r="M752" s="195" t="s">
        <v>1</v>
      </c>
      <c r="N752" s="196" t="s">
        <v>42</v>
      </c>
      <c r="O752" s="68"/>
      <c r="P752" s="197">
        <f>O752*H752</f>
        <v>0</v>
      </c>
      <c r="Q752" s="197">
        <v>0</v>
      </c>
      <c r="R752" s="197">
        <f>Q752*H752</f>
        <v>0</v>
      </c>
      <c r="S752" s="197">
        <v>0</v>
      </c>
      <c r="T752" s="198">
        <f>S752*H752</f>
        <v>0</v>
      </c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R752" s="199" t="s">
        <v>132</v>
      </c>
      <c r="AT752" s="199" t="s">
        <v>127</v>
      </c>
      <c r="AU752" s="199" t="s">
        <v>86</v>
      </c>
      <c r="AY752" s="14" t="s">
        <v>124</v>
      </c>
      <c r="BE752" s="200">
        <f>IF(N752="základní",J752,0)</f>
        <v>0</v>
      </c>
      <c r="BF752" s="200">
        <f>IF(N752="snížená",J752,0)</f>
        <v>0</v>
      </c>
      <c r="BG752" s="200">
        <f>IF(N752="zákl. přenesená",J752,0)</f>
        <v>0</v>
      </c>
      <c r="BH752" s="200">
        <f>IF(N752="sníž. přenesená",J752,0)</f>
        <v>0</v>
      </c>
      <c r="BI752" s="200">
        <f>IF(N752="nulová",J752,0)</f>
        <v>0</v>
      </c>
      <c r="BJ752" s="14" t="s">
        <v>84</v>
      </c>
      <c r="BK752" s="200">
        <f>ROUND(I752*H752,2)</f>
        <v>0</v>
      </c>
      <c r="BL752" s="14" t="s">
        <v>132</v>
      </c>
      <c r="BM752" s="199" t="s">
        <v>1243</v>
      </c>
    </row>
    <row r="753" spans="1:65" s="2" customFormat="1" ht="28.8">
      <c r="A753" s="31"/>
      <c r="B753" s="32"/>
      <c r="C753" s="33"/>
      <c r="D753" s="201" t="s">
        <v>133</v>
      </c>
      <c r="E753" s="33"/>
      <c r="F753" s="202" t="s">
        <v>1244</v>
      </c>
      <c r="G753" s="33"/>
      <c r="H753" s="33"/>
      <c r="I753" s="203"/>
      <c r="J753" s="33"/>
      <c r="K753" s="33"/>
      <c r="L753" s="36"/>
      <c r="M753" s="204"/>
      <c r="N753" s="205"/>
      <c r="O753" s="68"/>
      <c r="P753" s="68"/>
      <c r="Q753" s="68"/>
      <c r="R753" s="68"/>
      <c r="S753" s="68"/>
      <c r="T753" s="69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T753" s="14" t="s">
        <v>133</v>
      </c>
      <c r="AU753" s="14" t="s">
        <v>86</v>
      </c>
    </row>
    <row r="754" spans="1:65" s="2" customFormat="1" ht="19.2">
      <c r="A754" s="31"/>
      <c r="B754" s="32"/>
      <c r="C754" s="33"/>
      <c r="D754" s="201" t="s">
        <v>135</v>
      </c>
      <c r="E754" s="33"/>
      <c r="F754" s="206" t="s">
        <v>1239</v>
      </c>
      <c r="G754" s="33"/>
      <c r="H754" s="33"/>
      <c r="I754" s="203"/>
      <c r="J754" s="33"/>
      <c r="K754" s="33"/>
      <c r="L754" s="36"/>
      <c r="M754" s="204"/>
      <c r="N754" s="205"/>
      <c r="O754" s="68"/>
      <c r="P754" s="68"/>
      <c r="Q754" s="68"/>
      <c r="R754" s="68"/>
      <c r="S754" s="68"/>
      <c r="T754" s="69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4" t="s">
        <v>135</v>
      </c>
      <c r="AU754" s="14" t="s">
        <v>86</v>
      </c>
    </row>
    <row r="755" spans="1:65" s="2" customFormat="1" ht="16.5" customHeight="1">
      <c r="A755" s="31"/>
      <c r="B755" s="32"/>
      <c r="C755" s="188" t="s">
        <v>690</v>
      </c>
      <c r="D755" s="188" t="s">
        <v>127</v>
      </c>
      <c r="E755" s="189" t="s">
        <v>1245</v>
      </c>
      <c r="F755" s="190" t="s">
        <v>1246</v>
      </c>
      <c r="G755" s="191" t="s">
        <v>1236</v>
      </c>
      <c r="H755" s="192">
        <v>10</v>
      </c>
      <c r="I755" s="193"/>
      <c r="J755" s="194">
        <f>ROUND(I755*H755,2)</f>
        <v>0</v>
      </c>
      <c r="K755" s="190" t="s">
        <v>131</v>
      </c>
      <c r="L755" s="36"/>
      <c r="M755" s="195" t="s">
        <v>1</v>
      </c>
      <c r="N755" s="196" t="s">
        <v>42</v>
      </c>
      <c r="O755" s="68"/>
      <c r="P755" s="197">
        <f>O755*H755</f>
        <v>0</v>
      </c>
      <c r="Q755" s="197">
        <v>0</v>
      </c>
      <c r="R755" s="197">
        <f>Q755*H755</f>
        <v>0</v>
      </c>
      <c r="S755" s="197">
        <v>0</v>
      </c>
      <c r="T755" s="198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9" t="s">
        <v>132</v>
      </c>
      <c r="AT755" s="199" t="s">
        <v>127</v>
      </c>
      <c r="AU755" s="199" t="s">
        <v>86</v>
      </c>
      <c r="AY755" s="14" t="s">
        <v>124</v>
      </c>
      <c r="BE755" s="200">
        <f>IF(N755="základní",J755,0)</f>
        <v>0</v>
      </c>
      <c r="BF755" s="200">
        <f>IF(N755="snížená",J755,0)</f>
        <v>0</v>
      </c>
      <c r="BG755" s="200">
        <f>IF(N755="zákl. přenesená",J755,0)</f>
        <v>0</v>
      </c>
      <c r="BH755" s="200">
        <f>IF(N755="sníž. přenesená",J755,0)</f>
        <v>0</v>
      </c>
      <c r="BI755" s="200">
        <f>IF(N755="nulová",J755,0)</f>
        <v>0</v>
      </c>
      <c r="BJ755" s="14" t="s">
        <v>84</v>
      </c>
      <c r="BK755" s="200">
        <f>ROUND(I755*H755,2)</f>
        <v>0</v>
      </c>
      <c r="BL755" s="14" t="s">
        <v>132</v>
      </c>
      <c r="BM755" s="199" t="s">
        <v>1247</v>
      </c>
    </row>
    <row r="756" spans="1:65" s="2" customFormat="1" ht="28.8">
      <c r="A756" s="31"/>
      <c r="B756" s="32"/>
      <c r="C756" s="33"/>
      <c r="D756" s="201" t="s">
        <v>133</v>
      </c>
      <c r="E756" s="33"/>
      <c r="F756" s="202" t="s">
        <v>1248</v>
      </c>
      <c r="G756" s="33"/>
      <c r="H756" s="33"/>
      <c r="I756" s="203"/>
      <c r="J756" s="33"/>
      <c r="K756" s="33"/>
      <c r="L756" s="36"/>
      <c r="M756" s="204"/>
      <c r="N756" s="205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133</v>
      </c>
      <c r="AU756" s="14" t="s">
        <v>86</v>
      </c>
    </row>
    <row r="757" spans="1:65" s="2" customFormat="1" ht="19.2">
      <c r="A757" s="31"/>
      <c r="B757" s="32"/>
      <c r="C757" s="33"/>
      <c r="D757" s="201" t="s">
        <v>135</v>
      </c>
      <c r="E757" s="33"/>
      <c r="F757" s="206" t="s">
        <v>1239</v>
      </c>
      <c r="G757" s="33"/>
      <c r="H757" s="33"/>
      <c r="I757" s="203"/>
      <c r="J757" s="33"/>
      <c r="K757" s="33"/>
      <c r="L757" s="36"/>
      <c r="M757" s="204"/>
      <c r="N757" s="205"/>
      <c r="O757" s="68"/>
      <c r="P757" s="68"/>
      <c r="Q757" s="68"/>
      <c r="R757" s="68"/>
      <c r="S757" s="68"/>
      <c r="T757" s="69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T757" s="14" t="s">
        <v>135</v>
      </c>
      <c r="AU757" s="14" t="s">
        <v>86</v>
      </c>
    </row>
    <row r="758" spans="1:65" s="2" customFormat="1" ht="16.5" customHeight="1">
      <c r="A758" s="31"/>
      <c r="B758" s="32"/>
      <c r="C758" s="188" t="s">
        <v>1249</v>
      </c>
      <c r="D758" s="188" t="s">
        <v>127</v>
      </c>
      <c r="E758" s="189" t="s">
        <v>1250</v>
      </c>
      <c r="F758" s="190" t="s">
        <v>1251</v>
      </c>
      <c r="G758" s="191" t="s">
        <v>1236</v>
      </c>
      <c r="H758" s="192">
        <v>10</v>
      </c>
      <c r="I758" s="193"/>
      <c r="J758" s="194">
        <f>ROUND(I758*H758,2)</f>
        <v>0</v>
      </c>
      <c r="K758" s="190" t="s">
        <v>131</v>
      </c>
      <c r="L758" s="36"/>
      <c r="M758" s="195" t="s">
        <v>1</v>
      </c>
      <c r="N758" s="196" t="s">
        <v>42</v>
      </c>
      <c r="O758" s="68"/>
      <c r="P758" s="197">
        <f>O758*H758</f>
        <v>0</v>
      </c>
      <c r="Q758" s="197">
        <v>0</v>
      </c>
      <c r="R758" s="197">
        <f>Q758*H758</f>
        <v>0</v>
      </c>
      <c r="S758" s="197">
        <v>0</v>
      </c>
      <c r="T758" s="198">
        <f>S758*H758</f>
        <v>0</v>
      </c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R758" s="199" t="s">
        <v>132</v>
      </c>
      <c r="AT758" s="199" t="s">
        <v>127</v>
      </c>
      <c r="AU758" s="199" t="s">
        <v>86</v>
      </c>
      <c r="AY758" s="14" t="s">
        <v>124</v>
      </c>
      <c r="BE758" s="200">
        <f>IF(N758="základní",J758,0)</f>
        <v>0</v>
      </c>
      <c r="BF758" s="200">
        <f>IF(N758="snížená",J758,0)</f>
        <v>0</v>
      </c>
      <c r="BG758" s="200">
        <f>IF(N758="zákl. přenesená",J758,0)</f>
        <v>0</v>
      </c>
      <c r="BH758" s="200">
        <f>IF(N758="sníž. přenesená",J758,0)</f>
        <v>0</v>
      </c>
      <c r="BI758" s="200">
        <f>IF(N758="nulová",J758,0)</f>
        <v>0</v>
      </c>
      <c r="BJ758" s="14" t="s">
        <v>84</v>
      </c>
      <c r="BK758" s="200">
        <f>ROUND(I758*H758,2)</f>
        <v>0</v>
      </c>
      <c r="BL758" s="14" t="s">
        <v>132</v>
      </c>
      <c r="BM758" s="199" t="s">
        <v>1252</v>
      </c>
    </row>
    <row r="759" spans="1:65" s="2" customFormat="1" ht="28.8">
      <c r="A759" s="31"/>
      <c r="B759" s="32"/>
      <c r="C759" s="33"/>
      <c r="D759" s="201" t="s">
        <v>133</v>
      </c>
      <c r="E759" s="33"/>
      <c r="F759" s="202" t="s">
        <v>1253</v>
      </c>
      <c r="G759" s="33"/>
      <c r="H759" s="33"/>
      <c r="I759" s="203"/>
      <c r="J759" s="33"/>
      <c r="K759" s="33"/>
      <c r="L759" s="36"/>
      <c r="M759" s="204"/>
      <c r="N759" s="205"/>
      <c r="O759" s="68"/>
      <c r="P759" s="68"/>
      <c r="Q759" s="68"/>
      <c r="R759" s="68"/>
      <c r="S759" s="68"/>
      <c r="T759" s="69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T759" s="14" t="s">
        <v>133</v>
      </c>
      <c r="AU759" s="14" t="s">
        <v>86</v>
      </c>
    </row>
    <row r="760" spans="1:65" s="2" customFormat="1" ht="19.2">
      <c r="A760" s="31"/>
      <c r="B760" s="32"/>
      <c r="C760" s="33"/>
      <c r="D760" s="201" t="s">
        <v>135</v>
      </c>
      <c r="E760" s="33"/>
      <c r="F760" s="206" t="s">
        <v>1239</v>
      </c>
      <c r="G760" s="33"/>
      <c r="H760" s="33"/>
      <c r="I760" s="203"/>
      <c r="J760" s="33"/>
      <c r="K760" s="33"/>
      <c r="L760" s="36"/>
      <c r="M760" s="204"/>
      <c r="N760" s="205"/>
      <c r="O760" s="68"/>
      <c r="P760" s="68"/>
      <c r="Q760" s="68"/>
      <c r="R760" s="68"/>
      <c r="S760" s="68"/>
      <c r="T760" s="69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T760" s="14" t="s">
        <v>135</v>
      </c>
      <c r="AU760" s="14" t="s">
        <v>86</v>
      </c>
    </row>
    <row r="761" spans="1:65" s="2" customFormat="1" ht="16.5" customHeight="1">
      <c r="A761" s="31"/>
      <c r="B761" s="32"/>
      <c r="C761" s="188" t="s">
        <v>695</v>
      </c>
      <c r="D761" s="188" t="s">
        <v>127</v>
      </c>
      <c r="E761" s="189" t="s">
        <v>1254</v>
      </c>
      <c r="F761" s="190" t="s">
        <v>1255</v>
      </c>
      <c r="G761" s="191" t="s">
        <v>1236</v>
      </c>
      <c r="H761" s="192">
        <v>2</v>
      </c>
      <c r="I761" s="193"/>
      <c r="J761" s="194">
        <f>ROUND(I761*H761,2)</f>
        <v>0</v>
      </c>
      <c r="K761" s="190" t="s">
        <v>131</v>
      </c>
      <c r="L761" s="36"/>
      <c r="M761" s="195" t="s">
        <v>1</v>
      </c>
      <c r="N761" s="196" t="s">
        <v>42</v>
      </c>
      <c r="O761" s="68"/>
      <c r="P761" s="197">
        <f>O761*H761</f>
        <v>0</v>
      </c>
      <c r="Q761" s="197">
        <v>0</v>
      </c>
      <c r="R761" s="197">
        <f>Q761*H761</f>
        <v>0</v>
      </c>
      <c r="S761" s="197">
        <v>0</v>
      </c>
      <c r="T761" s="198">
        <f>S761*H761</f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9" t="s">
        <v>132</v>
      </c>
      <c r="AT761" s="199" t="s">
        <v>127</v>
      </c>
      <c r="AU761" s="199" t="s">
        <v>86</v>
      </c>
      <c r="AY761" s="14" t="s">
        <v>124</v>
      </c>
      <c r="BE761" s="200">
        <f>IF(N761="základní",J761,0)</f>
        <v>0</v>
      </c>
      <c r="BF761" s="200">
        <f>IF(N761="snížená",J761,0)</f>
        <v>0</v>
      </c>
      <c r="BG761" s="200">
        <f>IF(N761="zákl. přenesená",J761,0)</f>
        <v>0</v>
      </c>
      <c r="BH761" s="200">
        <f>IF(N761="sníž. přenesená",J761,0)</f>
        <v>0</v>
      </c>
      <c r="BI761" s="200">
        <f>IF(N761="nulová",J761,0)</f>
        <v>0</v>
      </c>
      <c r="BJ761" s="14" t="s">
        <v>84</v>
      </c>
      <c r="BK761" s="200">
        <f>ROUND(I761*H761,2)</f>
        <v>0</v>
      </c>
      <c r="BL761" s="14" t="s">
        <v>132</v>
      </c>
      <c r="BM761" s="199" t="s">
        <v>1256</v>
      </c>
    </row>
    <row r="762" spans="1:65" s="2" customFormat="1" ht="28.8">
      <c r="A762" s="31"/>
      <c r="B762" s="32"/>
      <c r="C762" s="33"/>
      <c r="D762" s="201" t="s">
        <v>133</v>
      </c>
      <c r="E762" s="33"/>
      <c r="F762" s="202" t="s">
        <v>1257</v>
      </c>
      <c r="G762" s="33"/>
      <c r="H762" s="33"/>
      <c r="I762" s="203"/>
      <c r="J762" s="33"/>
      <c r="K762" s="33"/>
      <c r="L762" s="36"/>
      <c r="M762" s="204"/>
      <c r="N762" s="205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133</v>
      </c>
      <c r="AU762" s="14" t="s">
        <v>86</v>
      </c>
    </row>
    <row r="763" spans="1:65" s="2" customFormat="1" ht="16.5" customHeight="1">
      <c r="A763" s="31"/>
      <c r="B763" s="32"/>
      <c r="C763" s="188" t="s">
        <v>1258</v>
      </c>
      <c r="D763" s="188" t="s">
        <v>127</v>
      </c>
      <c r="E763" s="189" t="s">
        <v>1259</v>
      </c>
      <c r="F763" s="190" t="s">
        <v>1260</v>
      </c>
      <c r="G763" s="191" t="s">
        <v>1236</v>
      </c>
      <c r="H763" s="192">
        <v>2</v>
      </c>
      <c r="I763" s="193"/>
      <c r="J763" s="194">
        <f>ROUND(I763*H763,2)</f>
        <v>0</v>
      </c>
      <c r="K763" s="190" t="s">
        <v>131</v>
      </c>
      <c r="L763" s="36"/>
      <c r="M763" s="195" t="s">
        <v>1</v>
      </c>
      <c r="N763" s="196" t="s">
        <v>42</v>
      </c>
      <c r="O763" s="68"/>
      <c r="P763" s="197">
        <f>O763*H763</f>
        <v>0</v>
      </c>
      <c r="Q763" s="197">
        <v>0</v>
      </c>
      <c r="R763" s="197">
        <f>Q763*H763</f>
        <v>0</v>
      </c>
      <c r="S763" s="197">
        <v>0</v>
      </c>
      <c r="T763" s="198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9" t="s">
        <v>132</v>
      </c>
      <c r="AT763" s="199" t="s">
        <v>127</v>
      </c>
      <c r="AU763" s="199" t="s">
        <v>86</v>
      </c>
      <c r="AY763" s="14" t="s">
        <v>124</v>
      </c>
      <c r="BE763" s="200">
        <f>IF(N763="základní",J763,0)</f>
        <v>0</v>
      </c>
      <c r="BF763" s="200">
        <f>IF(N763="snížená",J763,0)</f>
        <v>0</v>
      </c>
      <c r="BG763" s="200">
        <f>IF(N763="zákl. přenesená",J763,0)</f>
        <v>0</v>
      </c>
      <c r="BH763" s="200">
        <f>IF(N763="sníž. přenesená",J763,0)</f>
        <v>0</v>
      </c>
      <c r="BI763" s="200">
        <f>IF(N763="nulová",J763,0)</f>
        <v>0</v>
      </c>
      <c r="BJ763" s="14" t="s">
        <v>84</v>
      </c>
      <c r="BK763" s="200">
        <f>ROUND(I763*H763,2)</f>
        <v>0</v>
      </c>
      <c r="BL763" s="14" t="s">
        <v>132</v>
      </c>
      <c r="BM763" s="199" t="s">
        <v>1261</v>
      </c>
    </row>
    <row r="764" spans="1:65" s="2" customFormat="1" ht="28.8">
      <c r="A764" s="31"/>
      <c r="B764" s="32"/>
      <c r="C764" s="33"/>
      <c r="D764" s="201" t="s">
        <v>133</v>
      </c>
      <c r="E764" s="33"/>
      <c r="F764" s="202" t="s">
        <v>1262</v>
      </c>
      <c r="G764" s="33"/>
      <c r="H764" s="33"/>
      <c r="I764" s="203"/>
      <c r="J764" s="33"/>
      <c r="K764" s="33"/>
      <c r="L764" s="36"/>
      <c r="M764" s="204"/>
      <c r="N764" s="205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133</v>
      </c>
      <c r="AU764" s="14" t="s">
        <v>86</v>
      </c>
    </row>
    <row r="765" spans="1:65" s="2" customFormat="1" ht="16.5" customHeight="1">
      <c r="A765" s="31"/>
      <c r="B765" s="32"/>
      <c r="C765" s="188" t="s">
        <v>699</v>
      </c>
      <c r="D765" s="188" t="s">
        <v>127</v>
      </c>
      <c r="E765" s="189" t="s">
        <v>1263</v>
      </c>
      <c r="F765" s="190" t="s">
        <v>1264</v>
      </c>
      <c r="G765" s="191" t="s">
        <v>1236</v>
      </c>
      <c r="H765" s="192">
        <v>1</v>
      </c>
      <c r="I765" s="193"/>
      <c r="J765" s="194">
        <f>ROUND(I765*H765,2)</f>
        <v>0</v>
      </c>
      <c r="K765" s="190" t="s">
        <v>131</v>
      </c>
      <c r="L765" s="36"/>
      <c r="M765" s="195" t="s">
        <v>1</v>
      </c>
      <c r="N765" s="196" t="s">
        <v>42</v>
      </c>
      <c r="O765" s="68"/>
      <c r="P765" s="197">
        <f>O765*H765</f>
        <v>0</v>
      </c>
      <c r="Q765" s="197">
        <v>0</v>
      </c>
      <c r="R765" s="197">
        <f>Q765*H765</f>
        <v>0</v>
      </c>
      <c r="S765" s="197">
        <v>0</v>
      </c>
      <c r="T765" s="198">
        <f>S765*H765</f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9" t="s">
        <v>132</v>
      </c>
      <c r="AT765" s="199" t="s">
        <v>127</v>
      </c>
      <c r="AU765" s="199" t="s">
        <v>86</v>
      </c>
      <c r="AY765" s="14" t="s">
        <v>124</v>
      </c>
      <c r="BE765" s="200">
        <f>IF(N765="základní",J765,0)</f>
        <v>0</v>
      </c>
      <c r="BF765" s="200">
        <f>IF(N765="snížená",J765,0)</f>
        <v>0</v>
      </c>
      <c r="BG765" s="200">
        <f>IF(N765="zákl. přenesená",J765,0)</f>
        <v>0</v>
      </c>
      <c r="BH765" s="200">
        <f>IF(N765="sníž. přenesená",J765,0)</f>
        <v>0</v>
      </c>
      <c r="BI765" s="200">
        <f>IF(N765="nulová",J765,0)</f>
        <v>0</v>
      </c>
      <c r="BJ765" s="14" t="s">
        <v>84</v>
      </c>
      <c r="BK765" s="200">
        <f>ROUND(I765*H765,2)</f>
        <v>0</v>
      </c>
      <c r="BL765" s="14" t="s">
        <v>132</v>
      </c>
      <c r="BM765" s="199" t="s">
        <v>1265</v>
      </c>
    </row>
    <row r="766" spans="1:65" s="2" customFormat="1" ht="38.4">
      <c r="A766" s="31"/>
      <c r="B766" s="32"/>
      <c r="C766" s="33"/>
      <c r="D766" s="201" t="s">
        <v>133</v>
      </c>
      <c r="E766" s="33"/>
      <c r="F766" s="202" t="s">
        <v>1266</v>
      </c>
      <c r="G766" s="33"/>
      <c r="H766" s="33"/>
      <c r="I766" s="203"/>
      <c r="J766" s="33"/>
      <c r="K766" s="33"/>
      <c r="L766" s="36"/>
      <c r="M766" s="204"/>
      <c r="N766" s="205"/>
      <c r="O766" s="68"/>
      <c r="P766" s="68"/>
      <c r="Q766" s="68"/>
      <c r="R766" s="68"/>
      <c r="S766" s="68"/>
      <c r="T766" s="69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4" t="s">
        <v>133</v>
      </c>
      <c r="AU766" s="14" t="s">
        <v>86</v>
      </c>
    </row>
    <row r="767" spans="1:65" s="2" customFormat="1" ht="16.5" customHeight="1">
      <c r="A767" s="31"/>
      <c r="B767" s="32"/>
      <c r="C767" s="188" t="s">
        <v>1267</v>
      </c>
      <c r="D767" s="188" t="s">
        <v>127</v>
      </c>
      <c r="E767" s="189" t="s">
        <v>1268</v>
      </c>
      <c r="F767" s="190" t="s">
        <v>1269</v>
      </c>
      <c r="G767" s="191" t="s">
        <v>1236</v>
      </c>
      <c r="H767" s="192">
        <v>1</v>
      </c>
      <c r="I767" s="193"/>
      <c r="J767" s="194">
        <f>ROUND(I767*H767,2)</f>
        <v>0</v>
      </c>
      <c r="K767" s="190" t="s">
        <v>131</v>
      </c>
      <c r="L767" s="36"/>
      <c r="M767" s="195" t="s">
        <v>1</v>
      </c>
      <c r="N767" s="196" t="s">
        <v>42</v>
      </c>
      <c r="O767" s="68"/>
      <c r="P767" s="197">
        <f>O767*H767</f>
        <v>0</v>
      </c>
      <c r="Q767" s="197">
        <v>0</v>
      </c>
      <c r="R767" s="197">
        <f>Q767*H767</f>
        <v>0</v>
      </c>
      <c r="S767" s="197">
        <v>0</v>
      </c>
      <c r="T767" s="198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9" t="s">
        <v>132</v>
      </c>
      <c r="AT767" s="199" t="s">
        <v>127</v>
      </c>
      <c r="AU767" s="199" t="s">
        <v>86</v>
      </c>
      <c r="AY767" s="14" t="s">
        <v>124</v>
      </c>
      <c r="BE767" s="200">
        <f>IF(N767="základní",J767,0)</f>
        <v>0</v>
      </c>
      <c r="BF767" s="200">
        <f>IF(N767="snížená",J767,0)</f>
        <v>0</v>
      </c>
      <c r="BG767" s="200">
        <f>IF(N767="zákl. přenesená",J767,0)</f>
        <v>0</v>
      </c>
      <c r="BH767" s="200">
        <f>IF(N767="sníž. přenesená",J767,0)</f>
        <v>0</v>
      </c>
      <c r="BI767" s="200">
        <f>IF(N767="nulová",J767,0)</f>
        <v>0</v>
      </c>
      <c r="BJ767" s="14" t="s">
        <v>84</v>
      </c>
      <c r="BK767" s="200">
        <f>ROUND(I767*H767,2)</f>
        <v>0</v>
      </c>
      <c r="BL767" s="14" t="s">
        <v>132</v>
      </c>
      <c r="BM767" s="199" t="s">
        <v>1270</v>
      </c>
    </row>
    <row r="768" spans="1:65" s="2" customFormat="1" ht="38.4">
      <c r="A768" s="31"/>
      <c r="B768" s="32"/>
      <c r="C768" s="33"/>
      <c r="D768" s="201" t="s">
        <v>133</v>
      </c>
      <c r="E768" s="33"/>
      <c r="F768" s="202" t="s">
        <v>1271</v>
      </c>
      <c r="G768" s="33"/>
      <c r="H768" s="33"/>
      <c r="I768" s="203"/>
      <c r="J768" s="33"/>
      <c r="K768" s="33"/>
      <c r="L768" s="36"/>
      <c r="M768" s="204"/>
      <c r="N768" s="205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133</v>
      </c>
      <c r="AU768" s="14" t="s">
        <v>86</v>
      </c>
    </row>
    <row r="769" spans="1:65" s="2" customFormat="1" ht="16.5" customHeight="1">
      <c r="A769" s="31"/>
      <c r="B769" s="32"/>
      <c r="C769" s="188" t="s">
        <v>705</v>
      </c>
      <c r="D769" s="188" t="s">
        <v>127</v>
      </c>
      <c r="E769" s="189" t="s">
        <v>1272</v>
      </c>
      <c r="F769" s="190" t="s">
        <v>1273</v>
      </c>
      <c r="G769" s="191" t="s">
        <v>1236</v>
      </c>
      <c r="H769" s="192">
        <v>1</v>
      </c>
      <c r="I769" s="193"/>
      <c r="J769" s="194">
        <f>ROUND(I769*H769,2)</f>
        <v>0</v>
      </c>
      <c r="K769" s="190" t="s">
        <v>131</v>
      </c>
      <c r="L769" s="36"/>
      <c r="M769" s="195" t="s">
        <v>1</v>
      </c>
      <c r="N769" s="196" t="s">
        <v>42</v>
      </c>
      <c r="O769" s="68"/>
      <c r="P769" s="197">
        <f>O769*H769</f>
        <v>0</v>
      </c>
      <c r="Q769" s="197">
        <v>0</v>
      </c>
      <c r="R769" s="197">
        <f>Q769*H769</f>
        <v>0</v>
      </c>
      <c r="S769" s="197">
        <v>0</v>
      </c>
      <c r="T769" s="198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9" t="s">
        <v>132</v>
      </c>
      <c r="AT769" s="199" t="s">
        <v>127</v>
      </c>
      <c r="AU769" s="199" t="s">
        <v>86</v>
      </c>
      <c r="AY769" s="14" t="s">
        <v>124</v>
      </c>
      <c r="BE769" s="200">
        <f>IF(N769="základní",J769,0)</f>
        <v>0</v>
      </c>
      <c r="BF769" s="200">
        <f>IF(N769="snížená",J769,0)</f>
        <v>0</v>
      </c>
      <c r="BG769" s="200">
        <f>IF(N769="zákl. přenesená",J769,0)</f>
        <v>0</v>
      </c>
      <c r="BH769" s="200">
        <f>IF(N769="sníž. přenesená",J769,0)</f>
        <v>0</v>
      </c>
      <c r="BI769" s="200">
        <f>IF(N769="nulová",J769,0)</f>
        <v>0</v>
      </c>
      <c r="BJ769" s="14" t="s">
        <v>84</v>
      </c>
      <c r="BK769" s="200">
        <f>ROUND(I769*H769,2)</f>
        <v>0</v>
      </c>
      <c r="BL769" s="14" t="s">
        <v>132</v>
      </c>
      <c r="BM769" s="199" t="s">
        <v>1274</v>
      </c>
    </row>
    <row r="770" spans="1:65" s="2" customFormat="1" ht="38.4">
      <c r="A770" s="31"/>
      <c r="B770" s="32"/>
      <c r="C770" s="33"/>
      <c r="D770" s="201" t="s">
        <v>133</v>
      </c>
      <c r="E770" s="33"/>
      <c r="F770" s="202" t="s">
        <v>1275</v>
      </c>
      <c r="G770" s="33"/>
      <c r="H770" s="33"/>
      <c r="I770" s="203"/>
      <c r="J770" s="33"/>
      <c r="K770" s="33"/>
      <c r="L770" s="36"/>
      <c r="M770" s="204"/>
      <c r="N770" s="205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133</v>
      </c>
      <c r="AU770" s="14" t="s">
        <v>86</v>
      </c>
    </row>
    <row r="771" spans="1:65" s="2" customFormat="1" ht="16.5" customHeight="1">
      <c r="A771" s="31"/>
      <c r="B771" s="32"/>
      <c r="C771" s="188" t="s">
        <v>1276</v>
      </c>
      <c r="D771" s="188" t="s">
        <v>127</v>
      </c>
      <c r="E771" s="189" t="s">
        <v>1277</v>
      </c>
      <c r="F771" s="190" t="s">
        <v>1278</v>
      </c>
      <c r="G771" s="191" t="s">
        <v>150</v>
      </c>
      <c r="H771" s="192">
        <v>10</v>
      </c>
      <c r="I771" s="193"/>
      <c r="J771" s="194">
        <f>ROUND(I771*H771,2)</f>
        <v>0</v>
      </c>
      <c r="K771" s="190" t="s">
        <v>131</v>
      </c>
      <c r="L771" s="36"/>
      <c r="M771" s="195" t="s">
        <v>1</v>
      </c>
      <c r="N771" s="196" t="s">
        <v>42</v>
      </c>
      <c r="O771" s="68"/>
      <c r="P771" s="197">
        <f>O771*H771</f>
        <v>0</v>
      </c>
      <c r="Q771" s="197">
        <v>0</v>
      </c>
      <c r="R771" s="197">
        <f>Q771*H771</f>
        <v>0</v>
      </c>
      <c r="S771" s="197">
        <v>0</v>
      </c>
      <c r="T771" s="198">
        <f>S771*H771</f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9" t="s">
        <v>132</v>
      </c>
      <c r="AT771" s="199" t="s">
        <v>127</v>
      </c>
      <c r="AU771" s="199" t="s">
        <v>86</v>
      </c>
      <c r="AY771" s="14" t="s">
        <v>124</v>
      </c>
      <c r="BE771" s="200">
        <f>IF(N771="základní",J771,0)</f>
        <v>0</v>
      </c>
      <c r="BF771" s="200">
        <f>IF(N771="snížená",J771,0)</f>
        <v>0</v>
      </c>
      <c r="BG771" s="200">
        <f>IF(N771="zákl. přenesená",J771,0)</f>
        <v>0</v>
      </c>
      <c r="BH771" s="200">
        <f>IF(N771="sníž. přenesená",J771,0)</f>
        <v>0</v>
      </c>
      <c r="BI771" s="200">
        <f>IF(N771="nulová",J771,0)</f>
        <v>0</v>
      </c>
      <c r="BJ771" s="14" t="s">
        <v>84</v>
      </c>
      <c r="BK771" s="200">
        <f>ROUND(I771*H771,2)</f>
        <v>0</v>
      </c>
      <c r="BL771" s="14" t="s">
        <v>132</v>
      </c>
      <c r="BM771" s="199" t="s">
        <v>1279</v>
      </c>
    </row>
    <row r="772" spans="1:65" s="2" customFormat="1" ht="28.8">
      <c r="A772" s="31"/>
      <c r="B772" s="32"/>
      <c r="C772" s="33"/>
      <c r="D772" s="201" t="s">
        <v>133</v>
      </c>
      <c r="E772" s="33"/>
      <c r="F772" s="202" t="s">
        <v>1280</v>
      </c>
      <c r="G772" s="33"/>
      <c r="H772" s="33"/>
      <c r="I772" s="203"/>
      <c r="J772" s="33"/>
      <c r="K772" s="33"/>
      <c r="L772" s="36"/>
      <c r="M772" s="204"/>
      <c r="N772" s="205"/>
      <c r="O772" s="68"/>
      <c r="P772" s="68"/>
      <c r="Q772" s="68"/>
      <c r="R772" s="68"/>
      <c r="S772" s="68"/>
      <c r="T772" s="69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T772" s="14" t="s">
        <v>133</v>
      </c>
      <c r="AU772" s="14" t="s">
        <v>86</v>
      </c>
    </row>
    <row r="773" spans="1:65" s="2" customFormat="1" ht="19.2">
      <c r="A773" s="31"/>
      <c r="B773" s="32"/>
      <c r="C773" s="33"/>
      <c r="D773" s="201" t="s">
        <v>135</v>
      </c>
      <c r="E773" s="33"/>
      <c r="F773" s="206" t="s">
        <v>1281</v>
      </c>
      <c r="G773" s="33"/>
      <c r="H773" s="33"/>
      <c r="I773" s="203"/>
      <c r="J773" s="33"/>
      <c r="K773" s="33"/>
      <c r="L773" s="36"/>
      <c r="M773" s="204"/>
      <c r="N773" s="205"/>
      <c r="O773" s="68"/>
      <c r="P773" s="68"/>
      <c r="Q773" s="68"/>
      <c r="R773" s="68"/>
      <c r="S773" s="68"/>
      <c r="T773" s="69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4" t="s">
        <v>135</v>
      </c>
      <c r="AU773" s="14" t="s">
        <v>86</v>
      </c>
    </row>
    <row r="774" spans="1:65" s="2" customFormat="1" ht="16.5" customHeight="1">
      <c r="A774" s="31"/>
      <c r="B774" s="32"/>
      <c r="C774" s="188" t="s">
        <v>709</v>
      </c>
      <c r="D774" s="188" t="s">
        <v>127</v>
      </c>
      <c r="E774" s="189" t="s">
        <v>1282</v>
      </c>
      <c r="F774" s="190" t="s">
        <v>1283</v>
      </c>
      <c r="G774" s="191" t="s">
        <v>150</v>
      </c>
      <c r="H774" s="192">
        <v>150</v>
      </c>
      <c r="I774" s="193"/>
      <c r="J774" s="194">
        <f>ROUND(I774*H774,2)</f>
        <v>0</v>
      </c>
      <c r="K774" s="190" t="s">
        <v>131</v>
      </c>
      <c r="L774" s="36"/>
      <c r="M774" s="195" t="s">
        <v>1</v>
      </c>
      <c r="N774" s="196" t="s">
        <v>42</v>
      </c>
      <c r="O774" s="68"/>
      <c r="P774" s="197">
        <f>O774*H774</f>
        <v>0</v>
      </c>
      <c r="Q774" s="197">
        <v>0</v>
      </c>
      <c r="R774" s="197">
        <f>Q774*H774</f>
        <v>0</v>
      </c>
      <c r="S774" s="197">
        <v>0</v>
      </c>
      <c r="T774" s="198">
        <f>S774*H774</f>
        <v>0</v>
      </c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R774" s="199" t="s">
        <v>132</v>
      </c>
      <c r="AT774" s="199" t="s">
        <v>127</v>
      </c>
      <c r="AU774" s="199" t="s">
        <v>86</v>
      </c>
      <c r="AY774" s="14" t="s">
        <v>124</v>
      </c>
      <c r="BE774" s="200">
        <f>IF(N774="základní",J774,0)</f>
        <v>0</v>
      </c>
      <c r="BF774" s="200">
        <f>IF(N774="snížená",J774,0)</f>
        <v>0</v>
      </c>
      <c r="BG774" s="200">
        <f>IF(N774="zákl. přenesená",J774,0)</f>
        <v>0</v>
      </c>
      <c r="BH774" s="200">
        <f>IF(N774="sníž. přenesená",J774,0)</f>
        <v>0</v>
      </c>
      <c r="BI774" s="200">
        <f>IF(N774="nulová",J774,0)</f>
        <v>0</v>
      </c>
      <c r="BJ774" s="14" t="s">
        <v>84</v>
      </c>
      <c r="BK774" s="200">
        <f>ROUND(I774*H774,2)</f>
        <v>0</v>
      </c>
      <c r="BL774" s="14" t="s">
        <v>132</v>
      </c>
      <c r="BM774" s="199" t="s">
        <v>1284</v>
      </c>
    </row>
    <row r="775" spans="1:65" s="2" customFormat="1" ht="28.8">
      <c r="A775" s="31"/>
      <c r="B775" s="32"/>
      <c r="C775" s="33"/>
      <c r="D775" s="201" t="s">
        <v>133</v>
      </c>
      <c r="E775" s="33"/>
      <c r="F775" s="202" t="s">
        <v>1285</v>
      </c>
      <c r="G775" s="33"/>
      <c r="H775" s="33"/>
      <c r="I775" s="203"/>
      <c r="J775" s="33"/>
      <c r="K775" s="33"/>
      <c r="L775" s="36"/>
      <c r="M775" s="204"/>
      <c r="N775" s="205"/>
      <c r="O775" s="68"/>
      <c r="P775" s="68"/>
      <c r="Q775" s="68"/>
      <c r="R775" s="68"/>
      <c r="S775" s="68"/>
      <c r="T775" s="69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T775" s="14" t="s">
        <v>133</v>
      </c>
      <c r="AU775" s="14" t="s">
        <v>86</v>
      </c>
    </row>
    <row r="776" spans="1:65" s="2" customFormat="1" ht="19.2">
      <c r="A776" s="31"/>
      <c r="B776" s="32"/>
      <c r="C776" s="33"/>
      <c r="D776" s="201" t="s">
        <v>135</v>
      </c>
      <c r="E776" s="33"/>
      <c r="F776" s="206" t="s">
        <v>1281</v>
      </c>
      <c r="G776" s="33"/>
      <c r="H776" s="33"/>
      <c r="I776" s="203"/>
      <c r="J776" s="33"/>
      <c r="K776" s="33"/>
      <c r="L776" s="36"/>
      <c r="M776" s="204"/>
      <c r="N776" s="205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135</v>
      </c>
      <c r="AU776" s="14" t="s">
        <v>86</v>
      </c>
    </row>
    <row r="777" spans="1:65" s="2" customFormat="1" ht="16.5" customHeight="1">
      <c r="A777" s="31"/>
      <c r="B777" s="32"/>
      <c r="C777" s="188" t="s">
        <v>1286</v>
      </c>
      <c r="D777" s="188" t="s">
        <v>127</v>
      </c>
      <c r="E777" s="189" t="s">
        <v>1287</v>
      </c>
      <c r="F777" s="190" t="s">
        <v>1288</v>
      </c>
      <c r="G777" s="191" t="s">
        <v>150</v>
      </c>
      <c r="H777" s="192">
        <v>500</v>
      </c>
      <c r="I777" s="193"/>
      <c r="J777" s="194">
        <f>ROUND(I777*H777,2)</f>
        <v>0</v>
      </c>
      <c r="K777" s="190" t="s">
        <v>131</v>
      </c>
      <c r="L777" s="36"/>
      <c r="M777" s="195" t="s">
        <v>1</v>
      </c>
      <c r="N777" s="196" t="s">
        <v>42</v>
      </c>
      <c r="O777" s="68"/>
      <c r="P777" s="197">
        <f>O777*H777</f>
        <v>0</v>
      </c>
      <c r="Q777" s="197">
        <v>0</v>
      </c>
      <c r="R777" s="197">
        <f>Q777*H777</f>
        <v>0</v>
      </c>
      <c r="S777" s="197">
        <v>0</v>
      </c>
      <c r="T777" s="198">
        <f>S777*H777</f>
        <v>0</v>
      </c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R777" s="199" t="s">
        <v>132</v>
      </c>
      <c r="AT777" s="199" t="s">
        <v>127</v>
      </c>
      <c r="AU777" s="199" t="s">
        <v>86</v>
      </c>
      <c r="AY777" s="14" t="s">
        <v>124</v>
      </c>
      <c r="BE777" s="200">
        <f>IF(N777="základní",J777,0)</f>
        <v>0</v>
      </c>
      <c r="BF777" s="200">
        <f>IF(N777="snížená",J777,0)</f>
        <v>0</v>
      </c>
      <c r="BG777" s="200">
        <f>IF(N777="zákl. přenesená",J777,0)</f>
        <v>0</v>
      </c>
      <c r="BH777" s="200">
        <f>IF(N777="sníž. přenesená",J777,0)</f>
        <v>0</v>
      </c>
      <c r="BI777" s="200">
        <f>IF(N777="nulová",J777,0)</f>
        <v>0</v>
      </c>
      <c r="BJ777" s="14" t="s">
        <v>84</v>
      </c>
      <c r="BK777" s="200">
        <f>ROUND(I777*H777,2)</f>
        <v>0</v>
      </c>
      <c r="BL777" s="14" t="s">
        <v>132</v>
      </c>
      <c r="BM777" s="199" t="s">
        <v>1289</v>
      </c>
    </row>
    <row r="778" spans="1:65" s="2" customFormat="1" ht="28.8">
      <c r="A778" s="31"/>
      <c r="B778" s="32"/>
      <c r="C778" s="33"/>
      <c r="D778" s="201" t="s">
        <v>133</v>
      </c>
      <c r="E778" s="33"/>
      <c r="F778" s="202" t="s">
        <v>1290</v>
      </c>
      <c r="G778" s="33"/>
      <c r="H778" s="33"/>
      <c r="I778" s="203"/>
      <c r="J778" s="33"/>
      <c r="K778" s="33"/>
      <c r="L778" s="36"/>
      <c r="M778" s="204"/>
      <c r="N778" s="205"/>
      <c r="O778" s="68"/>
      <c r="P778" s="68"/>
      <c r="Q778" s="68"/>
      <c r="R778" s="68"/>
      <c r="S778" s="68"/>
      <c r="T778" s="69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T778" s="14" t="s">
        <v>133</v>
      </c>
      <c r="AU778" s="14" t="s">
        <v>86</v>
      </c>
    </row>
    <row r="779" spans="1:65" s="2" customFormat="1" ht="19.2">
      <c r="A779" s="31"/>
      <c r="B779" s="32"/>
      <c r="C779" s="33"/>
      <c r="D779" s="201" t="s">
        <v>135</v>
      </c>
      <c r="E779" s="33"/>
      <c r="F779" s="206" t="s">
        <v>1281</v>
      </c>
      <c r="G779" s="33"/>
      <c r="H779" s="33"/>
      <c r="I779" s="203"/>
      <c r="J779" s="33"/>
      <c r="K779" s="33"/>
      <c r="L779" s="36"/>
      <c r="M779" s="204"/>
      <c r="N779" s="205"/>
      <c r="O779" s="68"/>
      <c r="P779" s="68"/>
      <c r="Q779" s="68"/>
      <c r="R779" s="68"/>
      <c r="S779" s="68"/>
      <c r="T779" s="69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4" t="s">
        <v>135</v>
      </c>
      <c r="AU779" s="14" t="s">
        <v>86</v>
      </c>
    </row>
    <row r="780" spans="1:65" s="2" customFormat="1" ht="16.5" customHeight="1">
      <c r="A780" s="31"/>
      <c r="B780" s="32"/>
      <c r="C780" s="188" t="s">
        <v>714</v>
      </c>
      <c r="D780" s="188" t="s">
        <v>127</v>
      </c>
      <c r="E780" s="189" t="s">
        <v>1291</v>
      </c>
      <c r="F780" s="190" t="s">
        <v>1292</v>
      </c>
      <c r="G780" s="191" t="s">
        <v>150</v>
      </c>
      <c r="H780" s="192">
        <v>100</v>
      </c>
      <c r="I780" s="193"/>
      <c r="J780" s="194">
        <f>ROUND(I780*H780,2)</f>
        <v>0</v>
      </c>
      <c r="K780" s="190" t="s">
        <v>131</v>
      </c>
      <c r="L780" s="36"/>
      <c r="M780" s="195" t="s">
        <v>1</v>
      </c>
      <c r="N780" s="196" t="s">
        <v>42</v>
      </c>
      <c r="O780" s="68"/>
      <c r="P780" s="197">
        <f>O780*H780</f>
        <v>0</v>
      </c>
      <c r="Q780" s="197">
        <v>0</v>
      </c>
      <c r="R780" s="197">
        <f>Q780*H780</f>
        <v>0</v>
      </c>
      <c r="S780" s="197">
        <v>0</v>
      </c>
      <c r="T780" s="198">
        <f>S780*H780</f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99" t="s">
        <v>132</v>
      </c>
      <c r="AT780" s="199" t="s">
        <v>127</v>
      </c>
      <c r="AU780" s="199" t="s">
        <v>86</v>
      </c>
      <c r="AY780" s="14" t="s">
        <v>124</v>
      </c>
      <c r="BE780" s="200">
        <f>IF(N780="základní",J780,0)</f>
        <v>0</v>
      </c>
      <c r="BF780" s="200">
        <f>IF(N780="snížená",J780,0)</f>
        <v>0</v>
      </c>
      <c r="BG780" s="200">
        <f>IF(N780="zákl. přenesená",J780,0)</f>
        <v>0</v>
      </c>
      <c r="BH780" s="200">
        <f>IF(N780="sníž. přenesená",J780,0)</f>
        <v>0</v>
      </c>
      <c r="BI780" s="200">
        <f>IF(N780="nulová",J780,0)</f>
        <v>0</v>
      </c>
      <c r="BJ780" s="14" t="s">
        <v>84</v>
      </c>
      <c r="BK780" s="200">
        <f>ROUND(I780*H780,2)</f>
        <v>0</v>
      </c>
      <c r="BL780" s="14" t="s">
        <v>132</v>
      </c>
      <c r="BM780" s="199" t="s">
        <v>1293</v>
      </c>
    </row>
    <row r="781" spans="1:65" s="2" customFormat="1" ht="28.8">
      <c r="A781" s="31"/>
      <c r="B781" s="32"/>
      <c r="C781" s="33"/>
      <c r="D781" s="201" t="s">
        <v>133</v>
      </c>
      <c r="E781" s="33"/>
      <c r="F781" s="202" t="s">
        <v>1294</v>
      </c>
      <c r="G781" s="33"/>
      <c r="H781" s="33"/>
      <c r="I781" s="203"/>
      <c r="J781" s="33"/>
      <c r="K781" s="33"/>
      <c r="L781" s="36"/>
      <c r="M781" s="204"/>
      <c r="N781" s="205"/>
      <c r="O781" s="68"/>
      <c r="P781" s="68"/>
      <c r="Q781" s="68"/>
      <c r="R781" s="68"/>
      <c r="S781" s="68"/>
      <c r="T781" s="69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T781" s="14" t="s">
        <v>133</v>
      </c>
      <c r="AU781" s="14" t="s">
        <v>86</v>
      </c>
    </row>
    <row r="782" spans="1:65" s="2" customFormat="1" ht="16.5" customHeight="1">
      <c r="A782" s="31"/>
      <c r="B782" s="32"/>
      <c r="C782" s="188" t="s">
        <v>1295</v>
      </c>
      <c r="D782" s="188" t="s">
        <v>127</v>
      </c>
      <c r="E782" s="189" t="s">
        <v>1296</v>
      </c>
      <c r="F782" s="190" t="s">
        <v>1297</v>
      </c>
      <c r="G782" s="191" t="s">
        <v>704</v>
      </c>
      <c r="H782" s="192">
        <v>1000</v>
      </c>
      <c r="I782" s="193"/>
      <c r="J782" s="194">
        <f>ROUND(I782*H782,2)</f>
        <v>0</v>
      </c>
      <c r="K782" s="190" t="s">
        <v>131</v>
      </c>
      <c r="L782" s="36"/>
      <c r="M782" s="195" t="s">
        <v>1</v>
      </c>
      <c r="N782" s="196" t="s">
        <v>42</v>
      </c>
      <c r="O782" s="68"/>
      <c r="P782" s="197">
        <f>O782*H782</f>
        <v>0</v>
      </c>
      <c r="Q782" s="197">
        <v>0</v>
      </c>
      <c r="R782" s="197">
        <f>Q782*H782</f>
        <v>0</v>
      </c>
      <c r="S782" s="197">
        <v>0</v>
      </c>
      <c r="T782" s="198">
        <f>S782*H782</f>
        <v>0</v>
      </c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R782" s="199" t="s">
        <v>132</v>
      </c>
      <c r="AT782" s="199" t="s">
        <v>127</v>
      </c>
      <c r="AU782" s="199" t="s">
        <v>86</v>
      </c>
      <c r="AY782" s="14" t="s">
        <v>124</v>
      </c>
      <c r="BE782" s="200">
        <f>IF(N782="základní",J782,0)</f>
        <v>0</v>
      </c>
      <c r="BF782" s="200">
        <f>IF(N782="snížená",J782,0)</f>
        <v>0</v>
      </c>
      <c r="BG782" s="200">
        <f>IF(N782="zákl. přenesená",J782,0)</f>
        <v>0</v>
      </c>
      <c r="BH782" s="200">
        <f>IF(N782="sníž. přenesená",J782,0)</f>
        <v>0</v>
      </c>
      <c r="BI782" s="200">
        <f>IF(N782="nulová",J782,0)</f>
        <v>0</v>
      </c>
      <c r="BJ782" s="14" t="s">
        <v>84</v>
      </c>
      <c r="BK782" s="200">
        <f>ROUND(I782*H782,2)</f>
        <v>0</v>
      </c>
      <c r="BL782" s="14" t="s">
        <v>132</v>
      </c>
      <c r="BM782" s="199" t="s">
        <v>1298</v>
      </c>
    </row>
    <row r="783" spans="1:65" s="2" customFormat="1" ht="28.8">
      <c r="A783" s="31"/>
      <c r="B783" s="32"/>
      <c r="C783" s="33"/>
      <c r="D783" s="201" t="s">
        <v>133</v>
      </c>
      <c r="E783" s="33"/>
      <c r="F783" s="202" t="s">
        <v>1299</v>
      </c>
      <c r="G783" s="33"/>
      <c r="H783" s="33"/>
      <c r="I783" s="203"/>
      <c r="J783" s="33"/>
      <c r="K783" s="33"/>
      <c r="L783" s="36"/>
      <c r="M783" s="204"/>
      <c r="N783" s="205"/>
      <c r="O783" s="68"/>
      <c r="P783" s="68"/>
      <c r="Q783" s="68"/>
      <c r="R783" s="68"/>
      <c r="S783" s="68"/>
      <c r="T783" s="69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T783" s="14" t="s">
        <v>133</v>
      </c>
      <c r="AU783" s="14" t="s">
        <v>86</v>
      </c>
    </row>
    <row r="784" spans="1:65" s="2" customFormat="1" ht="16.5" customHeight="1">
      <c r="A784" s="31"/>
      <c r="B784" s="32"/>
      <c r="C784" s="188" t="s">
        <v>718</v>
      </c>
      <c r="D784" s="188" t="s">
        <v>127</v>
      </c>
      <c r="E784" s="189" t="s">
        <v>1300</v>
      </c>
      <c r="F784" s="190" t="s">
        <v>1301</v>
      </c>
      <c r="G784" s="191" t="s">
        <v>704</v>
      </c>
      <c r="H784" s="192">
        <v>10000</v>
      </c>
      <c r="I784" s="193"/>
      <c r="J784" s="194">
        <f>ROUND(I784*H784,2)</f>
        <v>0</v>
      </c>
      <c r="K784" s="190" t="s">
        <v>131</v>
      </c>
      <c r="L784" s="36"/>
      <c r="M784" s="195" t="s">
        <v>1</v>
      </c>
      <c r="N784" s="196" t="s">
        <v>42</v>
      </c>
      <c r="O784" s="68"/>
      <c r="P784" s="197">
        <f>O784*H784</f>
        <v>0</v>
      </c>
      <c r="Q784" s="197">
        <v>0</v>
      </c>
      <c r="R784" s="197">
        <f>Q784*H784</f>
        <v>0</v>
      </c>
      <c r="S784" s="197">
        <v>0</v>
      </c>
      <c r="T784" s="198">
        <f>S784*H784</f>
        <v>0</v>
      </c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R784" s="199" t="s">
        <v>132</v>
      </c>
      <c r="AT784" s="199" t="s">
        <v>127</v>
      </c>
      <c r="AU784" s="199" t="s">
        <v>86</v>
      </c>
      <c r="AY784" s="14" t="s">
        <v>124</v>
      </c>
      <c r="BE784" s="200">
        <f>IF(N784="základní",J784,0)</f>
        <v>0</v>
      </c>
      <c r="BF784" s="200">
        <f>IF(N784="snížená",J784,0)</f>
        <v>0</v>
      </c>
      <c r="BG784" s="200">
        <f>IF(N784="zákl. přenesená",J784,0)</f>
        <v>0</v>
      </c>
      <c r="BH784" s="200">
        <f>IF(N784="sníž. přenesená",J784,0)</f>
        <v>0</v>
      </c>
      <c r="BI784" s="200">
        <f>IF(N784="nulová",J784,0)</f>
        <v>0</v>
      </c>
      <c r="BJ784" s="14" t="s">
        <v>84</v>
      </c>
      <c r="BK784" s="200">
        <f>ROUND(I784*H784,2)</f>
        <v>0</v>
      </c>
      <c r="BL784" s="14" t="s">
        <v>132</v>
      </c>
      <c r="BM784" s="199" t="s">
        <v>1302</v>
      </c>
    </row>
    <row r="785" spans="1:65" s="2" customFormat="1" ht="28.8">
      <c r="A785" s="31"/>
      <c r="B785" s="32"/>
      <c r="C785" s="33"/>
      <c r="D785" s="201" t="s">
        <v>133</v>
      </c>
      <c r="E785" s="33"/>
      <c r="F785" s="202" t="s">
        <v>1303</v>
      </c>
      <c r="G785" s="33"/>
      <c r="H785" s="33"/>
      <c r="I785" s="203"/>
      <c r="J785" s="33"/>
      <c r="K785" s="33"/>
      <c r="L785" s="36"/>
      <c r="M785" s="204"/>
      <c r="N785" s="205"/>
      <c r="O785" s="68"/>
      <c r="P785" s="68"/>
      <c r="Q785" s="68"/>
      <c r="R785" s="68"/>
      <c r="S785" s="68"/>
      <c r="T785" s="69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4" t="s">
        <v>133</v>
      </c>
      <c r="AU785" s="14" t="s">
        <v>86</v>
      </c>
    </row>
    <row r="786" spans="1:65" s="2" customFormat="1" ht="16.5" customHeight="1">
      <c r="A786" s="31"/>
      <c r="B786" s="32"/>
      <c r="C786" s="188" t="s">
        <v>1304</v>
      </c>
      <c r="D786" s="188" t="s">
        <v>127</v>
      </c>
      <c r="E786" s="189" t="s">
        <v>1305</v>
      </c>
      <c r="F786" s="190" t="s">
        <v>1306</v>
      </c>
      <c r="G786" s="191" t="s">
        <v>150</v>
      </c>
      <c r="H786" s="192">
        <v>100</v>
      </c>
      <c r="I786" s="193"/>
      <c r="J786" s="194">
        <f>ROUND(I786*H786,2)</f>
        <v>0</v>
      </c>
      <c r="K786" s="190" t="s">
        <v>131</v>
      </c>
      <c r="L786" s="36"/>
      <c r="M786" s="195" t="s">
        <v>1</v>
      </c>
      <c r="N786" s="196" t="s">
        <v>42</v>
      </c>
      <c r="O786" s="68"/>
      <c r="P786" s="197">
        <f>O786*H786</f>
        <v>0</v>
      </c>
      <c r="Q786" s="197">
        <v>0</v>
      </c>
      <c r="R786" s="197">
        <f>Q786*H786</f>
        <v>0</v>
      </c>
      <c r="S786" s="197">
        <v>0</v>
      </c>
      <c r="T786" s="198">
        <f>S786*H786</f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99" t="s">
        <v>132</v>
      </c>
      <c r="AT786" s="199" t="s">
        <v>127</v>
      </c>
      <c r="AU786" s="199" t="s">
        <v>86</v>
      </c>
      <c r="AY786" s="14" t="s">
        <v>124</v>
      </c>
      <c r="BE786" s="200">
        <f>IF(N786="základní",J786,0)</f>
        <v>0</v>
      </c>
      <c r="BF786" s="200">
        <f>IF(N786="snížená",J786,0)</f>
        <v>0</v>
      </c>
      <c r="BG786" s="200">
        <f>IF(N786="zákl. přenesená",J786,0)</f>
        <v>0</v>
      </c>
      <c r="BH786" s="200">
        <f>IF(N786="sníž. přenesená",J786,0)</f>
        <v>0</v>
      </c>
      <c r="BI786" s="200">
        <f>IF(N786="nulová",J786,0)</f>
        <v>0</v>
      </c>
      <c r="BJ786" s="14" t="s">
        <v>84</v>
      </c>
      <c r="BK786" s="200">
        <f>ROUND(I786*H786,2)</f>
        <v>0</v>
      </c>
      <c r="BL786" s="14" t="s">
        <v>132</v>
      </c>
      <c r="BM786" s="199" t="s">
        <v>1307</v>
      </c>
    </row>
    <row r="787" spans="1:65" s="2" customFormat="1" ht="28.8">
      <c r="A787" s="31"/>
      <c r="B787" s="32"/>
      <c r="C787" s="33"/>
      <c r="D787" s="201" t="s">
        <v>133</v>
      </c>
      <c r="E787" s="33"/>
      <c r="F787" s="202" t="s">
        <v>1308</v>
      </c>
      <c r="G787" s="33"/>
      <c r="H787" s="33"/>
      <c r="I787" s="203"/>
      <c r="J787" s="33"/>
      <c r="K787" s="33"/>
      <c r="L787" s="36"/>
      <c r="M787" s="204"/>
      <c r="N787" s="205"/>
      <c r="O787" s="68"/>
      <c r="P787" s="68"/>
      <c r="Q787" s="68"/>
      <c r="R787" s="68"/>
      <c r="S787" s="68"/>
      <c r="T787" s="69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T787" s="14" t="s">
        <v>133</v>
      </c>
      <c r="AU787" s="14" t="s">
        <v>86</v>
      </c>
    </row>
    <row r="788" spans="1:65" s="2" customFormat="1" ht="16.5" customHeight="1">
      <c r="A788" s="31"/>
      <c r="B788" s="32"/>
      <c r="C788" s="188" t="s">
        <v>723</v>
      </c>
      <c r="D788" s="188" t="s">
        <v>127</v>
      </c>
      <c r="E788" s="189" t="s">
        <v>1309</v>
      </c>
      <c r="F788" s="190" t="s">
        <v>1310</v>
      </c>
      <c r="G788" s="191" t="s">
        <v>704</v>
      </c>
      <c r="H788" s="192">
        <v>10</v>
      </c>
      <c r="I788" s="193"/>
      <c r="J788" s="194">
        <f>ROUND(I788*H788,2)</f>
        <v>0</v>
      </c>
      <c r="K788" s="190" t="s">
        <v>131</v>
      </c>
      <c r="L788" s="36"/>
      <c r="M788" s="195" t="s">
        <v>1</v>
      </c>
      <c r="N788" s="196" t="s">
        <v>42</v>
      </c>
      <c r="O788" s="68"/>
      <c r="P788" s="197">
        <f>O788*H788</f>
        <v>0</v>
      </c>
      <c r="Q788" s="197">
        <v>0</v>
      </c>
      <c r="R788" s="197">
        <f>Q788*H788</f>
        <v>0</v>
      </c>
      <c r="S788" s="197">
        <v>0</v>
      </c>
      <c r="T788" s="198">
        <f>S788*H788</f>
        <v>0</v>
      </c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R788" s="199" t="s">
        <v>132</v>
      </c>
      <c r="AT788" s="199" t="s">
        <v>127</v>
      </c>
      <c r="AU788" s="199" t="s">
        <v>86</v>
      </c>
      <c r="AY788" s="14" t="s">
        <v>124</v>
      </c>
      <c r="BE788" s="200">
        <f>IF(N788="základní",J788,0)</f>
        <v>0</v>
      </c>
      <c r="BF788" s="200">
        <f>IF(N788="snížená",J788,0)</f>
        <v>0</v>
      </c>
      <c r="BG788" s="200">
        <f>IF(N788="zákl. přenesená",J788,0)</f>
        <v>0</v>
      </c>
      <c r="BH788" s="200">
        <f>IF(N788="sníž. přenesená",J788,0)</f>
        <v>0</v>
      </c>
      <c r="BI788" s="200">
        <f>IF(N788="nulová",J788,0)</f>
        <v>0</v>
      </c>
      <c r="BJ788" s="14" t="s">
        <v>84</v>
      </c>
      <c r="BK788" s="200">
        <f>ROUND(I788*H788,2)</f>
        <v>0</v>
      </c>
      <c r="BL788" s="14" t="s">
        <v>132</v>
      </c>
      <c r="BM788" s="199" t="s">
        <v>1311</v>
      </c>
    </row>
    <row r="789" spans="1:65" s="2" customFormat="1" ht="28.8">
      <c r="A789" s="31"/>
      <c r="B789" s="32"/>
      <c r="C789" s="33"/>
      <c r="D789" s="201" t="s">
        <v>133</v>
      </c>
      <c r="E789" s="33"/>
      <c r="F789" s="202" t="s">
        <v>1312</v>
      </c>
      <c r="G789" s="33"/>
      <c r="H789" s="33"/>
      <c r="I789" s="203"/>
      <c r="J789" s="33"/>
      <c r="K789" s="33"/>
      <c r="L789" s="36"/>
      <c r="M789" s="204"/>
      <c r="N789" s="205"/>
      <c r="O789" s="68"/>
      <c r="P789" s="68"/>
      <c r="Q789" s="68"/>
      <c r="R789" s="68"/>
      <c r="S789" s="68"/>
      <c r="T789" s="69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T789" s="14" t="s">
        <v>133</v>
      </c>
      <c r="AU789" s="14" t="s">
        <v>86</v>
      </c>
    </row>
    <row r="790" spans="1:65" s="2" customFormat="1" ht="21.75" customHeight="1">
      <c r="A790" s="31"/>
      <c r="B790" s="32"/>
      <c r="C790" s="188" t="s">
        <v>1313</v>
      </c>
      <c r="D790" s="188" t="s">
        <v>127</v>
      </c>
      <c r="E790" s="189" t="s">
        <v>1314</v>
      </c>
      <c r="F790" s="190" t="s">
        <v>1315</v>
      </c>
      <c r="G790" s="191" t="s">
        <v>704</v>
      </c>
      <c r="H790" s="192">
        <v>10</v>
      </c>
      <c r="I790" s="193"/>
      <c r="J790" s="194">
        <f>ROUND(I790*H790,2)</f>
        <v>0</v>
      </c>
      <c r="K790" s="190" t="s">
        <v>131</v>
      </c>
      <c r="L790" s="36"/>
      <c r="M790" s="195" t="s">
        <v>1</v>
      </c>
      <c r="N790" s="196" t="s">
        <v>42</v>
      </c>
      <c r="O790" s="68"/>
      <c r="P790" s="197">
        <f>O790*H790</f>
        <v>0</v>
      </c>
      <c r="Q790" s="197">
        <v>0</v>
      </c>
      <c r="R790" s="197">
        <f>Q790*H790</f>
        <v>0</v>
      </c>
      <c r="S790" s="197">
        <v>0</v>
      </c>
      <c r="T790" s="198">
        <f>S790*H790</f>
        <v>0</v>
      </c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R790" s="199" t="s">
        <v>132</v>
      </c>
      <c r="AT790" s="199" t="s">
        <v>127</v>
      </c>
      <c r="AU790" s="199" t="s">
        <v>86</v>
      </c>
      <c r="AY790" s="14" t="s">
        <v>124</v>
      </c>
      <c r="BE790" s="200">
        <f>IF(N790="základní",J790,0)</f>
        <v>0</v>
      </c>
      <c r="BF790" s="200">
        <f>IF(N790="snížená",J790,0)</f>
        <v>0</v>
      </c>
      <c r="BG790" s="200">
        <f>IF(N790="zákl. přenesená",J790,0)</f>
        <v>0</v>
      </c>
      <c r="BH790" s="200">
        <f>IF(N790="sníž. přenesená",J790,0)</f>
        <v>0</v>
      </c>
      <c r="BI790" s="200">
        <f>IF(N790="nulová",J790,0)</f>
        <v>0</v>
      </c>
      <c r="BJ790" s="14" t="s">
        <v>84</v>
      </c>
      <c r="BK790" s="200">
        <f>ROUND(I790*H790,2)</f>
        <v>0</v>
      </c>
      <c r="BL790" s="14" t="s">
        <v>132</v>
      </c>
      <c r="BM790" s="199" t="s">
        <v>1316</v>
      </c>
    </row>
    <row r="791" spans="1:65" s="2" customFormat="1" ht="28.8">
      <c r="A791" s="31"/>
      <c r="B791" s="32"/>
      <c r="C791" s="33"/>
      <c r="D791" s="201" t="s">
        <v>133</v>
      </c>
      <c r="E791" s="33"/>
      <c r="F791" s="202" t="s">
        <v>1317</v>
      </c>
      <c r="G791" s="33"/>
      <c r="H791" s="33"/>
      <c r="I791" s="203"/>
      <c r="J791" s="33"/>
      <c r="K791" s="33"/>
      <c r="L791" s="36"/>
      <c r="M791" s="204"/>
      <c r="N791" s="205"/>
      <c r="O791" s="68"/>
      <c r="P791" s="68"/>
      <c r="Q791" s="68"/>
      <c r="R791" s="68"/>
      <c r="S791" s="68"/>
      <c r="T791" s="69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T791" s="14" t="s">
        <v>133</v>
      </c>
      <c r="AU791" s="14" t="s">
        <v>86</v>
      </c>
    </row>
    <row r="792" spans="1:65" s="2" customFormat="1" ht="16.5" customHeight="1">
      <c r="A792" s="31"/>
      <c r="B792" s="32"/>
      <c r="C792" s="188" t="s">
        <v>727</v>
      </c>
      <c r="D792" s="188" t="s">
        <v>127</v>
      </c>
      <c r="E792" s="189" t="s">
        <v>1318</v>
      </c>
      <c r="F792" s="190" t="s">
        <v>1319</v>
      </c>
      <c r="G792" s="191" t="s">
        <v>150</v>
      </c>
      <c r="H792" s="192">
        <v>5000</v>
      </c>
      <c r="I792" s="193"/>
      <c r="J792" s="194">
        <f>ROUND(I792*H792,2)</f>
        <v>0</v>
      </c>
      <c r="K792" s="190" t="s">
        <v>131</v>
      </c>
      <c r="L792" s="36"/>
      <c r="M792" s="195" t="s">
        <v>1</v>
      </c>
      <c r="N792" s="196" t="s">
        <v>42</v>
      </c>
      <c r="O792" s="68"/>
      <c r="P792" s="197">
        <f>O792*H792</f>
        <v>0</v>
      </c>
      <c r="Q792" s="197">
        <v>0</v>
      </c>
      <c r="R792" s="197">
        <f>Q792*H792</f>
        <v>0</v>
      </c>
      <c r="S792" s="197">
        <v>0</v>
      </c>
      <c r="T792" s="198">
        <f>S792*H792</f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99" t="s">
        <v>132</v>
      </c>
      <c r="AT792" s="199" t="s">
        <v>127</v>
      </c>
      <c r="AU792" s="199" t="s">
        <v>86</v>
      </c>
      <c r="AY792" s="14" t="s">
        <v>124</v>
      </c>
      <c r="BE792" s="200">
        <f>IF(N792="základní",J792,0)</f>
        <v>0</v>
      </c>
      <c r="BF792" s="200">
        <f>IF(N792="snížená",J792,0)</f>
        <v>0</v>
      </c>
      <c r="BG792" s="200">
        <f>IF(N792="zákl. přenesená",J792,0)</f>
        <v>0</v>
      </c>
      <c r="BH792" s="200">
        <f>IF(N792="sníž. přenesená",J792,0)</f>
        <v>0</v>
      </c>
      <c r="BI792" s="200">
        <f>IF(N792="nulová",J792,0)</f>
        <v>0</v>
      </c>
      <c r="BJ792" s="14" t="s">
        <v>84</v>
      </c>
      <c r="BK792" s="200">
        <f>ROUND(I792*H792,2)</f>
        <v>0</v>
      </c>
      <c r="BL792" s="14" t="s">
        <v>132</v>
      </c>
      <c r="BM792" s="199" t="s">
        <v>1320</v>
      </c>
    </row>
    <row r="793" spans="1:65" s="2" customFormat="1" ht="28.8">
      <c r="A793" s="31"/>
      <c r="B793" s="32"/>
      <c r="C793" s="33"/>
      <c r="D793" s="201" t="s">
        <v>133</v>
      </c>
      <c r="E793" s="33"/>
      <c r="F793" s="202" t="s">
        <v>1321</v>
      </c>
      <c r="G793" s="33"/>
      <c r="H793" s="33"/>
      <c r="I793" s="203"/>
      <c r="J793" s="33"/>
      <c r="K793" s="33"/>
      <c r="L793" s="36"/>
      <c r="M793" s="204"/>
      <c r="N793" s="205"/>
      <c r="O793" s="68"/>
      <c r="P793" s="68"/>
      <c r="Q793" s="68"/>
      <c r="R793" s="68"/>
      <c r="S793" s="68"/>
      <c r="T793" s="69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T793" s="14" t="s">
        <v>133</v>
      </c>
      <c r="AU793" s="14" t="s">
        <v>86</v>
      </c>
    </row>
    <row r="794" spans="1:65" s="2" customFormat="1" ht="16.5" customHeight="1">
      <c r="A794" s="31"/>
      <c r="B794" s="32"/>
      <c r="C794" s="188" t="s">
        <v>1322</v>
      </c>
      <c r="D794" s="188" t="s">
        <v>127</v>
      </c>
      <c r="E794" s="189" t="s">
        <v>1323</v>
      </c>
      <c r="F794" s="190" t="s">
        <v>1324</v>
      </c>
      <c r="G794" s="191" t="s">
        <v>150</v>
      </c>
      <c r="H794" s="192">
        <v>50</v>
      </c>
      <c r="I794" s="193"/>
      <c r="J794" s="194">
        <f>ROUND(I794*H794,2)</f>
        <v>0</v>
      </c>
      <c r="K794" s="190" t="s">
        <v>131</v>
      </c>
      <c r="L794" s="36"/>
      <c r="M794" s="195" t="s">
        <v>1</v>
      </c>
      <c r="N794" s="196" t="s">
        <v>42</v>
      </c>
      <c r="O794" s="68"/>
      <c r="P794" s="197">
        <f>O794*H794</f>
        <v>0</v>
      </c>
      <c r="Q794" s="197">
        <v>0</v>
      </c>
      <c r="R794" s="197">
        <f>Q794*H794</f>
        <v>0</v>
      </c>
      <c r="S794" s="197">
        <v>0</v>
      </c>
      <c r="T794" s="198">
        <f>S794*H794</f>
        <v>0</v>
      </c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R794" s="199" t="s">
        <v>132</v>
      </c>
      <c r="AT794" s="199" t="s">
        <v>127</v>
      </c>
      <c r="AU794" s="199" t="s">
        <v>86</v>
      </c>
      <c r="AY794" s="14" t="s">
        <v>124</v>
      </c>
      <c r="BE794" s="200">
        <f>IF(N794="základní",J794,0)</f>
        <v>0</v>
      </c>
      <c r="BF794" s="200">
        <f>IF(N794="snížená",J794,0)</f>
        <v>0</v>
      </c>
      <c r="BG794" s="200">
        <f>IF(N794="zákl. přenesená",J794,0)</f>
        <v>0</v>
      </c>
      <c r="BH794" s="200">
        <f>IF(N794="sníž. přenesená",J794,0)</f>
        <v>0</v>
      </c>
      <c r="BI794" s="200">
        <f>IF(N794="nulová",J794,0)</f>
        <v>0</v>
      </c>
      <c r="BJ794" s="14" t="s">
        <v>84</v>
      </c>
      <c r="BK794" s="200">
        <f>ROUND(I794*H794,2)</f>
        <v>0</v>
      </c>
      <c r="BL794" s="14" t="s">
        <v>132</v>
      </c>
      <c r="BM794" s="199" t="s">
        <v>1325</v>
      </c>
    </row>
    <row r="795" spans="1:65" s="2" customFormat="1" ht="28.8">
      <c r="A795" s="31"/>
      <c r="B795" s="32"/>
      <c r="C795" s="33"/>
      <c r="D795" s="201" t="s">
        <v>133</v>
      </c>
      <c r="E795" s="33"/>
      <c r="F795" s="202" t="s">
        <v>1326</v>
      </c>
      <c r="G795" s="33"/>
      <c r="H795" s="33"/>
      <c r="I795" s="203"/>
      <c r="J795" s="33"/>
      <c r="K795" s="33"/>
      <c r="L795" s="36"/>
      <c r="M795" s="204"/>
      <c r="N795" s="205"/>
      <c r="O795" s="68"/>
      <c r="P795" s="68"/>
      <c r="Q795" s="68"/>
      <c r="R795" s="68"/>
      <c r="S795" s="68"/>
      <c r="T795" s="69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T795" s="14" t="s">
        <v>133</v>
      </c>
      <c r="AU795" s="14" t="s">
        <v>86</v>
      </c>
    </row>
    <row r="796" spans="1:65" s="2" customFormat="1" ht="16.5" customHeight="1">
      <c r="A796" s="31"/>
      <c r="B796" s="32"/>
      <c r="C796" s="188" t="s">
        <v>733</v>
      </c>
      <c r="D796" s="188" t="s">
        <v>127</v>
      </c>
      <c r="E796" s="189" t="s">
        <v>1327</v>
      </c>
      <c r="F796" s="190" t="s">
        <v>1328</v>
      </c>
      <c r="G796" s="191" t="s">
        <v>150</v>
      </c>
      <c r="H796" s="192">
        <v>50</v>
      </c>
      <c r="I796" s="193"/>
      <c r="J796" s="194">
        <f>ROUND(I796*H796,2)</f>
        <v>0</v>
      </c>
      <c r="K796" s="190" t="s">
        <v>131</v>
      </c>
      <c r="L796" s="36"/>
      <c r="M796" s="195" t="s">
        <v>1</v>
      </c>
      <c r="N796" s="196" t="s">
        <v>42</v>
      </c>
      <c r="O796" s="68"/>
      <c r="P796" s="197">
        <f>O796*H796</f>
        <v>0</v>
      </c>
      <c r="Q796" s="197">
        <v>0</v>
      </c>
      <c r="R796" s="197">
        <f>Q796*H796</f>
        <v>0</v>
      </c>
      <c r="S796" s="197">
        <v>0</v>
      </c>
      <c r="T796" s="198">
        <f>S796*H796</f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99" t="s">
        <v>132</v>
      </c>
      <c r="AT796" s="199" t="s">
        <v>127</v>
      </c>
      <c r="AU796" s="199" t="s">
        <v>86</v>
      </c>
      <c r="AY796" s="14" t="s">
        <v>124</v>
      </c>
      <c r="BE796" s="200">
        <f>IF(N796="základní",J796,0)</f>
        <v>0</v>
      </c>
      <c r="BF796" s="200">
        <f>IF(N796="snížená",J796,0)</f>
        <v>0</v>
      </c>
      <c r="BG796" s="200">
        <f>IF(N796="zákl. přenesená",J796,0)</f>
        <v>0</v>
      </c>
      <c r="BH796" s="200">
        <f>IF(N796="sníž. přenesená",J796,0)</f>
        <v>0</v>
      </c>
      <c r="BI796" s="200">
        <f>IF(N796="nulová",J796,0)</f>
        <v>0</v>
      </c>
      <c r="BJ796" s="14" t="s">
        <v>84</v>
      </c>
      <c r="BK796" s="200">
        <f>ROUND(I796*H796,2)</f>
        <v>0</v>
      </c>
      <c r="BL796" s="14" t="s">
        <v>132</v>
      </c>
      <c r="BM796" s="199" t="s">
        <v>1329</v>
      </c>
    </row>
    <row r="797" spans="1:65" s="2" customFormat="1" ht="28.8">
      <c r="A797" s="31"/>
      <c r="B797" s="32"/>
      <c r="C797" s="33"/>
      <c r="D797" s="201" t="s">
        <v>133</v>
      </c>
      <c r="E797" s="33"/>
      <c r="F797" s="202" t="s">
        <v>1330</v>
      </c>
      <c r="G797" s="33"/>
      <c r="H797" s="33"/>
      <c r="I797" s="203"/>
      <c r="J797" s="33"/>
      <c r="K797" s="33"/>
      <c r="L797" s="36"/>
      <c r="M797" s="204"/>
      <c r="N797" s="205"/>
      <c r="O797" s="68"/>
      <c r="P797" s="68"/>
      <c r="Q797" s="68"/>
      <c r="R797" s="68"/>
      <c r="S797" s="68"/>
      <c r="T797" s="69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4" t="s">
        <v>133</v>
      </c>
      <c r="AU797" s="14" t="s">
        <v>86</v>
      </c>
    </row>
    <row r="798" spans="1:65" s="2" customFormat="1" ht="16.5" customHeight="1">
      <c r="A798" s="31"/>
      <c r="B798" s="32"/>
      <c r="C798" s="188" t="s">
        <v>1331</v>
      </c>
      <c r="D798" s="188" t="s">
        <v>127</v>
      </c>
      <c r="E798" s="189" t="s">
        <v>1332</v>
      </c>
      <c r="F798" s="190" t="s">
        <v>1333</v>
      </c>
      <c r="G798" s="191" t="s">
        <v>150</v>
      </c>
      <c r="H798" s="192">
        <v>50</v>
      </c>
      <c r="I798" s="193"/>
      <c r="J798" s="194">
        <f>ROUND(I798*H798,2)</f>
        <v>0</v>
      </c>
      <c r="K798" s="190" t="s">
        <v>131</v>
      </c>
      <c r="L798" s="36"/>
      <c r="M798" s="195" t="s">
        <v>1</v>
      </c>
      <c r="N798" s="196" t="s">
        <v>42</v>
      </c>
      <c r="O798" s="68"/>
      <c r="P798" s="197">
        <f>O798*H798</f>
        <v>0</v>
      </c>
      <c r="Q798" s="197">
        <v>0</v>
      </c>
      <c r="R798" s="197">
        <f>Q798*H798</f>
        <v>0</v>
      </c>
      <c r="S798" s="197">
        <v>0</v>
      </c>
      <c r="T798" s="198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9" t="s">
        <v>132</v>
      </c>
      <c r="AT798" s="199" t="s">
        <v>127</v>
      </c>
      <c r="AU798" s="199" t="s">
        <v>86</v>
      </c>
      <c r="AY798" s="14" t="s">
        <v>124</v>
      </c>
      <c r="BE798" s="200">
        <f>IF(N798="základní",J798,0)</f>
        <v>0</v>
      </c>
      <c r="BF798" s="200">
        <f>IF(N798="snížená",J798,0)</f>
        <v>0</v>
      </c>
      <c r="BG798" s="200">
        <f>IF(N798="zákl. přenesená",J798,0)</f>
        <v>0</v>
      </c>
      <c r="BH798" s="200">
        <f>IF(N798="sníž. přenesená",J798,0)</f>
        <v>0</v>
      </c>
      <c r="BI798" s="200">
        <f>IF(N798="nulová",J798,0)</f>
        <v>0</v>
      </c>
      <c r="BJ798" s="14" t="s">
        <v>84</v>
      </c>
      <c r="BK798" s="200">
        <f>ROUND(I798*H798,2)</f>
        <v>0</v>
      </c>
      <c r="BL798" s="14" t="s">
        <v>132</v>
      </c>
      <c r="BM798" s="199" t="s">
        <v>1334</v>
      </c>
    </row>
    <row r="799" spans="1:65" s="2" customFormat="1" ht="28.8">
      <c r="A799" s="31"/>
      <c r="B799" s="32"/>
      <c r="C799" s="33"/>
      <c r="D799" s="201" t="s">
        <v>133</v>
      </c>
      <c r="E799" s="33"/>
      <c r="F799" s="202" t="s">
        <v>1335</v>
      </c>
      <c r="G799" s="33"/>
      <c r="H799" s="33"/>
      <c r="I799" s="203"/>
      <c r="J799" s="33"/>
      <c r="K799" s="33"/>
      <c r="L799" s="36"/>
      <c r="M799" s="204"/>
      <c r="N799" s="205"/>
      <c r="O799" s="68"/>
      <c r="P799" s="68"/>
      <c r="Q799" s="68"/>
      <c r="R799" s="68"/>
      <c r="S799" s="68"/>
      <c r="T799" s="69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4" t="s">
        <v>133</v>
      </c>
      <c r="AU799" s="14" t="s">
        <v>86</v>
      </c>
    </row>
    <row r="800" spans="1:65" s="2" customFormat="1" ht="16.5" customHeight="1">
      <c r="A800" s="31"/>
      <c r="B800" s="32"/>
      <c r="C800" s="188" t="s">
        <v>738</v>
      </c>
      <c r="D800" s="188" t="s">
        <v>127</v>
      </c>
      <c r="E800" s="189" t="s">
        <v>1336</v>
      </c>
      <c r="F800" s="190" t="s">
        <v>1337</v>
      </c>
      <c r="G800" s="191" t="s">
        <v>150</v>
      </c>
      <c r="H800" s="192">
        <v>50</v>
      </c>
      <c r="I800" s="193"/>
      <c r="J800" s="194">
        <f>ROUND(I800*H800,2)</f>
        <v>0</v>
      </c>
      <c r="K800" s="190" t="s">
        <v>131</v>
      </c>
      <c r="L800" s="36"/>
      <c r="M800" s="195" t="s">
        <v>1</v>
      </c>
      <c r="N800" s="196" t="s">
        <v>42</v>
      </c>
      <c r="O800" s="68"/>
      <c r="P800" s="197">
        <f>O800*H800</f>
        <v>0</v>
      </c>
      <c r="Q800" s="197">
        <v>0</v>
      </c>
      <c r="R800" s="197">
        <f>Q800*H800</f>
        <v>0</v>
      </c>
      <c r="S800" s="197">
        <v>0</v>
      </c>
      <c r="T800" s="198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99" t="s">
        <v>132</v>
      </c>
      <c r="AT800" s="199" t="s">
        <v>127</v>
      </c>
      <c r="AU800" s="199" t="s">
        <v>86</v>
      </c>
      <c r="AY800" s="14" t="s">
        <v>124</v>
      </c>
      <c r="BE800" s="200">
        <f>IF(N800="základní",J800,0)</f>
        <v>0</v>
      </c>
      <c r="BF800" s="200">
        <f>IF(N800="snížená",J800,0)</f>
        <v>0</v>
      </c>
      <c r="BG800" s="200">
        <f>IF(N800="zákl. přenesená",J800,0)</f>
        <v>0</v>
      </c>
      <c r="BH800" s="200">
        <f>IF(N800="sníž. přenesená",J800,0)</f>
        <v>0</v>
      </c>
      <c r="BI800" s="200">
        <f>IF(N800="nulová",J800,0)</f>
        <v>0</v>
      </c>
      <c r="BJ800" s="14" t="s">
        <v>84</v>
      </c>
      <c r="BK800" s="200">
        <f>ROUND(I800*H800,2)</f>
        <v>0</v>
      </c>
      <c r="BL800" s="14" t="s">
        <v>132</v>
      </c>
      <c r="BM800" s="199" t="s">
        <v>1338</v>
      </c>
    </row>
    <row r="801" spans="1:65" s="2" customFormat="1" ht="19.2">
      <c r="A801" s="31"/>
      <c r="B801" s="32"/>
      <c r="C801" s="33"/>
      <c r="D801" s="201" t="s">
        <v>133</v>
      </c>
      <c r="E801" s="33"/>
      <c r="F801" s="202" t="s">
        <v>1339</v>
      </c>
      <c r="G801" s="33"/>
      <c r="H801" s="33"/>
      <c r="I801" s="203"/>
      <c r="J801" s="33"/>
      <c r="K801" s="33"/>
      <c r="L801" s="36"/>
      <c r="M801" s="204"/>
      <c r="N801" s="205"/>
      <c r="O801" s="68"/>
      <c r="P801" s="68"/>
      <c r="Q801" s="68"/>
      <c r="R801" s="68"/>
      <c r="S801" s="68"/>
      <c r="T801" s="69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T801" s="14" t="s">
        <v>133</v>
      </c>
      <c r="AU801" s="14" t="s">
        <v>86</v>
      </c>
    </row>
    <row r="802" spans="1:65" s="2" customFormat="1" ht="16.5" customHeight="1">
      <c r="A802" s="31"/>
      <c r="B802" s="32"/>
      <c r="C802" s="188" t="s">
        <v>1340</v>
      </c>
      <c r="D802" s="188" t="s">
        <v>127</v>
      </c>
      <c r="E802" s="189" t="s">
        <v>1341</v>
      </c>
      <c r="F802" s="190" t="s">
        <v>1342</v>
      </c>
      <c r="G802" s="191" t="s">
        <v>150</v>
      </c>
      <c r="H802" s="192">
        <v>50</v>
      </c>
      <c r="I802" s="193"/>
      <c r="J802" s="194">
        <f>ROUND(I802*H802,2)</f>
        <v>0</v>
      </c>
      <c r="K802" s="190" t="s">
        <v>131</v>
      </c>
      <c r="L802" s="36"/>
      <c r="M802" s="195" t="s">
        <v>1</v>
      </c>
      <c r="N802" s="196" t="s">
        <v>42</v>
      </c>
      <c r="O802" s="68"/>
      <c r="P802" s="197">
        <f>O802*H802</f>
        <v>0</v>
      </c>
      <c r="Q802" s="197">
        <v>0</v>
      </c>
      <c r="R802" s="197">
        <f>Q802*H802</f>
        <v>0</v>
      </c>
      <c r="S802" s="197">
        <v>0</v>
      </c>
      <c r="T802" s="198">
        <f>S802*H802</f>
        <v>0</v>
      </c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R802" s="199" t="s">
        <v>132</v>
      </c>
      <c r="AT802" s="199" t="s">
        <v>127</v>
      </c>
      <c r="AU802" s="199" t="s">
        <v>86</v>
      </c>
      <c r="AY802" s="14" t="s">
        <v>124</v>
      </c>
      <c r="BE802" s="200">
        <f>IF(N802="základní",J802,0)</f>
        <v>0</v>
      </c>
      <c r="BF802" s="200">
        <f>IF(N802="snížená",J802,0)</f>
        <v>0</v>
      </c>
      <c r="BG802" s="200">
        <f>IF(N802="zákl. přenesená",J802,0)</f>
        <v>0</v>
      </c>
      <c r="BH802" s="200">
        <f>IF(N802="sníž. přenesená",J802,0)</f>
        <v>0</v>
      </c>
      <c r="BI802" s="200">
        <f>IF(N802="nulová",J802,0)</f>
        <v>0</v>
      </c>
      <c r="BJ802" s="14" t="s">
        <v>84</v>
      </c>
      <c r="BK802" s="200">
        <f>ROUND(I802*H802,2)</f>
        <v>0</v>
      </c>
      <c r="BL802" s="14" t="s">
        <v>132</v>
      </c>
      <c r="BM802" s="199" t="s">
        <v>1343</v>
      </c>
    </row>
    <row r="803" spans="1:65" s="2" customFormat="1" ht="28.8">
      <c r="A803" s="31"/>
      <c r="B803" s="32"/>
      <c r="C803" s="33"/>
      <c r="D803" s="201" t="s">
        <v>133</v>
      </c>
      <c r="E803" s="33"/>
      <c r="F803" s="202" t="s">
        <v>1344</v>
      </c>
      <c r="G803" s="33"/>
      <c r="H803" s="33"/>
      <c r="I803" s="203"/>
      <c r="J803" s="33"/>
      <c r="K803" s="33"/>
      <c r="L803" s="36"/>
      <c r="M803" s="204"/>
      <c r="N803" s="205"/>
      <c r="O803" s="68"/>
      <c r="P803" s="68"/>
      <c r="Q803" s="68"/>
      <c r="R803" s="68"/>
      <c r="S803" s="68"/>
      <c r="T803" s="69"/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T803" s="14" t="s">
        <v>133</v>
      </c>
      <c r="AU803" s="14" t="s">
        <v>86</v>
      </c>
    </row>
    <row r="804" spans="1:65" s="2" customFormat="1" ht="16.5" customHeight="1">
      <c r="A804" s="31"/>
      <c r="B804" s="32"/>
      <c r="C804" s="188" t="s">
        <v>743</v>
      </c>
      <c r="D804" s="188" t="s">
        <v>127</v>
      </c>
      <c r="E804" s="189" t="s">
        <v>1345</v>
      </c>
      <c r="F804" s="190" t="s">
        <v>1346</v>
      </c>
      <c r="G804" s="191" t="s">
        <v>150</v>
      </c>
      <c r="H804" s="192">
        <v>300</v>
      </c>
      <c r="I804" s="193"/>
      <c r="J804" s="194">
        <f>ROUND(I804*H804,2)</f>
        <v>0</v>
      </c>
      <c r="K804" s="190" t="s">
        <v>131</v>
      </c>
      <c r="L804" s="36"/>
      <c r="M804" s="195" t="s">
        <v>1</v>
      </c>
      <c r="N804" s="196" t="s">
        <v>42</v>
      </c>
      <c r="O804" s="68"/>
      <c r="P804" s="197">
        <f>O804*H804</f>
        <v>0</v>
      </c>
      <c r="Q804" s="197">
        <v>0</v>
      </c>
      <c r="R804" s="197">
        <f>Q804*H804</f>
        <v>0</v>
      </c>
      <c r="S804" s="197">
        <v>0</v>
      </c>
      <c r="T804" s="198">
        <f>S804*H804</f>
        <v>0</v>
      </c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R804" s="199" t="s">
        <v>132</v>
      </c>
      <c r="AT804" s="199" t="s">
        <v>127</v>
      </c>
      <c r="AU804" s="199" t="s">
        <v>86</v>
      </c>
      <c r="AY804" s="14" t="s">
        <v>124</v>
      </c>
      <c r="BE804" s="200">
        <f>IF(N804="základní",J804,0)</f>
        <v>0</v>
      </c>
      <c r="BF804" s="200">
        <f>IF(N804="snížená",J804,0)</f>
        <v>0</v>
      </c>
      <c r="BG804" s="200">
        <f>IF(N804="zákl. přenesená",J804,0)</f>
        <v>0</v>
      </c>
      <c r="BH804" s="200">
        <f>IF(N804="sníž. přenesená",J804,0)</f>
        <v>0</v>
      </c>
      <c r="BI804" s="200">
        <f>IF(N804="nulová",J804,0)</f>
        <v>0</v>
      </c>
      <c r="BJ804" s="14" t="s">
        <v>84</v>
      </c>
      <c r="BK804" s="200">
        <f>ROUND(I804*H804,2)</f>
        <v>0</v>
      </c>
      <c r="BL804" s="14" t="s">
        <v>132</v>
      </c>
      <c r="BM804" s="199" t="s">
        <v>1347</v>
      </c>
    </row>
    <row r="805" spans="1:65" s="2" customFormat="1" ht="28.8">
      <c r="A805" s="31"/>
      <c r="B805" s="32"/>
      <c r="C805" s="33"/>
      <c r="D805" s="201" t="s">
        <v>133</v>
      </c>
      <c r="E805" s="33"/>
      <c r="F805" s="202" t="s">
        <v>1348</v>
      </c>
      <c r="G805" s="33"/>
      <c r="H805" s="33"/>
      <c r="I805" s="203"/>
      <c r="J805" s="33"/>
      <c r="K805" s="33"/>
      <c r="L805" s="36"/>
      <c r="M805" s="204"/>
      <c r="N805" s="205"/>
      <c r="O805" s="68"/>
      <c r="P805" s="68"/>
      <c r="Q805" s="68"/>
      <c r="R805" s="68"/>
      <c r="S805" s="68"/>
      <c r="T805" s="69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T805" s="14" t="s">
        <v>133</v>
      </c>
      <c r="AU805" s="14" t="s">
        <v>86</v>
      </c>
    </row>
    <row r="806" spans="1:65" s="2" customFormat="1" ht="16.5" customHeight="1">
      <c r="A806" s="31"/>
      <c r="B806" s="32"/>
      <c r="C806" s="188" t="s">
        <v>1349</v>
      </c>
      <c r="D806" s="188" t="s">
        <v>127</v>
      </c>
      <c r="E806" s="189" t="s">
        <v>1350</v>
      </c>
      <c r="F806" s="190" t="s">
        <v>1351</v>
      </c>
      <c r="G806" s="191" t="s">
        <v>150</v>
      </c>
      <c r="H806" s="192">
        <v>300</v>
      </c>
      <c r="I806" s="193"/>
      <c r="J806" s="194">
        <f>ROUND(I806*H806,2)</f>
        <v>0</v>
      </c>
      <c r="K806" s="190" t="s">
        <v>131</v>
      </c>
      <c r="L806" s="36"/>
      <c r="M806" s="195" t="s">
        <v>1</v>
      </c>
      <c r="N806" s="196" t="s">
        <v>42</v>
      </c>
      <c r="O806" s="68"/>
      <c r="P806" s="197">
        <f>O806*H806</f>
        <v>0</v>
      </c>
      <c r="Q806" s="197">
        <v>0</v>
      </c>
      <c r="R806" s="197">
        <f>Q806*H806</f>
        <v>0</v>
      </c>
      <c r="S806" s="197">
        <v>0</v>
      </c>
      <c r="T806" s="198">
        <f>S806*H806</f>
        <v>0</v>
      </c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R806" s="199" t="s">
        <v>132</v>
      </c>
      <c r="AT806" s="199" t="s">
        <v>127</v>
      </c>
      <c r="AU806" s="199" t="s">
        <v>86</v>
      </c>
      <c r="AY806" s="14" t="s">
        <v>124</v>
      </c>
      <c r="BE806" s="200">
        <f>IF(N806="základní",J806,0)</f>
        <v>0</v>
      </c>
      <c r="BF806" s="200">
        <f>IF(N806="snížená",J806,0)</f>
        <v>0</v>
      </c>
      <c r="BG806" s="200">
        <f>IF(N806="zákl. přenesená",J806,0)</f>
        <v>0</v>
      </c>
      <c r="BH806" s="200">
        <f>IF(N806="sníž. přenesená",J806,0)</f>
        <v>0</v>
      </c>
      <c r="BI806" s="200">
        <f>IF(N806="nulová",J806,0)</f>
        <v>0</v>
      </c>
      <c r="BJ806" s="14" t="s">
        <v>84</v>
      </c>
      <c r="BK806" s="200">
        <f>ROUND(I806*H806,2)</f>
        <v>0</v>
      </c>
      <c r="BL806" s="14" t="s">
        <v>132</v>
      </c>
      <c r="BM806" s="199" t="s">
        <v>1352</v>
      </c>
    </row>
    <row r="807" spans="1:65" s="2" customFormat="1" ht="19.2">
      <c r="A807" s="31"/>
      <c r="B807" s="32"/>
      <c r="C807" s="33"/>
      <c r="D807" s="201" t="s">
        <v>133</v>
      </c>
      <c r="E807" s="33"/>
      <c r="F807" s="202" t="s">
        <v>1353</v>
      </c>
      <c r="G807" s="33"/>
      <c r="H807" s="33"/>
      <c r="I807" s="203"/>
      <c r="J807" s="33"/>
      <c r="K807" s="33"/>
      <c r="L807" s="36"/>
      <c r="M807" s="204"/>
      <c r="N807" s="205"/>
      <c r="O807" s="68"/>
      <c r="P807" s="68"/>
      <c r="Q807" s="68"/>
      <c r="R807" s="68"/>
      <c r="S807" s="68"/>
      <c r="T807" s="69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T807" s="14" t="s">
        <v>133</v>
      </c>
      <c r="AU807" s="14" t="s">
        <v>86</v>
      </c>
    </row>
    <row r="808" spans="1:65" s="2" customFormat="1" ht="16.5" customHeight="1">
      <c r="A808" s="31"/>
      <c r="B808" s="32"/>
      <c r="C808" s="188" t="s">
        <v>747</v>
      </c>
      <c r="D808" s="188" t="s">
        <v>127</v>
      </c>
      <c r="E808" s="189" t="s">
        <v>1354</v>
      </c>
      <c r="F808" s="190" t="s">
        <v>1355</v>
      </c>
      <c r="G808" s="191" t="s">
        <v>150</v>
      </c>
      <c r="H808" s="192">
        <v>50</v>
      </c>
      <c r="I808" s="193"/>
      <c r="J808" s="194">
        <f>ROUND(I808*H808,2)</f>
        <v>0</v>
      </c>
      <c r="K808" s="190" t="s">
        <v>131</v>
      </c>
      <c r="L808" s="36"/>
      <c r="M808" s="195" t="s">
        <v>1</v>
      </c>
      <c r="N808" s="196" t="s">
        <v>42</v>
      </c>
      <c r="O808" s="68"/>
      <c r="P808" s="197">
        <f>O808*H808</f>
        <v>0</v>
      </c>
      <c r="Q808" s="197">
        <v>0</v>
      </c>
      <c r="R808" s="197">
        <f>Q808*H808</f>
        <v>0</v>
      </c>
      <c r="S808" s="197">
        <v>0</v>
      </c>
      <c r="T808" s="198">
        <f>S808*H808</f>
        <v>0</v>
      </c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R808" s="199" t="s">
        <v>132</v>
      </c>
      <c r="AT808" s="199" t="s">
        <v>127</v>
      </c>
      <c r="AU808" s="199" t="s">
        <v>86</v>
      </c>
      <c r="AY808" s="14" t="s">
        <v>124</v>
      </c>
      <c r="BE808" s="200">
        <f>IF(N808="základní",J808,0)</f>
        <v>0</v>
      </c>
      <c r="BF808" s="200">
        <f>IF(N808="snížená",J808,0)</f>
        <v>0</v>
      </c>
      <c r="BG808" s="200">
        <f>IF(N808="zákl. přenesená",J808,0)</f>
        <v>0</v>
      </c>
      <c r="BH808" s="200">
        <f>IF(N808="sníž. přenesená",J808,0)</f>
        <v>0</v>
      </c>
      <c r="BI808" s="200">
        <f>IF(N808="nulová",J808,0)</f>
        <v>0</v>
      </c>
      <c r="BJ808" s="14" t="s">
        <v>84</v>
      </c>
      <c r="BK808" s="200">
        <f>ROUND(I808*H808,2)</f>
        <v>0</v>
      </c>
      <c r="BL808" s="14" t="s">
        <v>132</v>
      </c>
      <c r="BM808" s="199" t="s">
        <v>1356</v>
      </c>
    </row>
    <row r="809" spans="1:65" s="2" customFormat="1" ht="28.8">
      <c r="A809" s="31"/>
      <c r="B809" s="32"/>
      <c r="C809" s="33"/>
      <c r="D809" s="201" t="s">
        <v>133</v>
      </c>
      <c r="E809" s="33"/>
      <c r="F809" s="202" t="s">
        <v>1357</v>
      </c>
      <c r="G809" s="33"/>
      <c r="H809" s="33"/>
      <c r="I809" s="203"/>
      <c r="J809" s="33"/>
      <c r="K809" s="33"/>
      <c r="L809" s="36"/>
      <c r="M809" s="204"/>
      <c r="N809" s="205"/>
      <c r="O809" s="68"/>
      <c r="P809" s="68"/>
      <c r="Q809" s="68"/>
      <c r="R809" s="68"/>
      <c r="S809" s="68"/>
      <c r="T809" s="69"/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T809" s="14" t="s">
        <v>133</v>
      </c>
      <c r="AU809" s="14" t="s">
        <v>86</v>
      </c>
    </row>
    <row r="810" spans="1:65" s="2" customFormat="1" ht="16.5" customHeight="1">
      <c r="A810" s="31"/>
      <c r="B810" s="32"/>
      <c r="C810" s="188" t="s">
        <v>1358</v>
      </c>
      <c r="D810" s="188" t="s">
        <v>127</v>
      </c>
      <c r="E810" s="189" t="s">
        <v>1359</v>
      </c>
      <c r="F810" s="190" t="s">
        <v>1360</v>
      </c>
      <c r="G810" s="191" t="s">
        <v>150</v>
      </c>
      <c r="H810" s="192">
        <v>50</v>
      </c>
      <c r="I810" s="193"/>
      <c r="J810" s="194">
        <f>ROUND(I810*H810,2)</f>
        <v>0</v>
      </c>
      <c r="K810" s="190" t="s">
        <v>131</v>
      </c>
      <c r="L810" s="36"/>
      <c r="M810" s="195" t="s">
        <v>1</v>
      </c>
      <c r="N810" s="196" t="s">
        <v>42</v>
      </c>
      <c r="O810" s="68"/>
      <c r="P810" s="197">
        <f>O810*H810</f>
        <v>0</v>
      </c>
      <c r="Q810" s="197">
        <v>0</v>
      </c>
      <c r="R810" s="197">
        <f>Q810*H810</f>
        <v>0</v>
      </c>
      <c r="S810" s="197">
        <v>0</v>
      </c>
      <c r="T810" s="198">
        <f>S810*H810</f>
        <v>0</v>
      </c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R810" s="199" t="s">
        <v>132</v>
      </c>
      <c r="AT810" s="199" t="s">
        <v>127</v>
      </c>
      <c r="AU810" s="199" t="s">
        <v>86</v>
      </c>
      <c r="AY810" s="14" t="s">
        <v>124</v>
      </c>
      <c r="BE810" s="200">
        <f>IF(N810="základní",J810,0)</f>
        <v>0</v>
      </c>
      <c r="BF810" s="200">
        <f>IF(N810="snížená",J810,0)</f>
        <v>0</v>
      </c>
      <c r="BG810" s="200">
        <f>IF(N810="zákl. přenesená",J810,0)</f>
        <v>0</v>
      </c>
      <c r="BH810" s="200">
        <f>IF(N810="sníž. přenesená",J810,0)</f>
        <v>0</v>
      </c>
      <c r="BI810" s="200">
        <f>IF(N810="nulová",J810,0)</f>
        <v>0</v>
      </c>
      <c r="BJ810" s="14" t="s">
        <v>84</v>
      </c>
      <c r="BK810" s="200">
        <f>ROUND(I810*H810,2)</f>
        <v>0</v>
      </c>
      <c r="BL810" s="14" t="s">
        <v>132</v>
      </c>
      <c r="BM810" s="199" t="s">
        <v>1361</v>
      </c>
    </row>
    <row r="811" spans="1:65" s="2" customFormat="1" ht="28.8">
      <c r="A811" s="31"/>
      <c r="B811" s="32"/>
      <c r="C811" s="33"/>
      <c r="D811" s="201" t="s">
        <v>133</v>
      </c>
      <c r="E811" s="33"/>
      <c r="F811" s="202" t="s">
        <v>1362</v>
      </c>
      <c r="G811" s="33"/>
      <c r="H811" s="33"/>
      <c r="I811" s="203"/>
      <c r="J811" s="33"/>
      <c r="K811" s="33"/>
      <c r="L811" s="36"/>
      <c r="M811" s="204"/>
      <c r="N811" s="205"/>
      <c r="O811" s="68"/>
      <c r="P811" s="68"/>
      <c r="Q811" s="68"/>
      <c r="R811" s="68"/>
      <c r="S811" s="68"/>
      <c r="T811" s="69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T811" s="14" t="s">
        <v>133</v>
      </c>
      <c r="AU811" s="14" t="s">
        <v>86</v>
      </c>
    </row>
    <row r="812" spans="1:65" s="2" customFormat="1" ht="16.5" customHeight="1">
      <c r="A812" s="31"/>
      <c r="B812" s="32"/>
      <c r="C812" s="188" t="s">
        <v>752</v>
      </c>
      <c r="D812" s="188" t="s">
        <v>127</v>
      </c>
      <c r="E812" s="189" t="s">
        <v>1363</v>
      </c>
      <c r="F812" s="190" t="s">
        <v>1364</v>
      </c>
      <c r="G812" s="191" t="s">
        <v>150</v>
      </c>
      <c r="H812" s="192">
        <v>50</v>
      </c>
      <c r="I812" s="193"/>
      <c r="J812" s="194">
        <f>ROUND(I812*H812,2)</f>
        <v>0</v>
      </c>
      <c r="K812" s="190" t="s">
        <v>131</v>
      </c>
      <c r="L812" s="36"/>
      <c r="M812" s="195" t="s">
        <v>1</v>
      </c>
      <c r="N812" s="196" t="s">
        <v>42</v>
      </c>
      <c r="O812" s="68"/>
      <c r="P812" s="197">
        <f>O812*H812</f>
        <v>0</v>
      </c>
      <c r="Q812" s="197">
        <v>0</v>
      </c>
      <c r="R812" s="197">
        <f>Q812*H812</f>
        <v>0</v>
      </c>
      <c r="S812" s="197">
        <v>0</v>
      </c>
      <c r="T812" s="198">
        <f>S812*H812</f>
        <v>0</v>
      </c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R812" s="199" t="s">
        <v>132</v>
      </c>
      <c r="AT812" s="199" t="s">
        <v>127</v>
      </c>
      <c r="AU812" s="199" t="s">
        <v>86</v>
      </c>
      <c r="AY812" s="14" t="s">
        <v>124</v>
      </c>
      <c r="BE812" s="200">
        <f>IF(N812="základní",J812,0)</f>
        <v>0</v>
      </c>
      <c r="BF812" s="200">
        <f>IF(N812="snížená",J812,0)</f>
        <v>0</v>
      </c>
      <c r="BG812" s="200">
        <f>IF(N812="zákl. přenesená",J812,0)</f>
        <v>0</v>
      </c>
      <c r="BH812" s="200">
        <f>IF(N812="sníž. přenesená",J812,0)</f>
        <v>0</v>
      </c>
      <c r="BI812" s="200">
        <f>IF(N812="nulová",J812,0)</f>
        <v>0</v>
      </c>
      <c r="BJ812" s="14" t="s">
        <v>84</v>
      </c>
      <c r="BK812" s="200">
        <f>ROUND(I812*H812,2)</f>
        <v>0</v>
      </c>
      <c r="BL812" s="14" t="s">
        <v>132</v>
      </c>
      <c r="BM812" s="199" t="s">
        <v>1365</v>
      </c>
    </row>
    <row r="813" spans="1:65" s="2" customFormat="1" ht="28.8">
      <c r="A813" s="31"/>
      <c r="B813" s="32"/>
      <c r="C813" s="33"/>
      <c r="D813" s="201" t="s">
        <v>133</v>
      </c>
      <c r="E813" s="33"/>
      <c r="F813" s="202" t="s">
        <v>1366</v>
      </c>
      <c r="G813" s="33"/>
      <c r="H813" s="33"/>
      <c r="I813" s="203"/>
      <c r="J813" s="33"/>
      <c r="K813" s="33"/>
      <c r="L813" s="36"/>
      <c r="M813" s="204"/>
      <c r="N813" s="205"/>
      <c r="O813" s="68"/>
      <c r="P813" s="68"/>
      <c r="Q813" s="68"/>
      <c r="R813" s="68"/>
      <c r="S813" s="68"/>
      <c r="T813" s="69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T813" s="14" t="s">
        <v>133</v>
      </c>
      <c r="AU813" s="14" t="s">
        <v>86</v>
      </c>
    </row>
    <row r="814" spans="1:65" s="2" customFormat="1" ht="16.5" customHeight="1">
      <c r="A814" s="31"/>
      <c r="B814" s="32"/>
      <c r="C814" s="188" t="s">
        <v>1367</v>
      </c>
      <c r="D814" s="188" t="s">
        <v>127</v>
      </c>
      <c r="E814" s="189" t="s">
        <v>1368</v>
      </c>
      <c r="F814" s="190" t="s">
        <v>1369</v>
      </c>
      <c r="G814" s="191" t="s">
        <v>150</v>
      </c>
      <c r="H814" s="192">
        <v>1000</v>
      </c>
      <c r="I814" s="193"/>
      <c r="J814" s="194">
        <f>ROUND(I814*H814,2)</f>
        <v>0</v>
      </c>
      <c r="K814" s="190" t="s">
        <v>131</v>
      </c>
      <c r="L814" s="36"/>
      <c r="M814" s="195" t="s">
        <v>1</v>
      </c>
      <c r="N814" s="196" t="s">
        <v>42</v>
      </c>
      <c r="O814" s="68"/>
      <c r="P814" s="197">
        <f>O814*H814</f>
        <v>0</v>
      </c>
      <c r="Q814" s="197">
        <v>0</v>
      </c>
      <c r="R814" s="197">
        <f>Q814*H814</f>
        <v>0</v>
      </c>
      <c r="S814" s="197">
        <v>0</v>
      </c>
      <c r="T814" s="198">
        <f>S814*H814</f>
        <v>0</v>
      </c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R814" s="199" t="s">
        <v>132</v>
      </c>
      <c r="AT814" s="199" t="s">
        <v>127</v>
      </c>
      <c r="AU814" s="199" t="s">
        <v>86</v>
      </c>
      <c r="AY814" s="14" t="s">
        <v>124</v>
      </c>
      <c r="BE814" s="200">
        <f>IF(N814="základní",J814,0)</f>
        <v>0</v>
      </c>
      <c r="BF814" s="200">
        <f>IF(N814="snížená",J814,0)</f>
        <v>0</v>
      </c>
      <c r="BG814" s="200">
        <f>IF(N814="zákl. přenesená",J814,0)</f>
        <v>0</v>
      </c>
      <c r="BH814" s="200">
        <f>IF(N814="sníž. přenesená",J814,0)</f>
        <v>0</v>
      </c>
      <c r="BI814" s="200">
        <f>IF(N814="nulová",J814,0)</f>
        <v>0</v>
      </c>
      <c r="BJ814" s="14" t="s">
        <v>84</v>
      </c>
      <c r="BK814" s="200">
        <f>ROUND(I814*H814,2)</f>
        <v>0</v>
      </c>
      <c r="BL814" s="14" t="s">
        <v>132</v>
      </c>
      <c r="BM814" s="199" t="s">
        <v>1370</v>
      </c>
    </row>
    <row r="815" spans="1:65" s="2" customFormat="1" ht="28.8">
      <c r="A815" s="31"/>
      <c r="B815" s="32"/>
      <c r="C815" s="33"/>
      <c r="D815" s="201" t="s">
        <v>133</v>
      </c>
      <c r="E815" s="33"/>
      <c r="F815" s="202" t="s">
        <v>1371</v>
      </c>
      <c r="G815" s="33"/>
      <c r="H815" s="33"/>
      <c r="I815" s="203"/>
      <c r="J815" s="33"/>
      <c r="K815" s="33"/>
      <c r="L815" s="36"/>
      <c r="M815" s="204"/>
      <c r="N815" s="205"/>
      <c r="O815" s="68"/>
      <c r="P815" s="68"/>
      <c r="Q815" s="68"/>
      <c r="R815" s="68"/>
      <c r="S815" s="68"/>
      <c r="T815" s="69"/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T815" s="14" t="s">
        <v>133</v>
      </c>
      <c r="AU815" s="14" t="s">
        <v>86</v>
      </c>
    </row>
    <row r="816" spans="1:65" s="2" customFormat="1" ht="16.5" customHeight="1">
      <c r="A816" s="31"/>
      <c r="B816" s="32"/>
      <c r="C816" s="188" t="s">
        <v>756</v>
      </c>
      <c r="D816" s="188" t="s">
        <v>127</v>
      </c>
      <c r="E816" s="189" t="s">
        <v>1372</v>
      </c>
      <c r="F816" s="190" t="s">
        <v>1373</v>
      </c>
      <c r="G816" s="191" t="s">
        <v>150</v>
      </c>
      <c r="H816" s="192">
        <v>200</v>
      </c>
      <c r="I816" s="193"/>
      <c r="J816" s="194">
        <f>ROUND(I816*H816,2)</f>
        <v>0</v>
      </c>
      <c r="K816" s="190" t="s">
        <v>131</v>
      </c>
      <c r="L816" s="36"/>
      <c r="M816" s="195" t="s">
        <v>1</v>
      </c>
      <c r="N816" s="196" t="s">
        <v>42</v>
      </c>
      <c r="O816" s="68"/>
      <c r="P816" s="197">
        <f>O816*H816</f>
        <v>0</v>
      </c>
      <c r="Q816" s="197">
        <v>0</v>
      </c>
      <c r="R816" s="197">
        <f>Q816*H816</f>
        <v>0</v>
      </c>
      <c r="S816" s="197">
        <v>0</v>
      </c>
      <c r="T816" s="198">
        <f>S816*H816</f>
        <v>0</v>
      </c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R816" s="199" t="s">
        <v>132</v>
      </c>
      <c r="AT816" s="199" t="s">
        <v>127</v>
      </c>
      <c r="AU816" s="199" t="s">
        <v>86</v>
      </c>
      <c r="AY816" s="14" t="s">
        <v>124</v>
      </c>
      <c r="BE816" s="200">
        <f>IF(N816="základní",J816,0)</f>
        <v>0</v>
      </c>
      <c r="BF816" s="200">
        <f>IF(N816="snížená",J816,0)</f>
        <v>0</v>
      </c>
      <c r="BG816" s="200">
        <f>IF(N816="zákl. přenesená",J816,0)</f>
        <v>0</v>
      </c>
      <c r="BH816" s="200">
        <f>IF(N816="sníž. přenesená",J816,0)</f>
        <v>0</v>
      </c>
      <c r="BI816" s="200">
        <f>IF(N816="nulová",J816,0)</f>
        <v>0</v>
      </c>
      <c r="BJ816" s="14" t="s">
        <v>84</v>
      </c>
      <c r="BK816" s="200">
        <f>ROUND(I816*H816,2)</f>
        <v>0</v>
      </c>
      <c r="BL816" s="14" t="s">
        <v>132</v>
      </c>
      <c r="BM816" s="199" t="s">
        <v>1374</v>
      </c>
    </row>
    <row r="817" spans="1:65" s="2" customFormat="1" ht="28.8">
      <c r="A817" s="31"/>
      <c r="B817" s="32"/>
      <c r="C817" s="33"/>
      <c r="D817" s="201" t="s">
        <v>133</v>
      </c>
      <c r="E817" s="33"/>
      <c r="F817" s="202" t="s">
        <v>1375</v>
      </c>
      <c r="G817" s="33"/>
      <c r="H817" s="33"/>
      <c r="I817" s="203"/>
      <c r="J817" s="33"/>
      <c r="K817" s="33"/>
      <c r="L817" s="36"/>
      <c r="M817" s="204"/>
      <c r="N817" s="205"/>
      <c r="O817" s="68"/>
      <c r="P817" s="68"/>
      <c r="Q817" s="68"/>
      <c r="R817" s="68"/>
      <c r="S817" s="68"/>
      <c r="T817" s="69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T817" s="14" t="s">
        <v>133</v>
      </c>
      <c r="AU817" s="14" t="s">
        <v>86</v>
      </c>
    </row>
    <row r="818" spans="1:65" s="2" customFormat="1" ht="16.5" customHeight="1">
      <c r="A818" s="31"/>
      <c r="B818" s="32"/>
      <c r="C818" s="188" t="s">
        <v>1376</v>
      </c>
      <c r="D818" s="188" t="s">
        <v>127</v>
      </c>
      <c r="E818" s="189" t="s">
        <v>1377</v>
      </c>
      <c r="F818" s="190" t="s">
        <v>1378</v>
      </c>
      <c r="G818" s="191" t="s">
        <v>150</v>
      </c>
      <c r="H818" s="192">
        <v>50</v>
      </c>
      <c r="I818" s="193"/>
      <c r="J818" s="194">
        <f>ROUND(I818*H818,2)</f>
        <v>0</v>
      </c>
      <c r="K818" s="190" t="s">
        <v>131</v>
      </c>
      <c r="L818" s="36"/>
      <c r="M818" s="195" t="s">
        <v>1</v>
      </c>
      <c r="N818" s="196" t="s">
        <v>42</v>
      </c>
      <c r="O818" s="68"/>
      <c r="P818" s="197">
        <f>O818*H818</f>
        <v>0</v>
      </c>
      <c r="Q818" s="197">
        <v>0</v>
      </c>
      <c r="R818" s="197">
        <f>Q818*H818</f>
        <v>0</v>
      </c>
      <c r="S818" s="197">
        <v>0</v>
      </c>
      <c r="T818" s="198">
        <f>S818*H818</f>
        <v>0</v>
      </c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R818" s="199" t="s">
        <v>132</v>
      </c>
      <c r="AT818" s="199" t="s">
        <v>127</v>
      </c>
      <c r="AU818" s="199" t="s">
        <v>86</v>
      </c>
      <c r="AY818" s="14" t="s">
        <v>124</v>
      </c>
      <c r="BE818" s="200">
        <f>IF(N818="základní",J818,0)</f>
        <v>0</v>
      </c>
      <c r="BF818" s="200">
        <f>IF(N818="snížená",J818,0)</f>
        <v>0</v>
      </c>
      <c r="BG818" s="200">
        <f>IF(N818="zákl. přenesená",J818,0)</f>
        <v>0</v>
      </c>
      <c r="BH818" s="200">
        <f>IF(N818="sníž. přenesená",J818,0)</f>
        <v>0</v>
      </c>
      <c r="BI818" s="200">
        <f>IF(N818="nulová",J818,0)</f>
        <v>0</v>
      </c>
      <c r="BJ818" s="14" t="s">
        <v>84</v>
      </c>
      <c r="BK818" s="200">
        <f>ROUND(I818*H818,2)</f>
        <v>0</v>
      </c>
      <c r="BL818" s="14" t="s">
        <v>132</v>
      </c>
      <c r="BM818" s="199" t="s">
        <v>1379</v>
      </c>
    </row>
    <row r="819" spans="1:65" s="2" customFormat="1" ht="28.8">
      <c r="A819" s="31"/>
      <c r="B819" s="32"/>
      <c r="C819" s="33"/>
      <c r="D819" s="201" t="s">
        <v>133</v>
      </c>
      <c r="E819" s="33"/>
      <c r="F819" s="202" t="s">
        <v>1380</v>
      </c>
      <c r="G819" s="33"/>
      <c r="H819" s="33"/>
      <c r="I819" s="203"/>
      <c r="J819" s="33"/>
      <c r="K819" s="33"/>
      <c r="L819" s="36"/>
      <c r="M819" s="204"/>
      <c r="N819" s="205"/>
      <c r="O819" s="68"/>
      <c r="P819" s="68"/>
      <c r="Q819" s="68"/>
      <c r="R819" s="68"/>
      <c r="S819" s="68"/>
      <c r="T819" s="69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T819" s="14" t="s">
        <v>133</v>
      </c>
      <c r="AU819" s="14" t="s">
        <v>86</v>
      </c>
    </row>
    <row r="820" spans="1:65" s="2" customFormat="1" ht="16.5" customHeight="1">
      <c r="A820" s="31"/>
      <c r="B820" s="32"/>
      <c r="C820" s="188" t="s">
        <v>761</v>
      </c>
      <c r="D820" s="188" t="s">
        <v>127</v>
      </c>
      <c r="E820" s="189" t="s">
        <v>1381</v>
      </c>
      <c r="F820" s="190" t="s">
        <v>1382</v>
      </c>
      <c r="G820" s="191" t="s">
        <v>150</v>
      </c>
      <c r="H820" s="192">
        <v>50</v>
      </c>
      <c r="I820" s="193"/>
      <c r="J820" s="194">
        <f>ROUND(I820*H820,2)</f>
        <v>0</v>
      </c>
      <c r="K820" s="190" t="s">
        <v>131</v>
      </c>
      <c r="L820" s="36"/>
      <c r="M820" s="195" t="s">
        <v>1</v>
      </c>
      <c r="N820" s="196" t="s">
        <v>42</v>
      </c>
      <c r="O820" s="68"/>
      <c r="P820" s="197">
        <f>O820*H820</f>
        <v>0</v>
      </c>
      <c r="Q820" s="197">
        <v>0</v>
      </c>
      <c r="R820" s="197">
        <f>Q820*H820</f>
        <v>0</v>
      </c>
      <c r="S820" s="197">
        <v>0</v>
      </c>
      <c r="T820" s="198">
        <f>S820*H820</f>
        <v>0</v>
      </c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R820" s="199" t="s">
        <v>132</v>
      </c>
      <c r="AT820" s="199" t="s">
        <v>127</v>
      </c>
      <c r="AU820" s="199" t="s">
        <v>86</v>
      </c>
      <c r="AY820" s="14" t="s">
        <v>124</v>
      </c>
      <c r="BE820" s="200">
        <f>IF(N820="základní",J820,0)</f>
        <v>0</v>
      </c>
      <c r="BF820" s="200">
        <f>IF(N820="snížená",J820,0)</f>
        <v>0</v>
      </c>
      <c r="BG820" s="200">
        <f>IF(N820="zákl. přenesená",J820,0)</f>
        <v>0</v>
      </c>
      <c r="BH820" s="200">
        <f>IF(N820="sníž. přenesená",J820,0)</f>
        <v>0</v>
      </c>
      <c r="BI820" s="200">
        <f>IF(N820="nulová",J820,0)</f>
        <v>0</v>
      </c>
      <c r="BJ820" s="14" t="s">
        <v>84</v>
      </c>
      <c r="BK820" s="200">
        <f>ROUND(I820*H820,2)</f>
        <v>0</v>
      </c>
      <c r="BL820" s="14" t="s">
        <v>132</v>
      </c>
      <c r="BM820" s="199" t="s">
        <v>1383</v>
      </c>
    </row>
    <row r="821" spans="1:65" s="2" customFormat="1" ht="28.8">
      <c r="A821" s="31"/>
      <c r="B821" s="32"/>
      <c r="C821" s="33"/>
      <c r="D821" s="201" t="s">
        <v>133</v>
      </c>
      <c r="E821" s="33"/>
      <c r="F821" s="202" t="s">
        <v>1384</v>
      </c>
      <c r="G821" s="33"/>
      <c r="H821" s="33"/>
      <c r="I821" s="203"/>
      <c r="J821" s="33"/>
      <c r="K821" s="33"/>
      <c r="L821" s="36"/>
      <c r="M821" s="204"/>
      <c r="N821" s="205"/>
      <c r="O821" s="68"/>
      <c r="P821" s="68"/>
      <c r="Q821" s="68"/>
      <c r="R821" s="68"/>
      <c r="S821" s="68"/>
      <c r="T821" s="69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T821" s="14" t="s">
        <v>133</v>
      </c>
      <c r="AU821" s="14" t="s">
        <v>86</v>
      </c>
    </row>
    <row r="822" spans="1:65" s="2" customFormat="1" ht="16.5" customHeight="1">
      <c r="A822" s="31"/>
      <c r="B822" s="32"/>
      <c r="C822" s="188" t="s">
        <v>1385</v>
      </c>
      <c r="D822" s="188" t="s">
        <v>127</v>
      </c>
      <c r="E822" s="189" t="s">
        <v>1386</v>
      </c>
      <c r="F822" s="190" t="s">
        <v>1387</v>
      </c>
      <c r="G822" s="191" t="s">
        <v>150</v>
      </c>
      <c r="H822" s="192">
        <v>100</v>
      </c>
      <c r="I822" s="193"/>
      <c r="J822" s="194">
        <f>ROUND(I822*H822,2)</f>
        <v>0</v>
      </c>
      <c r="K822" s="190" t="s">
        <v>131</v>
      </c>
      <c r="L822" s="36"/>
      <c r="M822" s="195" t="s">
        <v>1</v>
      </c>
      <c r="N822" s="196" t="s">
        <v>42</v>
      </c>
      <c r="O822" s="68"/>
      <c r="P822" s="197">
        <f>O822*H822</f>
        <v>0</v>
      </c>
      <c r="Q822" s="197">
        <v>0</v>
      </c>
      <c r="R822" s="197">
        <f>Q822*H822</f>
        <v>0</v>
      </c>
      <c r="S822" s="197">
        <v>0</v>
      </c>
      <c r="T822" s="198">
        <f>S822*H822</f>
        <v>0</v>
      </c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R822" s="199" t="s">
        <v>132</v>
      </c>
      <c r="AT822" s="199" t="s">
        <v>127</v>
      </c>
      <c r="AU822" s="199" t="s">
        <v>86</v>
      </c>
      <c r="AY822" s="14" t="s">
        <v>124</v>
      </c>
      <c r="BE822" s="200">
        <f>IF(N822="základní",J822,0)</f>
        <v>0</v>
      </c>
      <c r="BF822" s="200">
        <f>IF(N822="snížená",J822,0)</f>
        <v>0</v>
      </c>
      <c r="BG822" s="200">
        <f>IF(N822="zákl. přenesená",J822,0)</f>
        <v>0</v>
      </c>
      <c r="BH822" s="200">
        <f>IF(N822="sníž. přenesená",J822,0)</f>
        <v>0</v>
      </c>
      <c r="BI822" s="200">
        <f>IF(N822="nulová",J822,0)</f>
        <v>0</v>
      </c>
      <c r="BJ822" s="14" t="s">
        <v>84</v>
      </c>
      <c r="BK822" s="200">
        <f>ROUND(I822*H822,2)</f>
        <v>0</v>
      </c>
      <c r="BL822" s="14" t="s">
        <v>132</v>
      </c>
      <c r="BM822" s="199" t="s">
        <v>1388</v>
      </c>
    </row>
    <row r="823" spans="1:65" s="2" customFormat="1" ht="28.8">
      <c r="A823" s="31"/>
      <c r="B823" s="32"/>
      <c r="C823" s="33"/>
      <c r="D823" s="201" t="s">
        <v>133</v>
      </c>
      <c r="E823" s="33"/>
      <c r="F823" s="202" t="s">
        <v>1389</v>
      </c>
      <c r="G823" s="33"/>
      <c r="H823" s="33"/>
      <c r="I823" s="203"/>
      <c r="J823" s="33"/>
      <c r="K823" s="33"/>
      <c r="L823" s="36"/>
      <c r="M823" s="204"/>
      <c r="N823" s="205"/>
      <c r="O823" s="68"/>
      <c r="P823" s="68"/>
      <c r="Q823" s="68"/>
      <c r="R823" s="68"/>
      <c r="S823" s="68"/>
      <c r="T823" s="69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T823" s="14" t="s">
        <v>133</v>
      </c>
      <c r="AU823" s="14" t="s">
        <v>86</v>
      </c>
    </row>
    <row r="824" spans="1:65" s="2" customFormat="1" ht="16.5" customHeight="1">
      <c r="A824" s="31"/>
      <c r="B824" s="32"/>
      <c r="C824" s="188" t="s">
        <v>765</v>
      </c>
      <c r="D824" s="188" t="s">
        <v>127</v>
      </c>
      <c r="E824" s="189" t="s">
        <v>1390</v>
      </c>
      <c r="F824" s="190" t="s">
        <v>1391</v>
      </c>
      <c r="G824" s="191" t="s">
        <v>150</v>
      </c>
      <c r="H824" s="192">
        <v>1000</v>
      </c>
      <c r="I824" s="193"/>
      <c r="J824" s="194">
        <f>ROUND(I824*H824,2)</f>
        <v>0</v>
      </c>
      <c r="K824" s="190" t="s">
        <v>131</v>
      </c>
      <c r="L824" s="36"/>
      <c r="M824" s="195" t="s">
        <v>1</v>
      </c>
      <c r="N824" s="196" t="s">
        <v>42</v>
      </c>
      <c r="O824" s="68"/>
      <c r="P824" s="197">
        <f>O824*H824</f>
        <v>0</v>
      </c>
      <c r="Q824" s="197">
        <v>0</v>
      </c>
      <c r="R824" s="197">
        <f>Q824*H824</f>
        <v>0</v>
      </c>
      <c r="S824" s="197">
        <v>0</v>
      </c>
      <c r="T824" s="198">
        <f>S824*H824</f>
        <v>0</v>
      </c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R824" s="199" t="s">
        <v>132</v>
      </c>
      <c r="AT824" s="199" t="s">
        <v>127</v>
      </c>
      <c r="AU824" s="199" t="s">
        <v>86</v>
      </c>
      <c r="AY824" s="14" t="s">
        <v>124</v>
      </c>
      <c r="BE824" s="200">
        <f>IF(N824="základní",J824,0)</f>
        <v>0</v>
      </c>
      <c r="BF824" s="200">
        <f>IF(N824="snížená",J824,0)</f>
        <v>0</v>
      </c>
      <c r="BG824" s="200">
        <f>IF(N824="zákl. přenesená",J824,0)</f>
        <v>0</v>
      </c>
      <c r="BH824" s="200">
        <f>IF(N824="sníž. přenesená",J824,0)</f>
        <v>0</v>
      </c>
      <c r="BI824" s="200">
        <f>IF(N824="nulová",J824,0)</f>
        <v>0</v>
      </c>
      <c r="BJ824" s="14" t="s">
        <v>84</v>
      </c>
      <c r="BK824" s="200">
        <f>ROUND(I824*H824,2)</f>
        <v>0</v>
      </c>
      <c r="BL824" s="14" t="s">
        <v>132</v>
      </c>
      <c r="BM824" s="199" t="s">
        <v>1392</v>
      </c>
    </row>
    <row r="825" spans="1:65" s="2" customFormat="1" ht="28.8">
      <c r="A825" s="31"/>
      <c r="B825" s="32"/>
      <c r="C825" s="33"/>
      <c r="D825" s="201" t="s">
        <v>133</v>
      </c>
      <c r="E825" s="33"/>
      <c r="F825" s="202" t="s">
        <v>1393</v>
      </c>
      <c r="G825" s="33"/>
      <c r="H825" s="33"/>
      <c r="I825" s="203"/>
      <c r="J825" s="33"/>
      <c r="K825" s="33"/>
      <c r="L825" s="36"/>
      <c r="M825" s="204"/>
      <c r="N825" s="205"/>
      <c r="O825" s="68"/>
      <c r="P825" s="68"/>
      <c r="Q825" s="68"/>
      <c r="R825" s="68"/>
      <c r="S825" s="68"/>
      <c r="T825" s="69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T825" s="14" t="s">
        <v>133</v>
      </c>
      <c r="AU825" s="14" t="s">
        <v>86</v>
      </c>
    </row>
    <row r="826" spans="1:65" s="2" customFormat="1" ht="16.5" customHeight="1">
      <c r="A826" s="31"/>
      <c r="B826" s="32"/>
      <c r="C826" s="188" t="s">
        <v>1394</v>
      </c>
      <c r="D826" s="188" t="s">
        <v>127</v>
      </c>
      <c r="E826" s="189" t="s">
        <v>1395</v>
      </c>
      <c r="F826" s="190" t="s">
        <v>1396</v>
      </c>
      <c r="G826" s="191" t="s">
        <v>150</v>
      </c>
      <c r="H826" s="192">
        <v>5000</v>
      </c>
      <c r="I826" s="193"/>
      <c r="J826" s="194">
        <f>ROUND(I826*H826,2)</f>
        <v>0</v>
      </c>
      <c r="K826" s="190" t="s">
        <v>131</v>
      </c>
      <c r="L826" s="36"/>
      <c r="M826" s="195" t="s">
        <v>1</v>
      </c>
      <c r="N826" s="196" t="s">
        <v>42</v>
      </c>
      <c r="O826" s="68"/>
      <c r="P826" s="197">
        <f>O826*H826</f>
        <v>0</v>
      </c>
      <c r="Q826" s="197">
        <v>0</v>
      </c>
      <c r="R826" s="197">
        <f>Q826*H826</f>
        <v>0</v>
      </c>
      <c r="S826" s="197">
        <v>0</v>
      </c>
      <c r="T826" s="198">
        <f>S826*H826</f>
        <v>0</v>
      </c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R826" s="199" t="s">
        <v>132</v>
      </c>
      <c r="AT826" s="199" t="s">
        <v>127</v>
      </c>
      <c r="AU826" s="199" t="s">
        <v>86</v>
      </c>
      <c r="AY826" s="14" t="s">
        <v>124</v>
      </c>
      <c r="BE826" s="200">
        <f>IF(N826="základní",J826,0)</f>
        <v>0</v>
      </c>
      <c r="BF826" s="200">
        <f>IF(N826="snížená",J826,0)</f>
        <v>0</v>
      </c>
      <c r="BG826" s="200">
        <f>IF(N826="zákl. přenesená",J826,0)</f>
        <v>0</v>
      </c>
      <c r="BH826" s="200">
        <f>IF(N826="sníž. přenesená",J826,0)</f>
        <v>0</v>
      </c>
      <c r="BI826" s="200">
        <f>IF(N826="nulová",J826,0)</f>
        <v>0</v>
      </c>
      <c r="BJ826" s="14" t="s">
        <v>84</v>
      </c>
      <c r="BK826" s="200">
        <f>ROUND(I826*H826,2)</f>
        <v>0</v>
      </c>
      <c r="BL826" s="14" t="s">
        <v>132</v>
      </c>
      <c r="BM826" s="199" t="s">
        <v>1397</v>
      </c>
    </row>
    <row r="827" spans="1:65" s="2" customFormat="1" ht="19.2">
      <c r="A827" s="31"/>
      <c r="B827" s="32"/>
      <c r="C827" s="33"/>
      <c r="D827" s="201" t="s">
        <v>133</v>
      </c>
      <c r="E827" s="33"/>
      <c r="F827" s="202" t="s">
        <v>1398</v>
      </c>
      <c r="G827" s="33"/>
      <c r="H827" s="33"/>
      <c r="I827" s="203"/>
      <c r="J827" s="33"/>
      <c r="K827" s="33"/>
      <c r="L827" s="36"/>
      <c r="M827" s="204"/>
      <c r="N827" s="205"/>
      <c r="O827" s="68"/>
      <c r="P827" s="68"/>
      <c r="Q827" s="68"/>
      <c r="R827" s="68"/>
      <c r="S827" s="68"/>
      <c r="T827" s="69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T827" s="14" t="s">
        <v>133</v>
      </c>
      <c r="AU827" s="14" t="s">
        <v>86</v>
      </c>
    </row>
    <row r="828" spans="1:65" s="2" customFormat="1" ht="16.5" customHeight="1">
      <c r="A828" s="31"/>
      <c r="B828" s="32"/>
      <c r="C828" s="188" t="s">
        <v>770</v>
      </c>
      <c r="D828" s="188" t="s">
        <v>127</v>
      </c>
      <c r="E828" s="189" t="s">
        <v>1399</v>
      </c>
      <c r="F828" s="190" t="s">
        <v>1400</v>
      </c>
      <c r="G828" s="191" t="s">
        <v>150</v>
      </c>
      <c r="H828" s="192">
        <v>400</v>
      </c>
      <c r="I828" s="193"/>
      <c r="J828" s="194">
        <f>ROUND(I828*H828,2)</f>
        <v>0</v>
      </c>
      <c r="K828" s="190" t="s">
        <v>131</v>
      </c>
      <c r="L828" s="36"/>
      <c r="M828" s="195" t="s">
        <v>1</v>
      </c>
      <c r="N828" s="196" t="s">
        <v>42</v>
      </c>
      <c r="O828" s="68"/>
      <c r="P828" s="197">
        <f>O828*H828</f>
        <v>0</v>
      </c>
      <c r="Q828" s="197">
        <v>0</v>
      </c>
      <c r="R828" s="197">
        <f>Q828*H828</f>
        <v>0</v>
      </c>
      <c r="S828" s="197">
        <v>0</v>
      </c>
      <c r="T828" s="198">
        <f>S828*H828</f>
        <v>0</v>
      </c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R828" s="199" t="s">
        <v>132</v>
      </c>
      <c r="AT828" s="199" t="s">
        <v>127</v>
      </c>
      <c r="AU828" s="199" t="s">
        <v>86</v>
      </c>
      <c r="AY828" s="14" t="s">
        <v>124</v>
      </c>
      <c r="BE828" s="200">
        <f>IF(N828="základní",J828,0)</f>
        <v>0</v>
      </c>
      <c r="BF828" s="200">
        <f>IF(N828="snížená",J828,0)</f>
        <v>0</v>
      </c>
      <c r="BG828" s="200">
        <f>IF(N828="zákl. přenesená",J828,0)</f>
        <v>0</v>
      </c>
      <c r="BH828" s="200">
        <f>IF(N828="sníž. přenesená",J828,0)</f>
        <v>0</v>
      </c>
      <c r="BI828" s="200">
        <f>IF(N828="nulová",J828,0)</f>
        <v>0</v>
      </c>
      <c r="BJ828" s="14" t="s">
        <v>84</v>
      </c>
      <c r="BK828" s="200">
        <f>ROUND(I828*H828,2)</f>
        <v>0</v>
      </c>
      <c r="BL828" s="14" t="s">
        <v>132</v>
      </c>
      <c r="BM828" s="199" t="s">
        <v>1401</v>
      </c>
    </row>
    <row r="829" spans="1:65" s="2" customFormat="1" ht="19.2">
      <c r="A829" s="31"/>
      <c r="B829" s="32"/>
      <c r="C829" s="33"/>
      <c r="D829" s="201" t="s">
        <v>133</v>
      </c>
      <c r="E829" s="33"/>
      <c r="F829" s="202" t="s">
        <v>1402</v>
      </c>
      <c r="G829" s="33"/>
      <c r="H829" s="33"/>
      <c r="I829" s="203"/>
      <c r="J829" s="33"/>
      <c r="K829" s="33"/>
      <c r="L829" s="36"/>
      <c r="M829" s="204"/>
      <c r="N829" s="205"/>
      <c r="O829" s="68"/>
      <c r="P829" s="68"/>
      <c r="Q829" s="68"/>
      <c r="R829" s="68"/>
      <c r="S829" s="68"/>
      <c r="T829" s="69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T829" s="14" t="s">
        <v>133</v>
      </c>
      <c r="AU829" s="14" t="s">
        <v>86</v>
      </c>
    </row>
    <row r="830" spans="1:65" s="2" customFormat="1" ht="16.5" customHeight="1">
      <c r="A830" s="31"/>
      <c r="B830" s="32"/>
      <c r="C830" s="188" t="s">
        <v>1403</v>
      </c>
      <c r="D830" s="188" t="s">
        <v>127</v>
      </c>
      <c r="E830" s="189" t="s">
        <v>1404</v>
      </c>
      <c r="F830" s="190" t="s">
        <v>1405</v>
      </c>
      <c r="G830" s="191" t="s">
        <v>150</v>
      </c>
      <c r="H830" s="192">
        <v>50</v>
      </c>
      <c r="I830" s="193"/>
      <c r="J830" s="194">
        <f>ROUND(I830*H830,2)</f>
        <v>0</v>
      </c>
      <c r="K830" s="190" t="s">
        <v>131</v>
      </c>
      <c r="L830" s="36"/>
      <c r="M830" s="195" t="s">
        <v>1</v>
      </c>
      <c r="N830" s="196" t="s">
        <v>42</v>
      </c>
      <c r="O830" s="68"/>
      <c r="P830" s="197">
        <f>O830*H830</f>
        <v>0</v>
      </c>
      <c r="Q830" s="197">
        <v>0</v>
      </c>
      <c r="R830" s="197">
        <f>Q830*H830</f>
        <v>0</v>
      </c>
      <c r="S830" s="197">
        <v>0</v>
      </c>
      <c r="T830" s="198">
        <f>S830*H830</f>
        <v>0</v>
      </c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R830" s="199" t="s">
        <v>132</v>
      </c>
      <c r="AT830" s="199" t="s">
        <v>127</v>
      </c>
      <c r="AU830" s="199" t="s">
        <v>86</v>
      </c>
      <c r="AY830" s="14" t="s">
        <v>124</v>
      </c>
      <c r="BE830" s="200">
        <f>IF(N830="základní",J830,0)</f>
        <v>0</v>
      </c>
      <c r="BF830" s="200">
        <f>IF(N830="snížená",J830,0)</f>
        <v>0</v>
      </c>
      <c r="BG830" s="200">
        <f>IF(N830="zákl. přenesená",J830,0)</f>
        <v>0</v>
      </c>
      <c r="BH830" s="200">
        <f>IF(N830="sníž. přenesená",J830,0)</f>
        <v>0</v>
      </c>
      <c r="BI830" s="200">
        <f>IF(N830="nulová",J830,0)</f>
        <v>0</v>
      </c>
      <c r="BJ830" s="14" t="s">
        <v>84</v>
      </c>
      <c r="BK830" s="200">
        <f>ROUND(I830*H830,2)</f>
        <v>0</v>
      </c>
      <c r="BL830" s="14" t="s">
        <v>132</v>
      </c>
      <c r="BM830" s="199" t="s">
        <v>1406</v>
      </c>
    </row>
    <row r="831" spans="1:65" s="2" customFormat="1" ht="19.2">
      <c r="A831" s="31"/>
      <c r="B831" s="32"/>
      <c r="C831" s="33"/>
      <c r="D831" s="201" t="s">
        <v>133</v>
      </c>
      <c r="E831" s="33"/>
      <c r="F831" s="202" t="s">
        <v>1407</v>
      </c>
      <c r="G831" s="33"/>
      <c r="H831" s="33"/>
      <c r="I831" s="203"/>
      <c r="J831" s="33"/>
      <c r="K831" s="33"/>
      <c r="L831" s="36"/>
      <c r="M831" s="204"/>
      <c r="N831" s="205"/>
      <c r="O831" s="68"/>
      <c r="P831" s="68"/>
      <c r="Q831" s="68"/>
      <c r="R831" s="68"/>
      <c r="S831" s="68"/>
      <c r="T831" s="69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T831" s="14" t="s">
        <v>133</v>
      </c>
      <c r="AU831" s="14" t="s">
        <v>86</v>
      </c>
    </row>
    <row r="832" spans="1:65" s="2" customFormat="1" ht="16.5" customHeight="1">
      <c r="A832" s="31"/>
      <c r="B832" s="32"/>
      <c r="C832" s="188" t="s">
        <v>774</v>
      </c>
      <c r="D832" s="188" t="s">
        <v>127</v>
      </c>
      <c r="E832" s="189" t="s">
        <v>1408</v>
      </c>
      <c r="F832" s="190" t="s">
        <v>1409</v>
      </c>
      <c r="G832" s="191" t="s">
        <v>150</v>
      </c>
      <c r="H832" s="192">
        <v>10</v>
      </c>
      <c r="I832" s="193"/>
      <c r="J832" s="194">
        <f>ROUND(I832*H832,2)</f>
        <v>0</v>
      </c>
      <c r="K832" s="190" t="s">
        <v>131</v>
      </c>
      <c r="L832" s="36"/>
      <c r="M832" s="195" t="s">
        <v>1</v>
      </c>
      <c r="N832" s="196" t="s">
        <v>42</v>
      </c>
      <c r="O832" s="68"/>
      <c r="P832" s="197">
        <f>O832*H832</f>
        <v>0</v>
      </c>
      <c r="Q832" s="197">
        <v>0</v>
      </c>
      <c r="R832" s="197">
        <f>Q832*H832</f>
        <v>0</v>
      </c>
      <c r="S832" s="197">
        <v>0</v>
      </c>
      <c r="T832" s="198">
        <f>S832*H832</f>
        <v>0</v>
      </c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R832" s="199" t="s">
        <v>132</v>
      </c>
      <c r="AT832" s="199" t="s">
        <v>127</v>
      </c>
      <c r="AU832" s="199" t="s">
        <v>86</v>
      </c>
      <c r="AY832" s="14" t="s">
        <v>124</v>
      </c>
      <c r="BE832" s="200">
        <f>IF(N832="základní",J832,0)</f>
        <v>0</v>
      </c>
      <c r="BF832" s="200">
        <f>IF(N832="snížená",J832,0)</f>
        <v>0</v>
      </c>
      <c r="BG832" s="200">
        <f>IF(N832="zákl. přenesená",J832,0)</f>
        <v>0</v>
      </c>
      <c r="BH832" s="200">
        <f>IF(N832="sníž. přenesená",J832,0)</f>
        <v>0</v>
      </c>
      <c r="BI832" s="200">
        <f>IF(N832="nulová",J832,0)</f>
        <v>0</v>
      </c>
      <c r="BJ832" s="14" t="s">
        <v>84</v>
      </c>
      <c r="BK832" s="200">
        <f>ROUND(I832*H832,2)</f>
        <v>0</v>
      </c>
      <c r="BL832" s="14" t="s">
        <v>132</v>
      </c>
      <c r="BM832" s="199" t="s">
        <v>1410</v>
      </c>
    </row>
    <row r="833" spans="1:65" s="2" customFormat="1" ht="19.2">
      <c r="A833" s="31"/>
      <c r="B833" s="32"/>
      <c r="C833" s="33"/>
      <c r="D833" s="201" t="s">
        <v>133</v>
      </c>
      <c r="E833" s="33"/>
      <c r="F833" s="202" t="s">
        <v>1411</v>
      </c>
      <c r="G833" s="33"/>
      <c r="H833" s="33"/>
      <c r="I833" s="203"/>
      <c r="J833" s="33"/>
      <c r="K833" s="33"/>
      <c r="L833" s="36"/>
      <c r="M833" s="204"/>
      <c r="N833" s="205"/>
      <c r="O833" s="68"/>
      <c r="P833" s="68"/>
      <c r="Q833" s="68"/>
      <c r="R833" s="68"/>
      <c r="S833" s="68"/>
      <c r="T833" s="69"/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T833" s="14" t="s">
        <v>133</v>
      </c>
      <c r="AU833" s="14" t="s">
        <v>86</v>
      </c>
    </row>
    <row r="834" spans="1:65" s="2" customFormat="1" ht="16.5" customHeight="1">
      <c r="A834" s="31"/>
      <c r="B834" s="32"/>
      <c r="C834" s="188" t="s">
        <v>1412</v>
      </c>
      <c r="D834" s="188" t="s">
        <v>127</v>
      </c>
      <c r="E834" s="189" t="s">
        <v>1413</v>
      </c>
      <c r="F834" s="190" t="s">
        <v>1414</v>
      </c>
      <c r="G834" s="191" t="s">
        <v>150</v>
      </c>
      <c r="H834" s="192">
        <v>5000</v>
      </c>
      <c r="I834" s="193"/>
      <c r="J834" s="194">
        <f>ROUND(I834*H834,2)</f>
        <v>0</v>
      </c>
      <c r="K834" s="190" t="s">
        <v>131</v>
      </c>
      <c r="L834" s="36"/>
      <c r="M834" s="195" t="s">
        <v>1</v>
      </c>
      <c r="N834" s="196" t="s">
        <v>42</v>
      </c>
      <c r="O834" s="68"/>
      <c r="P834" s="197">
        <f>O834*H834</f>
        <v>0</v>
      </c>
      <c r="Q834" s="197">
        <v>0</v>
      </c>
      <c r="R834" s="197">
        <f>Q834*H834</f>
        <v>0</v>
      </c>
      <c r="S834" s="197">
        <v>0</v>
      </c>
      <c r="T834" s="198">
        <f>S834*H834</f>
        <v>0</v>
      </c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R834" s="199" t="s">
        <v>132</v>
      </c>
      <c r="AT834" s="199" t="s">
        <v>127</v>
      </c>
      <c r="AU834" s="199" t="s">
        <v>86</v>
      </c>
      <c r="AY834" s="14" t="s">
        <v>124</v>
      </c>
      <c r="BE834" s="200">
        <f>IF(N834="základní",J834,0)</f>
        <v>0</v>
      </c>
      <c r="BF834" s="200">
        <f>IF(N834="snížená",J834,0)</f>
        <v>0</v>
      </c>
      <c r="BG834" s="200">
        <f>IF(N834="zákl. přenesená",J834,0)</f>
        <v>0</v>
      </c>
      <c r="BH834" s="200">
        <f>IF(N834="sníž. přenesená",J834,0)</f>
        <v>0</v>
      </c>
      <c r="BI834" s="200">
        <f>IF(N834="nulová",J834,0)</f>
        <v>0</v>
      </c>
      <c r="BJ834" s="14" t="s">
        <v>84</v>
      </c>
      <c r="BK834" s="200">
        <f>ROUND(I834*H834,2)</f>
        <v>0</v>
      </c>
      <c r="BL834" s="14" t="s">
        <v>132</v>
      </c>
      <c r="BM834" s="199" t="s">
        <v>1415</v>
      </c>
    </row>
    <row r="835" spans="1:65" s="2" customFormat="1" ht="19.2">
      <c r="A835" s="31"/>
      <c r="B835" s="32"/>
      <c r="C835" s="33"/>
      <c r="D835" s="201" t="s">
        <v>133</v>
      </c>
      <c r="E835" s="33"/>
      <c r="F835" s="202" t="s">
        <v>1416</v>
      </c>
      <c r="G835" s="33"/>
      <c r="H835" s="33"/>
      <c r="I835" s="203"/>
      <c r="J835" s="33"/>
      <c r="K835" s="33"/>
      <c r="L835" s="36"/>
      <c r="M835" s="204"/>
      <c r="N835" s="205"/>
      <c r="O835" s="68"/>
      <c r="P835" s="68"/>
      <c r="Q835" s="68"/>
      <c r="R835" s="68"/>
      <c r="S835" s="68"/>
      <c r="T835" s="69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T835" s="14" t="s">
        <v>133</v>
      </c>
      <c r="AU835" s="14" t="s">
        <v>86</v>
      </c>
    </row>
    <row r="836" spans="1:65" s="2" customFormat="1" ht="19.2">
      <c r="A836" s="31"/>
      <c r="B836" s="32"/>
      <c r="C836" s="33"/>
      <c r="D836" s="201" t="s">
        <v>135</v>
      </c>
      <c r="E836" s="33"/>
      <c r="F836" s="206" t="s">
        <v>1417</v>
      </c>
      <c r="G836" s="33"/>
      <c r="H836" s="33"/>
      <c r="I836" s="203"/>
      <c r="J836" s="33"/>
      <c r="K836" s="33"/>
      <c r="L836" s="36"/>
      <c r="M836" s="204"/>
      <c r="N836" s="205"/>
      <c r="O836" s="68"/>
      <c r="P836" s="68"/>
      <c r="Q836" s="68"/>
      <c r="R836" s="68"/>
      <c r="S836" s="68"/>
      <c r="T836" s="69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T836" s="14" t="s">
        <v>135</v>
      </c>
      <c r="AU836" s="14" t="s">
        <v>86</v>
      </c>
    </row>
    <row r="837" spans="1:65" s="2" customFormat="1" ht="16.5" customHeight="1">
      <c r="A837" s="31"/>
      <c r="B837" s="32"/>
      <c r="C837" s="188" t="s">
        <v>779</v>
      </c>
      <c r="D837" s="188" t="s">
        <v>127</v>
      </c>
      <c r="E837" s="189" t="s">
        <v>1418</v>
      </c>
      <c r="F837" s="190" t="s">
        <v>1419</v>
      </c>
      <c r="G837" s="191" t="s">
        <v>150</v>
      </c>
      <c r="H837" s="192">
        <v>5000</v>
      </c>
      <c r="I837" s="193"/>
      <c r="J837" s="194">
        <f>ROUND(I837*H837,2)</f>
        <v>0</v>
      </c>
      <c r="K837" s="190" t="s">
        <v>131</v>
      </c>
      <c r="L837" s="36"/>
      <c r="M837" s="195" t="s">
        <v>1</v>
      </c>
      <c r="N837" s="196" t="s">
        <v>42</v>
      </c>
      <c r="O837" s="68"/>
      <c r="P837" s="197">
        <f>O837*H837</f>
        <v>0</v>
      </c>
      <c r="Q837" s="197">
        <v>0</v>
      </c>
      <c r="R837" s="197">
        <f>Q837*H837</f>
        <v>0</v>
      </c>
      <c r="S837" s="197">
        <v>0</v>
      </c>
      <c r="T837" s="198">
        <f>S837*H837</f>
        <v>0</v>
      </c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R837" s="199" t="s">
        <v>132</v>
      </c>
      <c r="AT837" s="199" t="s">
        <v>127</v>
      </c>
      <c r="AU837" s="199" t="s">
        <v>86</v>
      </c>
      <c r="AY837" s="14" t="s">
        <v>124</v>
      </c>
      <c r="BE837" s="200">
        <f>IF(N837="základní",J837,0)</f>
        <v>0</v>
      </c>
      <c r="BF837" s="200">
        <f>IF(N837="snížená",J837,0)</f>
        <v>0</v>
      </c>
      <c r="BG837" s="200">
        <f>IF(N837="zákl. přenesená",J837,0)</f>
        <v>0</v>
      </c>
      <c r="BH837" s="200">
        <f>IF(N837="sníž. přenesená",J837,0)</f>
        <v>0</v>
      </c>
      <c r="BI837" s="200">
        <f>IF(N837="nulová",J837,0)</f>
        <v>0</v>
      </c>
      <c r="BJ837" s="14" t="s">
        <v>84</v>
      </c>
      <c r="BK837" s="200">
        <f>ROUND(I837*H837,2)</f>
        <v>0</v>
      </c>
      <c r="BL837" s="14" t="s">
        <v>132</v>
      </c>
      <c r="BM837" s="199" t="s">
        <v>1420</v>
      </c>
    </row>
    <row r="838" spans="1:65" s="2" customFormat="1" ht="19.2">
      <c r="A838" s="31"/>
      <c r="B838" s="32"/>
      <c r="C838" s="33"/>
      <c r="D838" s="201" t="s">
        <v>133</v>
      </c>
      <c r="E838" s="33"/>
      <c r="F838" s="202" t="s">
        <v>1421</v>
      </c>
      <c r="G838" s="33"/>
      <c r="H838" s="33"/>
      <c r="I838" s="203"/>
      <c r="J838" s="33"/>
      <c r="K838" s="33"/>
      <c r="L838" s="36"/>
      <c r="M838" s="204"/>
      <c r="N838" s="205"/>
      <c r="O838" s="68"/>
      <c r="P838" s="68"/>
      <c r="Q838" s="68"/>
      <c r="R838" s="68"/>
      <c r="S838" s="68"/>
      <c r="T838" s="69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T838" s="14" t="s">
        <v>133</v>
      </c>
      <c r="AU838" s="14" t="s">
        <v>86</v>
      </c>
    </row>
    <row r="839" spans="1:65" s="2" customFormat="1" ht="19.2">
      <c r="A839" s="31"/>
      <c r="B839" s="32"/>
      <c r="C839" s="33"/>
      <c r="D839" s="201" t="s">
        <v>135</v>
      </c>
      <c r="E839" s="33"/>
      <c r="F839" s="206" t="s">
        <v>1422</v>
      </c>
      <c r="G839" s="33"/>
      <c r="H839" s="33"/>
      <c r="I839" s="203"/>
      <c r="J839" s="33"/>
      <c r="K839" s="33"/>
      <c r="L839" s="36"/>
      <c r="M839" s="204"/>
      <c r="N839" s="205"/>
      <c r="O839" s="68"/>
      <c r="P839" s="68"/>
      <c r="Q839" s="68"/>
      <c r="R839" s="68"/>
      <c r="S839" s="68"/>
      <c r="T839" s="69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T839" s="14" t="s">
        <v>135</v>
      </c>
      <c r="AU839" s="14" t="s">
        <v>86</v>
      </c>
    </row>
    <row r="840" spans="1:65" s="2" customFormat="1" ht="16.5" customHeight="1">
      <c r="A840" s="31"/>
      <c r="B840" s="32"/>
      <c r="C840" s="188" t="s">
        <v>1423</v>
      </c>
      <c r="D840" s="188" t="s">
        <v>127</v>
      </c>
      <c r="E840" s="189" t="s">
        <v>1424</v>
      </c>
      <c r="F840" s="190" t="s">
        <v>1425</v>
      </c>
      <c r="G840" s="191" t="s">
        <v>704</v>
      </c>
      <c r="H840" s="192">
        <v>500</v>
      </c>
      <c r="I840" s="193"/>
      <c r="J840" s="194">
        <f>ROUND(I840*H840,2)</f>
        <v>0</v>
      </c>
      <c r="K840" s="190" t="s">
        <v>131</v>
      </c>
      <c r="L840" s="36"/>
      <c r="M840" s="195" t="s">
        <v>1</v>
      </c>
      <c r="N840" s="196" t="s">
        <v>42</v>
      </c>
      <c r="O840" s="68"/>
      <c r="P840" s="197">
        <f>O840*H840</f>
        <v>0</v>
      </c>
      <c r="Q840" s="197">
        <v>0</v>
      </c>
      <c r="R840" s="197">
        <f>Q840*H840</f>
        <v>0</v>
      </c>
      <c r="S840" s="197">
        <v>0</v>
      </c>
      <c r="T840" s="198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9" t="s">
        <v>132</v>
      </c>
      <c r="AT840" s="199" t="s">
        <v>127</v>
      </c>
      <c r="AU840" s="199" t="s">
        <v>86</v>
      </c>
      <c r="AY840" s="14" t="s">
        <v>124</v>
      </c>
      <c r="BE840" s="200">
        <f>IF(N840="základní",J840,0)</f>
        <v>0</v>
      </c>
      <c r="BF840" s="200">
        <f>IF(N840="snížená",J840,0)</f>
        <v>0</v>
      </c>
      <c r="BG840" s="200">
        <f>IF(N840="zákl. přenesená",J840,0)</f>
        <v>0</v>
      </c>
      <c r="BH840" s="200">
        <f>IF(N840="sníž. přenesená",J840,0)</f>
        <v>0</v>
      </c>
      <c r="BI840" s="200">
        <f>IF(N840="nulová",J840,0)</f>
        <v>0</v>
      </c>
      <c r="BJ840" s="14" t="s">
        <v>84</v>
      </c>
      <c r="BK840" s="200">
        <f>ROUND(I840*H840,2)</f>
        <v>0</v>
      </c>
      <c r="BL840" s="14" t="s">
        <v>132</v>
      </c>
      <c r="BM840" s="199" t="s">
        <v>1426</v>
      </c>
    </row>
    <row r="841" spans="1:65" s="2" customFormat="1" ht="28.8">
      <c r="A841" s="31"/>
      <c r="B841" s="32"/>
      <c r="C841" s="33"/>
      <c r="D841" s="201" t="s">
        <v>133</v>
      </c>
      <c r="E841" s="33"/>
      <c r="F841" s="202" t="s">
        <v>1427</v>
      </c>
      <c r="G841" s="33"/>
      <c r="H841" s="33"/>
      <c r="I841" s="203"/>
      <c r="J841" s="33"/>
      <c r="K841" s="33"/>
      <c r="L841" s="36"/>
      <c r="M841" s="204"/>
      <c r="N841" s="205"/>
      <c r="O841" s="68"/>
      <c r="P841" s="68"/>
      <c r="Q841" s="68"/>
      <c r="R841" s="68"/>
      <c r="S841" s="68"/>
      <c r="T841" s="69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4" t="s">
        <v>133</v>
      </c>
      <c r="AU841" s="14" t="s">
        <v>86</v>
      </c>
    </row>
    <row r="842" spans="1:65" s="2" customFormat="1" ht="16.5" customHeight="1">
      <c r="A842" s="31"/>
      <c r="B842" s="32"/>
      <c r="C842" s="188" t="s">
        <v>783</v>
      </c>
      <c r="D842" s="188" t="s">
        <v>127</v>
      </c>
      <c r="E842" s="189" t="s">
        <v>1428</v>
      </c>
      <c r="F842" s="190" t="s">
        <v>1429</v>
      </c>
      <c r="G842" s="191" t="s">
        <v>704</v>
      </c>
      <c r="H842" s="192">
        <v>300</v>
      </c>
      <c r="I842" s="193"/>
      <c r="J842" s="194">
        <f>ROUND(I842*H842,2)</f>
        <v>0</v>
      </c>
      <c r="K842" s="190" t="s">
        <v>131</v>
      </c>
      <c r="L842" s="36"/>
      <c r="M842" s="195" t="s">
        <v>1</v>
      </c>
      <c r="N842" s="196" t="s">
        <v>42</v>
      </c>
      <c r="O842" s="68"/>
      <c r="P842" s="197">
        <f>O842*H842</f>
        <v>0</v>
      </c>
      <c r="Q842" s="197">
        <v>0</v>
      </c>
      <c r="R842" s="197">
        <f>Q842*H842</f>
        <v>0</v>
      </c>
      <c r="S842" s="197">
        <v>0</v>
      </c>
      <c r="T842" s="198">
        <f>S842*H842</f>
        <v>0</v>
      </c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R842" s="199" t="s">
        <v>132</v>
      </c>
      <c r="AT842" s="199" t="s">
        <v>127</v>
      </c>
      <c r="AU842" s="199" t="s">
        <v>86</v>
      </c>
      <c r="AY842" s="14" t="s">
        <v>124</v>
      </c>
      <c r="BE842" s="200">
        <f>IF(N842="základní",J842,0)</f>
        <v>0</v>
      </c>
      <c r="BF842" s="200">
        <f>IF(N842="snížená",J842,0)</f>
        <v>0</v>
      </c>
      <c r="BG842" s="200">
        <f>IF(N842="zákl. přenesená",J842,0)</f>
        <v>0</v>
      </c>
      <c r="BH842" s="200">
        <f>IF(N842="sníž. přenesená",J842,0)</f>
        <v>0</v>
      </c>
      <c r="BI842" s="200">
        <f>IF(N842="nulová",J842,0)</f>
        <v>0</v>
      </c>
      <c r="BJ842" s="14" t="s">
        <v>84</v>
      </c>
      <c r="BK842" s="200">
        <f>ROUND(I842*H842,2)</f>
        <v>0</v>
      </c>
      <c r="BL842" s="14" t="s">
        <v>132</v>
      </c>
      <c r="BM842" s="199" t="s">
        <v>1430</v>
      </c>
    </row>
    <row r="843" spans="1:65" s="2" customFormat="1" ht="28.8">
      <c r="A843" s="31"/>
      <c r="B843" s="32"/>
      <c r="C843" s="33"/>
      <c r="D843" s="201" t="s">
        <v>133</v>
      </c>
      <c r="E843" s="33"/>
      <c r="F843" s="202" t="s">
        <v>1431</v>
      </c>
      <c r="G843" s="33"/>
      <c r="H843" s="33"/>
      <c r="I843" s="203"/>
      <c r="J843" s="33"/>
      <c r="K843" s="33"/>
      <c r="L843" s="36"/>
      <c r="M843" s="204"/>
      <c r="N843" s="205"/>
      <c r="O843" s="68"/>
      <c r="P843" s="68"/>
      <c r="Q843" s="68"/>
      <c r="R843" s="68"/>
      <c r="S843" s="68"/>
      <c r="T843" s="69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T843" s="14" t="s">
        <v>133</v>
      </c>
      <c r="AU843" s="14" t="s">
        <v>86</v>
      </c>
    </row>
    <row r="844" spans="1:65" s="2" customFormat="1" ht="16.5" customHeight="1">
      <c r="A844" s="31"/>
      <c r="B844" s="32"/>
      <c r="C844" s="188" t="s">
        <v>1432</v>
      </c>
      <c r="D844" s="188" t="s">
        <v>127</v>
      </c>
      <c r="E844" s="189" t="s">
        <v>1433</v>
      </c>
      <c r="F844" s="190" t="s">
        <v>1434</v>
      </c>
      <c r="G844" s="191" t="s">
        <v>704</v>
      </c>
      <c r="H844" s="192">
        <v>1500</v>
      </c>
      <c r="I844" s="193"/>
      <c r="J844" s="194">
        <f>ROUND(I844*H844,2)</f>
        <v>0</v>
      </c>
      <c r="K844" s="190" t="s">
        <v>131</v>
      </c>
      <c r="L844" s="36"/>
      <c r="M844" s="195" t="s">
        <v>1</v>
      </c>
      <c r="N844" s="196" t="s">
        <v>42</v>
      </c>
      <c r="O844" s="68"/>
      <c r="P844" s="197">
        <f>O844*H844</f>
        <v>0</v>
      </c>
      <c r="Q844" s="197">
        <v>0</v>
      </c>
      <c r="R844" s="197">
        <f>Q844*H844</f>
        <v>0</v>
      </c>
      <c r="S844" s="197">
        <v>0</v>
      </c>
      <c r="T844" s="198">
        <f>S844*H844</f>
        <v>0</v>
      </c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R844" s="199" t="s">
        <v>132</v>
      </c>
      <c r="AT844" s="199" t="s">
        <v>127</v>
      </c>
      <c r="AU844" s="199" t="s">
        <v>86</v>
      </c>
      <c r="AY844" s="14" t="s">
        <v>124</v>
      </c>
      <c r="BE844" s="200">
        <f>IF(N844="základní",J844,0)</f>
        <v>0</v>
      </c>
      <c r="BF844" s="200">
        <f>IF(N844="snížená",J844,0)</f>
        <v>0</v>
      </c>
      <c r="BG844" s="200">
        <f>IF(N844="zákl. přenesená",J844,0)</f>
        <v>0</v>
      </c>
      <c r="BH844" s="200">
        <f>IF(N844="sníž. přenesená",J844,0)</f>
        <v>0</v>
      </c>
      <c r="BI844" s="200">
        <f>IF(N844="nulová",J844,0)</f>
        <v>0</v>
      </c>
      <c r="BJ844" s="14" t="s">
        <v>84</v>
      </c>
      <c r="BK844" s="200">
        <f>ROUND(I844*H844,2)</f>
        <v>0</v>
      </c>
      <c r="BL844" s="14" t="s">
        <v>132</v>
      </c>
      <c r="BM844" s="199" t="s">
        <v>1435</v>
      </c>
    </row>
    <row r="845" spans="1:65" s="2" customFormat="1" ht="28.8">
      <c r="A845" s="31"/>
      <c r="B845" s="32"/>
      <c r="C845" s="33"/>
      <c r="D845" s="201" t="s">
        <v>133</v>
      </c>
      <c r="E845" s="33"/>
      <c r="F845" s="202" t="s">
        <v>1436</v>
      </c>
      <c r="G845" s="33"/>
      <c r="H845" s="33"/>
      <c r="I845" s="203"/>
      <c r="J845" s="33"/>
      <c r="K845" s="33"/>
      <c r="L845" s="36"/>
      <c r="M845" s="204"/>
      <c r="N845" s="205"/>
      <c r="O845" s="68"/>
      <c r="P845" s="68"/>
      <c r="Q845" s="68"/>
      <c r="R845" s="68"/>
      <c r="S845" s="68"/>
      <c r="T845" s="69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T845" s="14" t="s">
        <v>133</v>
      </c>
      <c r="AU845" s="14" t="s">
        <v>86</v>
      </c>
    </row>
    <row r="846" spans="1:65" s="2" customFormat="1" ht="16.5" customHeight="1">
      <c r="A846" s="31"/>
      <c r="B846" s="32"/>
      <c r="C846" s="188" t="s">
        <v>788</v>
      </c>
      <c r="D846" s="188" t="s">
        <v>127</v>
      </c>
      <c r="E846" s="189" t="s">
        <v>1437</v>
      </c>
      <c r="F846" s="190" t="s">
        <v>1438</v>
      </c>
      <c r="G846" s="191" t="s">
        <v>704</v>
      </c>
      <c r="H846" s="192">
        <v>50</v>
      </c>
      <c r="I846" s="193"/>
      <c r="J846" s="194">
        <f>ROUND(I846*H846,2)</f>
        <v>0</v>
      </c>
      <c r="K846" s="190" t="s">
        <v>131</v>
      </c>
      <c r="L846" s="36"/>
      <c r="M846" s="195" t="s">
        <v>1</v>
      </c>
      <c r="N846" s="196" t="s">
        <v>42</v>
      </c>
      <c r="O846" s="68"/>
      <c r="P846" s="197">
        <f>O846*H846</f>
        <v>0</v>
      </c>
      <c r="Q846" s="197">
        <v>0</v>
      </c>
      <c r="R846" s="197">
        <f>Q846*H846</f>
        <v>0</v>
      </c>
      <c r="S846" s="197">
        <v>0</v>
      </c>
      <c r="T846" s="198">
        <f>S846*H846</f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9" t="s">
        <v>132</v>
      </c>
      <c r="AT846" s="199" t="s">
        <v>127</v>
      </c>
      <c r="AU846" s="199" t="s">
        <v>86</v>
      </c>
      <c r="AY846" s="14" t="s">
        <v>124</v>
      </c>
      <c r="BE846" s="200">
        <f>IF(N846="základní",J846,0)</f>
        <v>0</v>
      </c>
      <c r="BF846" s="200">
        <f>IF(N846="snížená",J846,0)</f>
        <v>0</v>
      </c>
      <c r="BG846" s="200">
        <f>IF(N846="zákl. přenesená",J846,0)</f>
        <v>0</v>
      </c>
      <c r="BH846" s="200">
        <f>IF(N846="sníž. přenesená",J846,0)</f>
        <v>0</v>
      </c>
      <c r="BI846" s="200">
        <f>IF(N846="nulová",J846,0)</f>
        <v>0</v>
      </c>
      <c r="BJ846" s="14" t="s">
        <v>84</v>
      </c>
      <c r="BK846" s="200">
        <f>ROUND(I846*H846,2)</f>
        <v>0</v>
      </c>
      <c r="BL846" s="14" t="s">
        <v>132</v>
      </c>
      <c r="BM846" s="199" t="s">
        <v>1439</v>
      </c>
    </row>
    <row r="847" spans="1:65" s="2" customFormat="1" ht="28.8">
      <c r="A847" s="31"/>
      <c r="B847" s="32"/>
      <c r="C847" s="33"/>
      <c r="D847" s="201" t="s">
        <v>133</v>
      </c>
      <c r="E847" s="33"/>
      <c r="F847" s="202" t="s">
        <v>1440</v>
      </c>
      <c r="G847" s="33"/>
      <c r="H847" s="33"/>
      <c r="I847" s="203"/>
      <c r="J847" s="33"/>
      <c r="K847" s="33"/>
      <c r="L847" s="36"/>
      <c r="M847" s="204"/>
      <c r="N847" s="205"/>
      <c r="O847" s="68"/>
      <c r="P847" s="68"/>
      <c r="Q847" s="68"/>
      <c r="R847" s="68"/>
      <c r="S847" s="68"/>
      <c r="T847" s="69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T847" s="14" t="s">
        <v>133</v>
      </c>
      <c r="AU847" s="14" t="s">
        <v>86</v>
      </c>
    </row>
    <row r="848" spans="1:65" s="2" customFormat="1" ht="16.5" customHeight="1">
      <c r="A848" s="31"/>
      <c r="B848" s="32"/>
      <c r="C848" s="188" t="s">
        <v>1441</v>
      </c>
      <c r="D848" s="188" t="s">
        <v>127</v>
      </c>
      <c r="E848" s="189" t="s">
        <v>1442</v>
      </c>
      <c r="F848" s="190" t="s">
        <v>1443</v>
      </c>
      <c r="G848" s="191" t="s">
        <v>704</v>
      </c>
      <c r="H848" s="192">
        <v>1000</v>
      </c>
      <c r="I848" s="193"/>
      <c r="J848" s="194">
        <f>ROUND(I848*H848,2)</f>
        <v>0</v>
      </c>
      <c r="K848" s="190" t="s">
        <v>131</v>
      </c>
      <c r="L848" s="36"/>
      <c r="M848" s="195" t="s">
        <v>1</v>
      </c>
      <c r="N848" s="196" t="s">
        <v>42</v>
      </c>
      <c r="O848" s="68"/>
      <c r="P848" s="197">
        <f>O848*H848</f>
        <v>0</v>
      </c>
      <c r="Q848" s="197">
        <v>0</v>
      </c>
      <c r="R848" s="197">
        <f>Q848*H848</f>
        <v>0</v>
      </c>
      <c r="S848" s="197">
        <v>0</v>
      </c>
      <c r="T848" s="198">
        <f>S848*H848</f>
        <v>0</v>
      </c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R848" s="199" t="s">
        <v>132</v>
      </c>
      <c r="AT848" s="199" t="s">
        <v>127</v>
      </c>
      <c r="AU848" s="199" t="s">
        <v>86</v>
      </c>
      <c r="AY848" s="14" t="s">
        <v>124</v>
      </c>
      <c r="BE848" s="200">
        <f>IF(N848="základní",J848,0)</f>
        <v>0</v>
      </c>
      <c r="BF848" s="200">
        <f>IF(N848="snížená",J848,0)</f>
        <v>0</v>
      </c>
      <c r="BG848" s="200">
        <f>IF(N848="zákl. přenesená",J848,0)</f>
        <v>0</v>
      </c>
      <c r="BH848" s="200">
        <f>IF(N848="sníž. přenesená",J848,0)</f>
        <v>0</v>
      </c>
      <c r="BI848" s="200">
        <f>IF(N848="nulová",J848,0)</f>
        <v>0</v>
      </c>
      <c r="BJ848" s="14" t="s">
        <v>84</v>
      </c>
      <c r="BK848" s="200">
        <f>ROUND(I848*H848,2)</f>
        <v>0</v>
      </c>
      <c r="BL848" s="14" t="s">
        <v>132</v>
      </c>
      <c r="BM848" s="199" t="s">
        <v>1444</v>
      </c>
    </row>
    <row r="849" spans="1:65" s="2" customFormat="1" ht="28.8">
      <c r="A849" s="31"/>
      <c r="B849" s="32"/>
      <c r="C849" s="33"/>
      <c r="D849" s="201" t="s">
        <v>133</v>
      </c>
      <c r="E849" s="33"/>
      <c r="F849" s="202" t="s">
        <v>1445</v>
      </c>
      <c r="G849" s="33"/>
      <c r="H849" s="33"/>
      <c r="I849" s="203"/>
      <c r="J849" s="33"/>
      <c r="K849" s="33"/>
      <c r="L849" s="36"/>
      <c r="M849" s="204"/>
      <c r="N849" s="205"/>
      <c r="O849" s="68"/>
      <c r="P849" s="68"/>
      <c r="Q849" s="68"/>
      <c r="R849" s="68"/>
      <c r="S849" s="68"/>
      <c r="T849" s="69"/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T849" s="14" t="s">
        <v>133</v>
      </c>
      <c r="AU849" s="14" t="s">
        <v>86</v>
      </c>
    </row>
    <row r="850" spans="1:65" s="2" customFormat="1" ht="16.5" customHeight="1">
      <c r="A850" s="31"/>
      <c r="B850" s="32"/>
      <c r="C850" s="188" t="s">
        <v>792</v>
      </c>
      <c r="D850" s="188" t="s">
        <v>127</v>
      </c>
      <c r="E850" s="189" t="s">
        <v>1446</v>
      </c>
      <c r="F850" s="190" t="s">
        <v>1447</v>
      </c>
      <c r="G850" s="191" t="s">
        <v>704</v>
      </c>
      <c r="H850" s="192">
        <v>500</v>
      </c>
      <c r="I850" s="193"/>
      <c r="J850" s="194">
        <f>ROUND(I850*H850,2)</f>
        <v>0</v>
      </c>
      <c r="K850" s="190" t="s">
        <v>131</v>
      </c>
      <c r="L850" s="36"/>
      <c r="M850" s="195" t="s">
        <v>1</v>
      </c>
      <c r="N850" s="196" t="s">
        <v>42</v>
      </c>
      <c r="O850" s="68"/>
      <c r="P850" s="197">
        <f>O850*H850</f>
        <v>0</v>
      </c>
      <c r="Q850" s="197">
        <v>0</v>
      </c>
      <c r="R850" s="197">
        <f>Q850*H850</f>
        <v>0</v>
      </c>
      <c r="S850" s="197">
        <v>0</v>
      </c>
      <c r="T850" s="198">
        <f>S850*H850</f>
        <v>0</v>
      </c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R850" s="199" t="s">
        <v>132</v>
      </c>
      <c r="AT850" s="199" t="s">
        <v>127</v>
      </c>
      <c r="AU850" s="199" t="s">
        <v>86</v>
      </c>
      <c r="AY850" s="14" t="s">
        <v>124</v>
      </c>
      <c r="BE850" s="200">
        <f>IF(N850="základní",J850,0)</f>
        <v>0</v>
      </c>
      <c r="BF850" s="200">
        <f>IF(N850="snížená",J850,0)</f>
        <v>0</v>
      </c>
      <c r="BG850" s="200">
        <f>IF(N850="zákl. přenesená",J850,0)</f>
        <v>0</v>
      </c>
      <c r="BH850" s="200">
        <f>IF(N850="sníž. přenesená",J850,0)</f>
        <v>0</v>
      </c>
      <c r="BI850" s="200">
        <f>IF(N850="nulová",J850,0)</f>
        <v>0</v>
      </c>
      <c r="BJ850" s="14" t="s">
        <v>84</v>
      </c>
      <c r="BK850" s="200">
        <f>ROUND(I850*H850,2)</f>
        <v>0</v>
      </c>
      <c r="BL850" s="14" t="s">
        <v>132</v>
      </c>
      <c r="BM850" s="199" t="s">
        <v>1448</v>
      </c>
    </row>
    <row r="851" spans="1:65" s="2" customFormat="1" ht="28.8">
      <c r="A851" s="31"/>
      <c r="B851" s="32"/>
      <c r="C851" s="33"/>
      <c r="D851" s="201" t="s">
        <v>133</v>
      </c>
      <c r="E851" s="33"/>
      <c r="F851" s="202" t="s">
        <v>1449</v>
      </c>
      <c r="G851" s="33"/>
      <c r="H851" s="33"/>
      <c r="I851" s="203"/>
      <c r="J851" s="33"/>
      <c r="K851" s="33"/>
      <c r="L851" s="36"/>
      <c r="M851" s="204"/>
      <c r="N851" s="205"/>
      <c r="O851" s="68"/>
      <c r="P851" s="68"/>
      <c r="Q851" s="68"/>
      <c r="R851" s="68"/>
      <c r="S851" s="68"/>
      <c r="T851" s="69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T851" s="14" t="s">
        <v>133</v>
      </c>
      <c r="AU851" s="14" t="s">
        <v>86</v>
      </c>
    </row>
    <row r="852" spans="1:65" s="2" customFormat="1" ht="16.5" customHeight="1">
      <c r="A852" s="31"/>
      <c r="B852" s="32"/>
      <c r="C852" s="188" t="s">
        <v>1450</v>
      </c>
      <c r="D852" s="188" t="s">
        <v>127</v>
      </c>
      <c r="E852" s="189" t="s">
        <v>1451</v>
      </c>
      <c r="F852" s="190" t="s">
        <v>1452</v>
      </c>
      <c r="G852" s="191" t="s">
        <v>150</v>
      </c>
      <c r="H852" s="192">
        <v>500</v>
      </c>
      <c r="I852" s="193"/>
      <c r="J852" s="194">
        <f>ROUND(I852*H852,2)</f>
        <v>0</v>
      </c>
      <c r="K852" s="190" t="s">
        <v>131</v>
      </c>
      <c r="L852" s="36"/>
      <c r="M852" s="195" t="s">
        <v>1</v>
      </c>
      <c r="N852" s="196" t="s">
        <v>42</v>
      </c>
      <c r="O852" s="68"/>
      <c r="P852" s="197">
        <f>O852*H852</f>
        <v>0</v>
      </c>
      <c r="Q852" s="197">
        <v>0</v>
      </c>
      <c r="R852" s="197">
        <f>Q852*H852</f>
        <v>0</v>
      </c>
      <c r="S852" s="197">
        <v>0</v>
      </c>
      <c r="T852" s="198">
        <f>S852*H852</f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9" t="s">
        <v>132</v>
      </c>
      <c r="AT852" s="199" t="s">
        <v>127</v>
      </c>
      <c r="AU852" s="199" t="s">
        <v>86</v>
      </c>
      <c r="AY852" s="14" t="s">
        <v>124</v>
      </c>
      <c r="BE852" s="200">
        <f>IF(N852="základní",J852,0)</f>
        <v>0</v>
      </c>
      <c r="BF852" s="200">
        <f>IF(N852="snížená",J852,0)</f>
        <v>0</v>
      </c>
      <c r="BG852" s="200">
        <f>IF(N852="zákl. přenesená",J852,0)</f>
        <v>0</v>
      </c>
      <c r="BH852" s="200">
        <f>IF(N852="sníž. přenesená",J852,0)</f>
        <v>0</v>
      </c>
      <c r="BI852" s="200">
        <f>IF(N852="nulová",J852,0)</f>
        <v>0</v>
      </c>
      <c r="BJ852" s="14" t="s">
        <v>84</v>
      </c>
      <c r="BK852" s="200">
        <f>ROUND(I852*H852,2)</f>
        <v>0</v>
      </c>
      <c r="BL852" s="14" t="s">
        <v>132</v>
      </c>
      <c r="BM852" s="199" t="s">
        <v>1453</v>
      </c>
    </row>
    <row r="853" spans="1:65" s="2" customFormat="1" ht="19.2">
      <c r="A853" s="31"/>
      <c r="B853" s="32"/>
      <c r="C853" s="33"/>
      <c r="D853" s="201" t="s">
        <v>133</v>
      </c>
      <c r="E853" s="33"/>
      <c r="F853" s="202" t="s">
        <v>1454</v>
      </c>
      <c r="G853" s="33"/>
      <c r="H853" s="33"/>
      <c r="I853" s="203"/>
      <c r="J853" s="33"/>
      <c r="K853" s="33"/>
      <c r="L853" s="36"/>
      <c r="M853" s="204"/>
      <c r="N853" s="205"/>
      <c r="O853" s="68"/>
      <c r="P853" s="68"/>
      <c r="Q853" s="68"/>
      <c r="R853" s="68"/>
      <c r="S853" s="68"/>
      <c r="T853" s="69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T853" s="14" t="s">
        <v>133</v>
      </c>
      <c r="AU853" s="14" t="s">
        <v>86</v>
      </c>
    </row>
    <row r="854" spans="1:65" s="2" customFormat="1" ht="16.5" customHeight="1">
      <c r="A854" s="31"/>
      <c r="B854" s="32"/>
      <c r="C854" s="188" t="s">
        <v>797</v>
      </c>
      <c r="D854" s="188" t="s">
        <v>127</v>
      </c>
      <c r="E854" s="189" t="s">
        <v>1455</v>
      </c>
      <c r="F854" s="190" t="s">
        <v>1456</v>
      </c>
      <c r="G854" s="191" t="s">
        <v>150</v>
      </c>
      <c r="H854" s="192">
        <v>500</v>
      </c>
      <c r="I854" s="193"/>
      <c r="J854" s="194">
        <f>ROUND(I854*H854,2)</f>
        <v>0</v>
      </c>
      <c r="K854" s="190" t="s">
        <v>131</v>
      </c>
      <c r="L854" s="36"/>
      <c r="M854" s="195" t="s">
        <v>1</v>
      </c>
      <c r="N854" s="196" t="s">
        <v>42</v>
      </c>
      <c r="O854" s="68"/>
      <c r="P854" s="197">
        <f>O854*H854</f>
        <v>0</v>
      </c>
      <c r="Q854" s="197">
        <v>0</v>
      </c>
      <c r="R854" s="197">
        <f>Q854*H854</f>
        <v>0</v>
      </c>
      <c r="S854" s="197">
        <v>0</v>
      </c>
      <c r="T854" s="198">
        <f>S854*H854</f>
        <v>0</v>
      </c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R854" s="199" t="s">
        <v>132</v>
      </c>
      <c r="AT854" s="199" t="s">
        <v>127</v>
      </c>
      <c r="AU854" s="199" t="s">
        <v>86</v>
      </c>
      <c r="AY854" s="14" t="s">
        <v>124</v>
      </c>
      <c r="BE854" s="200">
        <f>IF(N854="základní",J854,0)</f>
        <v>0</v>
      </c>
      <c r="BF854" s="200">
        <f>IF(N854="snížená",J854,0)</f>
        <v>0</v>
      </c>
      <c r="BG854" s="200">
        <f>IF(N854="zákl. přenesená",J854,0)</f>
        <v>0</v>
      </c>
      <c r="BH854" s="200">
        <f>IF(N854="sníž. přenesená",J854,0)</f>
        <v>0</v>
      </c>
      <c r="BI854" s="200">
        <f>IF(N854="nulová",J854,0)</f>
        <v>0</v>
      </c>
      <c r="BJ854" s="14" t="s">
        <v>84</v>
      </c>
      <c r="BK854" s="200">
        <f>ROUND(I854*H854,2)</f>
        <v>0</v>
      </c>
      <c r="BL854" s="14" t="s">
        <v>132</v>
      </c>
      <c r="BM854" s="199" t="s">
        <v>1457</v>
      </c>
    </row>
    <row r="855" spans="1:65" s="2" customFormat="1" ht="19.2">
      <c r="A855" s="31"/>
      <c r="B855" s="32"/>
      <c r="C855" s="33"/>
      <c r="D855" s="201" t="s">
        <v>133</v>
      </c>
      <c r="E855" s="33"/>
      <c r="F855" s="202" t="s">
        <v>1458</v>
      </c>
      <c r="G855" s="33"/>
      <c r="H855" s="33"/>
      <c r="I855" s="203"/>
      <c r="J855" s="33"/>
      <c r="K855" s="33"/>
      <c r="L855" s="36"/>
      <c r="M855" s="204"/>
      <c r="N855" s="205"/>
      <c r="O855" s="68"/>
      <c r="P855" s="68"/>
      <c r="Q855" s="68"/>
      <c r="R855" s="68"/>
      <c r="S855" s="68"/>
      <c r="T855" s="69"/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T855" s="14" t="s">
        <v>133</v>
      </c>
      <c r="AU855" s="14" t="s">
        <v>86</v>
      </c>
    </row>
    <row r="856" spans="1:65" s="2" customFormat="1" ht="16.5" customHeight="1">
      <c r="A856" s="31"/>
      <c r="B856" s="32"/>
      <c r="C856" s="188" t="s">
        <v>1459</v>
      </c>
      <c r="D856" s="188" t="s">
        <v>127</v>
      </c>
      <c r="E856" s="189" t="s">
        <v>1460</v>
      </c>
      <c r="F856" s="190" t="s">
        <v>1461</v>
      </c>
      <c r="G856" s="191" t="s">
        <v>150</v>
      </c>
      <c r="H856" s="192">
        <v>500</v>
      </c>
      <c r="I856" s="193"/>
      <c r="J856" s="194">
        <f>ROUND(I856*H856,2)</f>
        <v>0</v>
      </c>
      <c r="K856" s="190" t="s">
        <v>131</v>
      </c>
      <c r="L856" s="36"/>
      <c r="M856" s="195" t="s">
        <v>1</v>
      </c>
      <c r="N856" s="196" t="s">
        <v>42</v>
      </c>
      <c r="O856" s="68"/>
      <c r="P856" s="197">
        <f>O856*H856</f>
        <v>0</v>
      </c>
      <c r="Q856" s="197">
        <v>0</v>
      </c>
      <c r="R856" s="197">
        <f>Q856*H856</f>
        <v>0</v>
      </c>
      <c r="S856" s="197">
        <v>0</v>
      </c>
      <c r="T856" s="198">
        <f>S856*H856</f>
        <v>0</v>
      </c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R856" s="199" t="s">
        <v>132</v>
      </c>
      <c r="AT856" s="199" t="s">
        <v>127</v>
      </c>
      <c r="AU856" s="199" t="s">
        <v>86</v>
      </c>
      <c r="AY856" s="14" t="s">
        <v>124</v>
      </c>
      <c r="BE856" s="200">
        <f>IF(N856="základní",J856,0)</f>
        <v>0</v>
      </c>
      <c r="BF856" s="200">
        <f>IF(N856="snížená",J856,0)</f>
        <v>0</v>
      </c>
      <c r="BG856" s="200">
        <f>IF(N856="zákl. přenesená",J856,0)</f>
        <v>0</v>
      </c>
      <c r="BH856" s="200">
        <f>IF(N856="sníž. přenesená",J856,0)</f>
        <v>0</v>
      </c>
      <c r="BI856" s="200">
        <f>IF(N856="nulová",J856,0)</f>
        <v>0</v>
      </c>
      <c r="BJ856" s="14" t="s">
        <v>84</v>
      </c>
      <c r="BK856" s="200">
        <f>ROUND(I856*H856,2)</f>
        <v>0</v>
      </c>
      <c r="BL856" s="14" t="s">
        <v>132</v>
      </c>
      <c r="BM856" s="199" t="s">
        <v>1462</v>
      </c>
    </row>
    <row r="857" spans="1:65" s="2" customFormat="1" ht="19.2">
      <c r="A857" s="31"/>
      <c r="B857" s="32"/>
      <c r="C857" s="33"/>
      <c r="D857" s="201" t="s">
        <v>133</v>
      </c>
      <c r="E857" s="33"/>
      <c r="F857" s="202" t="s">
        <v>1463</v>
      </c>
      <c r="G857" s="33"/>
      <c r="H857" s="33"/>
      <c r="I857" s="203"/>
      <c r="J857" s="33"/>
      <c r="K857" s="33"/>
      <c r="L857" s="36"/>
      <c r="M857" s="204"/>
      <c r="N857" s="205"/>
      <c r="O857" s="68"/>
      <c r="P857" s="68"/>
      <c r="Q857" s="68"/>
      <c r="R857" s="68"/>
      <c r="S857" s="68"/>
      <c r="T857" s="69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4" t="s">
        <v>133</v>
      </c>
      <c r="AU857" s="14" t="s">
        <v>86</v>
      </c>
    </row>
    <row r="858" spans="1:65" s="2" customFormat="1" ht="16.5" customHeight="1">
      <c r="A858" s="31"/>
      <c r="B858" s="32"/>
      <c r="C858" s="188" t="s">
        <v>801</v>
      </c>
      <c r="D858" s="188" t="s">
        <v>127</v>
      </c>
      <c r="E858" s="189" t="s">
        <v>1464</v>
      </c>
      <c r="F858" s="190" t="s">
        <v>1465</v>
      </c>
      <c r="G858" s="191" t="s">
        <v>150</v>
      </c>
      <c r="H858" s="192">
        <v>100</v>
      </c>
      <c r="I858" s="193"/>
      <c r="J858" s="194">
        <f>ROUND(I858*H858,2)</f>
        <v>0</v>
      </c>
      <c r="K858" s="190" t="s">
        <v>131</v>
      </c>
      <c r="L858" s="36"/>
      <c r="M858" s="195" t="s">
        <v>1</v>
      </c>
      <c r="N858" s="196" t="s">
        <v>42</v>
      </c>
      <c r="O858" s="68"/>
      <c r="P858" s="197">
        <f>O858*H858</f>
        <v>0</v>
      </c>
      <c r="Q858" s="197">
        <v>0</v>
      </c>
      <c r="R858" s="197">
        <f>Q858*H858</f>
        <v>0</v>
      </c>
      <c r="S858" s="197">
        <v>0</v>
      </c>
      <c r="T858" s="198">
        <f>S858*H858</f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9" t="s">
        <v>132</v>
      </c>
      <c r="AT858" s="199" t="s">
        <v>127</v>
      </c>
      <c r="AU858" s="199" t="s">
        <v>86</v>
      </c>
      <c r="AY858" s="14" t="s">
        <v>124</v>
      </c>
      <c r="BE858" s="200">
        <f>IF(N858="základní",J858,0)</f>
        <v>0</v>
      </c>
      <c r="BF858" s="200">
        <f>IF(N858="snížená",J858,0)</f>
        <v>0</v>
      </c>
      <c r="BG858" s="200">
        <f>IF(N858="zákl. přenesená",J858,0)</f>
        <v>0</v>
      </c>
      <c r="BH858" s="200">
        <f>IF(N858="sníž. přenesená",J858,0)</f>
        <v>0</v>
      </c>
      <c r="BI858" s="200">
        <f>IF(N858="nulová",J858,0)</f>
        <v>0</v>
      </c>
      <c r="BJ858" s="14" t="s">
        <v>84</v>
      </c>
      <c r="BK858" s="200">
        <f>ROUND(I858*H858,2)</f>
        <v>0</v>
      </c>
      <c r="BL858" s="14" t="s">
        <v>132</v>
      </c>
      <c r="BM858" s="199" t="s">
        <v>1466</v>
      </c>
    </row>
    <row r="859" spans="1:65" s="2" customFormat="1" ht="19.2">
      <c r="A859" s="31"/>
      <c r="B859" s="32"/>
      <c r="C859" s="33"/>
      <c r="D859" s="201" t="s">
        <v>133</v>
      </c>
      <c r="E859" s="33"/>
      <c r="F859" s="202" t="s">
        <v>1467</v>
      </c>
      <c r="G859" s="33"/>
      <c r="H859" s="33"/>
      <c r="I859" s="203"/>
      <c r="J859" s="33"/>
      <c r="K859" s="33"/>
      <c r="L859" s="36"/>
      <c r="M859" s="204"/>
      <c r="N859" s="205"/>
      <c r="O859" s="68"/>
      <c r="P859" s="68"/>
      <c r="Q859" s="68"/>
      <c r="R859" s="68"/>
      <c r="S859" s="68"/>
      <c r="T859" s="69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T859" s="14" t="s">
        <v>133</v>
      </c>
      <c r="AU859" s="14" t="s">
        <v>86</v>
      </c>
    </row>
    <row r="860" spans="1:65" s="2" customFormat="1" ht="16.5" customHeight="1">
      <c r="A860" s="31"/>
      <c r="B860" s="32"/>
      <c r="C860" s="188" t="s">
        <v>1468</v>
      </c>
      <c r="D860" s="188" t="s">
        <v>127</v>
      </c>
      <c r="E860" s="189" t="s">
        <v>1469</v>
      </c>
      <c r="F860" s="190" t="s">
        <v>1470</v>
      </c>
      <c r="G860" s="191" t="s">
        <v>150</v>
      </c>
      <c r="H860" s="192">
        <v>100</v>
      </c>
      <c r="I860" s="193"/>
      <c r="J860" s="194">
        <f>ROUND(I860*H860,2)</f>
        <v>0</v>
      </c>
      <c r="K860" s="190" t="s">
        <v>131</v>
      </c>
      <c r="L860" s="36"/>
      <c r="M860" s="195" t="s">
        <v>1</v>
      </c>
      <c r="N860" s="196" t="s">
        <v>42</v>
      </c>
      <c r="O860" s="68"/>
      <c r="P860" s="197">
        <f>O860*H860</f>
        <v>0</v>
      </c>
      <c r="Q860" s="197">
        <v>0</v>
      </c>
      <c r="R860" s="197">
        <f>Q860*H860</f>
        <v>0</v>
      </c>
      <c r="S860" s="197">
        <v>0</v>
      </c>
      <c r="T860" s="198">
        <f>S860*H860</f>
        <v>0</v>
      </c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R860" s="199" t="s">
        <v>132</v>
      </c>
      <c r="AT860" s="199" t="s">
        <v>127</v>
      </c>
      <c r="AU860" s="199" t="s">
        <v>86</v>
      </c>
      <c r="AY860" s="14" t="s">
        <v>124</v>
      </c>
      <c r="BE860" s="200">
        <f>IF(N860="základní",J860,0)</f>
        <v>0</v>
      </c>
      <c r="BF860" s="200">
        <f>IF(N860="snížená",J860,0)</f>
        <v>0</v>
      </c>
      <c r="BG860" s="200">
        <f>IF(N860="zákl. přenesená",J860,0)</f>
        <v>0</v>
      </c>
      <c r="BH860" s="200">
        <f>IF(N860="sníž. přenesená",J860,0)</f>
        <v>0</v>
      </c>
      <c r="BI860" s="200">
        <f>IF(N860="nulová",J860,0)</f>
        <v>0</v>
      </c>
      <c r="BJ860" s="14" t="s">
        <v>84</v>
      </c>
      <c r="BK860" s="200">
        <f>ROUND(I860*H860,2)</f>
        <v>0</v>
      </c>
      <c r="BL860" s="14" t="s">
        <v>132</v>
      </c>
      <c r="BM860" s="199" t="s">
        <v>1471</v>
      </c>
    </row>
    <row r="861" spans="1:65" s="2" customFormat="1" ht="19.2">
      <c r="A861" s="31"/>
      <c r="B861" s="32"/>
      <c r="C861" s="33"/>
      <c r="D861" s="201" t="s">
        <v>133</v>
      </c>
      <c r="E861" s="33"/>
      <c r="F861" s="202" t="s">
        <v>1472</v>
      </c>
      <c r="G861" s="33"/>
      <c r="H861" s="33"/>
      <c r="I861" s="203"/>
      <c r="J861" s="33"/>
      <c r="K861" s="33"/>
      <c r="L861" s="36"/>
      <c r="M861" s="204"/>
      <c r="N861" s="205"/>
      <c r="O861" s="68"/>
      <c r="P861" s="68"/>
      <c r="Q861" s="68"/>
      <c r="R861" s="68"/>
      <c r="S861" s="68"/>
      <c r="T861" s="69"/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T861" s="14" t="s">
        <v>133</v>
      </c>
      <c r="AU861" s="14" t="s">
        <v>86</v>
      </c>
    </row>
    <row r="862" spans="1:65" s="2" customFormat="1" ht="16.5" customHeight="1">
      <c r="A862" s="31"/>
      <c r="B862" s="32"/>
      <c r="C862" s="188" t="s">
        <v>806</v>
      </c>
      <c r="D862" s="188" t="s">
        <v>127</v>
      </c>
      <c r="E862" s="189" t="s">
        <v>1473</v>
      </c>
      <c r="F862" s="190" t="s">
        <v>1474</v>
      </c>
      <c r="G862" s="191" t="s">
        <v>150</v>
      </c>
      <c r="H862" s="192">
        <v>500</v>
      </c>
      <c r="I862" s="193"/>
      <c r="J862" s="194">
        <f>ROUND(I862*H862,2)</f>
        <v>0</v>
      </c>
      <c r="K862" s="190" t="s">
        <v>131</v>
      </c>
      <c r="L862" s="36"/>
      <c r="M862" s="195" t="s">
        <v>1</v>
      </c>
      <c r="N862" s="196" t="s">
        <v>42</v>
      </c>
      <c r="O862" s="68"/>
      <c r="P862" s="197">
        <f>O862*H862</f>
        <v>0</v>
      </c>
      <c r="Q862" s="197">
        <v>0</v>
      </c>
      <c r="R862" s="197">
        <f>Q862*H862</f>
        <v>0</v>
      </c>
      <c r="S862" s="197">
        <v>0</v>
      </c>
      <c r="T862" s="198">
        <f>S862*H862</f>
        <v>0</v>
      </c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R862" s="199" t="s">
        <v>132</v>
      </c>
      <c r="AT862" s="199" t="s">
        <v>127</v>
      </c>
      <c r="AU862" s="199" t="s">
        <v>86</v>
      </c>
      <c r="AY862" s="14" t="s">
        <v>124</v>
      </c>
      <c r="BE862" s="200">
        <f>IF(N862="základní",J862,0)</f>
        <v>0</v>
      </c>
      <c r="BF862" s="200">
        <f>IF(N862="snížená",J862,0)</f>
        <v>0</v>
      </c>
      <c r="BG862" s="200">
        <f>IF(N862="zákl. přenesená",J862,0)</f>
        <v>0</v>
      </c>
      <c r="BH862" s="200">
        <f>IF(N862="sníž. přenesená",J862,0)</f>
        <v>0</v>
      </c>
      <c r="BI862" s="200">
        <f>IF(N862="nulová",J862,0)</f>
        <v>0</v>
      </c>
      <c r="BJ862" s="14" t="s">
        <v>84</v>
      </c>
      <c r="BK862" s="200">
        <f>ROUND(I862*H862,2)</f>
        <v>0</v>
      </c>
      <c r="BL862" s="14" t="s">
        <v>132</v>
      </c>
      <c r="BM862" s="199" t="s">
        <v>1475</v>
      </c>
    </row>
    <row r="863" spans="1:65" s="2" customFormat="1" ht="19.2">
      <c r="A863" s="31"/>
      <c r="B863" s="32"/>
      <c r="C863" s="33"/>
      <c r="D863" s="201" t="s">
        <v>133</v>
      </c>
      <c r="E863" s="33"/>
      <c r="F863" s="202" t="s">
        <v>1476</v>
      </c>
      <c r="G863" s="33"/>
      <c r="H863" s="33"/>
      <c r="I863" s="203"/>
      <c r="J863" s="33"/>
      <c r="K863" s="33"/>
      <c r="L863" s="36"/>
      <c r="M863" s="204"/>
      <c r="N863" s="205"/>
      <c r="O863" s="68"/>
      <c r="P863" s="68"/>
      <c r="Q863" s="68"/>
      <c r="R863" s="68"/>
      <c r="S863" s="68"/>
      <c r="T863" s="69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T863" s="14" t="s">
        <v>133</v>
      </c>
      <c r="AU863" s="14" t="s">
        <v>86</v>
      </c>
    </row>
    <row r="864" spans="1:65" s="2" customFormat="1" ht="16.5" customHeight="1">
      <c r="A864" s="31"/>
      <c r="B864" s="32"/>
      <c r="C864" s="188" t="s">
        <v>1477</v>
      </c>
      <c r="D864" s="188" t="s">
        <v>127</v>
      </c>
      <c r="E864" s="189" t="s">
        <v>1478</v>
      </c>
      <c r="F864" s="190" t="s">
        <v>1479</v>
      </c>
      <c r="G864" s="191" t="s">
        <v>130</v>
      </c>
      <c r="H864" s="192">
        <v>0.2</v>
      </c>
      <c r="I864" s="193"/>
      <c r="J864" s="194">
        <f>ROUND(I864*H864,2)</f>
        <v>0</v>
      </c>
      <c r="K864" s="190" t="s">
        <v>131</v>
      </c>
      <c r="L864" s="36"/>
      <c r="M864" s="195" t="s">
        <v>1</v>
      </c>
      <c r="N864" s="196" t="s">
        <v>42</v>
      </c>
      <c r="O864" s="68"/>
      <c r="P864" s="197">
        <f>O864*H864</f>
        <v>0</v>
      </c>
      <c r="Q864" s="197">
        <v>0</v>
      </c>
      <c r="R864" s="197">
        <f>Q864*H864</f>
        <v>0</v>
      </c>
      <c r="S864" s="197">
        <v>0</v>
      </c>
      <c r="T864" s="198">
        <f>S864*H864</f>
        <v>0</v>
      </c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R864" s="199" t="s">
        <v>132</v>
      </c>
      <c r="AT864" s="199" t="s">
        <v>127</v>
      </c>
      <c r="AU864" s="199" t="s">
        <v>86</v>
      </c>
      <c r="AY864" s="14" t="s">
        <v>124</v>
      </c>
      <c r="BE864" s="200">
        <f>IF(N864="základní",J864,0)</f>
        <v>0</v>
      </c>
      <c r="BF864" s="200">
        <f>IF(N864="snížená",J864,0)</f>
        <v>0</v>
      </c>
      <c r="BG864" s="200">
        <f>IF(N864="zákl. přenesená",J864,0)</f>
        <v>0</v>
      </c>
      <c r="BH864" s="200">
        <f>IF(N864="sníž. přenesená",J864,0)</f>
        <v>0</v>
      </c>
      <c r="BI864" s="200">
        <f>IF(N864="nulová",J864,0)</f>
        <v>0</v>
      </c>
      <c r="BJ864" s="14" t="s">
        <v>84</v>
      </c>
      <c r="BK864" s="200">
        <f>ROUND(I864*H864,2)</f>
        <v>0</v>
      </c>
      <c r="BL864" s="14" t="s">
        <v>132</v>
      </c>
      <c r="BM864" s="199" t="s">
        <v>1480</v>
      </c>
    </row>
    <row r="865" spans="1:65" s="2" customFormat="1" ht="19.2">
      <c r="A865" s="31"/>
      <c r="B865" s="32"/>
      <c r="C865" s="33"/>
      <c r="D865" s="201" t="s">
        <v>133</v>
      </c>
      <c r="E865" s="33"/>
      <c r="F865" s="202" t="s">
        <v>1481</v>
      </c>
      <c r="G865" s="33"/>
      <c r="H865" s="33"/>
      <c r="I865" s="203"/>
      <c r="J865" s="33"/>
      <c r="K865" s="33"/>
      <c r="L865" s="36"/>
      <c r="M865" s="204"/>
      <c r="N865" s="205"/>
      <c r="O865" s="68"/>
      <c r="P865" s="68"/>
      <c r="Q865" s="68"/>
      <c r="R865" s="68"/>
      <c r="S865" s="68"/>
      <c r="T865" s="69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T865" s="14" t="s">
        <v>133</v>
      </c>
      <c r="AU865" s="14" t="s">
        <v>86</v>
      </c>
    </row>
    <row r="866" spans="1:65" s="2" customFormat="1" ht="16.5" customHeight="1">
      <c r="A866" s="31"/>
      <c r="B866" s="32"/>
      <c r="C866" s="188" t="s">
        <v>810</v>
      </c>
      <c r="D866" s="188" t="s">
        <v>127</v>
      </c>
      <c r="E866" s="189" t="s">
        <v>1482</v>
      </c>
      <c r="F866" s="190" t="s">
        <v>1483</v>
      </c>
      <c r="G866" s="191" t="s">
        <v>130</v>
      </c>
      <c r="H866" s="192">
        <v>0.2</v>
      </c>
      <c r="I866" s="193"/>
      <c r="J866" s="194">
        <f>ROUND(I866*H866,2)</f>
        <v>0</v>
      </c>
      <c r="K866" s="190" t="s">
        <v>131</v>
      </c>
      <c r="L866" s="36"/>
      <c r="M866" s="195" t="s">
        <v>1</v>
      </c>
      <c r="N866" s="196" t="s">
        <v>42</v>
      </c>
      <c r="O866" s="68"/>
      <c r="P866" s="197">
        <f>O866*H866</f>
        <v>0</v>
      </c>
      <c r="Q866" s="197">
        <v>0</v>
      </c>
      <c r="R866" s="197">
        <f>Q866*H866</f>
        <v>0</v>
      </c>
      <c r="S866" s="197">
        <v>0</v>
      </c>
      <c r="T866" s="198">
        <f>S866*H866</f>
        <v>0</v>
      </c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R866" s="199" t="s">
        <v>132</v>
      </c>
      <c r="AT866" s="199" t="s">
        <v>127</v>
      </c>
      <c r="AU866" s="199" t="s">
        <v>86</v>
      </c>
      <c r="AY866" s="14" t="s">
        <v>124</v>
      </c>
      <c r="BE866" s="200">
        <f>IF(N866="základní",J866,0)</f>
        <v>0</v>
      </c>
      <c r="BF866" s="200">
        <f>IF(N866="snížená",J866,0)</f>
        <v>0</v>
      </c>
      <c r="BG866" s="200">
        <f>IF(N866="zákl. přenesená",J866,0)</f>
        <v>0</v>
      </c>
      <c r="BH866" s="200">
        <f>IF(N866="sníž. přenesená",J866,0)</f>
        <v>0</v>
      </c>
      <c r="BI866" s="200">
        <f>IF(N866="nulová",J866,0)</f>
        <v>0</v>
      </c>
      <c r="BJ866" s="14" t="s">
        <v>84</v>
      </c>
      <c r="BK866" s="200">
        <f>ROUND(I866*H866,2)</f>
        <v>0</v>
      </c>
      <c r="BL866" s="14" t="s">
        <v>132</v>
      </c>
      <c r="BM866" s="199" t="s">
        <v>1484</v>
      </c>
    </row>
    <row r="867" spans="1:65" s="2" customFormat="1" ht="19.2">
      <c r="A867" s="31"/>
      <c r="B867" s="32"/>
      <c r="C867" s="33"/>
      <c r="D867" s="201" t="s">
        <v>133</v>
      </c>
      <c r="E867" s="33"/>
      <c r="F867" s="202" t="s">
        <v>1485</v>
      </c>
      <c r="G867" s="33"/>
      <c r="H867" s="33"/>
      <c r="I867" s="203"/>
      <c r="J867" s="33"/>
      <c r="K867" s="33"/>
      <c r="L867" s="36"/>
      <c r="M867" s="204"/>
      <c r="N867" s="205"/>
      <c r="O867" s="68"/>
      <c r="P867" s="68"/>
      <c r="Q867" s="68"/>
      <c r="R867" s="68"/>
      <c r="S867" s="68"/>
      <c r="T867" s="69"/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T867" s="14" t="s">
        <v>133</v>
      </c>
      <c r="AU867" s="14" t="s">
        <v>86</v>
      </c>
    </row>
    <row r="868" spans="1:65" s="2" customFormat="1" ht="16.5" customHeight="1">
      <c r="A868" s="31"/>
      <c r="B868" s="32"/>
      <c r="C868" s="188" t="s">
        <v>1486</v>
      </c>
      <c r="D868" s="188" t="s">
        <v>127</v>
      </c>
      <c r="E868" s="189" t="s">
        <v>1487</v>
      </c>
      <c r="F868" s="190" t="s">
        <v>1488</v>
      </c>
      <c r="G868" s="191" t="s">
        <v>130</v>
      </c>
      <c r="H868" s="192">
        <v>0.1</v>
      </c>
      <c r="I868" s="193"/>
      <c r="J868" s="194">
        <f>ROUND(I868*H868,2)</f>
        <v>0</v>
      </c>
      <c r="K868" s="190" t="s">
        <v>131</v>
      </c>
      <c r="L868" s="36"/>
      <c r="M868" s="195" t="s">
        <v>1</v>
      </c>
      <c r="N868" s="196" t="s">
        <v>42</v>
      </c>
      <c r="O868" s="68"/>
      <c r="P868" s="197">
        <f>O868*H868</f>
        <v>0</v>
      </c>
      <c r="Q868" s="197">
        <v>0</v>
      </c>
      <c r="R868" s="197">
        <f>Q868*H868</f>
        <v>0</v>
      </c>
      <c r="S868" s="197">
        <v>0</v>
      </c>
      <c r="T868" s="198">
        <f>S868*H868</f>
        <v>0</v>
      </c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R868" s="199" t="s">
        <v>132</v>
      </c>
      <c r="AT868" s="199" t="s">
        <v>127</v>
      </c>
      <c r="AU868" s="199" t="s">
        <v>86</v>
      </c>
      <c r="AY868" s="14" t="s">
        <v>124</v>
      </c>
      <c r="BE868" s="200">
        <f>IF(N868="základní",J868,0)</f>
        <v>0</v>
      </c>
      <c r="BF868" s="200">
        <f>IF(N868="snížená",J868,0)</f>
        <v>0</v>
      </c>
      <c r="BG868" s="200">
        <f>IF(N868="zákl. přenesená",J868,0)</f>
        <v>0</v>
      </c>
      <c r="BH868" s="200">
        <f>IF(N868="sníž. přenesená",J868,0)</f>
        <v>0</v>
      </c>
      <c r="BI868" s="200">
        <f>IF(N868="nulová",J868,0)</f>
        <v>0</v>
      </c>
      <c r="BJ868" s="14" t="s">
        <v>84</v>
      </c>
      <c r="BK868" s="200">
        <f>ROUND(I868*H868,2)</f>
        <v>0</v>
      </c>
      <c r="BL868" s="14" t="s">
        <v>132</v>
      </c>
      <c r="BM868" s="199" t="s">
        <v>1489</v>
      </c>
    </row>
    <row r="869" spans="1:65" s="2" customFormat="1" ht="19.2">
      <c r="A869" s="31"/>
      <c r="B869" s="32"/>
      <c r="C869" s="33"/>
      <c r="D869" s="201" t="s">
        <v>133</v>
      </c>
      <c r="E869" s="33"/>
      <c r="F869" s="202" t="s">
        <v>1490</v>
      </c>
      <c r="G869" s="33"/>
      <c r="H869" s="33"/>
      <c r="I869" s="203"/>
      <c r="J869" s="33"/>
      <c r="K869" s="33"/>
      <c r="L869" s="36"/>
      <c r="M869" s="204"/>
      <c r="N869" s="205"/>
      <c r="O869" s="68"/>
      <c r="P869" s="68"/>
      <c r="Q869" s="68"/>
      <c r="R869" s="68"/>
      <c r="S869" s="68"/>
      <c r="T869" s="69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T869" s="14" t="s">
        <v>133</v>
      </c>
      <c r="AU869" s="14" t="s">
        <v>86</v>
      </c>
    </row>
    <row r="870" spans="1:65" s="2" customFormat="1" ht="21.75" customHeight="1">
      <c r="A870" s="31"/>
      <c r="B870" s="32"/>
      <c r="C870" s="188" t="s">
        <v>815</v>
      </c>
      <c r="D870" s="188" t="s">
        <v>127</v>
      </c>
      <c r="E870" s="189" t="s">
        <v>1491</v>
      </c>
      <c r="F870" s="190" t="s">
        <v>1492</v>
      </c>
      <c r="G870" s="191" t="s">
        <v>139</v>
      </c>
      <c r="H870" s="192">
        <v>100</v>
      </c>
      <c r="I870" s="193"/>
      <c r="J870" s="194">
        <f>ROUND(I870*H870,2)</f>
        <v>0</v>
      </c>
      <c r="K870" s="190" t="s">
        <v>131</v>
      </c>
      <c r="L870" s="36"/>
      <c r="M870" s="195" t="s">
        <v>1</v>
      </c>
      <c r="N870" s="196" t="s">
        <v>42</v>
      </c>
      <c r="O870" s="68"/>
      <c r="P870" s="197">
        <f>O870*H870</f>
        <v>0</v>
      </c>
      <c r="Q870" s="197">
        <v>0</v>
      </c>
      <c r="R870" s="197">
        <f>Q870*H870</f>
        <v>0</v>
      </c>
      <c r="S870" s="197">
        <v>0</v>
      </c>
      <c r="T870" s="198">
        <f>S870*H870</f>
        <v>0</v>
      </c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R870" s="199" t="s">
        <v>132</v>
      </c>
      <c r="AT870" s="199" t="s">
        <v>127</v>
      </c>
      <c r="AU870" s="199" t="s">
        <v>86</v>
      </c>
      <c r="AY870" s="14" t="s">
        <v>124</v>
      </c>
      <c r="BE870" s="200">
        <f>IF(N870="základní",J870,0)</f>
        <v>0</v>
      </c>
      <c r="BF870" s="200">
        <f>IF(N870="snížená",J870,0)</f>
        <v>0</v>
      </c>
      <c r="BG870" s="200">
        <f>IF(N870="zákl. přenesená",J870,0)</f>
        <v>0</v>
      </c>
      <c r="BH870" s="200">
        <f>IF(N870="sníž. přenesená",J870,0)</f>
        <v>0</v>
      </c>
      <c r="BI870" s="200">
        <f>IF(N870="nulová",J870,0)</f>
        <v>0</v>
      </c>
      <c r="BJ870" s="14" t="s">
        <v>84</v>
      </c>
      <c r="BK870" s="200">
        <f>ROUND(I870*H870,2)</f>
        <v>0</v>
      </c>
      <c r="BL870" s="14" t="s">
        <v>132</v>
      </c>
      <c r="BM870" s="199" t="s">
        <v>1493</v>
      </c>
    </row>
    <row r="871" spans="1:65" s="2" customFormat="1" ht="19.2">
      <c r="A871" s="31"/>
      <c r="B871" s="32"/>
      <c r="C871" s="33"/>
      <c r="D871" s="201" t="s">
        <v>133</v>
      </c>
      <c r="E871" s="33"/>
      <c r="F871" s="202" t="s">
        <v>1494</v>
      </c>
      <c r="G871" s="33"/>
      <c r="H871" s="33"/>
      <c r="I871" s="203"/>
      <c r="J871" s="33"/>
      <c r="K871" s="33"/>
      <c r="L871" s="36"/>
      <c r="M871" s="204"/>
      <c r="N871" s="205"/>
      <c r="O871" s="68"/>
      <c r="P871" s="68"/>
      <c r="Q871" s="68"/>
      <c r="R871" s="68"/>
      <c r="S871" s="68"/>
      <c r="T871" s="69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T871" s="14" t="s">
        <v>133</v>
      </c>
      <c r="AU871" s="14" t="s">
        <v>86</v>
      </c>
    </row>
    <row r="872" spans="1:65" s="2" customFormat="1" ht="16.5" customHeight="1">
      <c r="A872" s="31"/>
      <c r="B872" s="32"/>
      <c r="C872" s="188" t="s">
        <v>1495</v>
      </c>
      <c r="D872" s="188" t="s">
        <v>127</v>
      </c>
      <c r="E872" s="189" t="s">
        <v>1496</v>
      </c>
      <c r="F872" s="190" t="s">
        <v>1497</v>
      </c>
      <c r="G872" s="191" t="s">
        <v>150</v>
      </c>
      <c r="H872" s="192">
        <v>200</v>
      </c>
      <c r="I872" s="193"/>
      <c r="J872" s="194">
        <f>ROUND(I872*H872,2)</f>
        <v>0</v>
      </c>
      <c r="K872" s="190" t="s">
        <v>131</v>
      </c>
      <c r="L872" s="36"/>
      <c r="M872" s="195" t="s">
        <v>1</v>
      </c>
      <c r="N872" s="196" t="s">
        <v>42</v>
      </c>
      <c r="O872" s="68"/>
      <c r="P872" s="197">
        <f>O872*H872</f>
        <v>0</v>
      </c>
      <c r="Q872" s="197">
        <v>0</v>
      </c>
      <c r="R872" s="197">
        <f>Q872*H872</f>
        <v>0</v>
      </c>
      <c r="S872" s="197">
        <v>0</v>
      </c>
      <c r="T872" s="198">
        <f>S872*H872</f>
        <v>0</v>
      </c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R872" s="199" t="s">
        <v>132</v>
      </c>
      <c r="AT872" s="199" t="s">
        <v>127</v>
      </c>
      <c r="AU872" s="199" t="s">
        <v>86</v>
      </c>
      <c r="AY872" s="14" t="s">
        <v>124</v>
      </c>
      <c r="BE872" s="200">
        <f>IF(N872="základní",J872,0)</f>
        <v>0</v>
      </c>
      <c r="BF872" s="200">
        <f>IF(N872="snížená",J872,0)</f>
        <v>0</v>
      </c>
      <c r="BG872" s="200">
        <f>IF(N872="zákl. přenesená",J872,0)</f>
        <v>0</v>
      </c>
      <c r="BH872" s="200">
        <f>IF(N872="sníž. přenesená",J872,0)</f>
        <v>0</v>
      </c>
      <c r="BI872" s="200">
        <f>IF(N872="nulová",J872,0)</f>
        <v>0</v>
      </c>
      <c r="BJ872" s="14" t="s">
        <v>84</v>
      </c>
      <c r="BK872" s="200">
        <f>ROUND(I872*H872,2)</f>
        <v>0</v>
      </c>
      <c r="BL872" s="14" t="s">
        <v>132</v>
      </c>
      <c r="BM872" s="199" t="s">
        <v>1498</v>
      </c>
    </row>
    <row r="873" spans="1:65" s="2" customFormat="1" ht="19.2">
      <c r="A873" s="31"/>
      <c r="B873" s="32"/>
      <c r="C873" s="33"/>
      <c r="D873" s="201" t="s">
        <v>133</v>
      </c>
      <c r="E873" s="33"/>
      <c r="F873" s="202" t="s">
        <v>1499</v>
      </c>
      <c r="G873" s="33"/>
      <c r="H873" s="33"/>
      <c r="I873" s="203"/>
      <c r="J873" s="33"/>
      <c r="K873" s="33"/>
      <c r="L873" s="36"/>
      <c r="M873" s="204"/>
      <c r="N873" s="205"/>
      <c r="O873" s="68"/>
      <c r="P873" s="68"/>
      <c r="Q873" s="68"/>
      <c r="R873" s="68"/>
      <c r="S873" s="68"/>
      <c r="T873" s="69"/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T873" s="14" t="s">
        <v>133</v>
      </c>
      <c r="AU873" s="14" t="s">
        <v>86</v>
      </c>
    </row>
    <row r="874" spans="1:65" s="2" customFormat="1" ht="16.5" customHeight="1">
      <c r="A874" s="31"/>
      <c r="B874" s="32"/>
      <c r="C874" s="188" t="s">
        <v>819</v>
      </c>
      <c r="D874" s="188" t="s">
        <v>127</v>
      </c>
      <c r="E874" s="189" t="s">
        <v>1500</v>
      </c>
      <c r="F874" s="190" t="s">
        <v>1501</v>
      </c>
      <c r="G874" s="191" t="s">
        <v>150</v>
      </c>
      <c r="H874" s="192">
        <v>200</v>
      </c>
      <c r="I874" s="193"/>
      <c r="J874" s="194">
        <f>ROUND(I874*H874,2)</f>
        <v>0</v>
      </c>
      <c r="K874" s="190" t="s">
        <v>131</v>
      </c>
      <c r="L874" s="36"/>
      <c r="M874" s="195" t="s">
        <v>1</v>
      </c>
      <c r="N874" s="196" t="s">
        <v>42</v>
      </c>
      <c r="O874" s="68"/>
      <c r="P874" s="197">
        <f>O874*H874</f>
        <v>0</v>
      </c>
      <c r="Q874" s="197">
        <v>0</v>
      </c>
      <c r="R874" s="197">
        <f>Q874*H874</f>
        <v>0</v>
      </c>
      <c r="S874" s="197">
        <v>0</v>
      </c>
      <c r="T874" s="198">
        <f>S874*H874</f>
        <v>0</v>
      </c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R874" s="199" t="s">
        <v>132</v>
      </c>
      <c r="AT874" s="199" t="s">
        <v>127</v>
      </c>
      <c r="AU874" s="199" t="s">
        <v>86</v>
      </c>
      <c r="AY874" s="14" t="s">
        <v>124</v>
      </c>
      <c r="BE874" s="200">
        <f>IF(N874="základní",J874,0)</f>
        <v>0</v>
      </c>
      <c r="BF874" s="200">
        <f>IF(N874="snížená",J874,0)</f>
        <v>0</v>
      </c>
      <c r="BG874" s="200">
        <f>IF(N874="zákl. přenesená",J874,0)</f>
        <v>0</v>
      </c>
      <c r="BH874" s="200">
        <f>IF(N874="sníž. přenesená",J874,0)</f>
        <v>0</v>
      </c>
      <c r="BI874" s="200">
        <f>IF(N874="nulová",J874,0)</f>
        <v>0</v>
      </c>
      <c r="BJ874" s="14" t="s">
        <v>84</v>
      </c>
      <c r="BK874" s="200">
        <f>ROUND(I874*H874,2)</f>
        <v>0</v>
      </c>
      <c r="BL874" s="14" t="s">
        <v>132</v>
      </c>
      <c r="BM874" s="199" t="s">
        <v>1502</v>
      </c>
    </row>
    <row r="875" spans="1:65" s="2" customFormat="1" ht="19.2">
      <c r="A875" s="31"/>
      <c r="B875" s="32"/>
      <c r="C875" s="33"/>
      <c r="D875" s="201" t="s">
        <v>133</v>
      </c>
      <c r="E875" s="33"/>
      <c r="F875" s="202" t="s">
        <v>1503</v>
      </c>
      <c r="G875" s="33"/>
      <c r="H875" s="33"/>
      <c r="I875" s="203"/>
      <c r="J875" s="33"/>
      <c r="K875" s="33"/>
      <c r="L875" s="36"/>
      <c r="M875" s="204"/>
      <c r="N875" s="205"/>
      <c r="O875" s="68"/>
      <c r="P875" s="68"/>
      <c r="Q875" s="68"/>
      <c r="R875" s="68"/>
      <c r="S875" s="68"/>
      <c r="T875" s="69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T875" s="14" t="s">
        <v>133</v>
      </c>
      <c r="AU875" s="14" t="s">
        <v>86</v>
      </c>
    </row>
    <row r="876" spans="1:65" s="2" customFormat="1" ht="16.5" customHeight="1">
      <c r="A876" s="31"/>
      <c r="B876" s="32"/>
      <c r="C876" s="188" t="s">
        <v>1504</v>
      </c>
      <c r="D876" s="188" t="s">
        <v>127</v>
      </c>
      <c r="E876" s="189" t="s">
        <v>1505</v>
      </c>
      <c r="F876" s="190" t="s">
        <v>1506</v>
      </c>
      <c r="G876" s="191" t="s">
        <v>150</v>
      </c>
      <c r="H876" s="192">
        <v>1900</v>
      </c>
      <c r="I876" s="193"/>
      <c r="J876" s="194">
        <f>ROUND(I876*H876,2)</f>
        <v>0</v>
      </c>
      <c r="K876" s="190" t="s">
        <v>131</v>
      </c>
      <c r="L876" s="36"/>
      <c r="M876" s="195" t="s">
        <v>1</v>
      </c>
      <c r="N876" s="196" t="s">
        <v>42</v>
      </c>
      <c r="O876" s="68"/>
      <c r="P876" s="197">
        <f>O876*H876</f>
        <v>0</v>
      </c>
      <c r="Q876" s="197">
        <v>0</v>
      </c>
      <c r="R876" s="197">
        <f>Q876*H876</f>
        <v>0</v>
      </c>
      <c r="S876" s="197">
        <v>0</v>
      </c>
      <c r="T876" s="198">
        <f>S876*H876</f>
        <v>0</v>
      </c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R876" s="199" t="s">
        <v>132</v>
      </c>
      <c r="AT876" s="199" t="s">
        <v>127</v>
      </c>
      <c r="AU876" s="199" t="s">
        <v>86</v>
      </c>
      <c r="AY876" s="14" t="s">
        <v>124</v>
      </c>
      <c r="BE876" s="200">
        <f>IF(N876="základní",J876,0)</f>
        <v>0</v>
      </c>
      <c r="BF876" s="200">
        <f>IF(N876="snížená",J876,0)</f>
        <v>0</v>
      </c>
      <c r="BG876" s="200">
        <f>IF(N876="zákl. přenesená",J876,0)</f>
        <v>0</v>
      </c>
      <c r="BH876" s="200">
        <f>IF(N876="sníž. přenesená",J876,0)</f>
        <v>0</v>
      </c>
      <c r="BI876" s="200">
        <f>IF(N876="nulová",J876,0)</f>
        <v>0</v>
      </c>
      <c r="BJ876" s="14" t="s">
        <v>84</v>
      </c>
      <c r="BK876" s="200">
        <f>ROUND(I876*H876,2)</f>
        <v>0</v>
      </c>
      <c r="BL876" s="14" t="s">
        <v>132</v>
      </c>
      <c r="BM876" s="199" t="s">
        <v>1507</v>
      </c>
    </row>
    <row r="877" spans="1:65" s="2" customFormat="1" ht="28.8">
      <c r="A877" s="31"/>
      <c r="B877" s="32"/>
      <c r="C877" s="33"/>
      <c r="D877" s="201" t="s">
        <v>133</v>
      </c>
      <c r="E877" s="33"/>
      <c r="F877" s="202" t="s">
        <v>1508</v>
      </c>
      <c r="G877" s="33"/>
      <c r="H877" s="33"/>
      <c r="I877" s="203"/>
      <c r="J877" s="33"/>
      <c r="K877" s="33"/>
      <c r="L877" s="36"/>
      <c r="M877" s="204"/>
      <c r="N877" s="205"/>
      <c r="O877" s="68"/>
      <c r="P877" s="68"/>
      <c r="Q877" s="68"/>
      <c r="R877" s="68"/>
      <c r="S877" s="68"/>
      <c r="T877" s="69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T877" s="14" t="s">
        <v>133</v>
      </c>
      <c r="AU877" s="14" t="s">
        <v>86</v>
      </c>
    </row>
    <row r="878" spans="1:65" s="2" customFormat="1" ht="16.5" customHeight="1">
      <c r="A878" s="31"/>
      <c r="B878" s="32"/>
      <c r="C878" s="188" t="s">
        <v>824</v>
      </c>
      <c r="D878" s="188" t="s">
        <v>127</v>
      </c>
      <c r="E878" s="189" t="s">
        <v>1509</v>
      </c>
      <c r="F878" s="190" t="s">
        <v>1510</v>
      </c>
      <c r="G878" s="191" t="s">
        <v>150</v>
      </c>
      <c r="H878" s="192">
        <v>3800</v>
      </c>
      <c r="I878" s="193"/>
      <c r="J878" s="194">
        <f>ROUND(I878*H878,2)</f>
        <v>0</v>
      </c>
      <c r="K878" s="190" t="s">
        <v>131</v>
      </c>
      <c r="L878" s="36"/>
      <c r="M878" s="195" t="s">
        <v>1</v>
      </c>
      <c r="N878" s="196" t="s">
        <v>42</v>
      </c>
      <c r="O878" s="68"/>
      <c r="P878" s="197">
        <f>O878*H878</f>
        <v>0</v>
      </c>
      <c r="Q878" s="197">
        <v>0</v>
      </c>
      <c r="R878" s="197">
        <f>Q878*H878</f>
        <v>0</v>
      </c>
      <c r="S878" s="197">
        <v>0</v>
      </c>
      <c r="T878" s="198">
        <f>S878*H878</f>
        <v>0</v>
      </c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R878" s="199" t="s">
        <v>132</v>
      </c>
      <c r="AT878" s="199" t="s">
        <v>127</v>
      </c>
      <c r="AU878" s="199" t="s">
        <v>86</v>
      </c>
      <c r="AY878" s="14" t="s">
        <v>124</v>
      </c>
      <c r="BE878" s="200">
        <f>IF(N878="základní",J878,0)</f>
        <v>0</v>
      </c>
      <c r="BF878" s="200">
        <f>IF(N878="snížená",J878,0)</f>
        <v>0</v>
      </c>
      <c r="BG878" s="200">
        <f>IF(N878="zákl. přenesená",J878,0)</f>
        <v>0</v>
      </c>
      <c r="BH878" s="200">
        <f>IF(N878="sníž. přenesená",J878,0)</f>
        <v>0</v>
      </c>
      <c r="BI878" s="200">
        <f>IF(N878="nulová",J878,0)</f>
        <v>0</v>
      </c>
      <c r="BJ878" s="14" t="s">
        <v>84</v>
      </c>
      <c r="BK878" s="200">
        <f>ROUND(I878*H878,2)</f>
        <v>0</v>
      </c>
      <c r="BL878" s="14" t="s">
        <v>132</v>
      </c>
      <c r="BM878" s="199" t="s">
        <v>1511</v>
      </c>
    </row>
    <row r="879" spans="1:65" s="2" customFormat="1" ht="28.8">
      <c r="A879" s="31"/>
      <c r="B879" s="32"/>
      <c r="C879" s="33"/>
      <c r="D879" s="201" t="s">
        <v>133</v>
      </c>
      <c r="E879" s="33"/>
      <c r="F879" s="202" t="s">
        <v>1512</v>
      </c>
      <c r="G879" s="33"/>
      <c r="H879" s="33"/>
      <c r="I879" s="203"/>
      <c r="J879" s="33"/>
      <c r="K879" s="33"/>
      <c r="L879" s="36"/>
      <c r="M879" s="204"/>
      <c r="N879" s="205"/>
      <c r="O879" s="68"/>
      <c r="P879" s="68"/>
      <c r="Q879" s="68"/>
      <c r="R879" s="68"/>
      <c r="S879" s="68"/>
      <c r="T879" s="69"/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T879" s="14" t="s">
        <v>133</v>
      </c>
      <c r="AU879" s="14" t="s">
        <v>86</v>
      </c>
    </row>
    <row r="880" spans="1:65" s="2" customFormat="1" ht="16.5" customHeight="1">
      <c r="A880" s="31"/>
      <c r="B880" s="32"/>
      <c r="C880" s="188" t="s">
        <v>1513</v>
      </c>
      <c r="D880" s="188" t="s">
        <v>127</v>
      </c>
      <c r="E880" s="189" t="s">
        <v>1514</v>
      </c>
      <c r="F880" s="190" t="s">
        <v>1515</v>
      </c>
      <c r="G880" s="191" t="s">
        <v>150</v>
      </c>
      <c r="H880" s="192">
        <v>10</v>
      </c>
      <c r="I880" s="193"/>
      <c r="J880" s="194">
        <f>ROUND(I880*H880,2)</f>
        <v>0</v>
      </c>
      <c r="K880" s="190" t="s">
        <v>131</v>
      </c>
      <c r="L880" s="36"/>
      <c r="M880" s="195" t="s">
        <v>1</v>
      </c>
      <c r="N880" s="196" t="s">
        <v>42</v>
      </c>
      <c r="O880" s="68"/>
      <c r="P880" s="197">
        <f>O880*H880</f>
        <v>0</v>
      </c>
      <c r="Q880" s="197">
        <v>0</v>
      </c>
      <c r="R880" s="197">
        <f>Q880*H880</f>
        <v>0</v>
      </c>
      <c r="S880" s="197">
        <v>0</v>
      </c>
      <c r="T880" s="198">
        <f>S880*H880</f>
        <v>0</v>
      </c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R880" s="199" t="s">
        <v>132</v>
      </c>
      <c r="AT880" s="199" t="s">
        <v>127</v>
      </c>
      <c r="AU880" s="199" t="s">
        <v>86</v>
      </c>
      <c r="AY880" s="14" t="s">
        <v>124</v>
      </c>
      <c r="BE880" s="200">
        <f>IF(N880="základní",J880,0)</f>
        <v>0</v>
      </c>
      <c r="BF880" s="200">
        <f>IF(N880="snížená",J880,0)</f>
        <v>0</v>
      </c>
      <c r="BG880" s="200">
        <f>IF(N880="zákl. přenesená",J880,0)</f>
        <v>0</v>
      </c>
      <c r="BH880" s="200">
        <f>IF(N880="sníž. přenesená",J880,0)</f>
        <v>0</v>
      </c>
      <c r="BI880" s="200">
        <f>IF(N880="nulová",J880,0)</f>
        <v>0</v>
      </c>
      <c r="BJ880" s="14" t="s">
        <v>84</v>
      </c>
      <c r="BK880" s="200">
        <f>ROUND(I880*H880,2)</f>
        <v>0</v>
      </c>
      <c r="BL880" s="14" t="s">
        <v>132</v>
      </c>
      <c r="BM880" s="199" t="s">
        <v>1516</v>
      </c>
    </row>
    <row r="881" spans="1:65" s="2" customFormat="1" ht="28.8">
      <c r="A881" s="31"/>
      <c r="B881" s="32"/>
      <c r="C881" s="33"/>
      <c r="D881" s="201" t="s">
        <v>133</v>
      </c>
      <c r="E881" s="33"/>
      <c r="F881" s="202" t="s">
        <v>1517</v>
      </c>
      <c r="G881" s="33"/>
      <c r="H881" s="33"/>
      <c r="I881" s="203"/>
      <c r="J881" s="33"/>
      <c r="K881" s="33"/>
      <c r="L881" s="36"/>
      <c r="M881" s="204"/>
      <c r="N881" s="205"/>
      <c r="O881" s="68"/>
      <c r="P881" s="68"/>
      <c r="Q881" s="68"/>
      <c r="R881" s="68"/>
      <c r="S881" s="68"/>
      <c r="T881" s="69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T881" s="14" t="s">
        <v>133</v>
      </c>
      <c r="AU881" s="14" t="s">
        <v>86</v>
      </c>
    </row>
    <row r="882" spans="1:65" s="2" customFormat="1" ht="16.5" customHeight="1">
      <c r="A882" s="31"/>
      <c r="B882" s="32"/>
      <c r="C882" s="188" t="s">
        <v>828</v>
      </c>
      <c r="D882" s="188" t="s">
        <v>127</v>
      </c>
      <c r="E882" s="189" t="s">
        <v>1518</v>
      </c>
      <c r="F882" s="190" t="s">
        <v>1519</v>
      </c>
      <c r="G882" s="191" t="s">
        <v>150</v>
      </c>
      <c r="H882" s="192">
        <v>100</v>
      </c>
      <c r="I882" s="193"/>
      <c r="J882" s="194">
        <f>ROUND(I882*H882,2)</f>
        <v>0</v>
      </c>
      <c r="K882" s="190" t="s">
        <v>131</v>
      </c>
      <c r="L882" s="36"/>
      <c r="M882" s="195" t="s">
        <v>1</v>
      </c>
      <c r="N882" s="196" t="s">
        <v>42</v>
      </c>
      <c r="O882" s="68"/>
      <c r="P882" s="197">
        <f>O882*H882</f>
        <v>0</v>
      </c>
      <c r="Q882" s="197">
        <v>0</v>
      </c>
      <c r="R882" s="197">
        <f>Q882*H882</f>
        <v>0</v>
      </c>
      <c r="S882" s="197">
        <v>0</v>
      </c>
      <c r="T882" s="198">
        <f>S882*H882</f>
        <v>0</v>
      </c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R882" s="199" t="s">
        <v>132</v>
      </c>
      <c r="AT882" s="199" t="s">
        <v>127</v>
      </c>
      <c r="AU882" s="199" t="s">
        <v>86</v>
      </c>
      <c r="AY882" s="14" t="s">
        <v>124</v>
      </c>
      <c r="BE882" s="200">
        <f>IF(N882="základní",J882,0)</f>
        <v>0</v>
      </c>
      <c r="BF882" s="200">
        <f>IF(N882="snížená",J882,0)</f>
        <v>0</v>
      </c>
      <c r="BG882" s="200">
        <f>IF(N882="zákl. přenesená",J882,0)</f>
        <v>0</v>
      </c>
      <c r="BH882" s="200">
        <f>IF(N882="sníž. přenesená",J882,0)</f>
        <v>0</v>
      </c>
      <c r="BI882" s="200">
        <f>IF(N882="nulová",J882,0)</f>
        <v>0</v>
      </c>
      <c r="BJ882" s="14" t="s">
        <v>84</v>
      </c>
      <c r="BK882" s="200">
        <f>ROUND(I882*H882,2)</f>
        <v>0</v>
      </c>
      <c r="BL882" s="14" t="s">
        <v>132</v>
      </c>
      <c r="BM882" s="199" t="s">
        <v>1520</v>
      </c>
    </row>
    <row r="883" spans="1:65" s="2" customFormat="1" ht="28.8">
      <c r="A883" s="31"/>
      <c r="B883" s="32"/>
      <c r="C883" s="33"/>
      <c r="D883" s="201" t="s">
        <v>133</v>
      </c>
      <c r="E883" s="33"/>
      <c r="F883" s="202" t="s">
        <v>1521</v>
      </c>
      <c r="G883" s="33"/>
      <c r="H883" s="33"/>
      <c r="I883" s="203"/>
      <c r="J883" s="33"/>
      <c r="K883" s="33"/>
      <c r="L883" s="36"/>
      <c r="M883" s="204"/>
      <c r="N883" s="205"/>
      <c r="O883" s="68"/>
      <c r="P883" s="68"/>
      <c r="Q883" s="68"/>
      <c r="R883" s="68"/>
      <c r="S883" s="68"/>
      <c r="T883" s="69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T883" s="14" t="s">
        <v>133</v>
      </c>
      <c r="AU883" s="14" t="s">
        <v>86</v>
      </c>
    </row>
    <row r="884" spans="1:65" s="2" customFormat="1" ht="16.5" customHeight="1">
      <c r="A884" s="31"/>
      <c r="B884" s="32"/>
      <c r="C884" s="188" t="s">
        <v>1522</v>
      </c>
      <c r="D884" s="188" t="s">
        <v>127</v>
      </c>
      <c r="E884" s="189" t="s">
        <v>1523</v>
      </c>
      <c r="F884" s="190" t="s">
        <v>1524</v>
      </c>
      <c r="G884" s="191" t="s">
        <v>150</v>
      </c>
      <c r="H884" s="192">
        <v>400</v>
      </c>
      <c r="I884" s="193"/>
      <c r="J884" s="194">
        <f>ROUND(I884*H884,2)</f>
        <v>0</v>
      </c>
      <c r="K884" s="190" t="s">
        <v>131</v>
      </c>
      <c r="L884" s="36"/>
      <c r="M884" s="195" t="s">
        <v>1</v>
      </c>
      <c r="N884" s="196" t="s">
        <v>42</v>
      </c>
      <c r="O884" s="68"/>
      <c r="P884" s="197">
        <f>O884*H884</f>
        <v>0</v>
      </c>
      <c r="Q884" s="197">
        <v>0</v>
      </c>
      <c r="R884" s="197">
        <f>Q884*H884</f>
        <v>0</v>
      </c>
      <c r="S884" s="197">
        <v>0</v>
      </c>
      <c r="T884" s="198">
        <f>S884*H884</f>
        <v>0</v>
      </c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R884" s="199" t="s">
        <v>132</v>
      </c>
      <c r="AT884" s="199" t="s">
        <v>127</v>
      </c>
      <c r="AU884" s="199" t="s">
        <v>86</v>
      </c>
      <c r="AY884" s="14" t="s">
        <v>124</v>
      </c>
      <c r="BE884" s="200">
        <f>IF(N884="základní",J884,0)</f>
        <v>0</v>
      </c>
      <c r="BF884" s="200">
        <f>IF(N884="snížená",J884,0)</f>
        <v>0</v>
      </c>
      <c r="BG884" s="200">
        <f>IF(N884="zákl. přenesená",J884,0)</f>
        <v>0</v>
      </c>
      <c r="BH884" s="200">
        <f>IF(N884="sníž. přenesená",J884,0)</f>
        <v>0</v>
      </c>
      <c r="BI884" s="200">
        <f>IF(N884="nulová",J884,0)</f>
        <v>0</v>
      </c>
      <c r="BJ884" s="14" t="s">
        <v>84</v>
      </c>
      <c r="BK884" s="200">
        <f>ROUND(I884*H884,2)</f>
        <v>0</v>
      </c>
      <c r="BL884" s="14" t="s">
        <v>132</v>
      </c>
      <c r="BM884" s="199" t="s">
        <v>1525</v>
      </c>
    </row>
    <row r="885" spans="1:65" s="2" customFormat="1" ht="28.8">
      <c r="A885" s="31"/>
      <c r="B885" s="32"/>
      <c r="C885" s="33"/>
      <c r="D885" s="201" t="s">
        <v>133</v>
      </c>
      <c r="E885" s="33"/>
      <c r="F885" s="202" t="s">
        <v>1526</v>
      </c>
      <c r="G885" s="33"/>
      <c r="H885" s="33"/>
      <c r="I885" s="203"/>
      <c r="J885" s="33"/>
      <c r="K885" s="33"/>
      <c r="L885" s="36"/>
      <c r="M885" s="204"/>
      <c r="N885" s="205"/>
      <c r="O885" s="68"/>
      <c r="P885" s="68"/>
      <c r="Q885" s="68"/>
      <c r="R885" s="68"/>
      <c r="S885" s="68"/>
      <c r="T885" s="69"/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T885" s="14" t="s">
        <v>133</v>
      </c>
      <c r="AU885" s="14" t="s">
        <v>86</v>
      </c>
    </row>
    <row r="886" spans="1:65" s="2" customFormat="1" ht="16.5" customHeight="1">
      <c r="A886" s="31"/>
      <c r="B886" s="32"/>
      <c r="C886" s="188" t="s">
        <v>833</v>
      </c>
      <c r="D886" s="188" t="s">
        <v>127</v>
      </c>
      <c r="E886" s="189" t="s">
        <v>1527</v>
      </c>
      <c r="F886" s="190" t="s">
        <v>1528</v>
      </c>
      <c r="G886" s="191" t="s">
        <v>150</v>
      </c>
      <c r="H886" s="192">
        <v>200</v>
      </c>
      <c r="I886" s="193"/>
      <c r="J886" s="194">
        <f>ROUND(I886*H886,2)</f>
        <v>0</v>
      </c>
      <c r="K886" s="190" t="s">
        <v>131</v>
      </c>
      <c r="L886" s="36"/>
      <c r="M886" s="195" t="s">
        <v>1</v>
      </c>
      <c r="N886" s="196" t="s">
        <v>42</v>
      </c>
      <c r="O886" s="68"/>
      <c r="P886" s="197">
        <f>O886*H886</f>
        <v>0</v>
      </c>
      <c r="Q886" s="197">
        <v>0</v>
      </c>
      <c r="R886" s="197">
        <f>Q886*H886</f>
        <v>0</v>
      </c>
      <c r="S886" s="197">
        <v>0</v>
      </c>
      <c r="T886" s="198">
        <f>S886*H886</f>
        <v>0</v>
      </c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R886" s="199" t="s">
        <v>132</v>
      </c>
      <c r="AT886" s="199" t="s">
        <v>127</v>
      </c>
      <c r="AU886" s="199" t="s">
        <v>86</v>
      </c>
      <c r="AY886" s="14" t="s">
        <v>124</v>
      </c>
      <c r="BE886" s="200">
        <f>IF(N886="základní",J886,0)</f>
        <v>0</v>
      </c>
      <c r="BF886" s="200">
        <f>IF(N886="snížená",J886,0)</f>
        <v>0</v>
      </c>
      <c r="BG886" s="200">
        <f>IF(N886="zákl. přenesená",J886,0)</f>
        <v>0</v>
      </c>
      <c r="BH886" s="200">
        <f>IF(N886="sníž. přenesená",J886,0)</f>
        <v>0</v>
      </c>
      <c r="BI886" s="200">
        <f>IF(N886="nulová",J886,0)</f>
        <v>0</v>
      </c>
      <c r="BJ886" s="14" t="s">
        <v>84</v>
      </c>
      <c r="BK886" s="200">
        <f>ROUND(I886*H886,2)</f>
        <v>0</v>
      </c>
      <c r="BL886" s="14" t="s">
        <v>132</v>
      </c>
      <c r="BM886" s="199" t="s">
        <v>1529</v>
      </c>
    </row>
    <row r="887" spans="1:65" s="2" customFormat="1" ht="28.8">
      <c r="A887" s="31"/>
      <c r="B887" s="32"/>
      <c r="C887" s="33"/>
      <c r="D887" s="201" t="s">
        <v>133</v>
      </c>
      <c r="E887" s="33"/>
      <c r="F887" s="202" t="s">
        <v>1530</v>
      </c>
      <c r="G887" s="33"/>
      <c r="H887" s="33"/>
      <c r="I887" s="203"/>
      <c r="J887" s="33"/>
      <c r="K887" s="33"/>
      <c r="L887" s="36"/>
      <c r="M887" s="204"/>
      <c r="N887" s="205"/>
      <c r="O887" s="68"/>
      <c r="P887" s="68"/>
      <c r="Q887" s="68"/>
      <c r="R887" s="68"/>
      <c r="S887" s="68"/>
      <c r="T887" s="69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T887" s="14" t="s">
        <v>133</v>
      </c>
      <c r="AU887" s="14" t="s">
        <v>86</v>
      </c>
    </row>
    <row r="888" spans="1:65" s="2" customFormat="1" ht="16.5" customHeight="1">
      <c r="A888" s="31"/>
      <c r="B888" s="32"/>
      <c r="C888" s="188" t="s">
        <v>1531</v>
      </c>
      <c r="D888" s="188" t="s">
        <v>127</v>
      </c>
      <c r="E888" s="189" t="s">
        <v>1532</v>
      </c>
      <c r="F888" s="190" t="s">
        <v>1533</v>
      </c>
      <c r="G888" s="191" t="s">
        <v>150</v>
      </c>
      <c r="H888" s="192">
        <v>10</v>
      </c>
      <c r="I888" s="193"/>
      <c r="J888" s="194">
        <f>ROUND(I888*H888,2)</f>
        <v>0</v>
      </c>
      <c r="K888" s="190" t="s">
        <v>131</v>
      </c>
      <c r="L888" s="36"/>
      <c r="M888" s="195" t="s">
        <v>1</v>
      </c>
      <c r="N888" s="196" t="s">
        <v>42</v>
      </c>
      <c r="O888" s="68"/>
      <c r="P888" s="197">
        <f>O888*H888</f>
        <v>0</v>
      </c>
      <c r="Q888" s="197">
        <v>0</v>
      </c>
      <c r="R888" s="197">
        <f>Q888*H888</f>
        <v>0</v>
      </c>
      <c r="S888" s="197">
        <v>0</v>
      </c>
      <c r="T888" s="198">
        <f>S888*H888</f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99" t="s">
        <v>132</v>
      </c>
      <c r="AT888" s="199" t="s">
        <v>127</v>
      </c>
      <c r="AU888" s="199" t="s">
        <v>86</v>
      </c>
      <c r="AY888" s="14" t="s">
        <v>124</v>
      </c>
      <c r="BE888" s="200">
        <f>IF(N888="základní",J888,0)</f>
        <v>0</v>
      </c>
      <c r="BF888" s="200">
        <f>IF(N888="snížená",J888,0)</f>
        <v>0</v>
      </c>
      <c r="BG888" s="200">
        <f>IF(N888="zákl. přenesená",J888,0)</f>
        <v>0</v>
      </c>
      <c r="BH888" s="200">
        <f>IF(N888="sníž. přenesená",J888,0)</f>
        <v>0</v>
      </c>
      <c r="BI888" s="200">
        <f>IF(N888="nulová",J888,0)</f>
        <v>0</v>
      </c>
      <c r="BJ888" s="14" t="s">
        <v>84</v>
      </c>
      <c r="BK888" s="200">
        <f>ROUND(I888*H888,2)</f>
        <v>0</v>
      </c>
      <c r="BL888" s="14" t="s">
        <v>132</v>
      </c>
      <c r="BM888" s="199" t="s">
        <v>1534</v>
      </c>
    </row>
    <row r="889" spans="1:65" s="2" customFormat="1" ht="28.8">
      <c r="A889" s="31"/>
      <c r="B889" s="32"/>
      <c r="C889" s="33"/>
      <c r="D889" s="201" t="s">
        <v>133</v>
      </c>
      <c r="E889" s="33"/>
      <c r="F889" s="202" t="s">
        <v>1535</v>
      </c>
      <c r="G889" s="33"/>
      <c r="H889" s="33"/>
      <c r="I889" s="203"/>
      <c r="J889" s="33"/>
      <c r="K889" s="33"/>
      <c r="L889" s="36"/>
      <c r="M889" s="204"/>
      <c r="N889" s="205"/>
      <c r="O889" s="68"/>
      <c r="P889" s="68"/>
      <c r="Q889" s="68"/>
      <c r="R889" s="68"/>
      <c r="S889" s="68"/>
      <c r="T889" s="69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T889" s="14" t="s">
        <v>133</v>
      </c>
      <c r="AU889" s="14" t="s">
        <v>86</v>
      </c>
    </row>
    <row r="890" spans="1:65" s="2" customFormat="1" ht="16.5" customHeight="1">
      <c r="A890" s="31"/>
      <c r="B890" s="32"/>
      <c r="C890" s="188" t="s">
        <v>837</v>
      </c>
      <c r="D890" s="188" t="s">
        <v>127</v>
      </c>
      <c r="E890" s="189" t="s">
        <v>1536</v>
      </c>
      <c r="F890" s="190" t="s">
        <v>1537</v>
      </c>
      <c r="G890" s="191" t="s">
        <v>150</v>
      </c>
      <c r="H890" s="192">
        <v>10</v>
      </c>
      <c r="I890" s="193"/>
      <c r="J890" s="194">
        <f>ROUND(I890*H890,2)</f>
        <v>0</v>
      </c>
      <c r="K890" s="190" t="s">
        <v>131</v>
      </c>
      <c r="L890" s="36"/>
      <c r="M890" s="195" t="s">
        <v>1</v>
      </c>
      <c r="N890" s="196" t="s">
        <v>42</v>
      </c>
      <c r="O890" s="68"/>
      <c r="P890" s="197">
        <f>O890*H890</f>
        <v>0</v>
      </c>
      <c r="Q890" s="197">
        <v>0</v>
      </c>
      <c r="R890" s="197">
        <f>Q890*H890</f>
        <v>0</v>
      </c>
      <c r="S890" s="197">
        <v>0</v>
      </c>
      <c r="T890" s="198">
        <f>S890*H890</f>
        <v>0</v>
      </c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R890" s="199" t="s">
        <v>132</v>
      </c>
      <c r="AT890" s="199" t="s">
        <v>127</v>
      </c>
      <c r="AU890" s="199" t="s">
        <v>86</v>
      </c>
      <c r="AY890" s="14" t="s">
        <v>124</v>
      </c>
      <c r="BE890" s="200">
        <f>IF(N890="základní",J890,0)</f>
        <v>0</v>
      </c>
      <c r="BF890" s="200">
        <f>IF(N890="snížená",J890,0)</f>
        <v>0</v>
      </c>
      <c r="BG890" s="200">
        <f>IF(N890="zákl. přenesená",J890,0)</f>
        <v>0</v>
      </c>
      <c r="BH890" s="200">
        <f>IF(N890="sníž. přenesená",J890,0)</f>
        <v>0</v>
      </c>
      <c r="BI890" s="200">
        <f>IF(N890="nulová",J890,0)</f>
        <v>0</v>
      </c>
      <c r="BJ890" s="14" t="s">
        <v>84</v>
      </c>
      <c r="BK890" s="200">
        <f>ROUND(I890*H890,2)</f>
        <v>0</v>
      </c>
      <c r="BL890" s="14" t="s">
        <v>132</v>
      </c>
      <c r="BM890" s="199" t="s">
        <v>1538</v>
      </c>
    </row>
    <row r="891" spans="1:65" s="2" customFormat="1" ht="28.8">
      <c r="A891" s="31"/>
      <c r="B891" s="32"/>
      <c r="C891" s="33"/>
      <c r="D891" s="201" t="s">
        <v>133</v>
      </c>
      <c r="E891" s="33"/>
      <c r="F891" s="202" t="s">
        <v>1539</v>
      </c>
      <c r="G891" s="33"/>
      <c r="H891" s="33"/>
      <c r="I891" s="203"/>
      <c r="J891" s="33"/>
      <c r="K891" s="33"/>
      <c r="L891" s="36"/>
      <c r="M891" s="204"/>
      <c r="N891" s="205"/>
      <c r="O891" s="68"/>
      <c r="P891" s="68"/>
      <c r="Q891" s="68"/>
      <c r="R891" s="68"/>
      <c r="S891" s="68"/>
      <c r="T891" s="69"/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T891" s="14" t="s">
        <v>133</v>
      </c>
      <c r="AU891" s="14" t="s">
        <v>86</v>
      </c>
    </row>
    <row r="892" spans="1:65" s="2" customFormat="1" ht="16.5" customHeight="1">
      <c r="A892" s="31"/>
      <c r="B892" s="32"/>
      <c r="C892" s="188" t="s">
        <v>1540</v>
      </c>
      <c r="D892" s="188" t="s">
        <v>127</v>
      </c>
      <c r="E892" s="189" t="s">
        <v>1541</v>
      </c>
      <c r="F892" s="190" t="s">
        <v>1542</v>
      </c>
      <c r="G892" s="191" t="s">
        <v>150</v>
      </c>
      <c r="H892" s="192">
        <v>10</v>
      </c>
      <c r="I892" s="193"/>
      <c r="J892" s="194">
        <f>ROUND(I892*H892,2)</f>
        <v>0</v>
      </c>
      <c r="K892" s="190" t="s">
        <v>131</v>
      </c>
      <c r="L892" s="36"/>
      <c r="M892" s="195" t="s">
        <v>1</v>
      </c>
      <c r="N892" s="196" t="s">
        <v>42</v>
      </c>
      <c r="O892" s="68"/>
      <c r="P892" s="197">
        <f>O892*H892</f>
        <v>0</v>
      </c>
      <c r="Q892" s="197">
        <v>0</v>
      </c>
      <c r="R892" s="197">
        <f>Q892*H892</f>
        <v>0</v>
      </c>
      <c r="S892" s="197">
        <v>0</v>
      </c>
      <c r="T892" s="198">
        <f>S892*H892</f>
        <v>0</v>
      </c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R892" s="199" t="s">
        <v>132</v>
      </c>
      <c r="AT892" s="199" t="s">
        <v>127</v>
      </c>
      <c r="AU892" s="199" t="s">
        <v>86</v>
      </c>
      <c r="AY892" s="14" t="s">
        <v>124</v>
      </c>
      <c r="BE892" s="200">
        <f>IF(N892="základní",J892,0)</f>
        <v>0</v>
      </c>
      <c r="BF892" s="200">
        <f>IF(N892="snížená",J892,0)</f>
        <v>0</v>
      </c>
      <c r="BG892" s="200">
        <f>IF(N892="zákl. přenesená",J892,0)</f>
        <v>0</v>
      </c>
      <c r="BH892" s="200">
        <f>IF(N892="sníž. přenesená",J892,0)</f>
        <v>0</v>
      </c>
      <c r="BI892" s="200">
        <f>IF(N892="nulová",J892,0)</f>
        <v>0</v>
      </c>
      <c r="BJ892" s="14" t="s">
        <v>84</v>
      </c>
      <c r="BK892" s="200">
        <f>ROUND(I892*H892,2)</f>
        <v>0</v>
      </c>
      <c r="BL892" s="14" t="s">
        <v>132</v>
      </c>
      <c r="BM892" s="199" t="s">
        <v>1543</v>
      </c>
    </row>
    <row r="893" spans="1:65" s="2" customFormat="1" ht="28.8">
      <c r="A893" s="31"/>
      <c r="B893" s="32"/>
      <c r="C893" s="33"/>
      <c r="D893" s="201" t="s">
        <v>133</v>
      </c>
      <c r="E893" s="33"/>
      <c r="F893" s="202" t="s">
        <v>1544</v>
      </c>
      <c r="G893" s="33"/>
      <c r="H893" s="33"/>
      <c r="I893" s="203"/>
      <c r="J893" s="33"/>
      <c r="K893" s="33"/>
      <c r="L893" s="36"/>
      <c r="M893" s="204"/>
      <c r="N893" s="205"/>
      <c r="O893" s="68"/>
      <c r="P893" s="68"/>
      <c r="Q893" s="68"/>
      <c r="R893" s="68"/>
      <c r="S893" s="68"/>
      <c r="T893" s="69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T893" s="14" t="s">
        <v>133</v>
      </c>
      <c r="AU893" s="14" t="s">
        <v>86</v>
      </c>
    </row>
    <row r="894" spans="1:65" s="2" customFormat="1" ht="16.5" customHeight="1">
      <c r="A894" s="31"/>
      <c r="B894" s="32"/>
      <c r="C894" s="188" t="s">
        <v>842</v>
      </c>
      <c r="D894" s="188" t="s">
        <v>127</v>
      </c>
      <c r="E894" s="189" t="s">
        <v>1545</v>
      </c>
      <c r="F894" s="190" t="s">
        <v>1546</v>
      </c>
      <c r="G894" s="191" t="s">
        <v>150</v>
      </c>
      <c r="H894" s="192">
        <v>400</v>
      </c>
      <c r="I894" s="193"/>
      <c r="J894" s="194">
        <f>ROUND(I894*H894,2)</f>
        <v>0</v>
      </c>
      <c r="K894" s="190" t="s">
        <v>131</v>
      </c>
      <c r="L894" s="36"/>
      <c r="M894" s="195" t="s">
        <v>1</v>
      </c>
      <c r="N894" s="196" t="s">
        <v>42</v>
      </c>
      <c r="O894" s="68"/>
      <c r="P894" s="197">
        <f>O894*H894</f>
        <v>0</v>
      </c>
      <c r="Q894" s="197">
        <v>0</v>
      </c>
      <c r="R894" s="197">
        <f>Q894*H894</f>
        <v>0</v>
      </c>
      <c r="S894" s="197">
        <v>0</v>
      </c>
      <c r="T894" s="198">
        <f>S894*H894</f>
        <v>0</v>
      </c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R894" s="199" t="s">
        <v>132</v>
      </c>
      <c r="AT894" s="199" t="s">
        <v>127</v>
      </c>
      <c r="AU894" s="199" t="s">
        <v>86</v>
      </c>
      <c r="AY894" s="14" t="s">
        <v>124</v>
      </c>
      <c r="BE894" s="200">
        <f>IF(N894="základní",J894,0)</f>
        <v>0</v>
      </c>
      <c r="BF894" s="200">
        <f>IF(N894="snížená",J894,0)</f>
        <v>0</v>
      </c>
      <c r="BG894" s="200">
        <f>IF(N894="zákl. přenesená",J894,0)</f>
        <v>0</v>
      </c>
      <c r="BH894" s="200">
        <f>IF(N894="sníž. přenesená",J894,0)</f>
        <v>0</v>
      </c>
      <c r="BI894" s="200">
        <f>IF(N894="nulová",J894,0)</f>
        <v>0</v>
      </c>
      <c r="BJ894" s="14" t="s">
        <v>84</v>
      </c>
      <c r="BK894" s="200">
        <f>ROUND(I894*H894,2)</f>
        <v>0</v>
      </c>
      <c r="BL894" s="14" t="s">
        <v>132</v>
      </c>
      <c r="BM894" s="199" t="s">
        <v>1547</v>
      </c>
    </row>
    <row r="895" spans="1:65" s="2" customFormat="1" ht="28.8">
      <c r="A895" s="31"/>
      <c r="B895" s="32"/>
      <c r="C895" s="33"/>
      <c r="D895" s="201" t="s">
        <v>133</v>
      </c>
      <c r="E895" s="33"/>
      <c r="F895" s="202" t="s">
        <v>1548</v>
      </c>
      <c r="G895" s="33"/>
      <c r="H895" s="33"/>
      <c r="I895" s="203"/>
      <c r="J895" s="33"/>
      <c r="K895" s="33"/>
      <c r="L895" s="36"/>
      <c r="M895" s="204"/>
      <c r="N895" s="205"/>
      <c r="O895" s="68"/>
      <c r="P895" s="68"/>
      <c r="Q895" s="68"/>
      <c r="R895" s="68"/>
      <c r="S895" s="68"/>
      <c r="T895" s="69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T895" s="14" t="s">
        <v>133</v>
      </c>
      <c r="AU895" s="14" t="s">
        <v>86</v>
      </c>
    </row>
    <row r="896" spans="1:65" s="2" customFormat="1" ht="16.5" customHeight="1">
      <c r="A896" s="31"/>
      <c r="B896" s="32"/>
      <c r="C896" s="188" t="s">
        <v>1549</v>
      </c>
      <c r="D896" s="188" t="s">
        <v>127</v>
      </c>
      <c r="E896" s="189" t="s">
        <v>1550</v>
      </c>
      <c r="F896" s="190" t="s">
        <v>1551</v>
      </c>
      <c r="G896" s="191" t="s">
        <v>150</v>
      </c>
      <c r="H896" s="192">
        <v>1300</v>
      </c>
      <c r="I896" s="193"/>
      <c r="J896" s="194">
        <f>ROUND(I896*H896,2)</f>
        <v>0</v>
      </c>
      <c r="K896" s="190" t="s">
        <v>131</v>
      </c>
      <c r="L896" s="36"/>
      <c r="M896" s="195" t="s">
        <v>1</v>
      </c>
      <c r="N896" s="196" t="s">
        <v>42</v>
      </c>
      <c r="O896" s="68"/>
      <c r="P896" s="197">
        <f>O896*H896</f>
        <v>0</v>
      </c>
      <c r="Q896" s="197">
        <v>0</v>
      </c>
      <c r="R896" s="197">
        <f>Q896*H896</f>
        <v>0</v>
      </c>
      <c r="S896" s="197">
        <v>0</v>
      </c>
      <c r="T896" s="198">
        <f>S896*H896</f>
        <v>0</v>
      </c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R896" s="199" t="s">
        <v>132</v>
      </c>
      <c r="AT896" s="199" t="s">
        <v>127</v>
      </c>
      <c r="AU896" s="199" t="s">
        <v>86</v>
      </c>
      <c r="AY896" s="14" t="s">
        <v>124</v>
      </c>
      <c r="BE896" s="200">
        <f>IF(N896="základní",J896,0)</f>
        <v>0</v>
      </c>
      <c r="BF896" s="200">
        <f>IF(N896="snížená",J896,0)</f>
        <v>0</v>
      </c>
      <c r="BG896" s="200">
        <f>IF(N896="zákl. přenesená",J896,0)</f>
        <v>0</v>
      </c>
      <c r="BH896" s="200">
        <f>IF(N896="sníž. přenesená",J896,0)</f>
        <v>0</v>
      </c>
      <c r="BI896" s="200">
        <f>IF(N896="nulová",J896,0)</f>
        <v>0</v>
      </c>
      <c r="BJ896" s="14" t="s">
        <v>84</v>
      </c>
      <c r="BK896" s="200">
        <f>ROUND(I896*H896,2)</f>
        <v>0</v>
      </c>
      <c r="BL896" s="14" t="s">
        <v>132</v>
      </c>
      <c r="BM896" s="199" t="s">
        <v>1552</v>
      </c>
    </row>
    <row r="897" spans="1:65" s="2" customFormat="1" ht="28.8">
      <c r="A897" s="31"/>
      <c r="B897" s="32"/>
      <c r="C897" s="33"/>
      <c r="D897" s="201" t="s">
        <v>133</v>
      </c>
      <c r="E897" s="33"/>
      <c r="F897" s="202" t="s">
        <v>1553</v>
      </c>
      <c r="G897" s="33"/>
      <c r="H897" s="33"/>
      <c r="I897" s="203"/>
      <c r="J897" s="33"/>
      <c r="K897" s="33"/>
      <c r="L897" s="36"/>
      <c r="M897" s="204"/>
      <c r="N897" s="205"/>
      <c r="O897" s="68"/>
      <c r="P897" s="68"/>
      <c r="Q897" s="68"/>
      <c r="R897" s="68"/>
      <c r="S897" s="68"/>
      <c r="T897" s="69"/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T897" s="14" t="s">
        <v>133</v>
      </c>
      <c r="AU897" s="14" t="s">
        <v>86</v>
      </c>
    </row>
    <row r="898" spans="1:65" s="2" customFormat="1" ht="16.5" customHeight="1">
      <c r="A898" s="31"/>
      <c r="B898" s="32"/>
      <c r="C898" s="188" t="s">
        <v>846</v>
      </c>
      <c r="D898" s="188" t="s">
        <v>127</v>
      </c>
      <c r="E898" s="189" t="s">
        <v>1554</v>
      </c>
      <c r="F898" s="190" t="s">
        <v>1555</v>
      </c>
      <c r="G898" s="191" t="s">
        <v>150</v>
      </c>
      <c r="H898" s="192">
        <v>800</v>
      </c>
      <c r="I898" s="193"/>
      <c r="J898" s="194">
        <f>ROUND(I898*H898,2)</f>
        <v>0</v>
      </c>
      <c r="K898" s="190" t="s">
        <v>131</v>
      </c>
      <c r="L898" s="36"/>
      <c r="M898" s="195" t="s">
        <v>1</v>
      </c>
      <c r="N898" s="196" t="s">
        <v>42</v>
      </c>
      <c r="O898" s="68"/>
      <c r="P898" s="197">
        <f>O898*H898</f>
        <v>0</v>
      </c>
      <c r="Q898" s="197">
        <v>0</v>
      </c>
      <c r="R898" s="197">
        <f>Q898*H898</f>
        <v>0</v>
      </c>
      <c r="S898" s="197">
        <v>0</v>
      </c>
      <c r="T898" s="198">
        <f>S898*H898</f>
        <v>0</v>
      </c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R898" s="199" t="s">
        <v>132</v>
      </c>
      <c r="AT898" s="199" t="s">
        <v>127</v>
      </c>
      <c r="AU898" s="199" t="s">
        <v>86</v>
      </c>
      <c r="AY898" s="14" t="s">
        <v>124</v>
      </c>
      <c r="BE898" s="200">
        <f>IF(N898="základní",J898,0)</f>
        <v>0</v>
      </c>
      <c r="BF898" s="200">
        <f>IF(N898="snížená",J898,0)</f>
        <v>0</v>
      </c>
      <c r="BG898" s="200">
        <f>IF(N898="zákl. přenesená",J898,0)</f>
        <v>0</v>
      </c>
      <c r="BH898" s="200">
        <f>IF(N898="sníž. přenesená",J898,0)</f>
        <v>0</v>
      </c>
      <c r="BI898" s="200">
        <f>IF(N898="nulová",J898,0)</f>
        <v>0</v>
      </c>
      <c r="BJ898" s="14" t="s">
        <v>84</v>
      </c>
      <c r="BK898" s="200">
        <f>ROUND(I898*H898,2)</f>
        <v>0</v>
      </c>
      <c r="BL898" s="14" t="s">
        <v>132</v>
      </c>
      <c r="BM898" s="199" t="s">
        <v>1556</v>
      </c>
    </row>
    <row r="899" spans="1:65" s="2" customFormat="1" ht="28.8">
      <c r="A899" s="31"/>
      <c r="B899" s="32"/>
      <c r="C899" s="33"/>
      <c r="D899" s="201" t="s">
        <v>133</v>
      </c>
      <c r="E899" s="33"/>
      <c r="F899" s="202" t="s">
        <v>1557</v>
      </c>
      <c r="G899" s="33"/>
      <c r="H899" s="33"/>
      <c r="I899" s="203"/>
      <c r="J899" s="33"/>
      <c r="K899" s="33"/>
      <c r="L899" s="36"/>
      <c r="M899" s="204"/>
      <c r="N899" s="205"/>
      <c r="O899" s="68"/>
      <c r="P899" s="68"/>
      <c r="Q899" s="68"/>
      <c r="R899" s="68"/>
      <c r="S899" s="68"/>
      <c r="T899" s="69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T899" s="14" t="s">
        <v>133</v>
      </c>
      <c r="AU899" s="14" t="s">
        <v>86</v>
      </c>
    </row>
    <row r="900" spans="1:65" s="2" customFormat="1" ht="16.5" customHeight="1">
      <c r="A900" s="31"/>
      <c r="B900" s="32"/>
      <c r="C900" s="188" t="s">
        <v>1558</v>
      </c>
      <c r="D900" s="188" t="s">
        <v>127</v>
      </c>
      <c r="E900" s="189" t="s">
        <v>1559</v>
      </c>
      <c r="F900" s="190" t="s">
        <v>1560</v>
      </c>
      <c r="G900" s="191" t="s">
        <v>150</v>
      </c>
      <c r="H900" s="192">
        <v>100</v>
      </c>
      <c r="I900" s="193"/>
      <c r="J900" s="194">
        <f>ROUND(I900*H900,2)</f>
        <v>0</v>
      </c>
      <c r="K900" s="190" t="s">
        <v>131</v>
      </c>
      <c r="L900" s="36"/>
      <c r="M900" s="195" t="s">
        <v>1</v>
      </c>
      <c r="N900" s="196" t="s">
        <v>42</v>
      </c>
      <c r="O900" s="68"/>
      <c r="P900" s="197">
        <f>O900*H900</f>
        <v>0</v>
      </c>
      <c r="Q900" s="197">
        <v>0</v>
      </c>
      <c r="R900" s="197">
        <f>Q900*H900</f>
        <v>0</v>
      </c>
      <c r="S900" s="197">
        <v>0</v>
      </c>
      <c r="T900" s="198">
        <f>S900*H900</f>
        <v>0</v>
      </c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R900" s="199" t="s">
        <v>132</v>
      </c>
      <c r="AT900" s="199" t="s">
        <v>127</v>
      </c>
      <c r="AU900" s="199" t="s">
        <v>86</v>
      </c>
      <c r="AY900" s="14" t="s">
        <v>124</v>
      </c>
      <c r="BE900" s="200">
        <f>IF(N900="základní",J900,0)</f>
        <v>0</v>
      </c>
      <c r="BF900" s="200">
        <f>IF(N900="snížená",J900,0)</f>
        <v>0</v>
      </c>
      <c r="BG900" s="200">
        <f>IF(N900="zákl. přenesená",J900,0)</f>
        <v>0</v>
      </c>
      <c r="BH900" s="200">
        <f>IF(N900="sníž. přenesená",J900,0)</f>
        <v>0</v>
      </c>
      <c r="BI900" s="200">
        <f>IF(N900="nulová",J900,0)</f>
        <v>0</v>
      </c>
      <c r="BJ900" s="14" t="s">
        <v>84</v>
      </c>
      <c r="BK900" s="200">
        <f>ROUND(I900*H900,2)</f>
        <v>0</v>
      </c>
      <c r="BL900" s="14" t="s">
        <v>132</v>
      </c>
      <c r="BM900" s="199" t="s">
        <v>1561</v>
      </c>
    </row>
    <row r="901" spans="1:65" s="2" customFormat="1" ht="10.199999999999999">
      <c r="A901" s="31"/>
      <c r="B901" s="32"/>
      <c r="C901" s="33"/>
      <c r="D901" s="201" t="s">
        <v>133</v>
      </c>
      <c r="E901" s="33"/>
      <c r="F901" s="202" t="s">
        <v>1560</v>
      </c>
      <c r="G901" s="33"/>
      <c r="H901" s="33"/>
      <c r="I901" s="203"/>
      <c r="J901" s="33"/>
      <c r="K901" s="33"/>
      <c r="L901" s="36"/>
      <c r="M901" s="204"/>
      <c r="N901" s="205"/>
      <c r="O901" s="68"/>
      <c r="P901" s="68"/>
      <c r="Q901" s="68"/>
      <c r="R901" s="68"/>
      <c r="S901" s="68"/>
      <c r="T901" s="69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T901" s="14" t="s">
        <v>133</v>
      </c>
      <c r="AU901" s="14" t="s">
        <v>86</v>
      </c>
    </row>
    <row r="902" spans="1:65" s="2" customFormat="1" ht="16.5" customHeight="1">
      <c r="A902" s="31"/>
      <c r="B902" s="32"/>
      <c r="C902" s="188" t="s">
        <v>851</v>
      </c>
      <c r="D902" s="188" t="s">
        <v>127</v>
      </c>
      <c r="E902" s="189" t="s">
        <v>1562</v>
      </c>
      <c r="F902" s="190" t="s">
        <v>1563</v>
      </c>
      <c r="G902" s="191" t="s">
        <v>139</v>
      </c>
      <c r="H902" s="192">
        <v>10</v>
      </c>
      <c r="I902" s="193"/>
      <c r="J902" s="194">
        <f>ROUND(I902*H902,2)</f>
        <v>0</v>
      </c>
      <c r="K902" s="190" t="s">
        <v>131</v>
      </c>
      <c r="L902" s="36"/>
      <c r="M902" s="195" t="s">
        <v>1</v>
      </c>
      <c r="N902" s="196" t="s">
        <v>42</v>
      </c>
      <c r="O902" s="68"/>
      <c r="P902" s="197">
        <f>O902*H902</f>
        <v>0</v>
      </c>
      <c r="Q902" s="197">
        <v>0</v>
      </c>
      <c r="R902" s="197">
        <f>Q902*H902</f>
        <v>0</v>
      </c>
      <c r="S902" s="197">
        <v>0</v>
      </c>
      <c r="T902" s="198">
        <f>S902*H902</f>
        <v>0</v>
      </c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R902" s="199" t="s">
        <v>132</v>
      </c>
      <c r="AT902" s="199" t="s">
        <v>127</v>
      </c>
      <c r="AU902" s="199" t="s">
        <v>86</v>
      </c>
      <c r="AY902" s="14" t="s">
        <v>124</v>
      </c>
      <c r="BE902" s="200">
        <f>IF(N902="základní",J902,0)</f>
        <v>0</v>
      </c>
      <c r="BF902" s="200">
        <f>IF(N902="snížená",J902,0)</f>
        <v>0</v>
      </c>
      <c r="BG902" s="200">
        <f>IF(N902="zákl. přenesená",J902,0)</f>
        <v>0</v>
      </c>
      <c r="BH902" s="200">
        <f>IF(N902="sníž. přenesená",J902,0)</f>
        <v>0</v>
      </c>
      <c r="BI902" s="200">
        <f>IF(N902="nulová",J902,0)</f>
        <v>0</v>
      </c>
      <c r="BJ902" s="14" t="s">
        <v>84</v>
      </c>
      <c r="BK902" s="200">
        <f>ROUND(I902*H902,2)</f>
        <v>0</v>
      </c>
      <c r="BL902" s="14" t="s">
        <v>132</v>
      </c>
      <c r="BM902" s="199" t="s">
        <v>1564</v>
      </c>
    </row>
    <row r="903" spans="1:65" s="2" customFormat="1" ht="38.4">
      <c r="A903" s="31"/>
      <c r="B903" s="32"/>
      <c r="C903" s="33"/>
      <c r="D903" s="201" t="s">
        <v>133</v>
      </c>
      <c r="E903" s="33"/>
      <c r="F903" s="202" t="s">
        <v>1565</v>
      </c>
      <c r="G903" s="33"/>
      <c r="H903" s="33"/>
      <c r="I903" s="203"/>
      <c r="J903" s="33"/>
      <c r="K903" s="33"/>
      <c r="L903" s="36"/>
      <c r="M903" s="204"/>
      <c r="N903" s="205"/>
      <c r="O903" s="68"/>
      <c r="P903" s="68"/>
      <c r="Q903" s="68"/>
      <c r="R903" s="68"/>
      <c r="S903" s="68"/>
      <c r="T903" s="69"/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T903" s="14" t="s">
        <v>133</v>
      </c>
      <c r="AU903" s="14" t="s">
        <v>86</v>
      </c>
    </row>
    <row r="904" spans="1:65" s="2" customFormat="1" ht="19.2">
      <c r="A904" s="31"/>
      <c r="B904" s="32"/>
      <c r="C904" s="33"/>
      <c r="D904" s="201" t="s">
        <v>135</v>
      </c>
      <c r="E904" s="33"/>
      <c r="F904" s="206" t="s">
        <v>446</v>
      </c>
      <c r="G904" s="33"/>
      <c r="H904" s="33"/>
      <c r="I904" s="203"/>
      <c r="J904" s="33"/>
      <c r="K904" s="33"/>
      <c r="L904" s="36"/>
      <c r="M904" s="204"/>
      <c r="N904" s="205"/>
      <c r="O904" s="68"/>
      <c r="P904" s="68"/>
      <c r="Q904" s="68"/>
      <c r="R904" s="68"/>
      <c r="S904" s="68"/>
      <c r="T904" s="69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T904" s="14" t="s">
        <v>135</v>
      </c>
      <c r="AU904" s="14" t="s">
        <v>86</v>
      </c>
    </row>
    <row r="905" spans="1:65" s="2" customFormat="1" ht="16.5" customHeight="1">
      <c r="A905" s="31"/>
      <c r="B905" s="32"/>
      <c r="C905" s="188" t="s">
        <v>1566</v>
      </c>
      <c r="D905" s="188" t="s">
        <v>127</v>
      </c>
      <c r="E905" s="189" t="s">
        <v>1567</v>
      </c>
      <c r="F905" s="190" t="s">
        <v>1568</v>
      </c>
      <c r="G905" s="191" t="s">
        <v>139</v>
      </c>
      <c r="H905" s="192">
        <v>10</v>
      </c>
      <c r="I905" s="193"/>
      <c r="J905" s="194">
        <f>ROUND(I905*H905,2)</f>
        <v>0</v>
      </c>
      <c r="K905" s="190" t="s">
        <v>131</v>
      </c>
      <c r="L905" s="36"/>
      <c r="M905" s="195" t="s">
        <v>1</v>
      </c>
      <c r="N905" s="196" t="s">
        <v>42</v>
      </c>
      <c r="O905" s="68"/>
      <c r="P905" s="197">
        <f>O905*H905</f>
        <v>0</v>
      </c>
      <c r="Q905" s="197">
        <v>0</v>
      </c>
      <c r="R905" s="197">
        <f>Q905*H905</f>
        <v>0</v>
      </c>
      <c r="S905" s="197">
        <v>0</v>
      </c>
      <c r="T905" s="198">
        <f>S905*H905</f>
        <v>0</v>
      </c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R905" s="199" t="s">
        <v>132</v>
      </c>
      <c r="AT905" s="199" t="s">
        <v>127</v>
      </c>
      <c r="AU905" s="199" t="s">
        <v>86</v>
      </c>
      <c r="AY905" s="14" t="s">
        <v>124</v>
      </c>
      <c r="BE905" s="200">
        <f>IF(N905="základní",J905,0)</f>
        <v>0</v>
      </c>
      <c r="BF905" s="200">
        <f>IF(N905="snížená",J905,0)</f>
        <v>0</v>
      </c>
      <c r="BG905" s="200">
        <f>IF(N905="zákl. přenesená",J905,0)</f>
        <v>0</v>
      </c>
      <c r="BH905" s="200">
        <f>IF(N905="sníž. přenesená",J905,0)</f>
        <v>0</v>
      </c>
      <c r="BI905" s="200">
        <f>IF(N905="nulová",J905,0)</f>
        <v>0</v>
      </c>
      <c r="BJ905" s="14" t="s">
        <v>84</v>
      </c>
      <c r="BK905" s="200">
        <f>ROUND(I905*H905,2)</f>
        <v>0</v>
      </c>
      <c r="BL905" s="14" t="s">
        <v>132</v>
      </c>
      <c r="BM905" s="199" t="s">
        <v>1569</v>
      </c>
    </row>
    <row r="906" spans="1:65" s="2" customFormat="1" ht="28.8">
      <c r="A906" s="31"/>
      <c r="B906" s="32"/>
      <c r="C906" s="33"/>
      <c r="D906" s="201" t="s">
        <v>133</v>
      </c>
      <c r="E906" s="33"/>
      <c r="F906" s="202" t="s">
        <v>1570</v>
      </c>
      <c r="G906" s="33"/>
      <c r="H906" s="33"/>
      <c r="I906" s="203"/>
      <c r="J906" s="33"/>
      <c r="K906" s="33"/>
      <c r="L906" s="36"/>
      <c r="M906" s="204"/>
      <c r="N906" s="205"/>
      <c r="O906" s="68"/>
      <c r="P906" s="68"/>
      <c r="Q906" s="68"/>
      <c r="R906" s="68"/>
      <c r="S906" s="68"/>
      <c r="T906" s="69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T906" s="14" t="s">
        <v>133</v>
      </c>
      <c r="AU906" s="14" t="s">
        <v>86</v>
      </c>
    </row>
    <row r="907" spans="1:65" s="2" customFormat="1" ht="19.2">
      <c r="A907" s="31"/>
      <c r="B907" s="32"/>
      <c r="C907" s="33"/>
      <c r="D907" s="201" t="s">
        <v>135</v>
      </c>
      <c r="E907" s="33"/>
      <c r="F907" s="206" t="s">
        <v>446</v>
      </c>
      <c r="G907" s="33"/>
      <c r="H907" s="33"/>
      <c r="I907" s="203"/>
      <c r="J907" s="33"/>
      <c r="K907" s="33"/>
      <c r="L907" s="36"/>
      <c r="M907" s="204"/>
      <c r="N907" s="205"/>
      <c r="O907" s="68"/>
      <c r="P907" s="68"/>
      <c r="Q907" s="68"/>
      <c r="R907" s="68"/>
      <c r="S907" s="68"/>
      <c r="T907" s="69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T907" s="14" t="s">
        <v>135</v>
      </c>
      <c r="AU907" s="14" t="s">
        <v>86</v>
      </c>
    </row>
    <row r="908" spans="1:65" s="2" customFormat="1" ht="16.5" customHeight="1">
      <c r="A908" s="31"/>
      <c r="B908" s="32"/>
      <c r="C908" s="188" t="s">
        <v>855</v>
      </c>
      <c r="D908" s="188" t="s">
        <v>127</v>
      </c>
      <c r="E908" s="189" t="s">
        <v>1571</v>
      </c>
      <c r="F908" s="190" t="s">
        <v>1572</v>
      </c>
      <c r="G908" s="191" t="s">
        <v>139</v>
      </c>
      <c r="H908" s="192">
        <v>10</v>
      </c>
      <c r="I908" s="193"/>
      <c r="J908" s="194">
        <f>ROUND(I908*H908,2)</f>
        <v>0</v>
      </c>
      <c r="K908" s="190" t="s">
        <v>131</v>
      </c>
      <c r="L908" s="36"/>
      <c r="M908" s="195" t="s">
        <v>1</v>
      </c>
      <c r="N908" s="196" t="s">
        <v>42</v>
      </c>
      <c r="O908" s="68"/>
      <c r="P908" s="197">
        <f>O908*H908</f>
        <v>0</v>
      </c>
      <c r="Q908" s="197">
        <v>0</v>
      </c>
      <c r="R908" s="197">
        <f>Q908*H908</f>
        <v>0</v>
      </c>
      <c r="S908" s="197">
        <v>0</v>
      </c>
      <c r="T908" s="198">
        <f>S908*H908</f>
        <v>0</v>
      </c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R908" s="199" t="s">
        <v>132</v>
      </c>
      <c r="AT908" s="199" t="s">
        <v>127</v>
      </c>
      <c r="AU908" s="199" t="s">
        <v>86</v>
      </c>
      <c r="AY908" s="14" t="s">
        <v>124</v>
      </c>
      <c r="BE908" s="200">
        <f>IF(N908="základní",J908,0)</f>
        <v>0</v>
      </c>
      <c r="BF908" s="200">
        <f>IF(N908="snížená",J908,0)</f>
        <v>0</v>
      </c>
      <c r="BG908" s="200">
        <f>IF(N908="zákl. přenesená",J908,0)</f>
        <v>0</v>
      </c>
      <c r="BH908" s="200">
        <f>IF(N908="sníž. přenesená",J908,0)</f>
        <v>0</v>
      </c>
      <c r="BI908" s="200">
        <f>IF(N908="nulová",J908,0)</f>
        <v>0</v>
      </c>
      <c r="BJ908" s="14" t="s">
        <v>84</v>
      </c>
      <c r="BK908" s="200">
        <f>ROUND(I908*H908,2)</f>
        <v>0</v>
      </c>
      <c r="BL908" s="14" t="s">
        <v>132</v>
      </c>
      <c r="BM908" s="199" t="s">
        <v>1573</v>
      </c>
    </row>
    <row r="909" spans="1:65" s="2" customFormat="1" ht="38.4">
      <c r="A909" s="31"/>
      <c r="B909" s="32"/>
      <c r="C909" s="33"/>
      <c r="D909" s="201" t="s">
        <v>133</v>
      </c>
      <c r="E909" s="33"/>
      <c r="F909" s="202" t="s">
        <v>1574</v>
      </c>
      <c r="G909" s="33"/>
      <c r="H909" s="33"/>
      <c r="I909" s="203"/>
      <c r="J909" s="33"/>
      <c r="K909" s="33"/>
      <c r="L909" s="36"/>
      <c r="M909" s="204"/>
      <c r="N909" s="205"/>
      <c r="O909" s="68"/>
      <c r="P909" s="68"/>
      <c r="Q909" s="68"/>
      <c r="R909" s="68"/>
      <c r="S909" s="68"/>
      <c r="T909" s="69"/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T909" s="14" t="s">
        <v>133</v>
      </c>
      <c r="AU909" s="14" t="s">
        <v>86</v>
      </c>
    </row>
    <row r="910" spans="1:65" s="2" customFormat="1" ht="19.2">
      <c r="A910" s="31"/>
      <c r="B910" s="32"/>
      <c r="C910" s="33"/>
      <c r="D910" s="201" t="s">
        <v>135</v>
      </c>
      <c r="E910" s="33"/>
      <c r="F910" s="206" t="s">
        <v>456</v>
      </c>
      <c r="G910" s="33"/>
      <c r="H910" s="33"/>
      <c r="I910" s="203"/>
      <c r="J910" s="33"/>
      <c r="K910" s="33"/>
      <c r="L910" s="36"/>
      <c r="M910" s="204"/>
      <c r="N910" s="205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135</v>
      </c>
      <c r="AU910" s="14" t="s">
        <v>86</v>
      </c>
    </row>
    <row r="911" spans="1:65" s="2" customFormat="1" ht="16.5" customHeight="1">
      <c r="A911" s="31"/>
      <c r="B911" s="32"/>
      <c r="C911" s="188" t="s">
        <v>1575</v>
      </c>
      <c r="D911" s="188" t="s">
        <v>127</v>
      </c>
      <c r="E911" s="189" t="s">
        <v>1576</v>
      </c>
      <c r="F911" s="190" t="s">
        <v>1577</v>
      </c>
      <c r="G911" s="191" t="s">
        <v>139</v>
      </c>
      <c r="H911" s="192">
        <v>10</v>
      </c>
      <c r="I911" s="193"/>
      <c r="J911" s="194">
        <f>ROUND(I911*H911,2)</f>
        <v>0</v>
      </c>
      <c r="K911" s="190" t="s">
        <v>131</v>
      </c>
      <c r="L911" s="36"/>
      <c r="M911" s="195" t="s">
        <v>1</v>
      </c>
      <c r="N911" s="196" t="s">
        <v>42</v>
      </c>
      <c r="O911" s="68"/>
      <c r="P911" s="197">
        <f>O911*H911</f>
        <v>0</v>
      </c>
      <c r="Q911" s="197">
        <v>0</v>
      </c>
      <c r="R911" s="197">
        <f>Q911*H911</f>
        <v>0</v>
      </c>
      <c r="S911" s="197">
        <v>0</v>
      </c>
      <c r="T911" s="198">
        <f>S911*H911</f>
        <v>0</v>
      </c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R911" s="199" t="s">
        <v>132</v>
      </c>
      <c r="AT911" s="199" t="s">
        <v>127</v>
      </c>
      <c r="AU911" s="199" t="s">
        <v>86</v>
      </c>
      <c r="AY911" s="14" t="s">
        <v>124</v>
      </c>
      <c r="BE911" s="200">
        <f>IF(N911="základní",J911,0)</f>
        <v>0</v>
      </c>
      <c r="BF911" s="200">
        <f>IF(N911="snížená",J911,0)</f>
        <v>0</v>
      </c>
      <c r="BG911" s="200">
        <f>IF(N911="zákl. přenesená",J911,0)</f>
        <v>0</v>
      </c>
      <c r="BH911" s="200">
        <f>IF(N911="sníž. přenesená",J911,0)</f>
        <v>0</v>
      </c>
      <c r="BI911" s="200">
        <f>IF(N911="nulová",J911,0)</f>
        <v>0</v>
      </c>
      <c r="BJ911" s="14" t="s">
        <v>84</v>
      </c>
      <c r="BK911" s="200">
        <f>ROUND(I911*H911,2)</f>
        <v>0</v>
      </c>
      <c r="BL911" s="14" t="s">
        <v>132</v>
      </c>
      <c r="BM911" s="199" t="s">
        <v>1578</v>
      </c>
    </row>
    <row r="912" spans="1:65" s="2" customFormat="1" ht="28.8">
      <c r="A912" s="31"/>
      <c r="B912" s="32"/>
      <c r="C912" s="33"/>
      <c r="D912" s="201" t="s">
        <v>133</v>
      </c>
      <c r="E912" s="33"/>
      <c r="F912" s="202" t="s">
        <v>1579</v>
      </c>
      <c r="G912" s="33"/>
      <c r="H912" s="33"/>
      <c r="I912" s="203"/>
      <c r="J912" s="33"/>
      <c r="K912" s="33"/>
      <c r="L912" s="36"/>
      <c r="M912" s="204"/>
      <c r="N912" s="205"/>
      <c r="O912" s="68"/>
      <c r="P912" s="68"/>
      <c r="Q912" s="68"/>
      <c r="R912" s="68"/>
      <c r="S912" s="68"/>
      <c r="T912" s="69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T912" s="14" t="s">
        <v>133</v>
      </c>
      <c r="AU912" s="14" t="s">
        <v>86</v>
      </c>
    </row>
    <row r="913" spans="1:65" s="2" customFormat="1" ht="19.2">
      <c r="A913" s="31"/>
      <c r="B913" s="32"/>
      <c r="C913" s="33"/>
      <c r="D913" s="201" t="s">
        <v>135</v>
      </c>
      <c r="E913" s="33"/>
      <c r="F913" s="206" t="s">
        <v>456</v>
      </c>
      <c r="G913" s="33"/>
      <c r="H913" s="33"/>
      <c r="I913" s="203"/>
      <c r="J913" s="33"/>
      <c r="K913" s="33"/>
      <c r="L913" s="36"/>
      <c r="M913" s="204"/>
      <c r="N913" s="205"/>
      <c r="O913" s="68"/>
      <c r="P913" s="68"/>
      <c r="Q913" s="68"/>
      <c r="R913" s="68"/>
      <c r="S913" s="68"/>
      <c r="T913" s="69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T913" s="14" t="s">
        <v>135</v>
      </c>
      <c r="AU913" s="14" t="s">
        <v>86</v>
      </c>
    </row>
    <row r="914" spans="1:65" s="2" customFormat="1" ht="16.5" customHeight="1">
      <c r="A914" s="31"/>
      <c r="B914" s="32"/>
      <c r="C914" s="188" t="s">
        <v>860</v>
      </c>
      <c r="D914" s="188" t="s">
        <v>127</v>
      </c>
      <c r="E914" s="189" t="s">
        <v>1580</v>
      </c>
      <c r="F914" s="190" t="s">
        <v>1581</v>
      </c>
      <c r="G914" s="191" t="s">
        <v>130</v>
      </c>
      <c r="H914" s="192">
        <v>0.1</v>
      </c>
      <c r="I914" s="193"/>
      <c r="J914" s="194">
        <f>ROUND(I914*H914,2)</f>
        <v>0</v>
      </c>
      <c r="K914" s="190" t="s">
        <v>131</v>
      </c>
      <c r="L914" s="36"/>
      <c r="M914" s="195" t="s">
        <v>1</v>
      </c>
      <c r="N914" s="196" t="s">
        <v>42</v>
      </c>
      <c r="O914" s="68"/>
      <c r="P914" s="197">
        <f>O914*H914</f>
        <v>0</v>
      </c>
      <c r="Q914" s="197">
        <v>0</v>
      </c>
      <c r="R914" s="197">
        <f>Q914*H914</f>
        <v>0</v>
      </c>
      <c r="S914" s="197">
        <v>0</v>
      </c>
      <c r="T914" s="198">
        <f>S914*H914</f>
        <v>0</v>
      </c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R914" s="199" t="s">
        <v>132</v>
      </c>
      <c r="AT914" s="199" t="s">
        <v>127</v>
      </c>
      <c r="AU914" s="199" t="s">
        <v>86</v>
      </c>
      <c r="AY914" s="14" t="s">
        <v>124</v>
      </c>
      <c r="BE914" s="200">
        <f>IF(N914="základní",J914,0)</f>
        <v>0</v>
      </c>
      <c r="BF914" s="200">
        <f>IF(N914="snížená",J914,0)</f>
        <v>0</v>
      </c>
      <c r="BG914" s="200">
        <f>IF(N914="zákl. přenesená",J914,0)</f>
        <v>0</v>
      </c>
      <c r="BH914" s="200">
        <f>IF(N914="sníž. přenesená",J914,0)</f>
        <v>0</v>
      </c>
      <c r="BI914" s="200">
        <f>IF(N914="nulová",J914,0)</f>
        <v>0</v>
      </c>
      <c r="BJ914" s="14" t="s">
        <v>84</v>
      </c>
      <c r="BK914" s="200">
        <f>ROUND(I914*H914,2)</f>
        <v>0</v>
      </c>
      <c r="BL914" s="14" t="s">
        <v>132</v>
      </c>
      <c r="BM914" s="199" t="s">
        <v>1582</v>
      </c>
    </row>
    <row r="915" spans="1:65" s="2" customFormat="1" ht="28.8">
      <c r="A915" s="31"/>
      <c r="B915" s="32"/>
      <c r="C915" s="33"/>
      <c r="D915" s="201" t="s">
        <v>133</v>
      </c>
      <c r="E915" s="33"/>
      <c r="F915" s="202" t="s">
        <v>1583</v>
      </c>
      <c r="G915" s="33"/>
      <c r="H915" s="33"/>
      <c r="I915" s="203"/>
      <c r="J915" s="33"/>
      <c r="K915" s="33"/>
      <c r="L915" s="36"/>
      <c r="M915" s="204"/>
      <c r="N915" s="205"/>
      <c r="O915" s="68"/>
      <c r="P915" s="68"/>
      <c r="Q915" s="68"/>
      <c r="R915" s="68"/>
      <c r="S915" s="68"/>
      <c r="T915" s="69"/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T915" s="14" t="s">
        <v>133</v>
      </c>
      <c r="AU915" s="14" t="s">
        <v>86</v>
      </c>
    </row>
    <row r="916" spans="1:65" s="2" customFormat="1" ht="19.2">
      <c r="A916" s="31"/>
      <c r="B916" s="32"/>
      <c r="C916" s="33"/>
      <c r="D916" s="201" t="s">
        <v>135</v>
      </c>
      <c r="E916" s="33"/>
      <c r="F916" s="206" t="s">
        <v>136</v>
      </c>
      <c r="G916" s="33"/>
      <c r="H916" s="33"/>
      <c r="I916" s="203"/>
      <c r="J916" s="33"/>
      <c r="K916" s="33"/>
      <c r="L916" s="36"/>
      <c r="M916" s="204"/>
      <c r="N916" s="205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135</v>
      </c>
      <c r="AU916" s="14" t="s">
        <v>86</v>
      </c>
    </row>
    <row r="917" spans="1:65" s="2" customFormat="1" ht="16.5" customHeight="1">
      <c r="A917" s="31"/>
      <c r="B917" s="32"/>
      <c r="C917" s="188" t="s">
        <v>1584</v>
      </c>
      <c r="D917" s="188" t="s">
        <v>127</v>
      </c>
      <c r="E917" s="189" t="s">
        <v>1585</v>
      </c>
      <c r="F917" s="190" t="s">
        <v>1586</v>
      </c>
      <c r="G917" s="191" t="s">
        <v>130</v>
      </c>
      <c r="H917" s="192">
        <v>0.1</v>
      </c>
      <c r="I917" s="193"/>
      <c r="J917" s="194">
        <f>ROUND(I917*H917,2)</f>
        <v>0</v>
      </c>
      <c r="K917" s="190" t="s">
        <v>131</v>
      </c>
      <c r="L917" s="36"/>
      <c r="M917" s="195" t="s">
        <v>1</v>
      </c>
      <c r="N917" s="196" t="s">
        <v>42</v>
      </c>
      <c r="O917" s="68"/>
      <c r="P917" s="197">
        <f>O917*H917</f>
        <v>0</v>
      </c>
      <c r="Q917" s="197">
        <v>0</v>
      </c>
      <c r="R917" s="197">
        <f>Q917*H917</f>
        <v>0</v>
      </c>
      <c r="S917" s="197">
        <v>0</v>
      </c>
      <c r="T917" s="198">
        <f>S917*H917</f>
        <v>0</v>
      </c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R917" s="199" t="s">
        <v>132</v>
      </c>
      <c r="AT917" s="199" t="s">
        <v>127</v>
      </c>
      <c r="AU917" s="199" t="s">
        <v>86</v>
      </c>
      <c r="AY917" s="14" t="s">
        <v>124</v>
      </c>
      <c r="BE917" s="200">
        <f>IF(N917="základní",J917,0)</f>
        <v>0</v>
      </c>
      <c r="BF917" s="200">
        <f>IF(N917="snížená",J917,0)</f>
        <v>0</v>
      </c>
      <c r="BG917" s="200">
        <f>IF(N917="zákl. přenesená",J917,0)</f>
        <v>0</v>
      </c>
      <c r="BH917" s="200">
        <f>IF(N917="sníž. přenesená",J917,0)</f>
        <v>0</v>
      </c>
      <c r="BI917" s="200">
        <f>IF(N917="nulová",J917,0)</f>
        <v>0</v>
      </c>
      <c r="BJ917" s="14" t="s">
        <v>84</v>
      </c>
      <c r="BK917" s="200">
        <f>ROUND(I917*H917,2)</f>
        <v>0</v>
      </c>
      <c r="BL917" s="14" t="s">
        <v>132</v>
      </c>
      <c r="BM917" s="199" t="s">
        <v>1587</v>
      </c>
    </row>
    <row r="918" spans="1:65" s="2" customFormat="1" ht="28.8">
      <c r="A918" s="31"/>
      <c r="B918" s="32"/>
      <c r="C918" s="33"/>
      <c r="D918" s="201" t="s">
        <v>133</v>
      </c>
      <c r="E918" s="33"/>
      <c r="F918" s="202" t="s">
        <v>1588</v>
      </c>
      <c r="G918" s="33"/>
      <c r="H918" s="33"/>
      <c r="I918" s="203"/>
      <c r="J918" s="33"/>
      <c r="K918" s="33"/>
      <c r="L918" s="36"/>
      <c r="M918" s="204"/>
      <c r="N918" s="205"/>
      <c r="O918" s="68"/>
      <c r="P918" s="68"/>
      <c r="Q918" s="68"/>
      <c r="R918" s="68"/>
      <c r="S918" s="68"/>
      <c r="T918" s="69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T918" s="14" t="s">
        <v>133</v>
      </c>
      <c r="AU918" s="14" t="s">
        <v>86</v>
      </c>
    </row>
    <row r="919" spans="1:65" s="2" customFormat="1" ht="19.2">
      <c r="A919" s="31"/>
      <c r="B919" s="32"/>
      <c r="C919" s="33"/>
      <c r="D919" s="201" t="s">
        <v>135</v>
      </c>
      <c r="E919" s="33"/>
      <c r="F919" s="206" t="s">
        <v>136</v>
      </c>
      <c r="G919" s="33"/>
      <c r="H919" s="33"/>
      <c r="I919" s="203"/>
      <c r="J919" s="33"/>
      <c r="K919" s="33"/>
      <c r="L919" s="36"/>
      <c r="M919" s="204"/>
      <c r="N919" s="205"/>
      <c r="O919" s="68"/>
      <c r="P919" s="68"/>
      <c r="Q919" s="68"/>
      <c r="R919" s="68"/>
      <c r="S919" s="68"/>
      <c r="T919" s="69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T919" s="14" t="s">
        <v>135</v>
      </c>
      <c r="AU919" s="14" t="s">
        <v>86</v>
      </c>
    </row>
    <row r="920" spans="1:65" s="2" customFormat="1" ht="16.5" customHeight="1">
      <c r="A920" s="31"/>
      <c r="B920" s="32"/>
      <c r="C920" s="188" t="s">
        <v>864</v>
      </c>
      <c r="D920" s="188" t="s">
        <v>127</v>
      </c>
      <c r="E920" s="189" t="s">
        <v>1589</v>
      </c>
      <c r="F920" s="190" t="s">
        <v>1590</v>
      </c>
      <c r="G920" s="191" t="s">
        <v>130</v>
      </c>
      <c r="H920" s="192">
        <v>1</v>
      </c>
      <c r="I920" s="193"/>
      <c r="J920" s="194">
        <f>ROUND(I920*H920,2)</f>
        <v>0</v>
      </c>
      <c r="K920" s="190" t="s">
        <v>131</v>
      </c>
      <c r="L920" s="36"/>
      <c r="M920" s="195" t="s">
        <v>1</v>
      </c>
      <c r="N920" s="196" t="s">
        <v>42</v>
      </c>
      <c r="O920" s="68"/>
      <c r="P920" s="197">
        <f>O920*H920</f>
        <v>0</v>
      </c>
      <c r="Q920" s="197">
        <v>0</v>
      </c>
      <c r="R920" s="197">
        <f>Q920*H920</f>
        <v>0</v>
      </c>
      <c r="S920" s="197">
        <v>0</v>
      </c>
      <c r="T920" s="198">
        <f>S920*H920</f>
        <v>0</v>
      </c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R920" s="199" t="s">
        <v>132</v>
      </c>
      <c r="AT920" s="199" t="s">
        <v>127</v>
      </c>
      <c r="AU920" s="199" t="s">
        <v>86</v>
      </c>
      <c r="AY920" s="14" t="s">
        <v>124</v>
      </c>
      <c r="BE920" s="200">
        <f>IF(N920="základní",J920,0)</f>
        <v>0</v>
      </c>
      <c r="BF920" s="200">
        <f>IF(N920="snížená",J920,0)</f>
        <v>0</v>
      </c>
      <c r="BG920" s="200">
        <f>IF(N920="zákl. přenesená",J920,0)</f>
        <v>0</v>
      </c>
      <c r="BH920" s="200">
        <f>IF(N920="sníž. přenesená",J920,0)</f>
        <v>0</v>
      </c>
      <c r="BI920" s="200">
        <f>IF(N920="nulová",J920,0)</f>
        <v>0</v>
      </c>
      <c r="BJ920" s="14" t="s">
        <v>84</v>
      </c>
      <c r="BK920" s="200">
        <f>ROUND(I920*H920,2)</f>
        <v>0</v>
      </c>
      <c r="BL920" s="14" t="s">
        <v>132</v>
      </c>
      <c r="BM920" s="199" t="s">
        <v>1591</v>
      </c>
    </row>
    <row r="921" spans="1:65" s="2" customFormat="1" ht="38.4">
      <c r="A921" s="31"/>
      <c r="B921" s="32"/>
      <c r="C921" s="33"/>
      <c r="D921" s="201" t="s">
        <v>133</v>
      </c>
      <c r="E921" s="33"/>
      <c r="F921" s="202" t="s">
        <v>1592</v>
      </c>
      <c r="G921" s="33"/>
      <c r="H921" s="33"/>
      <c r="I921" s="203"/>
      <c r="J921" s="33"/>
      <c r="K921" s="33"/>
      <c r="L921" s="36"/>
      <c r="M921" s="204"/>
      <c r="N921" s="205"/>
      <c r="O921" s="68"/>
      <c r="P921" s="68"/>
      <c r="Q921" s="68"/>
      <c r="R921" s="68"/>
      <c r="S921" s="68"/>
      <c r="T921" s="69"/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T921" s="14" t="s">
        <v>133</v>
      </c>
      <c r="AU921" s="14" t="s">
        <v>86</v>
      </c>
    </row>
    <row r="922" spans="1:65" s="2" customFormat="1" ht="19.2">
      <c r="A922" s="31"/>
      <c r="B922" s="32"/>
      <c r="C922" s="33"/>
      <c r="D922" s="201" t="s">
        <v>135</v>
      </c>
      <c r="E922" s="33"/>
      <c r="F922" s="206" t="s">
        <v>136</v>
      </c>
      <c r="G922" s="33"/>
      <c r="H922" s="33"/>
      <c r="I922" s="203"/>
      <c r="J922" s="33"/>
      <c r="K922" s="33"/>
      <c r="L922" s="36"/>
      <c r="M922" s="204"/>
      <c r="N922" s="205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135</v>
      </c>
      <c r="AU922" s="14" t="s">
        <v>86</v>
      </c>
    </row>
    <row r="923" spans="1:65" s="2" customFormat="1" ht="16.5" customHeight="1">
      <c r="A923" s="31"/>
      <c r="B923" s="32"/>
      <c r="C923" s="188" t="s">
        <v>1593</v>
      </c>
      <c r="D923" s="188" t="s">
        <v>127</v>
      </c>
      <c r="E923" s="189" t="s">
        <v>1594</v>
      </c>
      <c r="F923" s="190" t="s">
        <v>1595</v>
      </c>
      <c r="G923" s="191" t="s">
        <v>130</v>
      </c>
      <c r="H923" s="192">
        <v>1</v>
      </c>
      <c r="I923" s="193"/>
      <c r="J923" s="194">
        <f>ROUND(I923*H923,2)</f>
        <v>0</v>
      </c>
      <c r="K923" s="190" t="s">
        <v>131</v>
      </c>
      <c r="L923" s="36"/>
      <c r="M923" s="195" t="s">
        <v>1</v>
      </c>
      <c r="N923" s="196" t="s">
        <v>42</v>
      </c>
      <c r="O923" s="68"/>
      <c r="P923" s="197">
        <f>O923*H923</f>
        <v>0</v>
      </c>
      <c r="Q923" s="197">
        <v>0</v>
      </c>
      <c r="R923" s="197">
        <f>Q923*H923</f>
        <v>0</v>
      </c>
      <c r="S923" s="197">
        <v>0</v>
      </c>
      <c r="T923" s="198">
        <f>S923*H923</f>
        <v>0</v>
      </c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R923" s="199" t="s">
        <v>132</v>
      </c>
      <c r="AT923" s="199" t="s">
        <v>127</v>
      </c>
      <c r="AU923" s="199" t="s">
        <v>86</v>
      </c>
      <c r="AY923" s="14" t="s">
        <v>124</v>
      </c>
      <c r="BE923" s="200">
        <f>IF(N923="základní",J923,0)</f>
        <v>0</v>
      </c>
      <c r="BF923" s="200">
        <f>IF(N923="snížená",J923,0)</f>
        <v>0</v>
      </c>
      <c r="BG923" s="200">
        <f>IF(N923="zákl. přenesená",J923,0)</f>
        <v>0</v>
      </c>
      <c r="BH923" s="200">
        <f>IF(N923="sníž. přenesená",J923,0)</f>
        <v>0</v>
      </c>
      <c r="BI923" s="200">
        <f>IF(N923="nulová",J923,0)</f>
        <v>0</v>
      </c>
      <c r="BJ923" s="14" t="s">
        <v>84</v>
      </c>
      <c r="BK923" s="200">
        <f>ROUND(I923*H923,2)</f>
        <v>0</v>
      </c>
      <c r="BL923" s="14" t="s">
        <v>132</v>
      </c>
      <c r="BM923" s="199" t="s">
        <v>1596</v>
      </c>
    </row>
    <row r="924" spans="1:65" s="2" customFormat="1" ht="38.4">
      <c r="A924" s="31"/>
      <c r="B924" s="32"/>
      <c r="C924" s="33"/>
      <c r="D924" s="201" t="s">
        <v>133</v>
      </c>
      <c r="E924" s="33"/>
      <c r="F924" s="202" t="s">
        <v>1597</v>
      </c>
      <c r="G924" s="33"/>
      <c r="H924" s="33"/>
      <c r="I924" s="203"/>
      <c r="J924" s="33"/>
      <c r="K924" s="33"/>
      <c r="L924" s="36"/>
      <c r="M924" s="204"/>
      <c r="N924" s="205"/>
      <c r="O924" s="68"/>
      <c r="P924" s="68"/>
      <c r="Q924" s="68"/>
      <c r="R924" s="68"/>
      <c r="S924" s="68"/>
      <c r="T924" s="69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T924" s="14" t="s">
        <v>133</v>
      </c>
      <c r="AU924" s="14" t="s">
        <v>86</v>
      </c>
    </row>
    <row r="925" spans="1:65" s="2" customFormat="1" ht="19.2">
      <c r="A925" s="31"/>
      <c r="B925" s="32"/>
      <c r="C925" s="33"/>
      <c r="D925" s="201" t="s">
        <v>135</v>
      </c>
      <c r="E925" s="33"/>
      <c r="F925" s="206" t="s">
        <v>136</v>
      </c>
      <c r="G925" s="33"/>
      <c r="H925" s="33"/>
      <c r="I925" s="203"/>
      <c r="J925" s="33"/>
      <c r="K925" s="33"/>
      <c r="L925" s="36"/>
      <c r="M925" s="204"/>
      <c r="N925" s="205"/>
      <c r="O925" s="68"/>
      <c r="P925" s="68"/>
      <c r="Q925" s="68"/>
      <c r="R925" s="68"/>
      <c r="S925" s="68"/>
      <c r="T925" s="69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T925" s="14" t="s">
        <v>135</v>
      </c>
      <c r="AU925" s="14" t="s">
        <v>86</v>
      </c>
    </row>
    <row r="926" spans="1:65" s="2" customFormat="1" ht="16.5" customHeight="1">
      <c r="A926" s="31"/>
      <c r="B926" s="32"/>
      <c r="C926" s="188" t="s">
        <v>869</v>
      </c>
      <c r="D926" s="188" t="s">
        <v>127</v>
      </c>
      <c r="E926" s="189" t="s">
        <v>1598</v>
      </c>
      <c r="F926" s="190" t="s">
        <v>1599</v>
      </c>
      <c r="G926" s="191" t="s">
        <v>130</v>
      </c>
      <c r="H926" s="192">
        <v>15</v>
      </c>
      <c r="I926" s="193"/>
      <c r="J926" s="194">
        <f>ROUND(I926*H926,2)</f>
        <v>0</v>
      </c>
      <c r="K926" s="190" t="s">
        <v>131</v>
      </c>
      <c r="L926" s="36"/>
      <c r="M926" s="195" t="s">
        <v>1</v>
      </c>
      <c r="N926" s="196" t="s">
        <v>42</v>
      </c>
      <c r="O926" s="68"/>
      <c r="P926" s="197">
        <f>O926*H926</f>
        <v>0</v>
      </c>
      <c r="Q926" s="197">
        <v>0</v>
      </c>
      <c r="R926" s="197">
        <f>Q926*H926</f>
        <v>0</v>
      </c>
      <c r="S926" s="197">
        <v>0</v>
      </c>
      <c r="T926" s="198">
        <f>S926*H926</f>
        <v>0</v>
      </c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R926" s="199" t="s">
        <v>132</v>
      </c>
      <c r="AT926" s="199" t="s">
        <v>127</v>
      </c>
      <c r="AU926" s="199" t="s">
        <v>86</v>
      </c>
      <c r="AY926" s="14" t="s">
        <v>124</v>
      </c>
      <c r="BE926" s="200">
        <f>IF(N926="základní",J926,0)</f>
        <v>0</v>
      </c>
      <c r="BF926" s="200">
        <f>IF(N926="snížená",J926,0)</f>
        <v>0</v>
      </c>
      <c r="BG926" s="200">
        <f>IF(N926="zákl. přenesená",J926,0)</f>
        <v>0</v>
      </c>
      <c r="BH926" s="200">
        <f>IF(N926="sníž. přenesená",J926,0)</f>
        <v>0</v>
      </c>
      <c r="BI926" s="200">
        <f>IF(N926="nulová",J926,0)</f>
        <v>0</v>
      </c>
      <c r="BJ926" s="14" t="s">
        <v>84</v>
      </c>
      <c r="BK926" s="200">
        <f>ROUND(I926*H926,2)</f>
        <v>0</v>
      </c>
      <c r="BL926" s="14" t="s">
        <v>132</v>
      </c>
      <c r="BM926" s="199" t="s">
        <v>1600</v>
      </c>
    </row>
    <row r="927" spans="1:65" s="2" customFormat="1" ht="48">
      <c r="A927" s="31"/>
      <c r="B927" s="32"/>
      <c r="C927" s="33"/>
      <c r="D927" s="201" t="s">
        <v>133</v>
      </c>
      <c r="E927" s="33"/>
      <c r="F927" s="202" t="s">
        <v>1601</v>
      </c>
      <c r="G927" s="33"/>
      <c r="H927" s="33"/>
      <c r="I927" s="203"/>
      <c r="J927" s="33"/>
      <c r="K927" s="33"/>
      <c r="L927" s="36"/>
      <c r="M927" s="204"/>
      <c r="N927" s="205"/>
      <c r="O927" s="68"/>
      <c r="P927" s="68"/>
      <c r="Q927" s="68"/>
      <c r="R927" s="68"/>
      <c r="S927" s="68"/>
      <c r="T927" s="69"/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T927" s="14" t="s">
        <v>133</v>
      </c>
      <c r="AU927" s="14" t="s">
        <v>86</v>
      </c>
    </row>
    <row r="928" spans="1:65" s="2" customFormat="1" ht="19.2">
      <c r="A928" s="31"/>
      <c r="B928" s="32"/>
      <c r="C928" s="33"/>
      <c r="D928" s="201" t="s">
        <v>135</v>
      </c>
      <c r="E928" s="33"/>
      <c r="F928" s="206" t="s">
        <v>136</v>
      </c>
      <c r="G928" s="33"/>
      <c r="H928" s="33"/>
      <c r="I928" s="203"/>
      <c r="J928" s="33"/>
      <c r="K928" s="33"/>
      <c r="L928" s="36"/>
      <c r="M928" s="204"/>
      <c r="N928" s="205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135</v>
      </c>
      <c r="AU928" s="14" t="s">
        <v>86</v>
      </c>
    </row>
    <row r="929" spans="1:65" s="2" customFormat="1" ht="16.5" customHeight="1">
      <c r="A929" s="31"/>
      <c r="B929" s="32"/>
      <c r="C929" s="188" t="s">
        <v>1602</v>
      </c>
      <c r="D929" s="188" t="s">
        <v>127</v>
      </c>
      <c r="E929" s="189" t="s">
        <v>1603</v>
      </c>
      <c r="F929" s="190" t="s">
        <v>1604</v>
      </c>
      <c r="G929" s="191" t="s">
        <v>130</v>
      </c>
      <c r="H929" s="192">
        <v>15</v>
      </c>
      <c r="I929" s="193"/>
      <c r="J929" s="194">
        <f>ROUND(I929*H929,2)</f>
        <v>0</v>
      </c>
      <c r="K929" s="190" t="s">
        <v>131</v>
      </c>
      <c r="L929" s="36"/>
      <c r="M929" s="195" t="s">
        <v>1</v>
      </c>
      <c r="N929" s="196" t="s">
        <v>42</v>
      </c>
      <c r="O929" s="68"/>
      <c r="P929" s="197">
        <f>O929*H929</f>
        <v>0</v>
      </c>
      <c r="Q929" s="197">
        <v>0</v>
      </c>
      <c r="R929" s="197">
        <f>Q929*H929</f>
        <v>0</v>
      </c>
      <c r="S929" s="197">
        <v>0</v>
      </c>
      <c r="T929" s="198">
        <f>S929*H929</f>
        <v>0</v>
      </c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R929" s="199" t="s">
        <v>132</v>
      </c>
      <c r="AT929" s="199" t="s">
        <v>127</v>
      </c>
      <c r="AU929" s="199" t="s">
        <v>86</v>
      </c>
      <c r="AY929" s="14" t="s">
        <v>124</v>
      </c>
      <c r="BE929" s="200">
        <f>IF(N929="základní",J929,0)</f>
        <v>0</v>
      </c>
      <c r="BF929" s="200">
        <f>IF(N929="snížená",J929,0)</f>
        <v>0</v>
      </c>
      <c r="BG929" s="200">
        <f>IF(N929="zákl. přenesená",J929,0)</f>
        <v>0</v>
      </c>
      <c r="BH929" s="200">
        <f>IF(N929="sníž. přenesená",J929,0)</f>
        <v>0</v>
      </c>
      <c r="BI929" s="200">
        <f>IF(N929="nulová",J929,0)</f>
        <v>0</v>
      </c>
      <c r="BJ929" s="14" t="s">
        <v>84</v>
      </c>
      <c r="BK929" s="200">
        <f>ROUND(I929*H929,2)</f>
        <v>0</v>
      </c>
      <c r="BL929" s="14" t="s">
        <v>132</v>
      </c>
      <c r="BM929" s="199" t="s">
        <v>1605</v>
      </c>
    </row>
    <row r="930" spans="1:65" s="2" customFormat="1" ht="48">
      <c r="A930" s="31"/>
      <c r="B930" s="32"/>
      <c r="C930" s="33"/>
      <c r="D930" s="201" t="s">
        <v>133</v>
      </c>
      <c r="E930" s="33"/>
      <c r="F930" s="202" t="s">
        <v>1606</v>
      </c>
      <c r="G930" s="33"/>
      <c r="H930" s="33"/>
      <c r="I930" s="203"/>
      <c r="J930" s="33"/>
      <c r="K930" s="33"/>
      <c r="L930" s="36"/>
      <c r="M930" s="204"/>
      <c r="N930" s="205"/>
      <c r="O930" s="68"/>
      <c r="P930" s="68"/>
      <c r="Q930" s="68"/>
      <c r="R930" s="68"/>
      <c r="S930" s="68"/>
      <c r="T930" s="69"/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T930" s="14" t="s">
        <v>133</v>
      </c>
      <c r="AU930" s="14" t="s">
        <v>86</v>
      </c>
    </row>
    <row r="931" spans="1:65" s="2" customFormat="1" ht="19.2">
      <c r="A931" s="31"/>
      <c r="B931" s="32"/>
      <c r="C931" s="33"/>
      <c r="D931" s="201" t="s">
        <v>135</v>
      </c>
      <c r="E931" s="33"/>
      <c r="F931" s="206" t="s">
        <v>136</v>
      </c>
      <c r="G931" s="33"/>
      <c r="H931" s="33"/>
      <c r="I931" s="203"/>
      <c r="J931" s="33"/>
      <c r="K931" s="33"/>
      <c r="L931" s="36"/>
      <c r="M931" s="204"/>
      <c r="N931" s="205"/>
      <c r="O931" s="68"/>
      <c r="P931" s="68"/>
      <c r="Q931" s="68"/>
      <c r="R931" s="68"/>
      <c r="S931" s="68"/>
      <c r="T931" s="69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T931" s="14" t="s">
        <v>135</v>
      </c>
      <c r="AU931" s="14" t="s">
        <v>86</v>
      </c>
    </row>
    <row r="932" spans="1:65" s="2" customFormat="1" ht="16.5" customHeight="1">
      <c r="A932" s="31"/>
      <c r="B932" s="32"/>
      <c r="C932" s="188" t="s">
        <v>873</v>
      </c>
      <c r="D932" s="188" t="s">
        <v>127</v>
      </c>
      <c r="E932" s="189" t="s">
        <v>1607</v>
      </c>
      <c r="F932" s="190" t="s">
        <v>1608</v>
      </c>
      <c r="G932" s="191" t="s">
        <v>139</v>
      </c>
      <c r="H932" s="192">
        <v>10</v>
      </c>
      <c r="I932" s="193"/>
      <c r="J932" s="194">
        <f>ROUND(I932*H932,2)</f>
        <v>0</v>
      </c>
      <c r="K932" s="190" t="s">
        <v>131</v>
      </c>
      <c r="L932" s="36"/>
      <c r="M932" s="195" t="s">
        <v>1</v>
      </c>
      <c r="N932" s="196" t="s">
        <v>42</v>
      </c>
      <c r="O932" s="68"/>
      <c r="P932" s="197">
        <f>O932*H932</f>
        <v>0</v>
      </c>
      <c r="Q932" s="197">
        <v>0</v>
      </c>
      <c r="R932" s="197">
        <f>Q932*H932</f>
        <v>0</v>
      </c>
      <c r="S932" s="197">
        <v>0</v>
      </c>
      <c r="T932" s="198">
        <f>S932*H932</f>
        <v>0</v>
      </c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R932" s="199" t="s">
        <v>132</v>
      </c>
      <c r="AT932" s="199" t="s">
        <v>127</v>
      </c>
      <c r="AU932" s="199" t="s">
        <v>86</v>
      </c>
      <c r="AY932" s="14" t="s">
        <v>124</v>
      </c>
      <c r="BE932" s="200">
        <f>IF(N932="základní",J932,0)</f>
        <v>0</v>
      </c>
      <c r="BF932" s="200">
        <f>IF(N932="snížená",J932,0)</f>
        <v>0</v>
      </c>
      <c r="BG932" s="200">
        <f>IF(N932="zákl. přenesená",J932,0)</f>
        <v>0</v>
      </c>
      <c r="BH932" s="200">
        <f>IF(N932="sníž. přenesená",J932,0)</f>
        <v>0</v>
      </c>
      <c r="BI932" s="200">
        <f>IF(N932="nulová",J932,0)</f>
        <v>0</v>
      </c>
      <c r="BJ932" s="14" t="s">
        <v>84</v>
      </c>
      <c r="BK932" s="200">
        <f>ROUND(I932*H932,2)</f>
        <v>0</v>
      </c>
      <c r="BL932" s="14" t="s">
        <v>132</v>
      </c>
      <c r="BM932" s="199" t="s">
        <v>1609</v>
      </c>
    </row>
    <row r="933" spans="1:65" s="2" customFormat="1" ht="28.8">
      <c r="A933" s="31"/>
      <c r="B933" s="32"/>
      <c r="C933" s="33"/>
      <c r="D933" s="201" t="s">
        <v>133</v>
      </c>
      <c r="E933" s="33"/>
      <c r="F933" s="202" t="s">
        <v>1610</v>
      </c>
      <c r="G933" s="33"/>
      <c r="H933" s="33"/>
      <c r="I933" s="203"/>
      <c r="J933" s="33"/>
      <c r="K933" s="33"/>
      <c r="L933" s="36"/>
      <c r="M933" s="204"/>
      <c r="N933" s="205"/>
      <c r="O933" s="68"/>
      <c r="P933" s="68"/>
      <c r="Q933" s="68"/>
      <c r="R933" s="68"/>
      <c r="S933" s="68"/>
      <c r="T933" s="69"/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T933" s="14" t="s">
        <v>133</v>
      </c>
      <c r="AU933" s="14" t="s">
        <v>86</v>
      </c>
    </row>
    <row r="934" spans="1:65" s="2" customFormat="1" ht="19.2">
      <c r="A934" s="31"/>
      <c r="B934" s="32"/>
      <c r="C934" s="33"/>
      <c r="D934" s="201" t="s">
        <v>135</v>
      </c>
      <c r="E934" s="33"/>
      <c r="F934" s="206" t="s">
        <v>456</v>
      </c>
      <c r="G934" s="33"/>
      <c r="H934" s="33"/>
      <c r="I934" s="203"/>
      <c r="J934" s="33"/>
      <c r="K934" s="33"/>
      <c r="L934" s="36"/>
      <c r="M934" s="204"/>
      <c r="N934" s="205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135</v>
      </c>
      <c r="AU934" s="14" t="s">
        <v>86</v>
      </c>
    </row>
    <row r="935" spans="1:65" s="2" customFormat="1" ht="16.5" customHeight="1">
      <c r="A935" s="31"/>
      <c r="B935" s="32"/>
      <c r="C935" s="188" t="s">
        <v>1611</v>
      </c>
      <c r="D935" s="188" t="s">
        <v>127</v>
      </c>
      <c r="E935" s="189" t="s">
        <v>1612</v>
      </c>
      <c r="F935" s="190" t="s">
        <v>1613</v>
      </c>
      <c r="G935" s="191" t="s">
        <v>139</v>
      </c>
      <c r="H935" s="192">
        <v>10</v>
      </c>
      <c r="I935" s="193"/>
      <c r="J935" s="194">
        <f>ROUND(I935*H935,2)</f>
        <v>0</v>
      </c>
      <c r="K935" s="190" t="s">
        <v>131</v>
      </c>
      <c r="L935" s="36"/>
      <c r="M935" s="195" t="s">
        <v>1</v>
      </c>
      <c r="N935" s="196" t="s">
        <v>42</v>
      </c>
      <c r="O935" s="68"/>
      <c r="P935" s="197">
        <f>O935*H935</f>
        <v>0</v>
      </c>
      <c r="Q935" s="197">
        <v>0</v>
      </c>
      <c r="R935" s="197">
        <f>Q935*H935</f>
        <v>0</v>
      </c>
      <c r="S935" s="197">
        <v>0</v>
      </c>
      <c r="T935" s="198">
        <f>S935*H935</f>
        <v>0</v>
      </c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R935" s="199" t="s">
        <v>132</v>
      </c>
      <c r="AT935" s="199" t="s">
        <v>127</v>
      </c>
      <c r="AU935" s="199" t="s">
        <v>86</v>
      </c>
      <c r="AY935" s="14" t="s">
        <v>124</v>
      </c>
      <c r="BE935" s="200">
        <f>IF(N935="základní",J935,0)</f>
        <v>0</v>
      </c>
      <c r="BF935" s="200">
        <f>IF(N935="snížená",J935,0)</f>
        <v>0</v>
      </c>
      <c r="BG935" s="200">
        <f>IF(N935="zákl. přenesená",J935,0)</f>
        <v>0</v>
      </c>
      <c r="BH935" s="200">
        <f>IF(N935="sníž. přenesená",J935,0)</f>
        <v>0</v>
      </c>
      <c r="BI935" s="200">
        <f>IF(N935="nulová",J935,0)</f>
        <v>0</v>
      </c>
      <c r="BJ935" s="14" t="s">
        <v>84</v>
      </c>
      <c r="BK935" s="200">
        <f>ROUND(I935*H935,2)</f>
        <v>0</v>
      </c>
      <c r="BL935" s="14" t="s">
        <v>132</v>
      </c>
      <c r="BM935" s="199" t="s">
        <v>1614</v>
      </c>
    </row>
    <row r="936" spans="1:65" s="2" customFormat="1" ht="28.8">
      <c r="A936" s="31"/>
      <c r="B936" s="32"/>
      <c r="C936" s="33"/>
      <c r="D936" s="201" t="s">
        <v>133</v>
      </c>
      <c r="E936" s="33"/>
      <c r="F936" s="202" t="s">
        <v>1615</v>
      </c>
      <c r="G936" s="33"/>
      <c r="H936" s="33"/>
      <c r="I936" s="203"/>
      <c r="J936" s="33"/>
      <c r="K936" s="33"/>
      <c r="L936" s="36"/>
      <c r="M936" s="204"/>
      <c r="N936" s="205"/>
      <c r="O936" s="68"/>
      <c r="P936" s="68"/>
      <c r="Q936" s="68"/>
      <c r="R936" s="68"/>
      <c r="S936" s="68"/>
      <c r="T936" s="69"/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T936" s="14" t="s">
        <v>133</v>
      </c>
      <c r="AU936" s="14" t="s">
        <v>86</v>
      </c>
    </row>
    <row r="937" spans="1:65" s="2" customFormat="1" ht="19.2">
      <c r="A937" s="31"/>
      <c r="B937" s="32"/>
      <c r="C937" s="33"/>
      <c r="D937" s="201" t="s">
        <v>135</v>
      </c>
      <c r="E937" s="33"/>
      <c r="F937" s="206" t="s">
        <v>456</v>
      </c>
      <c r="G937" s="33"/>
      <c r="H937" s="33"/>
      <c r="I937" s="203"/>
      <c r="J937" s="33"/>
      <c r="K937" s="33"/>
      <c r="L937" s="36"/>
      <c r="M937" s="204"/>
      <c r="N937" s="205"/>
      <c r="O937" s="68"/>
      <c r="P937" s="68"/>
      <c r="Q937" s="68"/>
      <c r="R937" s="68"/>
      <c r="S937" s="68"/>
      <c r="T937" s="69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T937" s="14" t="s">
        <v>135</v>
      </c>
      <c r="AU937" s="14" t="s">
        <v>86</v>
      </c>
    </row>
    <row r="938" spans="1:65" s="2" customFormat="1" ht="16.5" customHeight="1">
      <c r="A938" s="31"/>
      <c r="B938" s="32"/>
      <c r="C938" s="188" t="s">
        <v>878</v>
      </c>
      <c r="D938" s="188" t="s">
        <v>127</v>
      </c>
      <c r="E938" s="189" t="s">
        <v>1616</v>
      </c>
      <c r="F938" s="190" t="s">
        <v>1617</v>
      </c>
      <c r="G938" s="191" t="s">
        <v>139</v>
      </c>
      <c r="H938" s="192">
        <v>700</v>
      </c>
      <c r="I938" s="193"/>
      <c r="J938" s="194">
        <f>ROUND(I938*H938,2)</f>
        <v>0</v>
      </c>
      <c r="K938" s="190" t="s">
        <v>131</v>
      </c>
      <c r="L938" s="36"/>
      <c r="M938" s="195" t="s">
        <v>1</v>
      </c>
      <c r="N938" s="196" t="s">
        <v>42</v>
      </c>
      <c r="O938" s="68"/>
      <c r="P938" s="197">
        <f>O938*H938</f>
        <v>0</v>
      </c>
      <c r="Q938" s="197">
        <v>0</v>
      </c>
      <c r="R938" s="197">
        <f>Q938*H938</f>
        <v>0</v>
      </c>
      <c r="S938" s="197">
        <v>0</v>
      </c>
      <c r="T938" s="198">
        <f>S938*H938</f>
        <v>0</v>
      </c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R938" s="199" t="s">
        <v>132</v>
      </c>
      <c r="AT938" s="199" t="s">
        <v>127</v>
      </c>
      <c r="AU938" s="199" t="s">
        <v>86</v>
      </c>
      <c r="AY938" s="14" t="s">
        <v>124</v>
      </c>
      <c r="BE938" s="200">
        <f>IF(N938="základní",J938,0)</f>
        <v>0</v>
      </c>
      <c r="BF938" s="200">
        <f>IF(N938="snížená",J938,0)</f>
        <v>0</v>
      </c>
      <c r="BG938" s="200">
        <f>IF(N938="zákl. přenesená",J938,0)</f>
        <v>0</v>
      </c>
      <c r="BH938" s="200">
        <f>IF(N938="sníž. přenesená",J938,0)</f>
        <v>0</v>
      </c>
      <c r="BI938" s="200">
        <f>IF(N938="nulová",J938,0)</f>
        <v>0</v>
      </c>
      <c r="BJ938" s="14" t="s">
        <v>84</v>
      </c>
      <c r="BK938" s="200">
        <f>ROUND(I938*H938,2)</f>
        <v>0</v>
      </c>
      <c r="BL938" s="14" t="s">
        <v>132</v>
      </c>
      <c r="BM938" s="199" t="s">
        <v>1618</v>
      </c>
    </row>
    <row r="939" spans="1:65" s="2" customFormat="1" ht="48">
      <c r="A939" s="31"/>
      <c r="B939" s="32"/>
      <c r="C939" s="33"/>
      <c r="D939" s="201" t="s">
        <v>133</v>
      </c>
      <c r="E939" s="33"/>
      <c r="F939" s="202" t="s">
        <v>1619</v>
      </c>
      <c r="G939" s="33"/>
      <c r="H939" s="33"/>
      <c r="I939" s="203"/>
      <c r="J939" s="33"/>
      <c r="K939" s="33"/>
      <c r="L939" s="36"/>
      <c r="M939" s="204"/>
      <c r="N939" s="205"/>
      <c r="O939" s="68"/>
      <c r="P939" s="68"/>
      <c r="Q939" s="68"/>
      <c r="R939" s="68"/>
      <c r="S939" s="68"/>
      <c r="T939" s="69"/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T939" s="14" t="s">
        <v>133</v>
      </c>
      <c r="AU939" s="14" t="s">
        <v>86</v>
      </c>
    </row>
    <row r="940" spans="1:65" s="2" customFormat="1" ht="19.2">
      <c r="A940" s="31"/>
      <c r="B940" s="32"/>
      <c r="C940" s="33"/>
      <c r="D940" s="201" t="s">
        <v>135</v>
      </c>
      <c r="E940" s="33"/>
      <c r="F940" s="206" t="s">
        <v>456</v>
      </c>
      <c r="G940" s="33"/>
      <c r="H940" s="33"/>
      <c r="I940" s="203"/>
      <c r="J940" s="33"/>
      <c r="K940" s="33"/>
      <c r="L940" s="36"/>
      <c r="M940" s="204"/>
      <c r="N940" s="205"/>
      <c r="O940" s="68"/>
      <c r="P940" s="68"/>
      <c r="Q940" s="68"/>
      <c r="R940" s="68"/>
      <c r="S940" s="68"/>
      <c r="T940" s="69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T940" s="14" t="s">
        <v>135</v>
      </c>
      <c r="AU940" s="14" t="s">
        <v>86</v>
      </c>
    </row>
    <row r="941" spans="1:65" s="2" customFormat="1" ht="16.5" customHeight="1">
      <c r="A941" s="31"/>
      <c r="B941" s="32"/>
      <c r="C941" s="188" t="s">
        <v>1620</v>
      </c>
      <c r="D941" s="188" t="s">
        <v>127</v>
      </c>
      <c r="E941" s="189" t="s">
        <v>1621</v>
      </c>
      <c r="F941" s="190" t="s">
        <v>1622</v>
      </c>
      <c r="G941" s="191" t="s">
        <v>139</v>
      </c>
      <c r="H941" s="192">
        <v>500</v>
      </c>
      <c r="I941" s="193"/>
      <c r="J941" s="194">
        <f>ROUND(I941*H941,2)</f>
        <v>0</v>
      </c>
      <c r="K941" s="190" t="s">
        <v>131</v>
      </c>
      <c r="L941" s="36"/>
      <c r="M941" s="195" t="s">
        <v>1</v>
      </c>
      <c r="N941" s="196" t="s">
        <v>42</v>
      </c>
      <c r="O941" s="68"/>
      <c r="P941" s="197">
        <f>O941*H941</f>
        <v>0</v>
      </c>
      <c r="Q941" s="197">
        <v>0</v>
      </c>
      <c r="R941" s="197">
        <f>Q941*H941</f>
        <v>0</v>
      </c>
      <c r="S941" s="197">
        <v>0</v>
      </c>
      <c r="T941" s="198">
        <f>S941*H941</f>
        <v>0</v>
      </c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R941" s="199" t="s">
        <v>132</v>
      </c>
      <c r="AT941" s="199" t="s">
        <v>127</v>
      </c>
      <c r="AU941" s="199" t="s">
        <v>86</v>
      </c>
      <c r="AY941" s="14" t="s">
        <v>124</v>
      </c>
      <c r="BE941" s="200">
        <f>IF(N941="základní",J941,0)</f>
        <v>0</v>
      </c>
      <c r="BF941" s="200">
        <f>IF(N941="snížená",J941,0)</f>
        <v>0</v>
      </c>
      <c r="BG941" s="200">
        <f>IF(N941="zákl. přenesená",J941,0)</f>
        <v>0</v>
      </c>
      <c r="BH941" s="200">
        <f>IF(N941="sníž. přenesená",J941,0)</f>
        <v>0</v>
      </c>
      <c r="BI941" s="200">
        <f>IF(N941="nulová",J941,0)</f>
        <v>0</v>
      </c>
      <c r="BJ941" s="14" t="s">
        <v>84</v>
      </c>
      <c r="BK941" s="200">
        <f>ROUND(I941*H941,2)</f>
        <v>0</v>
      </c>
      <c r="BL941" s="14" t="s">
        <v>132</v>
      </c>
      <c r="BM941" s="199" t="s">
        <v>1623</v>
      </c>
    </row>
    <row r="942" spans="1:65" s="2" customFormat="1" ht="48">
      <c r="A942" s="31"/>
      <c r="B942" s="32"/>
      <c r="C942" s="33"/>
      <c r="D942" s="201" t="s">
        <v>133</v>
      </c>
      <c r="E942" s="33"/>
      <c r="F942" s="202" t="s">
        <v>1624</v>
      </c>
      <c r="G942" s="33"/>
      <c r="H942" s="33"/>
      <c r="I942" s="203"/>
      <c r="J942" s="33"/>
      <c r="K942" s="33"/>
      <c r="L942" s="36"/>
      <c r="M942" s="204"/>
      <c r="N942" s="205"/>
      <c r="O942" s="68"/>
      <c r="P942" s="68"/>
      <c r="Q942" s="68"/>
      <c r="R942" s="68"/>
      <c r="S942" s="68"/>
      <c r="T942" s="69"/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T942" s="14" t="s">
        <v>133</v>
      </c>
      <c r="AU942" s="14" t="s">
        <v>86</v>
      </c>
    </row>
    <row r="943" spans="1:65" s="2" customFormat="1" ht="19.2">
      <c r="A943" s="31"/>
      <c r="B943" s="32"/>
      <c r="C943" s="33"/>
      <c r="D943" s="201" t="s">
        <v>135</v>
      </c>
      <c r="E943" s="33"/>
      <c r="F943" s="206" t="s">
        <v>456</v>
      </c>
      <c r="G943" s="33"/>
      <c r="H943" s="33"/>
      <c r="I943" s="203"/>
      <c r="J943" s="33"/>
      <c r="K943" s="33"/>
      <c r="L943" s="36"/>
      <c r="M943" s="204"/>
      <c r="N943" s="205"/>
      <c r="O943" s="68"/>
      <c r="P943" s="68"/>
      <c r="Q943" s="68"/>
      <c r="R943" s="68"/>
      <c r="S943" s="68"/>
      <c r="T943" s="69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T943" s="14" t="s">
        <v>135</v>
      </c>
      <c r="AU943" s="14" t="s">
        <v>86</v>
      </c>
    </row>
    <row r="944" spans="1:65" s="2" customFormat="1" ht="16.5" customHeight="1">
      <c r="A944" s="31"/>
      <c r="B944" s="32"/>
      <c r="C944" s="188" t="s">
        <v>882</v>
      </c>
      <c r="D944" s="188" t="s">
        <v>127</v>
      </c>
      <c r="E944" s="189" t="s">
        <v>1625</v>
      </c>
      <c r="F944" s="190" t="s">
        <v>1626</v>
      </c>
      <c r="G944" s="191" t="s">
        <v>1627</v>
      </c>
      <c r="H944" s="192">
        <v>5</v>
      </c>
      <c r="I944" s="193"/>
      <c r="J944" s="194">
        <f>ROUND(I944*H944,2)</f>
        <v>0</v>
      </c>
      <c r="K944" s="190" t="s">
        <v>131</v>
      </c>
      <c r="L944" s="36"/>
      <c r="M944" s="195" t="s">
        <v>1</v>
      </c>
      <c r="N944" s="196" t="s">
        <v>42</v>
      </c>
      <c r="O944" s="68"/>
      <c r="P944" s="197">
        <f>O944*H944</f>
        <v>0</v>
      </c>
      <c r="Q944" s="197">
        <v>0</v>
      </c>
      <c r="R944" s="197">
        <f>Q944*H944</f>
        <v>0</v>
      </c>
      <c r="S944" s="197">
        <v>0</v>
      </c>
      <c r="T944" s="198">
        <f>S944*H944</f>
        <v>0</v>
      </c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R944" s="199" t="s">
        <v>132</v>
      </c>
      <c r="AT944" s="199" t="s">
        <v>127</v>
      </c>
      <c r="AU944" s="199" t="s">
        <v>86</v>
      </c>
      <c r="AY944" s="14" t="s">
        <v>124</v>
      </c>
      <c r="BE944" s="200">
        <f>IF(N944="základní",J944,0)</f>
        <v>0</v>
      </c>
      <c r="BF944" s="200">
        <f>IF(N944="snížená",J944,0)</f>
        <v>0</v>
      </c>
      <c r="BG944" s="200">
        <f>IF(N944="zákl. přenesená",J944,0)</f>
        <v>0</v>
      </c>
      <c r="BH944" s="200">
        <f>IF(N944="sníž. přenesená",J944,0)</f>
        <v>0</v>
      </c>
      <c r="BI944" s="200">
        <f>IF(N944="nulová",J944,0)</f>
        <v>0</v>
      </c>
      <c r="BJ944" s="14" t="s">
        <v>84</v>
      </c>
      <c r="BK944" s="200">
        <f>ROUND(I944*H944,2)</f>
        <v>0</v>
      </c>
      <c r="BL944" s="14" t="s">
        <v>132</v>
      </c>
      <c r="BM944" s="199" t="s">
        <v>1628</v>
      </c>
    </row>
    <row r="945" spans="1:65" s="2" customFormat="1" ht="48">
      <c r="A945" s="31"/>
      <c r="B945" s="32"/>
      <c r="C945" s="33"/>
      <c r="D945" s="201" t="s">
        <v>133</v>
      </c>
      <c r="E945" s="33"/>
      <c r="F945" s="202" t="s">
        <v>1629</v>
      </c>
      <c r="G945" s="33"/>
      <c r="H945" s="33"/>
      <c r="I945" s="203"/>
      <c r="J945" s="33"/>
      <c r="K945" s="33"/>
      <c r="L945" s="36"/>
      <c r="M945" s="204"/>
      <c r="N945" s="205"/>
      <c r="O945" s="68"/>
      <c r="P945" s="68"/>
      <c r="Q945" s="68"/>
      <c r="R945" s="68"/>
      <c r="S945" s="68"/>
      <c r="T945" s="69"/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T945" s="14" t="s">
        <v>133</v>
      </c>
      <c r="AU945" s="14" t="s">
        <v>86</v>
      </c>
    </row>
    <row r="946" spans="1:65" s="2" customFormat="1" ht="16.5" customHeight="1">
      <c r="A946" s="31"/>
      <c r="B946" s="32"/>
      <c r="C946" s="188" t="s">
        <v>1630</v>
      </c>
      <c r="D946" s="188" t="s">
        <v>127</v>
      </c>
      <c r="E946" s="189" t="s">
        <v>1631</v>
      </c>
      <c r="F946" s="190" t="s">
        <v>1632</v>
      </c>
      <c r="G946" s="191" t="s">
        <v>1627</v>
      </c>
      <c r="H946" s="192">
        <v>5</v>
      </c>
      <c r="I946" s="193"/>
      <c r="J946" s="194">
        <f>ROUND(I946*H946,2)</f>
        <v>0</v>
      </c>
      <c r="K946" s="190" t="s">
        <v>131</v>
      </c>
      <c r="L946" s="36"/>
      <c r="M946" s="195" t="s">
        <v>1</v>
      </c>
      <c r="N946" s="196" t="s">
        <v>42</v>
      </c>
      <c r="O946" s="68"/>
      <c r="P946" s="197">
        <f>O946*H946</f>
        <v>0</v>
      </c>
      <c r="Q946" s="197">
        <v>0</v>
      </c>
      <c r="R946" s="197">
        <f>Q946*H946</f>
        <v>0</v>
      </c>
      <c r="S946" s="197">
        <v>0</v>
      </c>
      <c r="T946" s="198">
        <f>S946*H946</f>
        <v>0</v>
      </c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R946" s="199" t="s">
        <v>132</v>
      </c>
      <c r="AT946" s="199" t="s">
        <v>127</v>
      </c>
      <c r="AU946" s="199" t="s">
        <v>86</v>
      </c>
      <c r="AY946" s="14" t="s">
        <v>124</v>
      </c>
      <c r="BE946" s="200">
        <f>IF(N946="základní",J946,0)</f>
        <v>0</v>
      </c>
      <c r="BF946" s="200">
        <f>IF(N946="snížená",J946,0)</f>
        <v>0</v>
      </c>
      <c r="BG946" s="200">
        <f>IF(N946="zákl. přenesená",J946,0)</f>
        <v>0</v>
      </c>
      <c r="BH946" s="200">
        <f>IF(N946="sníž. přenesená",J946,0)</f>
        <v>0</v>
      </c>
      <c r="BI946" s="200">
        <f>IF(N946="nulová",J946,0)</f>
        <v>0</v>
      </c>
      <c r="BJ946" s="14" t="s">
        <v>84</v>
      </c>
      <c r="BK946" s="200">
        <f>ROUND(I946*H946,2)</f>
        <v>0</v>
      </c>
      <c r="BL946" s="14" t="s">
        <v>132</v>
      </c>
      <c r="BM946" s="199" t="s">
        <v>1633</v>
      </c>
    </row>
    <row r="947" spans="1:65" s="2" customFormat="1" ht="48">
      <c r="A947" s="31"/>
      <c r="B947" s="32"/>
      <c r="C947" s="33"/>
      <c r="D947" s="201" t="s">
        <v>133</v>
      </c>
      <c r="E947" s="33"/>
      <c r="F947" s="202" t="s">
        <v>1634</v>
      </c>
      <c r="G947" s="33"/>
      <c r="H947" s="33"/>
      <c r="I947" s="203"/>
      <c r="J947" s="33"/>
      <c r="K947" s="33"/>
      <c r="L947" s="36"/>
      <c r="M947" s="204"/>
      <c r="N947" s="205"/>
      <c r="O947" s="68"/>
      <c r="P947" s="68"/>
      <c r="Q947" s="68"/>
      <c r="R947" s="68"/>
      <c r="S947" s="68"/>
      <c r="T947" s="69"/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T947" s="14" t="s">
        <v>133</v>
      </c>
      <c r="AU947" s="14" t="s">
        <v>86</v>
      </c>
    </row>
    <row r="948" spans="1:65" s="2" customFormat="1" ht="16.5" customHeight="1">
      <c r="A948" s="31"/>
      <c r="B948" s="32"/>
      <c r="C948" s="188" t="s">
        <v>888</v>
      </c>
      <c r="D948" s="188" t="s">
        <v>127</v>
      </c>
      <c r="E948" s="189" t="s">
        <v>1635</v>
      </c>
      <c r="F948" s="190" t="s">
        <v>1636</v>
      </c>
      <c r="G948" s="191" t="s">
        <v>1627</v>
      </c>
      <c r="H948" s="192">
        <v>5</v>
      </c>
      <c r="I948" s="193"/>
      <c r="J948" s="194">
        <f>ROUND(I948*H948,2)</f>
        <v>0</v>
      </c>
      <c r="K948" s="190" t="s">
        <v>131</v>
      </c>
      <c r="L948" s="36"/>
      <c r="M948" s="195" t="s">
        <v>1</v>
      </c>
      <c r="N948" s="196" t="s">
        <v>42</v>
      </c>
      <c r="O948" s="68"/>
      <c r="P948" s="197">
        <f>O948*H948</f>
        <v>0</v>
      </c>
      <c r="Q948" s="197">
        <v>0</v>
      </c>
      <c r="R948" s="197">
        <f>Q948*H948</f>
        <v>0</v>
      </c>
      <c r="S948" s="197">
        <v>0</v>
      </c>
      <c r="T948" s="198">
        <f>S948*H948</f>
        <v>0</v>
      </c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R948" s="199" t="s">
        <v>132</v>
      </c>
      <c r="AT948" s="199" t="s">
        <v>127</v>
      </c>
      <c r="AU948" s="199" t="s">
        <v>86</v>
      </c>
      <c r="AY948" s="14" t="s">
        <v>124</v>
      </c>
      <c r="BE948" s="200">
        <f>IF(N948="základní",J948,0)</f>
        <v>0</v>
      </c>
      <c r="BF948" s="200">
        <f>IF(N948="snížená",J948,0)</f>
        <v>0</v>
      </c>
      <c r="BG948" s="200">
        <f>IF(N948="zákl. přenesená",J948,0)</f>
        <v>0</v>
      </c>
      <c r="BH948" s="200">
        <f>IF(N948="sníž. přenesená",J948,0)</f>
        <v>0</v>
      </c>
      <c r="BI948" s="200">
        <f>IF(N948="nulová",J948,0)</f>
        <v>0</v>
      </c>
      <c r="BJ948" s="14" t="s">
        <v>84</v>
      </c>
      <c r="BK948" s="200">
        <f>ROUND(I948*H948,2)</f>
        <v>0</v>
      </c>
      <c r="BL948" s="14" t="s">
        <v>132</v>
      </c>
      <c r="BM948" s="199" t="s">
        <v>1637</v>
      </c>
    </row>
    <row r="949" spans="1:65" s="2" customFormat="1" ht="48">
      <c r="A949" s="31"/>
      <c r="B949" s="32"/>
      <c r="C949" s="33"/>
      <c r="D949" s="201" t="s">
        <v>133</v>
      </c>
      <c r="E949" s="33"/>
      <c r="F949" s="202" t="s">
        <v>1638</v>
      </c>
      <c r="G949" s="33"/>
      <c r="H949" s="33"/>
      <c r="I949" s="203"/>
      <c r="J949" s="33"/>
      <c r="K949" s="33"/>
      <c r="L949" s="36"/>
      <c r="M949" s="204"/>
      <c r="N949" s="205"/>
      <c r="O949" s="68"/>
      <c r="P949" s="68"/>
      <c r="Q949" s="68"/>
      <c r="R949" s="68"/>
      <c r="S949" s="68"/>
      <c r="T949" s="69"/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T949" s="14" t="s">
        <v>133</v>
      </c>
      <c r="AU949" s="14" t="s">
        <v>86</v>
      </c>
    </row>
    <row r="950" spans="1:65" s="2" customFormat="1" ht="16.5" customHeight="1">
      <c r="A950" s="31"/>
      <c r="B950" s="32"/>
      <c r="C950" s="188" t="s">
        <v>1639</v>
      </c>
      <c r="D950" s="188" t="s">
        <v>127</v>
      </c>
      <c r="E950" s="189" t="s">
        <v>1640</v>
      </c>
      <c r="F950" s="190" t="s">
        <v>1641</v>
      </c>
      <c r="G950" s="191" t="s">
        <v>1627</v>
      </c>
      <c r="H950" s="192">
        <v>5</v>
      </c>
      <c r="I950" s="193"/>
      <c r="J950" s="194">
        <f>ROUND(I950*H950,2)</f>
        <v>0</v>
      </c>
      <c r="K950" s="190" t="s">
        <v>131</v>
      </c>
      <c r="L950" s="36"/>
      <c r="M950" s="195" t="s">
        <v>1</v>
      </c>
      <c r="N950" s="196" t="s">
        <v>42</v>
      </c>
      <c r="O950" s="68"/>
      <c r="P950" s="197">
        <f>O950*H950</f>
        <v>0</v>
      </c>
      <c r="Q950" s="197">
        <v>0</v>
      </c>
      <c r="R950" s="197">
        <f>Q950*H950</f>
        <v>0</v>
      </c>
      <c r="S950" s="197">
        <v>0</v>
      </c>
      <c r="T950" s="198">
        <f>S950*H950</f>
        <v>0</v>
      </c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R950" s="199" t="s">
        <v>132</v>
      </c>
      <c r="AT950" s="199" t="s">
        <v>127</v>
      </c>
      <c r="AU950" s="199" t="s">
        <v>86</v>
      </c>
      <c r="AY950" s="14" t="s">
        <v>124</v>
      </c>
      <c r="BE950" s="200">
        <f>IF(N950="základní",J950,0)</f>
        <v>0</v>
      </c>
      <c r="BF950" s="200">
        <f>IF(N950="snížená",J950,0)</f>
        <v>0</v>
      </c>
      <c r="BG950" s="200">
        <f>IF(N950="zákl. přenesená",J950,0)</f>
        <v>0</v>
      </c>
      <c r="BH950" s="200">
        <f>IF(N950="sníž. přenesená",J950,0)</f>
        <v>0</v>
      </c>
      <c r="BI950" s="200">
        <f>IF(N950="nulová",J950,0)</f>
        <v>0</v>
      </c>
      <c r="BJ950" s="14" t="s">
        <v>84</v>
      </c>
      <c r="BK950" s="200">
        <f>ROUND(I950*H950,2)</f>
        <v>0</v>
      </c>
      <c r="BL950" s="14" t="s">
        <v>132</v>
      </c>
      <c r="BM950" s="199" t="s">
        <v>1642</v>
      </c>
    </row>
    <row r="951" spans="1:65" s="2" customFormat="1" ht="48">
      <c r="A951" s="31"/>
      <c r="B951" s="32"/>
      <c r="C951" s="33"/>
      <c r="D951" s="201" t="s">
        <v>133</v>
      </c>
      <c r="E951" s="33"/>
      <c r="F951" s="202" t="s">
        <v>1643</v>
      </c>
      <c r="G951" s="33"/>
      <c r="H951" s="33"/>
      <c r="I951" s="203"/>
      <c r="J951" s="33"/>
      <c r="K951" s="33"/>
      <c r="L951" s="36"/>
      <c r="M951" s="204"/>
      <c r="N951" s="205"/>
      <c r="O951" s="68"/>
      <c r="P951" s="68"/>
      <c r="Q951" s="68"/>
      <c r="R951" s="68"/>
      <c r="S951" s="68"/>
      <c r="T951" s="69"/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T951" s="14" t="s">
        <v>133</v>
      </c>
      <c r="AU951" s="14" t="s">
        <v>86</v>
      </c>
    </row>
    <row r="952" spans="1:65" s="2" customFormat="1" ht="16.5" customHeight="1">
      <c r="A952" s="31"/>
      <c r="B952" s="32"/>
      <c r="C952" s="188" t="s">
        <v>892</v>
      </c>
      <c r="D952" s="188" t="s">
        <v>127</v>
      </c>
      <c r="E952" s="189" t="s">
        <v>1644</v>
      </c>
      <c r="F952" s="190" t="s">
        <v>1645</v>
      </c>
      <c r="G952" s="191" t="s">
        <v>1627</v>
      </c>
      <c r="H952" s="192">
        <v>10</v>
      </c>
      <c r="I952" s="193"/>
      <c r="J952" s="194">
        <f>ROUND(I952*H952,2)</f>
        <v>0</v>
      </c>
      <c r="K952" s="190" t="s">
        <v>131</v>
      </c>
      <c r="L952" s="36"/>
      <c r="M952" s="195" t="s">
        <v>1</v>
      </c>
      <c r="N952" s="196" t="s">
        <v>42</v>
      </c>
      <c r="O952" s="68"/>
      <c r="P952" s="197">
        <f>O952*H952</f>
        <v>0</v>
      </c>
      <c r="Q952" s="197">
        <v>0</v>
      </c>
      <c r="R952" s="197">
        <f>Q952*H952</f>
        <v>0</v>
      </c>
      <c r="S952" s="197">
        <v>0</v>
      </c>
      <c r="T952" s="198">
        <f>S952*H952</f>
        <v>0</v>
      </c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R952" s="199" t="s">
        <v>132</v>
      </c>
      <c r="AT952" s="199" t="s">
        <v>127</v>
      </c>
      <c r="AU952" s="199" t="s">
        <v>86</v>
      </c>
      <c r="AY952" s="14" t="s">
        <v>124</v>
      </c>
      <c r="BE952" s="200">
        <f>IF(N952="základní",J952,0)</f>
        <v>0</v>
      </c>
      <c r="BF952" s="200">
        <f>IF(N952="snížená",J952,0)</f>
        <v>0</v>
      </c>
      <c r="BG952" s="200">
        <f>IF(N952="zákl. přenesená",J952,0)</f>
        <v>0</v>
      </c>
      <c r="BH952" s="200">
        <f>IF(N952="sníž. přenesená",J952,0)</f>
        <v>0</v>
      </c>
      <c r="BI952" s="200">
        <f>IF(N952="nulová",J952,0)</f>
        <v>0</v>
      </c>
      <c r="BJ952" s="14" t="s">
        <v>84</v>
      </c>
      <c r="BK952" s="200">
        <f>ROUND(I952*H952,2)</f>
        <v>0</v>
      </c>
      <c r="BL952" s="14" t="s">
        <v>132</v>
      </c>
      <c r="BM952" s="199" t="s">
        <v>1646</v>
      </c>
    </row>
    <row r="953" spans="1:65" s="2" customFormat="1" ht="38.4">
      <c r="A953" s="31"/>
      <c r="B953" s="32"/>
      <c r="C953" s="33"/>
      <c r="D953" s="201" t="s">
        <v>133</v>
      </c>
      <c r="E953" s="33"/>
      <c r="F953" s="202" t="s">
        <v>1647</v>
      </c>
      <c r="G953" s="33"/>
      <c r="H953" s="33"/>
      <c r="I953" s="203"/>
      <c r="J953" s="33"/>
      <c r="K953" s="33"/>
      <c r="L953" s="36"/>
      <c r="M953" s="204"/>
      <c r="N953" s="205"/>
      <c r="O953" s="68"/>
      <c r="P953" s="68"/>
      <c r="Q953" s="68"/>
      <c r="R953" s="68"/>
      <c r="S953" s="68"/>
      <c r="T953" s="69"/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T953" s="14" t="s">
        <v>133</v>
      </c>
      <c r="AU953" s="14" t="s">
        <v>86</v>
      </c>
    </row>
    <row r="954" spans="1:65" s="2" customFormat="1" ht="16.5" customHeight="1">
      <c r="A954" s="31"/>
      <c r="B954" s="32"/>
      <c r="C954" s="188" t="s">
        <v>1648</v>
      </c>
      <c r="D954" s="188" t="s">
        <v>127</v>
      </c>
      <c r="E954" s="189" t="s">
        <v>1649</v>
      </c>
      <c r="F954" s="190" t="s">
        <v>1650</v>
      </c>
      <c r="G954" s="191" t="s">
        <v>1627</v>
      </c>
      <c r="H954" s="192">
        <v>10</v>
      </c>
      <c r="I954" s="193"/>
      <c r="J954" s="194">
        <f>ROUND(I954*H954,2)</f>
        <v>0</v>
      </c>
      <c r="K954" s="190" t="s">
        <v>131</v>
      </c>
      <c r="L954" s="36"/>
      <c r="M954" s="195" t="s">
        <v>1</v>
      </c>
      <c r="N954" s="196" t="s">
        <v>42</v>
      </c>
      <c r="O954" s="68"/>
      <c r="P954" s="197">
        <f>O954*H954</f>
        <v>0</v>
      </c>
      <c r="Q954" s="197">
        <v>0</v>
      </c>
      <c r="R954" s="197">
        <f>Q954*H954</f>
        <v>0</v>
      </c>
      <c r="S954" s="197">
        <v>0</v>
      </c>
      <c r="T954" s="198">
        <f>S954*H954</f>
        <v>0</v>
      </c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R954" s="199" t="s">
        <v>132</v>
      </c>
      <c r="AT954" s="199" t="s">
        <v>127</v>
      </c>
      <c r="AU954" s="199" t="s">
        <v>86</v>
      </c>
      <c r="AY954" s="14" t="s">
        <v>124</v>
      </c>
      <c r="BE954" s="200">
        <f>IF(N954="základní",J954,0)</f>
        <v>0</v>
      </c>
      <c r="BF954" s="200">
        <f>IF(N954="snížená",J954,0)</f>
        <v>0</v>
      </c>
      <c r="BG954" s="200">
        <f>IF(N954="zákl. přenesená",J954,0)</f>
        <v>0</v>
      </c>
      <c r="BH954" s="200">
        <f>IF(N954="sníž. přenesená",J954,0)</f>
        <v>0</v>
      </c>
      <c r="BI954" s="200">
        <f>IF(N954="nulová",J954,0)</f>
        <v>0</v>
      </c>
      <c r="BJ954" s="14" t="s">
        <v>84</v>
      </c>
      <c r="BK954" s="200">
        <f>ROUND(I954*H954,2)</f>
        <v>0</v>
      </c>
      <c r="BL954" s="14" t="s">
        <v>132</v>
      </c>
      <c r="BM954" s="199" t="s">
        <v>1651</v>
      </c>
    </row>
    <row r="955" spans="1:65" s="2" customFormat="1" ht="38.4">
      <c r="A955" s="31"/>
      <c r="B955" s="32"/>
      <c r="C955" s="33"/>
      <c r="D955" s="201" t="s">
        <v>133</v>
      </c>
      <c r="E955" s="33"/>
      <c r="F955" s="202" t="s">
        <v>1652</v>
      </c>
      <c r="G955" s="33"/>
      <c r="H955" s="33"/>
      <c r="I955" s="203"/>
      <c r="J955" s="33"/>
      <c r="K955" s="33"/>
      <c r="L955" s="36"/>
      <c r="M955" s="204"/>
      <c r="N955" s="205"/>
      <c r="O955" s="68"/>
      <c r="P955" s="68"/>
      <c r="Q955" s="68"/>
      <c r="R955" s="68"/>
      <c r="S955" s="68"/>
      <c r="T955" s="69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T955" s="14" t="s">
        <v>133</v>
      </c>
      <c r="AU955" s="14" t="s">
        <v>86</v>
      </c>
    </row>
    <row r="956" spans="1:65" s="2" customFormat="1" ht="16.5" customHeight="1">
      <c r="A956" s="31"/>
      <c r="B956" s="32"/>
      <c r="C956" s="188" t="s">
        <v>897</v>
      </c>
      <c r="D956" s="188" t="s">
        <v>127</v>
      </c>
      <c r="E956" s="189" t="s">
        <v>1653</v>
      </c>
      <c r="F956" s="190" t="s">
        <v>1654</v>
      </c>
      <c r="G956" s="191" t="s">
        <v>1627</v>
      </c>
      <c r="H956" s="192">
        <v>250</v>
      </c>
      <c r="I956" s="193"/>
      <c r="J956" s="194">
        <f>ROUND(I956*H956,2)</f>
        <v>0</v>
      </c>
      <c r="K956" s="190" t="s">
        <v>131</v>
      </c>
      <c r="L956" s="36"/>
      <c r="M956" s="195" t="s">
        <v>1</v>
      </c>
      <c r="N956" s="196" t="s">
        <v>42</v>
      </c>
      <c r="O956" s="68"/>
      <c r="P956" s="197">
        <f>O956*H956</f>
        <v>0</v>
      </c>
      <c r="Q956" s="197">
        <v>0</v>
      </c>
      <c r="R956" s="197">
        <f>Q956*H956</f>
        <v>0</v>
      </c>
      <c r="S956" s="197">
        <v>0</v>
      </c>
      <c r="T956" s="198">
        <f>S956*H956</f>
        <v>0</v>
      </c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R956" s="199" t="s">
        <v>132</v>
      </c>
      <c r="AT956" s="199" t="s">
        <v>127</v>
      </c>
      <c r="AU956" s="199" t="s">
        <v>86</v>
      </c>
      <c r="AY956" s="14" t="s">
        <v>124</v>
      </c>
      <c r="BE956" s="200">
        <f>IF(N956="základní",J956,0)</f>
        <v>0</v>
      </c>
      <c r="BF956" s="200">
        <f>IF(N956="snížená",J956,0)</f>
        <v>0</v>
      </c>
      <c r="BG956" s="200">
        <f>IF(N956="zákl. přenesená",J956,0)</f>
        <v>0</v>
      </c>
      <c r="BH956" s="200">
        <f>IF(N956="sníž. přenesená",J956,0)</f>
        <v>0</v>
      </c>
      <c r="BI956" s="200">
        <f>IF(N956="nulová",J956,0)</f>
        <v>0</v>
      </c>
      <c r="BJ956" s="14" t="s">
        <v>84</v>
      </c>
      <c r="BK956" s="200">
        <f>ROUND(I956*H956,2)</f>
        <v>0</v>
      </c>
      <c r="BL956" s="14" t="s">
        <v>132</v>
      </c>
      <c r="BM956" s="199" t="s">
        <v>1655</v>
      </c>
    </row>
    <row r="957" spans="1:65" s="2" customFormat="1" ht="38.4">
      <c r="A957" s="31"/>
      <c r="B957" s="32"/>
      <c r="C957" s="33"/>
      <c r="D957" s="201" t="s">
        <v>133</v>
      </c>
      <c r="E957" s="33"/>
      <c r="F957" s="202" t="s">
        <v>1656</v>
      </c>
      <c r="G957" s="33"/>
      <c r="H957" s="33"/>
      <c r="I957" s="203"/>
      <c r="J957" s="33"/>
      <c r="K957" s="33"/>
      <c r="L957" s="36"/>
      <c r="M957" s="204"/>
      <c r="N957" s="205"/>
      <c r="O957" s="68"/>
      <c r="P957" s="68"/>
      <c r="Q957" s="68"/>
      <c r="R957" s="68"/>
      <c r="S957" s="68"/>
      <c r="T957" s="69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T957" s="14" t="s">
        <v>133</v>
      </c>
      <c r="AU957" s="14" t="s">
        <v>86</v>
      </c>
    </row>
    <row r="958" spans="1:65" s="2" customFormat="1" ht="16.5" customHeight="1">
      <c r="A958" s="31"/>
      <c r="B958" s="32"/>
      <c r="C958" s="188" t="s">
        <v>1657</v>
      </c>
      <c r="D958" s="188" t="s">
        <v>127</v>
      </c>
      <c r="E958" s="189" t="s">
        <v>1658</v>
      </c>
      <c r="F958" s="190" t="s">
        <v>1659</v>
      </c>
      <c r="G958" s="191" t="s">
        <v>1627</v>
      </c>
      <c r="H958" s="192">
        <v>150</v>
      </c>
      <c r="I958" s="193"/>
      <c r="J958" s="194">
        <f>ROUND(I958*H958,2)</f>
        <v>0</v>
      </c>
      <c r="K958" s="190" t="s">
        <v>131</v>
      </c>
      <c r="L958" s="36"/>
      <c r="M958" s="195" t="s">
        <v>1</v>
      </c>
      <c r="N958" s="196" t="s">
        <v>42</v>
      </c>
      <c r="O958" s="68"/>
      <c r="P958" s="197">
        <f>O958*H958</f>
        <v>0</v>
      </c>
      <c r="Q958" s="197">
        <v>0</v>
      </c>
      <c r="R958" s="197">
        <f>Q958*H958</f>
        <v>0</v>
      </c>
      <c r="S958" s="197">
        <v>0</v>
      </c>
      <c r="T958" s="198">
        <f>S958*H958</f>
        <v>0</v>
      </c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R958" s="199" t="s">
        <v>132</v>
      </c>
      <c r="AT958" s="199" t="s">
        <v>127</v>
      </c>
      <c r="AU958" s="199" t="s">
        <v>86</v>
      </c>
      <c r="AY958" s="14" t="s">
        <v>124</v>
      </c>
      <c r="BE958" s="200">
        <f>IF(N958="základní",J958,0)</f>
        <v>0</v>
      </c>
      <c r="BF958" s="200">
        <f>IF(N958="snížená",J958,0)</f>
        <v>0</v>
      </c>
      <c r="BG958" s="200">
        <f>IF(N958="zákl. přenesená",J958,0)</f>
        <v>0</v>
      </c>
      <c r="BH958" s="200">
        <f>IF(N958="sníž. přenesená",J958,0)</f>
        <v>0</v>
      </c>
      <c r="BI958" s="200">
        <f>IF(N958="nulová",J958,0)</f>
        <v>0</v>
      </c>
      <c r="BJ958" s="14" t="s">
        <v>84</v>
      </c>
      <c r="BK958" s="200">
        <f>ROUND(I958*H958,2)</f>
        <v>0</v>
      </c>
      <c r="BL958" s="14" t="s">
        <v>132</v>
      </c>
      <c r="BM958" s="199" t="s">
        <v>1660</v>
      </c>
    </row>
    <row r="959" spans="1:65" s="2" customFormat="1" ht="38.4">
      <c r="A959" s="31"/>
      <c r="B959" s="32"/>
      <c r="C959" s="33"/>
      <c r="D959" s="201" t="s">
        <v>133</v>
      </c>
      <c r="E959" s="33"/>
      <c r="F959" s="202" t="s">
        <v>1661</v>
      </c>
      <c r="G959" s="33"/>
      <c r="H959" s="33"/>
      <c r="I959" s="203"/>
      <c r="J959" s="33"/>
      <c r="K959" s="33"/>
      <c r="L959" s="36"/>
      <c r="M959" s="204"/>
      <c r="N959" s="205"/>
      <c r="O959" s="68"/>
      <c r="P959" s="68"/>
      <c r="Q959" s="68"/>
      <c r="R959" s="68"/>
      <c r="S959" s="68"/>
      <c r="T959" s="69"/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T959" s="14" t="s">
        <v>133</v>
      </c>
      <c r="AU959" s="14" t="s">
        <v>86</v>
      </c>
    </row>
    <row r="960" spans="1:65" s="2" customFormat="1" ht="16.5" customHeight="1">
      <c r="A960" s="31"/>
      <c r="B960" s="32"/>
      <c r="C960" s="188" t="s">
        <v>901</v>
      </c>
      <c r="D960" s="188" t="s">
        <v>127</v>
      </c>
      <c r="E960" s="189" t="s">
        <v>1662</v>
      </c>
      <c r="F960" s="190" t="s">
        <v>1663</v>
      </c>
      <c r="G960" s="191" t="s">
        <v>1627</v>
      </c>
      <c r="H960" s="192">
        <v>50</v>
      </c>
      <c r="I960" s="193"/>
      <c r="J960" s="194">
        <f>ROUND(I960*H960,2)</f>
        <v>0</v>
      </c>
      <c r="K960" s="190" t="s">
        <v>131</v>
      </c>
      <c r="L960" s="36"/>
      <c r="M960" s="195" t="s">
        <v>1</v>
      </c>
      <c r="N960" s="196" t="s">
        <v>42</v>
      </c>
      <c r="O960" s="68"/>
      <c r="P960" s="197">
        <f>O960*H960</f>
        <v>0</v>
      </c>
      <c r="Q960" s="197">
        <v>0</v>
      </c>
      <c r="R960" s="197">
        <f>Q960*H960</f>
        <v>0</v>
      </c>
      <c r="S960" s="197">
        <v>0</v>
      </c>
      <c r="T960" s="198">
        <f>S960*H960</f>
        <v>0</v>
      </c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R960" s="199" t="s">
        <v>132</v>
      </c>
      <c r="AT960" s="199" t="s">
        <v>127</v>
      </c>
      <c r="AU960" s="199" t="s">
        <v>86</v>
      </c>
      <c r="AY960" s="14" t="s">
        <v>124</v>
      </c>
      <c r="BE960" s="200">
        <f>IF(N960="základní",J960,0)</f>
        <v>0</v>
      </c>
      <c r="BF960" s="200">
        <f>IF(N960="snížená",J960,0)</f>
        <v>0</v>
      </c>
      <c r="BG960" s="200">
        <f>IF(N960="zákl. přenesená",J960,0)</f>
        <v>0</v>
      </c>
      <c r="BH960" s="200">
        <f>IF(N960="sníž. přenesená",J960,0)</f>
        <v>0</v>
      </c>
      <c r="BI960" s="200">
        <f>IF(N960="nulová",J960,0)</f>
        <v>0</v>
      </c>
      <c r="BJ960" s="14" t="s">
        <v>84</v>
      </c>
      <c r="BK960" s="200">
        <f>ROUND(I960*H960,2)</f>
        <v>0</v>
      </c>
      <c r="BL960" s="14" t="s">
        <v>132</v>
      </c>
      <c r="BM960" s="199" t="s">
        <v>1664</v>
      </c>
    </row>
    <row r="961" spans="1:65" s="2" customFormat="1" ht="38.4">
      <c r="A961" s="31"/>
      <c r="B961" s="32"/>
      <c r="C961" s="33"/>
      <c r="D961" s="201" t="s">
        <v>133</v>
      </c>
      <c r="E961" s="33"/>
      <c r="F961" s="202" t="s">
        <v>1665</v>
      </c>
      <c r="G961" s="33"/>
      <c r="H961" s="33"/>
      <c r="I961" s="203"/>
      <c r="J961" s="33"/>
      <c r="K961" s="33"/>
      <c r="L961" s="36"/>
      <c r="M961" s="204"/>
      <c r="N961" s="205"/>
      <c r="O961" s="68"/>
      <c r="P961" s="68"/>
      <c r="Q961" s="68"/>
      <c r="R961" s="68"/>
      <c r="S961" s="68"/>
      <c r="T961" s="69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T961" s="14" t="s">
        <v>133</v>
      </c>
      <c r="AU961" s="14" t="s">
        <v>86</v>
      </c>
    </row>
    <row r="962" spans="1:65" s="2" customFormat="1" ht="16.5" customHeight="1">
      <c r="A962" s="31"/>
      <c r="B962" s="32"/>
      <c r="C962" s="188" t="s">
        <v>1666</v>
      </c>
      <c r="D962" s="188" t="s">
        <v>127</v>
      </c>
      <c r="E962" s="189" t="s">
        <v>1667</v>
      </c>
      <c r="F962" s="190" t="s">
        <v>1668</v>
      </c>
      <c r="G962" s="191" t="s">
        <v>1627</v>
      </c>
      <c r="H962" s="192">
        <v>300</v>
      </c>
      <c r="I962" s="193"/>
      <c r="J962" s="194">
        <f>ROUND(I962*H962,2)</f>
        <v>0</v>
      </c>
      <c r="K962" s="190" t="s">
        <v>131</v>
      </c>
      <c r="L962" s="36"/>
      <c r="M962" s="195" t="s">
        <v>1</v>
      </c>
      <c r="N962" s="196" t="s">
        <v>42</v>
      </c>
      <c r="O962" s="68"/>
      <c r="P962" s="197">
        <f>O962*H962</f>
        <v>0</v>
      </c>
      <c r="Q962" s="197">
        <v>0</v>
      </c>
      <c r="R962" s="197">
        <f>Q962*H962</f>
        <v>0</v>
      </c>
      <c r="S962" s="197">
        <v>0</v>
      </c>
      <c r="T962" s="198">
        <f>S962*H962</f>
        <v>0</v>
      </c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R962" s="199" t="s">
        <v>132</v>
      </c>
      <c r="AT962" s="199" t="s">
        <v>127</v>
      </c>
      <c r="AU962" s="199" t="s">
        <v>86</v>
      </c>
      <c r="AY962" s="14" t="s">
        <v>124</v>
      </c>
      <c r="BE962" s="200">
        <f>IF(N962="základní",J962,0)</f>
        <v>0</v>
      </c>
      <c r="BF962" s="200">
        <f>IF(N962="snížená",J962,0)</f>
        <v>0</v>
      </c>
      <c r="BG962" s="200">
        <f>IF(N962="zákl. přenesená",J962,0)</f>
        <v>0</v>
      </c>
      <c r="BH962" s="200">
        <f>IF(N962="sníž. přenesená",J962,0)</f>
        <v>0</v>
      </c>
      <c r="BI962" s="200">
        <f>IF(N962="nulová",J962,0)</f>
        <v>0</v>
      </c>
      <c r="BJ962" s="14" t="s">
        <v>84</v>
      </c>
      <c r="BK962" s="200">
        <f>ROUND(I962*H962,2)</f>
        <v>0</v>
      </c>
      <c r="BL962" s="14" t="s">
        <v>132</v>
      </c>
      <c r="BM962" s="199" t="s">
        <v>1669</v>
      </c>
    </row>
    <row r="963" spans="1:65" s="2" customFormat="1" ht="38.4">
      <c r="A963" s="31"/>
      <c r="B963" s="32"/>
      <c r="C963" s="33"/>
      <c r="D963" s="201" t="s">
        <v>133</v>
      </c>
      <c r="E963" s="33"/>
      <c r="F963" s="202" t="s">
        <v>1670</v>
      </c>
      <c r="G963" s="33"/>
      <c r="H963" s="33"/>
      <c r="I963" s="203"/>
      <c r="J963" s="33"/>
      <c r="K963" s="33"/>
      <c r="L963" s="36"/>
      <c r="M963" s="204"/>
      <c r="N963" s="205"/>
      <c r="O963" s="68"/>
      <c r="P963" s="68"/>
      <c r="Q963" s="68"/>
      <c r="R963" s="68"/>
      <c r="S963" s="68"/>
      <c r="T963" s="69"/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T963" s="14" t="s">
        <v>133</v>
      </c>
      <c r="AU963" s="14" t="s">
        <v>86</v>
      </c>
    </row>
    <row r="964" spans="1:65" s="2" customFormat="1" ht="16.5" customHeight="1">
      <c r="A964" s="31"/>
      <c r="B964" s="32"/>
      <c r="C964" s="188" t="s">
        <v>906</v>
      </c>
      <c r="D964" s="188" t="s">
        <v>127</v>
      </c>
      <c r="E964" s="189" t="s">
        <v>1671</v>
      </c>
      <c r="F964" s="190" t="s">
        <v>1672</v>
      </c>
      <c r="G964" s="191" t="s">
        <v>1627</v>
      </c>
      <c r="H964" s="192">
        <v>2</v>
      </c>
      <c r="I964" s="193"/>
      <c r="J964" s="194">
        <f>ROUND(I964*H964,2)</f>
        <v>0</v>
      </c>
      <c r="K964" s="190" t="s">
        <v>131</v>
      </c>
      <c r="L964" s="36"/>
      <c r="M964" s="195" t="s">
        <v>1</v>
      </c>
      <c r="N964" s="196" t="s">
        <v>42</v>
      </c>
      <c r="O964" s="68"/>
      <c r="P964" s="197">
        <f>O964*H964</f>
        <v>0</v>
      </c>
      <c r="Q964" s="197">
        <v>0</v>
      </c>
      <c r="R964" s="197">
        <f>Q964*H964</f>
        <v>0</v>
      </c>
      <c r="S964" s="197">
        <v>0</v>
      </c>
      <c r="T964" s="198">
        <f>S964*H964</f>
        <v>0</v>
      </c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R964" s="199" t="s">
        <v>132</v>
      </c>
      <c r="AT964" s="199" t="s">
        <v>127</v>
      </c>
      <c r="AU964" s="199" t="s">
        <v>86</v>
      </c>
      <c r="AY964" s="14" t="s">
        <v>124</v>
      </c>
      <c r="BE964" s="200">
        <f>IF(N964="základní",J964,0)</f>
        <v>0</v>
      </c>
      <c r="BF964" s="200">
        <f>IF(N964="snížená",J964,0)</f>
        <v>0</v>
      </c>
      <c r="BG964" s="200">
        <f>IF(N964="zákl. přenesená",J964,0)</f>
        <v>0</v>
      </c>
      <c r="BH964" s="200">
        <f>IF(N964="sníž. přenesená",J964,0)</f>
        <v>0</v>
      </c>
      <c r="BI964" s="200">
        <f>IF(N964="nulová",J964,0)</f>
        <v>0</v>
      </c>
      <c r="BJ964" s="14" t="s">
        <v>84</v>
      </c>
      <c r="BK964" s="200">
        <f>ROUND(I964*H964,2)</f>
        <v>0</v>
      </c>
      <c r="BL964" s="14" t="s">
        <v>132</v>
      </c>
      <c r="BM964" s="199" t="s">
        <v>1673</v>
      </c>
    </row>
    <row r="965" spans="1:65" s="2" customFormat="1" ht="38.4">
      <c r="A965" s="31"/>
      <c r="B965" s="32"/>
      <c r="C965" s="33"/>
      <c r="D965" s="201" t="s">
        <v>133</v>
      </c>
      <c r="E965" s="33"/>
      <c r="F965" s="202" t="s">
        <v>1674</v>
      </c>
      <c r="G965" s="33"/>
      <c r="H965" s="33"/>
      <c r="I965" s="203"/>
      <c r="J965" s="33"/>
      <c r="K965" s="33"/>
      <c r="L965" s="36"/>
      <c r="M965" s="204"/>
      <c r="N965" s="205"/>
      <c r="O965" s="68"/>
      <c r="P965" s="68"/>
      <c r="Q965" s="68"/>
      <c r="R965" s="68"/>
      <c r="S965" s="68"/>
      <c r="T965" s="69"/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T965" s="14" t="s">
        <v>133</v>
      </c>
      <c r="AU965" s="14" t="s">
        <v>86</v>
      </c>
    </row>
    <row r="966" spans="1:65" s="2" customFormat="1" ht="16.5" customHeight="1">
      <c r="A966" s="31"/>
      <c r="B966" s="32"/>
      <c r="C966" s="188" t="s">
        <v>1675</v>
      </c>
      <c r="D966" s="188" t="s">
        <v>127</v>
      </c>
      <c r="E966" s="189" t="s">
        <v>1676</v>
      </c>
      <c r="F966" s="190" t="s">
        <v>1677</v>
      </c>
      <c r="G966" s="191" t="s">
        <v>1627</v>
      </c>
      <c r="H966" s="192">
        <v>2</v>
      </c>
      <c r="I966" s="193"/>
      <c r="J966" s="194">
        <f>ROUND(I966*H966,2)</f>
        <v>0</v>
      </c>
      <c r="K966" s="190" t="s">
        <v>131</v>
      </c>
      <c r="L966" s="36"/>
      <c r="M966" s="195" t="s">
        <v>1</v>
      </c>
      <c r="N966" s="196" t="s">
        <v>42</v>
      </c>
      <c r="O966" s="68"/>
      <c r="P966" s="197">
        <f>O966*H966</f>
        <v>0</v>
      </c>
      <c r="Q966" s="197">
        <v>0</v>
      </c>
      <c r="R966" s="197">
        <f>Q966*H966</f>
        <v>0</v>
      </c>
      <c r="S966" s="197">
        <v>0</v>
      </c>
      <c r="T966" s="198">
        <f>S966*H966</f>
        <v>0</v>
      </c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R966" s="199" t="s">
        <v>132</v>
      </c>
      <c r="AT966" s="199" t="s">
        <v>127</v>
      </c>
      <c r="AU966" s="199" t="s">
        <v>86</v>
      </c>
      <c r="AY966" s="14" t="s">
        <v>124</v>
      </c>
      <c r="BE966" s="200">
        <f>IF(N966="základní",J966,0)</f>
        <v>0</v>
      </c>
      <c r="BF966" s="200">
        <f>IF(N966="snížená",J966,0)</f>
        <v>0</v>
      </c>
      <c r="BG966" s="200">
        <f>IF(N966="zákl. přenesená",J966,0)</f>
        <v>0</v>
      </c>
      <c r="BH966" s="200">
        <f>IF(N966="sníž. přenesená",J966,0)</f>
        <v>0</v>
      </c>
      <c r="BI966" s="200">
        <f>IF(N966="nulová",J966,0)</f>
        <v>0</v>
      </c>
      <c r="BJ966" s="14" t="s">
        <v>84</v>
      </c>
      <c r="BK966" s="200">
        <f>ROUND(I966*H966,2)</f>
        <v>0</v>
      </c>
      <c r="BL966" s="14" t="s">
        <v>132</v>
      </c>
      <c r="BM966" s="199" t="s">
        <v>1678</v>
      </c>
    </row>
    <row r="967" spans="1:65" s="2" customFormat="1" ht="38.4">
      <c r="A967" s="31"/>
      <c r="B967" s="32"/>
      <c r="C967" s="33"/>
      <c r="D967" s="201" t="s">
        <v>133</v>
      </c>
      <c r="E967" s="33"/>
      <c r="F967" s="202" t="s">
        <v>1679</v>
      </c>
      <c r="G967" s="33"/>
      <c r="H967" s="33"/>
      <c r="I967" s="203"/>
      <c r="J967" s="33"/>
      <c r="K967" s="33"/>
      <c r="L967" s="36"/>
      <c r="M967" s="204"/>
      <c r="N967" s="205"/>
      <c r="O967" s="68"/>
      <c r="P967" s="68"/>
      <c r="Q967" s="68"/>
      <c r="R967" s="68"/>
      <c r="S967" s="68"/>
      <c r="T967" s="69"/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T967" s="14" t="s">
        <v>133</v>
      </c>
      <c r="AU967" s="14" t="s">
        <v>86</v>
      </c>
    </row>
    <row r="968" spans="1:65" s="2" customFormat="1" ht="16.5" customHeight="1">
      <c r="A968" s="31"/>
      <c r="B968" s="32"/>
      <c r="C968" s="188" t="s">
        <v>910</v>
      </c>
      <c r="D968" s="188" t="s">
        <v>127</v>
      </c>
      <c r="E968" s="189" t="s">
        <v>1680</v>
      </c>
      <c r="F968" s="190" t="s">
        <v>1681</v>
      </c>
      <c r="G968" s="191" t="s">
        <v>1627</v>
      </c>
      <c r="H968" s="192">
        <v>10</v>
      </c>
      <c r="I968" s="193"/>
      <c r="J968" s="194">
        <f>ROUND(I968*H968,2)</f>
        <v>0</v>
      </c>
      <c r="K968" s="190" t="s">
        <v>131</v>
      </c>
      <c r="L968" s="36"/>
      <c r="M968" s="195" t="s">
        <v>1</v>
      </c>
      <c r="N968" s="196" t="s">
        <v>42</v>
      </c>
      <c r="O968" s="68"/>
      <c r="P968" s="197">
        <f>O968*H968</f>
        <v>0</v>
      </c>
      <c r="Q968" s="197">
        <v>0</v>
      </c>
      <c r="R968" s="197">
        <f>Q968*H968</f>
        <v>0</v>
      </c>
      <c r="S968" s="197">
        <v>0</v>
      </c>
      <c r="T968" s="198">
        <f>S968*H968</f>
        <v>0</v>
      </c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R968" s="199" t="s">
        <v>132</v>
      </c>
      <c r="AT968" s="199" t="s">
        <v>127</v>
      </c>
      <c r="AU968" s="199" t="s">
        <v>86</v>
      </c>
      <c r="AY968" s="14" t="s">
        <v>124</v>
      </c>
      <c r="BE968" s="200">
        <f>IF(N968="základní",J968,0)</f>
        <v>0</v>
      </c>
      <c r="BF968" s="200">
        <f>IF(N968="snížená",J968,0)</f>
        <v>0</v>
      </c>
      <c r="BG968" s="200">
        <f>IF(N968="zákl. přenesená",J968,0)</f>
        <v>0</v>
      </c>
      <c r="BH968" s="200">
        <f>IF(N968="sníž. přenesená",J968,0)</f>
        <v>0</v>
      </c>
      <c r="BI968" s="200">
        <f>IF(N968="nulová",J968,0)</f>
        <v>0</v>
      </c>
      <c r="BJ968" s="14" t="s">
        <v>84</v>
      </c>
      <c r="BK968" s="200">
        <f>ROUND(I968*H968,2)</f>
        <v>0</v>
      </c>
      <c r="BL968" s="14" t="s">
        <v>132</v>
      </c>
      <c r="BM968" s="199" t="s">
        <v>1682</v>
      </c>
    </row>
    <row r="969" spans="1:65" s="2" customFormat="1" ht="38.4">
      <c r="A969" s="31"/>
      <c r="B969" s="32"/>
      <c r="C969" s="33"/>
      <c r="D969" s="201" t="s">
        <v>133</v>
      </c>
      <c r="E969" s="33"/>
      <c r="F969" s="202" t="s">
        <v>1683</v>
      </c>
      <c r="G969" s="33"/>
      <c r="H969" s="33"/>
      <c r="I969" s="203"/>
      <c r="J969" s="33"/>
      <c r="K969" s="33"/>
      <c r="L969" s="36"/>
      <c r="M969" s="204"/>
      <c r="N969" s="205"/>
      <c r="O969" s="68"/>
      <c r="P969" s="68"/>
      <c r="Q969" s="68"/>
      <c r="R969" s="68"/>
      <c r="S969" s="68"/>
      <c r="T969" s="69"/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T969" s="14" t="s">
        <v>133</v>
      </c>
      <c r="AU969" s="14" t="s">
        <v>86</v>
      </c>
    </row>
    <row r="970" spans="1:65" s="2" customFormat="1" ht="16.5" customHeight="1">
      <c r="A970" s="31"/>
      <c r="B970" s="32"/>
      <c r="C970" s="188" t="s">
        <v>1684</v>
      </c>
      <c r="D970" s="188" t="s">
        <v>127</v>
      </c>
      <c r="E970" s="189" t="s">
        <v>1685</v>
      </c>
      <c r="F970" s="190" t="s">
        <v>1686</v>
      </c>
      <c r="G970" s="191" t="s">
        <v>1627</v>
      </c>
      <c r="H970" s="192">
        <v>50</v>
      </c>
      <c r="I970" s="193"/>
      <c r="J970" s="194">
        <f>ROUND(I970*H970,2)</f>
        <v>0</v>
      </c>
      <c r="K970" s="190" t="s">
        <v>131</v>
      </c>
      <c r="L970" s="36"/>
      <c r="M970" s="195" t="s">
        <v>1</v>
      </c>
      <c r="N970" s="196" t="s">
        <v>42</v>
      </c>
      <c r="O970" s="68"/>
      <c r="P970" s="197">
        <f>O970*H970</f>
        <v>0</v>
      </c>
      <c r="Q970" s="197">
        <v>0</v>
      </c>
      <c r="R970" s="197">
        <f>Q970*H970</f>
        <v>0</v>
      </c>
      <c r="S970" s="197">
        <v>0</v>
      </c>
      <c r="T970" s="198">
        <f>S970*H970</f>
        <v>0</v>
      </c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R970" s="199" t="s">
        <v>132</v>
      </c>
      <c r="AT970" s="199" t="s">
        <v>127</v>
      </c>
      <c r="AU970" s="199" t="s">
        <v>86</v>
      </c>
      <c r="AY970" s="14" t="s">
        <v>124</v>
      </c>
      <c r="BE970" s="200">
        <f>IF(N970="základní",J970,0)</f>
        <v>0</v>
      </c>
      <c r="BF970" s="200">
        <f>IF(N970="snížená",J970,0)</f>
        <v>0</v>
      </c>
      <c r="BG970" s="200">
        <f>IF(N970="zákl. přenesená",J970,0)</f>
        <v>0</v>
      </c>
      <c r="BH970" s="200">
        <f>IF(N970="sníž. přenesená",J970,0)</f>
        <v>0</v>
      </c>
      <c r="BI970" s="200">
        <f>IF(N970="nulová",J970,0)</f>
        <v>0</v>
      </c>
      <c r="BJ970" s="14" t="s">
        <v>84</v>
      </c>
      <c r="BK970" s="200">
        <f>ROUND(I970*H970,2)</f>
        <v>0</v>
      </c>
      <c r="BL970" s="14" t="s">
        <v>132</v>
      </c>
      <c r="BM970" s="199" t="s">
        <v>1687</v>
      </c>
    </row>
    <row r="971" spans="1:65" s="2" customFormat="1" ht="19.2">
      <c r="A971" s="31"/>
      <c r="B971" s="32"/>
      <c r="C971" s="33"/>
      <c r="D971" s="201" t="s">
        <v>133</v>
      </c>
      <c r="E971" s="33"/>
      <c r="F971" s="202" t="s">
        <v>1688</v>
      </c>
      <c r="G971" s="33"/>
      <c r="H971" s="33"/>
      <c r="I971" s="203"/>
      <c r="J971" s="33"/>
      <c r="K971" s="33"/>
      <c r="L971" s="36"/>
      <c r="M971" s="204"/>
      <c r="N971" s="205"/>
      <c r="O971" s="68"/>
      <c r="P971" s="68"/>
      <c r="Q971" s="68"/>
      <c r="R971" s="68"/>
      <c r="S971" s="68"/>
      <c r="T971" s="69"/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T971" s="14" t="s">
        <v>133</v>
      </c>
      <c r="AU971" s="14" t="s">
        <v>86</v>
      </c>
    </row>
    <row r="972" spans="1:65" s="2" customFormat="1" ht="16.5" customHeight="1">
      <c r="A972" s="31"/>
      <c r="B972" s="32"/>
      <c r="C972" s="188" t="s">
        <v>915</v>
      </c>
      <c r="D972" s="188" t="s">
        <v>127</v>
      </c>
      <c r="E972" s="189" t="s">
        <v>1689</v>
      </c>
      <c r="F972" s="190" t="s">
        <v>1690</v>
      </c>
      <c r="G972" s="191" t="s">
        <v>1627</v>
      </c>
      <c r="H972" s="192">
        <v>10</v>
      </c>
      <c r="I972" s="193"/>
      <c r="J972" s="194">
        <f>ROUND(I972*H972,2)</f>
        <v>0</v>
      </c>
      <c r="K972" s="190" t="s">
        <v>131</v>
      </c>
      <c r="L972" s="36"/>
      <c r="M972" s="195" t="s">
        <v>1</v>
      </c>
      <c r="N972" s="196" t="s">
        <v>42</v>
      </c>
      <c r="O972" s="68"/>
      <c r="P972" s="197">
        <f>O972*H972</f>
        <v>0</v>
      </c>
      <c r="Q972" s="197">
        <v>0</v>
      </c>
      <c r="R972" s="197">
        <f>Q972*H972</f>
        <v>0</v>
      </c>
      <c r="S972" s="197">
        <v>0</v>
      </c>
      <c r="T972" s="198">
        <f>S972*H972</f>
        <v>0</v>
      </c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R972" s="199" t="s">
        <v>132</v>
      </c>
      <c r="AT972" s="199" t="s">
        <v>127</v>
      </c>
      <c r="AU972" s="199" t="s">
        <v>86</v>
      </c>
      <c r="AY972" s="14" t="s">
        <v>124</v>
      </c>
      <c r="BE972" s="200">
        <f>IF(N972="základní",J972,0)</f>
        <v>0</v>
      </c>
      <c r="BF972" s="200">
        <f>IF(N972="snížená",J972,0)</f>
        <v>0</v>
      </c>
      <c r="BG972" s="200">
        <f>IF(N972="zákl. přenesená",J972,0)</f>
        <v>0</v>
      </c>
      <c r="BH972" s="200">
        <f>IF(N972="sníž. přenesená",J972,0)</f>
        <v>0</v>
      </c>
      <c r="BI972" s="200">
        <f>IF(N972="nulová",J972,0)</f>
        <v>0</v>
      </c>
      <c r="BJ972" s="14" t="s">
        <v>84</v>
      </c>
      <c r="BK972" s="200">
        <f>ROUND(I972*H972,2)</f>
        <v>0</v>
      </c>
      <c r="BL972" s="14" t="s">
        <v>132</v>
      </c>
      <c r="BM972" s="199" t="s">
        <v>1691</v>
      </c>
    </row>
    <row r="973" spans="1:65" s="2" customFormat="1" ht="28.8">
      <c r="A973" s="31"/>
      <c r="B973" s="32"/>
      <c r="C973" s="33"/>
      <c r="D973" s="201" t="s">
        <v>133</v>
      </c>
      <c r="E973" s="33"/>
      <c r="F973" s="202" t="s">
        <v>1692</v>
      </c>
      <c r="G973" s="33"/>
      <c r="H973" s="33"/>
      <c r="I973" s="203"/>
      <c r="J973" s="33"/>
      <c r="K973" s="33"/>
      <c r="L973" s="36"/>
      <c r="M973" s="204"/>
      <c r="N973" s="205"/>
      <c r="O973" s="68"/>
      <c r="P973" s="68"/>
      <c r="Q973" s="68"/>
      <c r="R973" s="68"/>
      <c r="S973" s="68"/>
      <c r="T973" s="69"/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T973" s="14" t="s">
        <v>133</v>
      </c>
      <c r="AU973" s="14" t="s">
        <v>86</v>
      </c>
    </row>
    <row r="974" spans="1:65" s="2" customFormat="1" ht="16.5" customHeight="1">
      <c r="A974" s="31"/>
      <c r="B974" s="32"/>
      <c r="C974" s="188" t="s">
        <v>1693</v>
      </c>
      <c r="D974" s="188" t="s">
        <v>127</v>
      </c>
      <c r="E974" s="189" t="s">
        <v>1694</v>
      </c>
      <c r="F974" s="190" t="s">
        <v>1695</v>
      </c>
      <c r="G974" s="191" t="s">
        <v>1627</v>
      </c>
      <c r="H974" s="192">
        <v>10</v>
      </c>
      <c r="I974" s="193"/>
      <c r="J974" s="194">
        <f>ROUND(I974*H974,2)</f>
        <v>0</v>
      </c>
      <c r="K974" s="190" t="s">
        <v>131</v>
      </c>
      <c r="L974" s="36"/>
      <c r="M974" s="195" t="s">
        <v>1</v>
      </c>
      <c r="N974" s="196" t="s">
        <v>42</v>
      </c>
      <c r="O974" s="68"/>
      <c r="P974" s="197">
        <f>O974*H974</f>
        <v>0</v>
      </c>
      <c r="Q974" s="197">
        <v>0</v>
      </c>
      <c r="R974" s="197">
        <f>Q974*H974</f>
        <v>0</v>
      </c>
      <c r="S974" s="197">
        <v>0</v>
      </c>
      <c r="T974" s="198">
        <f>S974*H974</f>
        <v>0</v>
      </c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R974" s="199" t="s">
        <v>132</v>
      </c>
      <c r="AT974" s="199" t="s">
        <v>127</v>
      </c>
      <c r="AU974" s="199" t="s">
        <v>86</v>
      </c>
      <c r="AY974" s="14" t="s">
        <v>124</v>
      </c>
      <c r="BE974" s="200">
        <f>IF(N974="základní",J974,0)</f>
        <v>0</v>
      </c>
      <c r="BF974" s="200">
        <f>IF(N974="snížená",J974,0)</f>
        <v>0</v>
      </c>
      <c r="BG974" s="200">
        <f>IF(N974="zákl. přenesená",J974,0)</f>
        <v>0</v>
      </c>
      <c r="BH974" s="200">
        <f>IF(N974="sníž. přenesená",J974,0)</f>
        <v>0</v>
      </c>
      <c r="BI974" s="200">
        <f>IF(N974="nulová",J974,0)</f>
        <v>0</v>
      </c>
      <c r="BJ974" s="14" t="s">
        <v>84</v>
      </c>
      <c r="BK974" s="200">
        <f>ROUND(I974*H974,2)</f>
        <v>0</v>
      </c>
      <c r="BL974" s="14" t="s">
        <v>132</v>
      </c>
      <c r="BM974" s="199" t="s">
        <v>1696</v>
      </c>
    </row>
    <row r="975" spans="1:65" s="2" customFormat="1" ht="28.8">
      <c r="A975" s="31"/>
      <c r="B975" s="32"/>
      <c r="C975" s="33"/>
      <c r="D975" s="201" t="s">
        <v>133</v>
      </c>
      <c r="E975" s="33"/>
      <c r="F975" s="202" t="s">
        <v>1697</v>
      </c>
      <c r="G975" s="33"/>
      <c r="H975" s="33"/>
      <c r="I975" s="203"/>
      <c r="J975" s="33"/>
      <c r="K975" s="33"/>
      <c r="L975" s="36"/>
      <c r="M975" s="204"/>
      <c r="N975" s="205"/>
      <c r="O975" s="68"/>
      <c r="P975" s="68"/>
      <c r="Q975" s="68"/>
      <c r="R975" s="68"/>
      <c r="S975" s="68"/>
      <c r="T975" s="69"/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T975" s="14" t="s">
        <v>133</v>
      </c>
      <c r="AU975" s="14" t="s">
        <v>86</v>
      </c>
    </row>
    <row r="976" spans="1:65" s="2" customFormat="1" ht="16.5" customHeight="1">
      <c r="A976" s="31"/>
      <c r="B976" s="32"/>
      <c r="C976" s="188" t="s">
        <v>919</v>
      </c>
      <c r="D976" s="188" t="s">
        <v>127</v>
      </c>
      <c r="E976" s="189" t="s">
        <v>1698</v>
      </c>
      <c r="F976" s="190" t="s">
        <v>1699</v>
      </c>
      <c r="G976" s="191" t="s">
        <v>1627</v>
      </c>
      <c r="H976" s="192">
        <v>50</v>
      </c>
      <c r="I976" s="193"/>
      <c r="J976" s="194">
        <f>ROUND(I976*H976,2)</f>
        <v>0</v>
      </c>
      <c r="K976" s="190" t="s">
        <v>131</v>
      </c>
      <c r="L976" s="36"/>
      <c r="M976" s="195" t="s">
        <v>1</v>
      </c>
      <c r="N976" s="196" t="s">
        <v>42</v>
      </c>
      <c r="O976" s="68"/>
      <c r="P976" s="197">
        <f>O976*H976</f>
        <v>0</v>
      </c>
      <c r="Q976" s="197">
        <v>0</v>
      </c>
      <c r="R976" s="197">
        <f>Q976*H976</f>
        <v>0</v>
      </c>
      <c r="S976" s="197">
        <v>0</v>
      </c>
      <c r="T976" s="198">
        <f>S976*H976</f>
        <v>0</v>
      </c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R976" s="199" t="s">
        <v>132</v>
      </c>
      <c r="AT976" s="199" t="s">
        <v>127</v>
      </c>
      <c r="AU976" s="199" t="s">
        <v>86</v>
      </c>
      <c r="AY976" s="14" t="s">
        <v>124</v>
      </c>
      <c r="BE976" s="200">
        <f>IF(N976="základní",J976,0)</f>
        <v>0</v>
      </c>
      <c r="BF976" s="200">
        <f>IF(N976="snížená",J976,0)</f>
        <v>0</v>
      </c>
      <c r="BG976" s="200">
        <f>IF(N976="zákl. přenesená",J976,0)</f>
        <v>0</v>
      </c>
      <c r="BH976" s="200">
        <f>IF(N976="sníž. přenesená",J976,0)</f>
        <v>0</v>
      </c>
      <c r="BI976" s="200">
        <f>IF(N976="nulová",J976,0)</f>
        <v>0</v>
      </c>
      <c r="BJ976" s="14" t="s">
        <v>84</v>
      </c>
      <c r="BK976" s="200">
        <f>ROUND(I976*H976,2)</f>
        <v>0</v>
      </c>
      <c r="BL976" s="14" t="s">
        <v>132</v>
      </c>
      <c r="BM976" s="199" t="s">
        <v>1700</v>
      </c>
    </row>
    <row r="977" spans="1:65" s="2" customFormat="1" ht="28.8">
      <c r="A977" s="31"/>
      <c r="B977" s="32"/>
      <c r="C977" s="33"/>
      <c r="D977" s="201" t="s">
        <v>133</v>
      </c>
      <c r="E977" s="33"/>
      <c r="F977" s="202" t="s">
        <v>1701</v>
      </c>
      <c r="G977" s="33"/>
      <c r="H977" s="33"/>
      <c r="I977" s="203"/>
      <c r="J977" s="33"/>
      <c r="K977" s="33"/>
      <c r="L977" s="36"/>
      <c r="M977" s="204"/>
      <c r="N977" s="205"/>
      <c r="O977" s="68"/>
      <c r="P977" s="68"/>
      <c r="Q977" s="68"/>
      <c r="R977" s="68"/>
      <c r="S977" s="68"/>
      <c r="T977" s="69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T977" s="14" t="s">
        <v>133</v>
      </c>
      <c r="AU977" s="14" t="s">
        <v>86</v>
      </c>
    </row>
    <row r="978" spans="1:65" s="2" customFormat="1" ht="16.5" customHeight="1">
      <c r="A978" s="31"/>
      <c r="B978" s="32"/>
      <c r="C978" s="188" t="s">
        <v>1702</v>
      </c>
      <c r="D978" s="188" t="s">
        <v>127</v>
      </c>
      <c r="E978" s="189" t="s">
        <v>1703</v>
      </c>
      <c r="F978" s="190" t="s">
        <v>1704</v>
      </c>
      <c r="G978" s="191" t="s">
        <v>1627</v>
      </c>
      <c r="H978" s="192">
        <v>2</v>
      </c>
      <c r="I978" s="193"/>
      <c r="J978" s="194">
        <f>ROUND(I978*H978,2)</f>
        <v>0</v>
      </c>
      <c r="K978" s="190" t="s">
        <v>131</v>
      </c>
      <c r="L978" s="36"/>
      <c r="M978" s="195" t="s">
        <v>1</v>
      </c>
      <c r="N978" s="196" t="s">
        <v>42</v>
      </c>
      <c r="O978" s="68"/>
      <c r="P978" s="197">
        <f>O978*H978</f>
        <v>0</v>
      </c>
      <c r="Q978" s="197">
        <v>0</v>
      </c>
      <c r="R978" s="197">
        <f>Q978*H978</f>
        <v>0</v>
      </c>
      <c r="S978" s="197">
        <v>0</v>
      </c>
      <c r="T978" s="198">
        <f>S978*H978</f>
        <v>0</v>
      </c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R978" s="199" t="s">
        <v>132</v>
      </c>
      <c r="AT978" s="199" t="s">
        <v>127</v>
      </c>
      <c r="AU978" s="199" t="s">
        <v>86</v>
      </c>
      <c r="AY978" s="14" t="s">
        <v>124</v>
      </c>
      <c r="BE978" s="200">
        <f>IF(N978="základní",J978,0)</f>
        <v>0</v>
      </c>
      <c r="BF978" s="200">
        <f>IF(N978="snížená",J978,0)</f>
        <v>0</v>
      </c>
      <c r="BG978" s="200">
        <f>IF(N978="zákl. přenesená",J978,0)</f>
        <v>0</v>
      </c>
      <c r="BH978" s="200">
        <f>IF(N978="sníž. přenesená",J978,0)</f>
        <v>0</v>
      </c>
      <c r="BI978" s="200">
        <f>IF(N978="nulová",J978,0)</f>
        <v>0</v>
      </c>
      <c r="BJ978" s="14" t="s">
        <v>84</v>
      </c>
      <c r="BK978" s="200">
        <f>ROUND(I978*H978,2)</f>
        <v>0</v>
      </c>
      <c r="BL978" s="14" t="s">
        <v>132</v>
      </c>
      <c r="BM978" s="199" t="s">
        <v>1705</v>
      </c>
    </row>
    <row r="979" spans="1:65" s="2" customFormat="1" ht="28.8">
      <c r="A979" s="31"/>
      <c r="B979" s="32"/>
      <c r="C979" s="33"/>
      <c r="D979" s="201" t="s">
        <v>133</v>
      </c>
      <c r="E979" s="33"/>
      <c r="F979" s="202" t="s">
        <v>1706</v>
      </c>
      <c r="G979" s="33"/>
      <c r="H979" s="33"/>
      <c r="I979" s="203"/>
      <c r="J979" s="33"/>
      <c r="K979" s="33"/>
      <c r="L979" s="36"/>
      <c r="M979" s="204"/>
      <c r="N979" s="205"/>
      <c r="O979" s="68"/>
      <c r="P979" s="68"/>
      <c r="Q979" s="68"/>
      <c r="R979" s="68"/>
      <c r="S979" s="68"/>
      <c r="T979" s="69"/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T979" s="14" t="s">
        <v>133</v>
      </c>
      <c r="AU979" s="14" t="s">
        <v>86</v>
      </c>
    </row>
    <row r="980" spans="1:65" s="2" customFormat="1" ht="16.5" customHeight="1">
      <c r="A980" s="31"/>
      <c r="B980" s="32"/>
      <c r="C980" s="188" t="s">
        <v>924</v>
      </c>
      <c r="D980" s="188" t="s">
        <v>127</v>
      </c>
      <c r="E980" s="189" t="s">
        <v>1707</v>
      </c>
      <c r="F980" s="190" t="s">
        <v>1708</v>
      </c>
      <c r="G980" s="191" t="s">
        <v>1627</v>
      </c>
      <c r="H980" s="192">
        <v>2</v>
      </c>
      <c r="I980" s="193"/>
      <c r="J980" s="194">
        <f>ROUND(I980*H980,2)</f>
        <v>0</v>
      </c>
      <c r="K980" s="190" t="s">
        <v>131</v>
      </c>
      <c r="L980" s="36"/>
      <c r="M980" s="195" t="s">
        <v>1</v>
      </c>
      <c r="N980" s="196" t="s">
        <v>42</v>
      </c>
      <c r="O980" s="68"/>
      <c r="P980" s="197">
        <f>O980*H980</f>
        <v>0</v>
      </c>
      <c r="Q980" s="197">
        <v>0</v>
      </c>
      <c r="R980" s="197">
        <f>Q980*H980</f>
        <v>0</v>
      </c>
      <c r="S980" s="197">
        <v>0</v>
      </c>
      <c r="T980" s="198">
        <f>S980*H980</f>
        <v>0</v>
      </c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R980" s="199" t="s">
        <v>132</v>
      </c>
      <c r="AT980" s="199" t="s">
        <v>127</v>
      </c>
      <c r="AU980" s="199" t="s">
        <v>86</v>
      </c>
      <c r="AY980" s="14" t="s">
        <v>124</v>
      </c>
      <c r="BE980" s="200">
        <f>IF(N980="základní",J980,0)</f>
        <v>0</v>
      </c>
      <c r="BF980" s="200">
        <f>IF(N980="snížená",J980,0)</f>
        <v>0</v>
      </c>
      <c r="BG980" s="200">
        <f>IF(N980="zákl. přenesená",J980,0)</f>
        <v>0</v>
      </c>
      <c r="BH980" s="200">
        <f>IF(N980="sníž. přenesená",J980,0)</f>
        <v>0</v>
      </c>
      <c r="BI980" s="200">
        <f>IF(N980="nulová",J980,0)</f>
        <v>0</v>
      </c>
      <c r="BJ980" s="14" t="s">
        <v>84</v>
      </c>
      <c r="BK980" s="200">
        <f>ROUND(I980*H980,2)</f>
        <v>0</v>
      </c>
      <c r="BL980" s="14" t="s">
        <v>132</v>
      </c>
      <c r="BM980" s="199" t="s">
        <v>1709</v>
      </c>
    </row>
    <row r="981" spans="1:65" s="2" customFormat="1" ht="28.8">
      <c r="A981" s="31"/>
      <c r="B981" s="32"/>
      <c r="C981" s="33"/>
      <c r="D981" s="201" t="s">
        <v>133</v>
      </c>
      <c r="E981" s="33"/>
      <c r="F981" s="202" t="s">
        <v>1710</v>
      </c>
      <c r="G981" s="33"/>
      <c r="H981" s="33"/>
      <c r="I981" s="203"/>
      <c r="J981" s="33"/>
      <c r="K981" s="33"/>
      <c r="L981" s="36"/>
      <c r="M981" s="204"/>
      <c r="N981" s="205"/>
      <c r="O981" s="68"/>
      <c r="P981" s="68"/>
      <c r="Q981" s="68"/>
      <c r="R981" s="68"/>
      <c r="S981" s="68"/>
      <c r="T981" s="69"/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T981" s="14" t="s">
        <v>133</v>
      </c>
      <c r="AU981" s="14" t="s">
        <v>86</v>
      </c>
    </row>
    <row r="982" spans="1:65" s="2" customFormat="1" ht="16.5" customHeight="1">
      <c r="A982" s="31"/>
      <c r="B982" s="32"/>
      <c r="C982" s="188" t="s">
        <v>1711</v>
      </c>
      <c r="D982" s="188" t="s">
        <v>127</v>
      </c>
      <c r="E982" s="189" t="s">
        <v>1712</v>
      </c>
      <c r="F982" s="190" t="s">
        <v>1713</v>
      </c>
      <c r="G982" s="191" t="s">
        <v>1627</v>
      </c>
      <c r="H982" s="192">
        <v>2</v>
      </c>
      <c r="I982" s="193"/>
      <c r="J982" s="194">
        <f>ROUND(I982*H982,2)</f>
        <v>0</v>
      </c>
      <c r="K982" s="190" t="s">
        <v>131</v>
      </c>
      <c r="L982" s="36"/>
      <c r="M982" s="195" t="s">
        <v>1</v>
      </c>
      <c r="N982" s="196" t="s">
        <v>42</v>
      </c>
      <c r="O982" s="68"/>
      <c r="P982" s="197">
        <f>O982*H982</f>
        <v>0</v>
      </c>
      <c r="Q982" s="197">
        <v>0</v>
      </c>
      <c r="R982" s="197">
        <f>Q982*H982</f>
        <v>0</v>
      </c>
      <c r="S982" s="197">
        <v>0</v>
      </c>
      <c r="T982" s="198">
        <f>S982*H982</f>
        <v>0</v>
      </c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R982" s="199" t="s">
        <v>132</v>
      </c>
      <c r="AT982" s="199" t="s">
        <v>127</v>
      </c>
      <c r="AU982" s="199" t="s">
        <v>86</v>
      </c>
      <c r="AY982" s="14" t="s">
        <v>124</v>
      </c>
      <c r="BE982" s="200">
        <f>IF(N982="základní",J982,0)</f>
        <v>0</v>
      </c>
      <c r="BF982" s="200">
        <f>IF(N982="snížená",J982,0)</f>
        <v>0</v>
      </c>
      <c r="BG982" s="200">
        <f>IF(N982="zákl. přenesená",J982,0)</f>
        <v>0</v>
      </c>
      <c r="BH982" s="200">
        <f>IF(N982="sníž. přenesená",J982,0)</f>
        <v>0</v>
      </c>
      <c r="BI982" s="200">
        <f>IF(N982="nulová",J982,0)</f>
        <v>0</v>
      </c>
      <c r="BJ982" s="14" t="s">
        <v>84</v>
      </c>
      <c r="BK982" s="200">
        <f>ROUND(I982*H982,2)</f>
        <v>0</v>
      </c>
      <c r="BL982" s="14" t="s">
        <v>132</v>
      </c>
      <c r="BM982" s="199" t="s">
        <v>1714</v>
      </c>
    </row>
    <row r="983" spans="1:65" s="2" customFormat="1" ht="28.8">
      <c r="A983" s="31"/>
      <c r="B983" s="32"/>
      <c r="C983" s="33"/>
      <c r="D983" s="201" t="s">
        <v>133</v>
      </c>
      <c r="E983" s="33"/>
      <c r="F983" s="202" t="s">
        <v>1715</v>
      </c>
      <c r="G983" s="33"/>
      <c r="H983" s="33"/>
      <c r="I983" s="203"/>
      <c r="J983" s="33"/>
      <c r="K983" s="33"/>
      <c r="L983" s="36"/>
      <c r="M983" s="204"/>
      <c r="N983" s="205"/>
      <c r="O983" s="68"/>
      <c r="P983" s="68"/>
      <c r="Q983" s="68"/>
      <c r="R983" s="68"/>
      <c r="S983" s="68"/>
      <c r="T983" s="69"/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T983" s="14" t="s">
        <v>133</v>
      </c>
      <c r="AU983" s="14" t="s">
        <v>86</v>
      </c>
    </row>
    <row r="984" spans="1:65" s="2" customFormat="1" ht="21.75" customHeight="1">
      <c r="A984" s="31"/>
      <c r="B984" s="32"/>
      <c r="C984" s="188" t="s">
        <v>928</v>
      </c>
      <c r="D984" s="188" t="s">
        <v>127</v>
      </c>
      <c r="E984" s="189" t="s">
        <v>1716</v>
      </c>
      <c r="F984" s="190" t="s">
        <v>1717</v>
      </c>
      <c r="G984" s="191" t="s">
        <v>139</v>
      </c>
      <c r="H984" s="192">
        <v>1500</v>
      </c>
      <c r="I984" s="193"/>
      <c r="J984" s="194">
        <f>ROUND(I984*H984,2)</f>
        <v>0</v>
      </c>
      <c r="K984" s="190" t="s">
        <v>131</v>
      </c>
      <c r="L984" s="36"/>
      <c r="M984" s="195" t="s">
        <v>1</v>
      </c>
      <c r="N984" s="196" t="s">
        <v>42</v>
      </c>
      <c r="O984" s="68"/>
      <c r="P984" s="197">
        <f>O984*H984</f>
        <v>0</v>
      </c>
      <c r="Q984" s="197">
        <v>0</v>
      </c>
      <c r="R984" s="197">
        <f>Q984*H984</f>
        <v>0</v>
      </c>
      <c r="S984" s="197">
        <v>0</v>
      </c>
      <c r="T984" s="198">
        <f>S984*H984</f>
        <v>0</v>
      </c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R984" s="199" t="s">
        <v>132</v>
      </c>
      <c r="AT984" s="199" t="s">
        <v>127</v>
      </c>
      <c r="AU984" s="199" t="s">
        <v>86</v>
      </c>
      <c r="AY984" s="14" t="s">
        <v>124</v>
      </c>
      <c r="BE984" s="200">
        <f>IF(N984="základní",J984,0)</f>
        <v>0</v>
      </c>
      <c r="BF984" s="200">
        <f>IF(N984="snížená",J984,0)</f>
        <v>0</v>
      </c>
      <c r="BG984" s="200">
        <f>IF(N984="zákl. přenesená",J984,0)</f>
        <v>0</v>
      </c>
      <c r="BH984" s="200">
        <f>IF(N984="sníž. přenesená",J984,0)</f>
        <v>0</v>
      </c>
      <c r="BI984" s="200">
        <f>IF(N984="nulová",J984,0)</f>
        <v>0</v>
      </c>
      <c r="BJ984" s="14" t="s">
        <v>84</v>
      </c>
      <c r="BK984" s="200">
        <f>ROUND(I984*H984,2)</f>
        <v>0</v>
      </c>
      <c r="BL984" s="14" t="s">
        <v>132</v>
      </c>
      <c r="BM984" s="199" t="s">
        <v>1718</v>
      </c>
    </row>
    <row r="985" spans="1:65" s="2" customFormat="1" ht="28.8">
      <c r="A985" s="31"/>
      <c r="B985" s="32"/>
      <c r="C985" s="33"/>
      <c r="D985" s="201" t="s">
        <v>133</v>
      </c>
      <c r="E985" s="33"/>
      <c r="F985" s="202" t="s">
        <v>1719</v>
      </c>
      <c r="G985" s="33"/>
      <c r="H985" s="33"/>
      <c r="I985" s="203"/>
      <c r="J985" s="33"/>
      <c r="K985" s="33"/>
      <c r="L985" s="36"/>
      <c r="M985" s="204"/>
      <c r="N985" s="205"/>
      <c r="O985" s="68"/>
      <c r="P985" s="68"/>
      <c r="Q985" s="68"/>
      <c r="R985" s="68"/>
      <c r="S985" s="68"/>
      <c r="T985" s="69"/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T985" s="14" t="s">
        <v>133</v>
      </c>
      <c r="AU985" s="14" t="s">
        <v>86</v>
      </c>
    </row>
    <row r="986" spans="1:65" s="2" customFormat="1" ht="19.2">
      <c r="A986" s="31"/>
      <c r="B986" s="32"/>
      <c r="C986" s="33"/>
      <c r="D986" s="201" t="s">
        <v>135</v>
      </c>
      <c r="E986" s="33"/>
      <c r="F986" s="206" t="s">
        <v>884</v>
      </c>
      <c r="G986" s="33"/>
      <c r="H986" s="33"/>
      <c r="I986" s="203"/>
      <c r="J986" s="33"/>
      <c r="K986" s="33"/>
      <c r="L986" s="36"/>
      <c r="M986" s="204"/>
      <c r="N986" s="205"/>
      <c r="O986" s="68"/>
      <c r="P986" s="68"/>
      <c r="Q986" s="68"/>
      <c r="R986" s="68"/>
      <c r="S986" s="68"/>
      <c r="T986" s="69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T986" s="14" t="s">
        <v>135</v>
      </c>
      <c r="AU986" s="14" t="s">
        <v>86</v>
      </c>
    </row>
    <row r="987" spans="1:65" s="2" customFormat="1" ht="21.75" customHeight="1">
      <c r="A987" s="31"/>
      <c r="B987" s="32"/>
      <c r="C987" s="188" t="s">
        <v>1720</v>
      </c>
      <c r="D987" s="188" t="s">
        <v>127</v>
      </c>
      <c r="E987" s="189" t="s">
        <v>1721</v>
      </c>
      <c r="F987" s="190" t="s">
        <v>1722</v>
      </c>
      <c r="G987" s="191" t="s">
        <v>139</v>
      </c>
      <c r="H987" s="192">
        <v>3500</v>
      </c>
      <c r="I987" s="193"/>
      <c r="J987" s="194">
        <f>ROUND(I987*H987,2)</f>
        <v>0</v>
      </c>
      <c r="K987" s="190" t="s">
        <v>131</v>
      </c>
      <c r="L987" s="36"/>
      <c r="M987" s="195" t="s">
        <v>1</v>
      </c>
      <c r="N987" s="196" t="s">
        <v>42</v>
      </c>
      <c r="O987" s="68"/>
      <c r="P987" s="197">
        <f>O987*H987</f>
        <v>0</v>
      </c>
      <c r="Q987" s="197">
        <v>0</v>
      </c>
      <c r="R987" s="197">
        <f>Q987*H987</f>
        <v>0</v>
      </c>
      <c r="S987" s="197">
        <v>0</v>
      </c>
      <c r="T987" s="198">
        <f>S987*H987</f>
        <v>0</v>
      </c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R987" s="199" t="s">
        <v>132</v>
      </c>
      <c r="AT987" s="199" t="s">
        <v>127</v>
      </c>
      <c r="AU987" s="199" t="s">
        <v>86</v>
      </c>
      <c r="AY987" s="14" t="s">
        <v>124</v>
      </c>
      <c r="BE987" s="200">
        <f>IF(N987="základní",J987,0)</f>
        <v>0</v>
      </c>
      <c r="BF987" s="200">
        <f>IF(N987="snížená",J987,0)</f>
        <v>0</v>
      </c>
      <c r="BG987" s="200">
        <f>IF(N987="zákl. přenesená",J987,0)</f>
        <v>0</v>
      </c>
      <c r="BH987" s="200">
        <f>IF(N987="sníž. přenesená",J987,0)</f>
        <v>0</v>
      </c>
      <c r="BI987" s="200">
        <f>IF(N987="nulová",J987,0)</f>
        <v>0</v>
      </c>
      <c r="BJ987" s="14" t="s">
        <v>84</v>
      </c>
      <c r="BK987" s="200">
        <f>ROUND(I987*H987,2)</f>
        <v>0</v>
      </c>
      <c r="BL987" s="14" t="s">
        <v>132</v>
      </c>
      <c r="BM987" s="199" t="s">
        <v>1723</v>
      </c>
    </row>
    <row r="988" spans="1:65" s="2" customFormat="1" ht="28.8">
      <c r="A988" s="31"/>
      <c r="B988" s="32"/>
      <c r="C988" s="33"/>
      <c r="D988" s="201" t="s">
        <v>133</v>
      </c>
      <c r="E988" s="33"/>
      <c r="F988" s="202" t="s">
        <v>1724</v>
      </c>
      <c r="G988" s="33"/>
      <c r="H988" s="33"/>
      <c r="I988" s="203"/>
      <c r="J988" s="33"/>
      <c r="K988" s="33"/>
      <c r="L988" s="36"/>
      <c r="M988" s="204"/>
      <c r="N988" s="205"/>
      <c r="O988" s="68"/>
      <c r="P988" s="68"/>
      <c r="Q988" s="68"/>
      <c r="R988" s="68"/>
      <c r="S988" s="68"/>
      <c r="T988" s="69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T988" s="14" t="s">
        <v>133</v>
      </c>
      <c r="AU988" s="14" t="s">
        <v>86</v>
      </c>
    </row>
    <row r="989" spans="1:65" s="2" customFormat="1" ht="19.2">
      <c r="A989" s="31"/>
      <c r="B989" s="32"/>
      <c r="C989" s="33"/>
      <c r="D989" s="201" t="s">
        <v>135</v>
      </c>
      <c r="E989" s="33"/>
      <c r="F989" s="206" t="s">
        <v>884</v>
      </c>
      <c r="G989" s="33"/>
      <c r="H989" s="33"/>
      <c r="I989" s="203"/>
      <c r="J989" s="33"/>
      <c r="K989" s="33"/>
      <c r="L989" s="36"/>
      <c r="M989" s="204"/>
      <c r="N989" s="205"/>
      <c r="O989" s="68"/>
      <c r="P989" s="68"/>
      <c r="Q989" s="68"/>
      <c r="R989" s="68"/>
      <c r="S989" s="68"/>
      <c r="T989" s="69"/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T989" s="14" t="s">
        <v>135</v>
      </c>
      <c r="AU989" s="14" t="s">
        <v>86</v>
      </c>
    </row>
    <row r="990" spans="1:65" s="2" customFormat="1" ht="21.75" customHeight="1">
      <c r="A990" s="31"/>
      <c r="B990" s="32"/>
      <c r="C990" s="188" t="s">
        <v>933</v>
      </c>
      <c r="D990" s="188" t="s">
        <v>127</v>
      </c>
      <c r="E990" s="189" t="s">
        <v>1725</v>
      </c>
      <c r="F990" s="190" t="s">
        <v>1726</v>
      </c>
      <c r="G990" s="191" t="s">
        <v>139</v>
      </c>
      <c r="H990" s="192">
        <v>500</v>
      </c>
      <c r="I990" s="193"/>
      <c r="J990" s="194">
        <f>ROUND(I990*H990,2)</f>
        <v>0</v>
      </c>
      <c r="K990" s="190" t="s">
        <v>131</v>
      </c>
      <c r="L990" s="36"/>
      <c r="M990" s="195" t="s">
        <v>1</v>
      </c>
      <c r="N990" s="196" t="s">
        <v>42</v>
      </c>
      <c r="O990" s="68"/>
      <c r="P990" s="197">
        <f>O990*H990</f>
        <v>0</v>
      </c>
      <c r="Q990" s="197">
        <v>0</v>
      </c>
      <c r="R990" s="197">
        <f>Q990*H990</f>
        <v>0</v>
      </c>
      <c r="S990" s="197">
        <v>0</v>
      </c>
      <c r="T990" s="198">
        <f>S990*H990</f>
        <v>0</v>
      </c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R990" s="199" t="s">
        <v>132</v>
      </c>
      <c r="AT990" s="199" t="s">
        <v>127</v>
      </c>
      <c r="AU990" s="199" t="s">
        <v>86</v>
      </c>
      <c r="AY990" s="14" t="s">
        <v>124</v>
      </c>
      <c r="BE990" s="200">
        <f>IF(N990="základní",J990,0)</f>
        <v>0</v>
      </c>
      <c r="BF990" s="200">
        <f>IF(N990="snížená",J990,0)</f>
        <v>0</v>
      </c>
      <c r="BG990" s="200">
        <f>IF(N990="zákl. přenesená",J990,0)</f>
        <v>0</v>
      </c>
      <c r="BH990" s="200">
        <f>IF(N990="sníž. přenesená",J990,0)</f>
        <v>0</v>
      </c>
      <c r="BI990" s="200">
        <f>IF(N990="nulová",J990,0)</f>
        <v>0</v>
      </c>
      <c r="BJ990" s="14" t="s">
        <v>84</v>
      </c>
      <c r="BK990" s="200">
        <f>ROUND(I990*H990,2)</f>
        <v>0</v>
      </c>
      <c r="BL990" s="14" t="s">
        <v>132</v>
      </c>
      <c r="BM990" s="199" t="s">
        <v>1727</v>
      </c>
    </row>
    <row r="991" spans="1:65" s="2" customFormat="1" ht="28.8">
      <c r="A991" s="31"/>
      <c r="B991" s="32"/>
      <c r="C991" s="33"/>
      <c r="D991" s="201" t="s">
        <v>133</v>
      </c>
      <c r="E991" s="33"/>
      <c r="F991" s="202" t="s">
        <v>1728</v>
      </c>
      <c r="G991" s="33"/>
      <c r="H991" s="33"/>
      <c r="I991" s="203"/>
      <c r="J991" s="33"/>
      <c r="K991" s="33"/>
      <c r="L991" s="36"/>
      <c r="M991" s="204"/>
      <c r="N991" s="205"/>
      <c r="O991" s="68"/>
      <c r="P991" s="68"/>
      <c r="Q991" s="68"/>
      <c r="R991" s="68"/>
      <c r="S991" s="68"/>
      <c r="T991" s="69"/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T991" s="14" t="s">
        <v>133</v>
      </c>
      <c r="AU991" s="14" t="s">
        <v>86</v>
      </c>
    </row>
    <row r="992" spans="1:65" s="2" customFormat="1" ht="19.2">
      <c r="A992" s="31"/>
      <c r="B992" s="32"/>
      <c r="C992" s="33"/>
      <c r="D992" s="201" t="s">
        <v>135</v>
      </c>
      <c r="E992" s="33"/>
      <c r="F992" s="206" t="s">
        <v>884</v>
      </c>
      <c r="G992" s="33"/>
      <c r="H992" s="33"/>
      <c r="I992" s="203"/>
      <c r="J992" s="33"/>
      <c r="K992" s="33"/>
      <c r="L992" s="36"/>
      <c r="M992" s="204"/>
      <c r="N992" s="205"/>
      <c r="O992" s="68"/>
      <c r="P992" s="68"/>
      <c r="Q992" s="68"/>
      <c r="R992" s="68"/>
      <c r="S992" s="68"/>
      <c r="T992" s="69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T992" s="14" t="s">
        <v>135</v>
      </c>
      <c r="AU992" s="14" t="s">
        <v>86</v>
      </c>
    </row>
    <row r="993" spans="1:65" s="2" customFormat="1" ht="21.75" customHeight="1">
      <c r="A993" s="31"/>
      <c r="B993" s="32"/>
      <c r="C993" s="188" t="s">
        <v>1729</v>
      </c>
      <c r="D993" s="188" t="s">
        <v>127</v>
      </c>
      <c r="E993" s="189" t="s">
        <v>1730</v>
      </c>
      <c r="F993" s="190" t="s">
        <v>1731</v>
      </c>
      <c r="G993" s="191" t="s">
        <v>139</v>
      </c>
      <c r="H993" s="192">
        <v>100</v>
      </c>
      <c r="I993" s="193"/>
      <c r="J993" s="194">
        <f>ROUND(I993*H993,2)</f>
        <v>0</v>
      </c>
      <c r="K993" s="190" t="s">
        <v>131</v>
      </c>
      <c r="L993" s="36"/>
      <c r="M993" s="195" t="s">
        <v>1</v>
      </c>
      <c r="N993" s="196" t="s">
        <v>42</v>
      </c>
      <c r="O993" s="68"/>
      <c r="P993" s="197">
        <f>O993*H993</f>
        <v>0</v>
      </c>
      <c r="Q993" s="197">
        <v>0</v>
      </c>
      <c r="R993" s="197">
        <f>Q993*H993</f>
        <v>0</v>
      </c>
      <c r="S993" s="197">
        <v>0</v>
      </c>
      <c r="T993" s="198">
        <f>S993*H993</f>
        <v>0</v>
      </c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R993" s="199" t="s">
        <v>132</v>
      </c>
      <c r="AT993" s="199" t="s">
        <v>127</v>
      </c>
      <c r="AU993" s="199" t="s">
        <v>86</v>
      </c>
      <c r="AY993" s="14" t="s">
        <v>124</v>
      </c>
      <c r="BE993" s="200">
        <f>IF(N993="základní",J993,0)</f>
        <v>0</v>
      </c>
      <c r="BF993" s="200">
        <f>IF(N993="snížená",J993,0)</f>
        <v>0</v>
      </c>
      <c r="BG993" s="200">
        <f>IF(N993="zákl. přenesená",J993,0)</f>
        <v>0</v>
      </c>
      <c r="BH993" s="200">
        <f>IF(N993="sníž. přenesená",J993,0)</f>
        <v>0</v>
      </c>
      <c r="BI993" s="200">
        <f>IF(N993="nulová",J993,0)</f>
        <v>0</v>
      </c>
      <c r="BJ993" s="14" t="s">
        <v>84</v>
      </c>
      <c r="BK993" s="200">
        <f>ROUND(I993*H993,2)</f>
        <v>0</v>
      </c>
      <c r="BL993" s="14" t="s">
        <v>132</v>
      </c>
      <c r="BM993" s="199" t="s">
        <v>1732</v>
      </c>
    </row>
    <row r="994" spans="1:65" s="2" customFormat="1" ht="28.8">
      <c r="A994" s="31"/>
      <c r="B994" s="32"/>
      <c r="C994" s="33"/>
      <c r="D994" s="201" t="s">
        <v>133</v>
      </c>
      <c r="E994" s="33"/>
      <c r="F994" s="202" t="s">
        <v>1733</v>
      </c>
      <c r="G994" s="33"/>
      <c r="H994" s="33"/>
      <c r="I994" s="203"/>
      <c r="J994" s="33"/>
      <c r="K994" s="33"/>
      <c r="L994" s="36"/>
      <c r="M994" s="204"/>
      <c r="N994" s="205"/>
      <c r="O994" s="68"/>
      <c r="P994" s="68"/>
      <c r="Q994" s="68"/>
      <c r="R994" s="68"/>
      <c r="S994" s="68"/>
      <c r="T994" s="69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T994" s="14" t="s">
        <v>133</v>
      </c>
      <c r="AU994" s="14" t="s">
        <v>86</v>
      </c>
    </row>
    <row r="995" spans="1:65" s="2" customFormat="1" ht="19.2">
      <c r="A995" s="31"/>
      <c r="B995" s="32"/>
      <c r="C995" s="33"/>
      <c r="D995" s="201" t="s">
        <v>135</v>
      </c>
      <c r="E995" s="33"/>
      <c r="F995" s="206" t="s">
        <v>884</v>
      </c>
      <c r="G995" s="33"/>
      <c r="H995" s="33"/>
      <c r="I995" s="203"/>
      <c r="J995" s="33"/>
      <c r="K995" s="33"/>
      <c r="L995" s="36"/>
      <c r="M995" s="204"/>
      <c r="N995" s="205"/>
      <c r="O995" s="68"/>
      <c r="P995" s="68"/>
      <c r="Q995" s="68"/>
      <c r="R995" s="68"/>
      <c r="S995" s="68"/>
      <c r="T995" s="69"/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T995" s="14" t="s">
        <v>135</v>
      </c>
      <c r="AU995" s="14" t="s">
        <v>86</v>
      </c>
    </row>
    <row r="996" spans="1:65" s="2" customFormat="1" ht="21.75" customHeight="1">
      <c r="A996" s="31"/>
      <c r="B996" s="32"/>
      <c r="C996" s="188" t="s">
        <v>937</v>
      </c>
      <c r="D996" s="188" t="s">
        <v>127</v>
      </c>
      <c r="E996" s="189" t="s">
        <v>1734</v>
      </c>
      <c r="F996" s="190" t="s">
        <v>1735</v>
      </c>
      <c r="G996" s="191" t="s">
        <v>139</v>
      </c>
      <c r="H996" s="192">
        <v>1500</v>
      </c>
      <c r="I996" s="193"/>
      <c r="J996" s="194">
        <f>ROUND(I996*H996,2)</f>
        <v>0</v>
      </c>
      <c r="K996" s="190" t="s">
        <v>131</v>
      </c>
      <c r="L996" s="36"/>
      <c r="M996" s="195" t="s">
        <v>1</v>
      </c>
      <c r="N996" s="196" t="s">
        <v>42</v>
      </c>
      <c r="O996" s="68"/>
      <c r="P996" s="197">
        <f>O996*H996</f>
        <v>0</v>
      </c>
      <c r="Q996" s="197">
        <v>0</v>
      </c>
      <c r="R996" s="197">
        <f>Q996*H996</f>
        <v>0</v>
      </c>
      <c r="S996" s="197">
        <v>0</v>
      </c>
      <c r="T996" s="198">
        <f>S996*H996</f>
        <v>0</v>
      </c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R996" s="199" t="s">
        <v>132</v>
      </c>
      <c r="AT996" s="199" t="s">
        <v>127</v>
      </c>
      <c r="AU996" s="199" t="s">
        <v>86</v>
      </c>
      <c r="AY996" s="14" t="s">
        <v>124</v>
      </c>
      <c r="BE996" s="200">
        <f>IF(N996="základní",J996,0)</f>
        <v>0</v>
      </c>
      <c r="BF996" s="200">
        <f>IF(N996="snížená",J996,0)</f>
        <v>0</v>
      </c>
      <c r="BG996" s="200">
        <f>IF(N996="zákl. přenesená",J996,0)</f>
        <v>0</v>
      </c>
      <c r="BH996" s="200">
        <f>IF(N996="sníž. přenesená",J996,0)</f>
        <v>0</v>
      </c>
      <c r="BI996" s="200">
        <f>IF(N996="nulová",J996,0)</f>
        <v>0</v>
      </c>
      <c r="BJ996" s="14" t="s">
        <v>84</v>
      </c>
      <c r="BK996" s="200">
        <f>ROUND(I996*H996,2)</f>
        <v>0</v>
      </c>
      <c r="BL996" s="14" t="s">
        <v>132</v>
      </c>
      <c r="BM996" s="199" t="s">
        <v>1736</v>
      </c>
    </row>
    <row r="997" spans="1:65" s="2" customFormat="1" ht="28.8">
      <c r="A997" s="31"/>
      <c r="B997" s="32"/>
      <c r="C997" s="33"/>
      <c r="D997" s="201" t="s">
        <v>133</v>
      </c>
      <c r="E997" s="33"/>
      <c r="F997" s="202" t="s">
        <v>1737</v>
      </c>
      <c r="G997" s="33"/>
      <c r="H997" s="33"/>
      <c r="I997" s="203"/>
      <c r="J997" s="33"/>
      <c r="K997" s="33"/>
      <c r="L997" s="36"/>
      <c r="M997" s="204"/>
      <c r="N997" s="205"/>
      <c r="O997" s="68"/>
      <c r="P997" s="68"/>
      <c r="Q997" s="68"/>
      <c r="R997" s="68"/>
      <c r="S997" s="68"/>
      <c r="T997" s="69"/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T997" s="14" t="s">
        <v>133</v>
      </c>
      <c r="AU997" s="14" t="s">
        <v>86</v>
      </c>
    </row>
    <row r="998" spans="1:65" s="2" customFormat="1" ht="19.2">
      <c r="A998" s="31"/>
      <c r="B998" s="32"/>
      <c r="C998" s="33"/>
      <c r="D998" s="201" t="s">
        <v>135</v>
      </c>
      <c r="E998" s="33"/>
      <c r="F998" s="206" t="s">
        <v>884</v>
      </c>
      <c r="G998" s="33"/>
      <c r="H998" s="33"/>
      <c r="I998" s="203"/>
      <c r="J998" s="33"/>
      <c r="K998" s="33"/>
      <c r="L998" s="36"/>
      <c r="M998" s="204"/>
      <c r="N998" s="205"/>
      <c r="O998" s="68"/>
      <c r="P998" s="68"/>
      <c r="Q998" s="68"/>
      <c r="R998" s="68"/>
      <c r="S998" s="68"/>
      <c r="T998" s="69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T998" s="14" t="s">
        <v>135</v>
      </c>
      <c r="AU998" s="14" t="s">
        <v>86</v>
      </c>
    </row>
    <row r="999" spans="1:65" s="2" customFormat="1" ht="21.75" customHeight="1">
      <c r="A999" s="31"/>
      <c r="B999" s="32"/>
      <c r="C999" s="188" t="s">
        <v>1738</v>
      </c>
      <c r="D999" s="188" t="s">
        <v>127</v>
      </c>
      <c r="E999" s="189" t="s">
        <v>1739</v>
      </c>
      <c r="F999" s="190" t="s">
        <v>1740</v>
      </c>
      <c r="G999" s="191" t="s">
        <v>139</v>
      </c>
      <c r="H999" s="192">
        <v>3500</v>
      </c>
      <c r="I999" s="193"/>
      <c r="J999" s="194">
        <f>ROUND(I999*H999,2)</f>
        <v>0</v>
      </c>
      <c r="K999" s="190" t="s">
        <v>131</v>
      </c>
      <c r="L999" s="36"/>
      <c r="M999" s="195" t="s">
        <v>1</v>
      </c>
      <c r="N999" s="196" t="s">
        <v>42</v>
      </c>
      <c r="O999" s="68"/>
      <c r="P999" s="197">
        <f>O999*H999</f>
        <v>0</v>
      </c>
      <c r="Q999" s="197">
        <v>0</v>
      </c>
      <c r="R999" s="197">
        <f>Q999*H999</f>
        <v>0</v>
      </c>
      <c r="S999" s="197">
        <v>0</v>
      </c>
      <c r="T999" s="198">
        <f>S999*H999</f>
        <v>0</v>
      </c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R999" s="199" t="s">
        <v>132</v>
      </c>
      <c r="AT999" s="199" t="s">
        <v>127</v>
      </c>
      <c r="AU999" s="199" t="s">
        <v>86</v>
      </c>
      <c r="AY999" s="14" t="s">
        <v>124</v>
      </c>
      <c r="BE999" s="200">
        <f>IF(N999="základní",J999,0)</f>
        <v>0</v>
      </c>
      <c r="BF999" s="200">
        <f>IF(N999="snížená",J999,0)</f>
        <v>0</v>
      </c>
      <c r="BG999" s="200">
        <f>IF(N999="zákl. přenesená",J999,0)</f>
        <v>0</v>
      </c>
      <c r="BH999" s="200">
        <f>IF(N999="sníž. přenesená",J999,0)</f>
        <v>0</v>
      </c>
      <c r="BI999" s="200">
        <f>IF(N999="nulová",J999,0)</f>
        <v>0</v>
      </c>
      <c r="BJ999" s="14" t="s">
        <v>84</v>
      </c>
      <c r="BK999" s="200">
        <f>ROUND(I999*H999,2)</f>
        <v>0</v>
      </c>
      <c r="BL999" s="14" t="s">
        <v>132</v>
      </c>
      <c r="BM999" s="199" t="s">
        <v>1741</v>
      </c>
    </row>
    <row r="1000" spans="1:65" s="2" customFormat="1" ht="28.8">
      <c r="A1000" s="31"/>
      <c r="B1000" s="32"/>
      <c r="C1000" s="33"/>
      <c r="D1000" s="201" t="s">
        <v>133</v>
      </c>
      <c r="E1000" s="33"/>
      <c r="F1000" s="202" t="s">
        <v>1742</v>
      </c>
      <c r="G1000" s="33"/>
      <c r="H1000" s="33"/>
      <c r="I1000" s="203"/>
      <c r="J1000" s="33"/>
      <c r="K1000" s="33"/>
      <c r="L1000" s="36"/>
      <c r="M1000" s="204"/>
      <c r="N1000" s="205"/>
      <c r="O1000" s="68"/>
      <c r="P1000" s="68"/>
      <c r="Q1000" s="68"/>
      <c r="R1000" s="68"/>
      <c r="S1000" s="68"/>
      <c r="T1000" s="69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T1000" s="14" t="s">
        <v>133</v>
      </c>
      <c r="AU1000" s="14" t="s">
        <v>86</v>
      </c>
    </row>
    <row r="1001" spans="1:65" s="2" customFormat="1" ht="19.2">
      <c r="A1001" s="31"/>
      <c r="B1001" s="32"/>
      <c r="C1001" s="33"/>
      <c r="D1001" s="201" t="s">
        <v>135</v>
      </c>
      <c r="E1001" s="33"/>
      <c r="F1001" s="206" t="s">
        <v>884</v>
      </c>
      <c r="G1001" s="33"/>
      <c r="H1001" s="33"/>
      <c r="I1001" s="203"/>
      <c r="J1001" s="33"/>
      <c r="K1001" s="33"/>
      <c r="L1001" s="36"/>
      <c r="M1001" s="204"/>
      <c r="N1001" s="205"/>
      <c r="O1001" s="68"/>
      <c r="P1001" s="68"/>
      <c r="Q1001" s="68"/>
      <c r="R1001" s="68"/>
      <c r="S1001" s="68"/>
      <c r="T1001" s="69"/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T1001" s="14" t="s">
        <v>135</v>
      </c>
      <c r="AU1001" s="14" t="s">
        <v>86</v>
      </c>
    </row>
    <row r="1002" spans="1:65" s="2" customFormat="1" ht="21.75" customHeight="1">
      <c r="A1002" s="31"/>
      <c r="B1002" s="32"/>
      <c r="C1002" s="188" t="s">
        <v>942</v>
      </c>
      <c r="D1002" s="188" t="s">
        <v>127</v>
      </c>
      <c r="E1002" s="189" t="s">
        <v>1743</v>
      </c>
      <c r="F1002" s="190" t="s">
        <v>1744</v>
      </c>
      <c r="G1002" s="191" t="s">
        <v>139</v>
      </c>
      <c r="H1002" s="192">
        <v>500</v>
      </c>
      <c r="I1002" s="193"/>
      <c r="J1002" s="194">
        <f>ROUND(I1002*H1002,2)</f>
        <v>0</v>
      </c>
      <c r="K1002" s="190" t="s">
        <v>131</v>
      </c>
      <c r="L1002" s="36"/>
      <c r="M1002" s="195" t="s">
        <v>1</v>
      </c>
      <c r="N1002" s="196" t="s">
        <v>42</v>
      </c>
      <c r="O1002" s="68"/>
      <c r="P1002" s="197">
        <f>O1002*H1002</f>
        <v>0</v>
      </c>
      <c r="Q1002" s="197">
        <v>0</v>
      </c>
      <c r="R1002" s="197">
        <f>Q1002*H1002</f>
        <v>0</v>
      </c>
      <c r="S1002" s="197">
        <v>0</v>
      </c>
      <c r="T1002" s="198">
        <f>S1002*H1002</f>
        <v>0</v>
      </c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R1002" s="199" t="s">
        <v>132</v>
      </c>
      <c r="AT1002" s="199" t="s">
        <v>127</v>
      </c>
      <c r="AU1002" s="199" t="s">
        <v>86</v>
      </c>
      <c r="AY1002" s="14" t="s">
        <v>124</v>
      </c>
      <c r="BE1002" s="200">
        <f>IF(N1002="základní",J1002,0)</f>
        <v>0</v>
      </c>
      <c r="BF1002" s="200">
        <f>IF(N1002="snížená",J1002,0)</f>
        <v>0</v>
      </c>
      <c r="BG1002" s="200">
        <f>IF(N1002="zákl. přenesená",J1002,0)</f>
        <v>0</v>
      </c>
      <c r="BH1002" s="200">
        <f>IF(N1002="sníž. přenesená",J1002,0)</f>
        <v>0</v>
      </c>
      <c r="BI1002" s="200">
        <f>IF(N1002="nulová",J1002,0)</f>
        <v>0</v>
      </c>
      <c r="BJ1002" s="14" t="s">
        <v>84</v>
      </c>
      <c r="BK1002" s="200">
        <f>ROUND(I1002*H1002,2)</f>
        <v>0</v>
      </c>
      <c r="BL1002" s="14" t="s">
        <v>132</v>
      </c>
      <c r="BM1002" s="199" t="s">
        <v>1745</v>
      </c>
    </row>
    <row r="1003" spans="1:65" s="2" customFormat="1" ht="28.8">
      <c r="A1003" s="31"/>
      <c r="B1003" s="32"/>
      <c r="C1003" s="33"/>
      <c r="D1003" s="201" t="s">
        <v>133</v>
      </c>
      <c r="E1003" s="33"/>
      <c r="F1003" s="202" t="s">
        <v>1746</v>
      </c>
      <c r="G1003" s="33"/>
      <c r="H1003" s="33"/>
      <c r="I1003" s="203"/>
      <c r="J1003" s="33"/>
      <c r="K1003" s="33"/>
      <c r="L1003" s="36"/>
      <c r="M1003" s="204"/>
      <c r="N1003" s="205"/>
      <c r="O1003" s="68"/>
      <c r="P1003" s="68"/>
      <c r="Q1003" s="68"/>
      <c r="R1003" s="68"/>
      <c r="S1003" s="68"/>
      <c r="T1003" s="69"/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T1003" s="14" t="s">
        <v>133</v>
      </c>
      <c r="AU1003" s="14" t="s">
        <v>86</v>
      </c>
    </row>
    <row r="1004" spans="1:65" s="2" customFormat="1" ht="19.2">
      <c r="A1004" s="31"/>
      <c r="B1004" s="32"/>
      <c r="C1004" s="33"/>
      <c r="D1004" s="201" t="s">
        <v>135</v>
      </c>
      <c r="E1004" s="33"/>
      <c r="F1004" s="206" t="s">
        <v>884</v>
      </c>
      <c r="G1004" s="33"/>
      <c r="H1004" s="33"/>
      <c r="I1004" s="203"/>
      <c r="J1004" s="33"/>
      <c r="K1004" s="33"/>
      <c r="L1004" s="36"/>
      <c r="M1004" s="204"/>
      <c r="N1004" s="205"/>
      <c r="O1004" s="68"/>
      <c r="P1004" s="68"/>
      <c r="Q1004" s="68"/>
      <c r="R1004" s="68"/>
      <c r="S1004" s="68"/>
      <c r="T1004" s="69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T1004" s="14" t="s">
        <v>135</v>
      </c>
      <c r="AU1004" s="14" t="s">
        <v>86</v>
      </c>
    </row>
    <row r="1005" spans="1:65" s="2" customFormat="1" ht="21.75" customHeight="1">
      <c r="A1005" s="31"/>
      <c r="B1005" s="32"/>
      <c r="C1005" s="188" t="s">
        <v>1747</v>
      </c>
      <c r="D1005" s="188" t="s">
        <v>127</v>
      </c>
      <c r="E1005" s="189" t="s">
        <v>1748</v>
      </c>
      <c r="F1005" s="190" t="s">
        <v>1749</v>
      </c>
      <c r="G1005" s="191" t="s">
        <v>139</v>
      </c>
      <c r="H1005" s="192">
        <v>100</v>
      </c>
      <c r="I1005" s="193"/>
      <c r="J1005" s="194">
        <f>ROUND(I1005*H1005,2)</f>
        <v>0</v>
      </c>
      <c r="K1005" s="190" t="s">
        <v>131</v>
      </c>
      <c r="L1005" s="36"/>
      <c r="M1005" s="195" t="s">
        <v>1</v>
      </c>
      <c r="N1005" s="196" t="s">
        <v>42</v>
      </c>
      <c r="O1005" s="68"/>
      <c r="P1005" s="197">
        <f>O1005*H1005</f>
        <v>0</v>
      </c>
      <c r="Q1005" s="197">
        <v>0</v>
      </c>
      <c r="R1005" s="197">
        <f>Q1005*H1005</f>
        <v>0</v>
      </c>
      <c r="S1005" s="197">
        <v>0</v>
      </c>
      <c r="T1005" s="198">
        <f>S1005*H1005</f>
        <v>0</v>
      </c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99" t="s">
        <v>132</v>
      </c>
      <c r="AT1005" s="199" t="s">
        <v>127</v>
      </c>
      <c r="AU1005" s="199" t="s">
        <v>86</v>
      </c>
      <c r="AY1005" s="14" t="s">
        <v>124</v>
      </c>
      <c r="BE1005" s="200">
        <f>IF(N1005="základní",J1005,0)</f>
        <v>0</v>
      </c>
      <c r="BF1005" s="200">
        <f>IF(N1005="snížená",J1005,0)</f>
        <v>0</v>
      </c>
      <c r="BG1005" s="200">
        <f>IF(N1005="zákl. přenesená",J1005,0)</f>
        <v>0</v>
      </c>
      <c r="BH1005" s="200">
        <f>IF(N1005="sníž. přenesená",J1005,0)</f>
        <v>0</v>
      </c>
      <c r="BI1005" s="200">
        <f>IF(N1005="nulová",J1005,0)</f>
        <v>0</v>
      </c>
      <c r="BJ1005" s="14" t="s">
        <v>84</v>
      </c>
      <c r="BK1005" s="200">
        <f>ROUND(I1005*H1005,2)</f>
        <v>0</v>
      </c>
      <c r="BL1005" s="14" t="s">
        <v>132</v>
      </c>
      <c r="BM1005" s="199" t="s">
        <v>1750</v>
      </c>
    </row>
    <row r="1006" spans="1:65" s="2" customFormat="1" ht="28.8">
      <c r="A1006" s="31"/>
      <c r="B1006" s="32"/>
      <c r="C1006" s="33"/>
      <c r="D1006" s="201" t="s">
        <v>133</v>
      </c>
      <c r="E1006" s="33"/>
      <c r="F1006" s="202" t="s">
        <v>1751</v>
      </c>
      <c r="G1006" s="33"/>
      <c r="H1006" s="33"/>
      <c r="I1006" s="203"/>
      <c r="J1006" s="33"/>
      <c r="K1006" s="33"/>
      <c r="L1006" s="36"/>
      <c r="M1006" s="204"/>
      <c r="N1006" s="205"/>
      <c r="O1006" s="68"/>
      <c r="P1006" s="68"/>
      <c r="Q1006" s="68"/>
      <c r="R1006" s="68"/>
      <c r="S1006" s="68"/>
      <c r="T1006" s="69"/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T1006" s="14" t="s">
        <v>133</v>
      </c>
      <c r="AU1006" s="14" t="s">
        <v>86</v>
      </c>
    </row>
    <row r="1007" spans="1:65" s="2" customFormat="1" ht="19.2">
      <c r="A1007" s="31"/>
      <c r="B1007" s="32"/>
      <c r="C1007" s="33"/>
      <c r="D1007" s="201" t="s">
        <v>135</v>
      </c>
      <c r="E1007" s="33"/>
      <c r="F1007" s="206" t="s">
        <v>884</v>
      </c>
      <c r="G1007" s="33"/>
      <c r="H1007" s="33"/>
      <c r="I1007" s="203"/>
      <c r="J1007" s="33"/>
      <c r="K1007" s="33"/>
      <c r="L1007" s="36"/>
      <c r="M1007" s="204"/>
      <c r="N1007" s="205"/>
      <c r="O1007" s="68"/>
      <c r="P1007" s="68"/>
      <c r="Q1007" s="68"/>
      <c r="R1007" s="68"/>
      <c r="S1007" s="68"/>
      <c r="T1007" s="69"/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T1007" s="14" t="s">
        <v>135</v>
      </c>
      <c r="AU1007" s="14" t="s">
        <v>86</v>
      </c>
    </row>
    <row r="1008" spans="1:65" s="2" customFormat="1" ht="24.15" customHeight="1">
      <c r="A1008" s="31"/>
      <c r="B1008" s="32"/>
      <c r="C1008" s="188" t="s">
        <v>946</v>
      </c>
      <c r="D1008" s="188" t="s">
        <v>127</v>
      </c>
      <c r="E1008" s="189" t="s">
        <v>1752</v>
      </c>
      <c r="F1008" s="190" t="s">
        <v>1753</v>
      </c>
      <c r="G1008" s="191" t="s">
        <v>139</v>
      </c>
      <c r="H1008" s="192">
        <v>100</v>
      </c>
      <c r="I1008" s="193"/>
      <c r="J1008" s="194">
        <f>ROUND(I1008*H1008,2)</f>
        <v>0</v>
      </c>
      <c r="K1008" s="190" t="s">
        <v>131</v>
      </c>
      <c r="L1008" s="36"/>
      <c r="M1008" s="195" t="s">
        <v>1</v>
      </c>
      <c r="N1008" s="196" t="s">
        <v>42</v>
      </c>
      <c r="O1008" s="68"/>
      <c r="P1008" s="197">
        <f>O1008*H1008</f>
        <v>0</v>
      </c>
      <c r="Q1008" s="197">
        <v>0</v>
      </c>
      <c r="R1008" s="197">
        <f>Q1008*H1008</f>
        <v>0</v>
      </c>
      <c r="S1008" s="197">
        <v>0</v>
      </c>
      <c r="T1008" s="198">
        <f>S1008*H1008</f>
        <v>0</v>
      </c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R1008" s="199" t="s">
        <v>132</v>
      </c>
      <c r="AT1008" s="199" t="s">
        <v>127</v>
      </c>
      <c r="AU1008" s="199" t="s">
        <v>86</v>
      </c>
      <c r="AY1008" s="14" t="s">
        <v>124</v>
      </c>
      <c r="BE1008" s="200">
        <f>IF(N1008="základní",J1008,0)</f>
        <v>0</v>
      </c>
      <c r="BF1008" s="200">
        <f>IF(N1008="snížená",J1008,0)</f>
        <v>0</v>
      </c>
      <c r="BG1008" s="200">
        <f>IF(N1008="zákl. přenesená",J1008,0)</f>
        <v>0</v>
      </c>
      <c r="BH1008" s="200">
        <f>IF(N1008="sníž. přenesená",J1008,0)</f>
        <v>0</v>
      </c>
      <c r="BI1008" s="200">
        <f>IF(N1008="nulová",J1008,0)</f>
        <v>0</v>
      </c>
      <c r="BJ1008" s="14" t="s">
        <v>84</v>
      </c>
      <c r="BK1008" s="200">
        <f>ROUND(I1008*H1008,2)</f>
        <v>0</v>
      </c>
      <c r="BL1008" s="14" t="s">
        <v>132</v>
      </c>
      <c r="BM1008" s="199" t="s">
        <v>1754</v>
      </c>
    </row>
    <row r="1009" spans="1:65" s="2" customFormat="1" ht="38.4">
      <c r="A1009" s="31"/>
      <c r="B1009" s="32"/>
      <c r="C1009" s="33"/>
      <c r="D1009" s="201" t="s">
        <v>133</v>
      </c>
      <c r="E1009" s="33"/>
      <c r="F1009" s="202" t="s">
        <v>1755</v>
      </c>
      <c r="G1009" s="33"/>
      <c r="H1009" s="33"/>
      <c r="I1009" s="203"/>
      <c r="J1009" s="33"/>
      <c r="K1009" s="33"/>
      <c r="L1009" s="36"/>
      <c r="M1009" s="204"/>
      <c r="N1009" s="205"/>
      <c r="O1009" s="68"/>
      <c r="P1009" s="68"/>
      <c r="Q1009" s="68"/>
      <c r="R1009" s="68"/>
      <c r="S1009" s="68"/>
      <c r="T1009" s="69"/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T1009" s="14" t="s">
        <v>133</v>
      </c>
      <c r="AU1009" s="14" t="s">
        <v>86</v>
      </c>
    </row>
    <row r="1010" spans="1:65" s="2" customFormat="1" ht="19.2">
      <c r="A1010" s="31"/>
      <c r="B1010" s="32"/>
      <c r="C1010" s="33"/>
      <c r="D1010" s="201" t="s">
        <v>135</v>
      </c>
      <c r="E1010" s="33"/>
      <c r="F1010" s="206" t="s">
        <v>884</v>
      </c>
      <c r="G1010" s="33"/>
      <c r="H1010" s="33"/>
      <c r="I1010" s="203"/>
      <c r="J1010" s="33"/>
      <c r="K1010" s="33"/>
      <c r="L1010" s="36"/>
      <c r="M1010" s="204"/>
      <c r="N1010" s="205"/>
      <c r="O1010" s="68"/>
      <c r="P1010" s="68"/>
      <c r="Q1010" s="68"/>
      <c r="R1010" s="68"/>
      <c r="S1010" s="68"/>
      <c r="T1010" s="69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T1010" s="14" t="s">
        <v>135</v>
      </c>
      <c r="AU1010" s="14" t="s">
        <v>86</v>
      </c>
    </row>
    <row r="1011" spans="1:65" s="2" customFormat="1" ht="21.75" customHeight="1">
      <c r="A1011" s="31"/>
      <c r="B1011" s="32"/>
      <c r="C1011" s="188" t="s">
        <v>1756</v>
      </c>
      <c r="D1011" s="188" t="s">
        <v>127</v>
      </c>
      <c r="E1011" s="189" t="s">
        <v>1757</v>
      </c>
      <c r="F1011" s="190" t="s">
        <v>1758</v>
      </c>
      <c r="G1011" s="191" t="s">
        <v>139</v>
      </c>
      <c r="H1011" s="192">
        <v>100</v>
      </c>
      <c r="I1011" s="193"/>
      <c r="J1011" s="194">
        <f>ROUND(I1011*H1011,2)</f>
        <v>0</v>
      </c>
      <c r="K1011" s="190" t="s">
        <v>131</v>
      </c>
      <c r="L1011" s="36"/>
      <c r="M1011" s="195" t="s">
        <v>1</v>
      </c>
      <c r="N1011" s="196" t="s">
        <v>42</v>
      </c>
      <c r="O1011" s="68"/>
      <c r="P1011" s="197">
        <f>O1011*H1011</f>
        <v>0</v>
      </c>
      <c r="Q1011" s="197">
        <v>0</v>
      </c>
      <c r="R1011" s="197">
        <f>Q1011*H1011</f>
        <v>0</v>
      </c>
      <c r="S1011" s="197">
        <v>0</v>
      </c>
      <c r="T1011" s="198">
        <f>S1011*H1011</f>
        <v>0</v>
      </c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R1011" s="199" t="s">
        <v>132</v>
      </c>
      <c r="AT1011" s="199" t="s">
        <v>127</v>
      </c>
      <c r="AU1011" s="199" t="s">
        <v>86</v>
      </c>
      <c r="AY1011" s="14" t="s">
        <v>124</v>
      </c>
      <c r="BE1011" s="200">
        <f>IF(N1011="základní",J1011,0)</f>
        <v>0</v>
      </c>
      <c r="BF1011" s="200">
        <f>IF(N1011="snížená",J1011,0)</f>
        <v>0</v>
      </c>
      <c r="BG1011" s="200">
        <f>IF(N1011="zákl. přenesená",J1011,0)</f>
        <v>0</v>
      </c>
      <c r="BH1011" s="200">
        <f>IF(N1011="sníž. přenesená",J1011,0)</f>
        <v>0</v>
      </c>
      <c r="BI1011" s="200">
        <f>IF(N1011="nulová",J1011,0)</f>
        <v>0</v>
      </c>
      <c r="BJ1011" s="14" t="s">
        <v>84</v>
      </c>
      <c r="BK1011" s="200">
        <f>ROUND(I1011*H1011,2)</f>
        <v>0</v>
      </c>
      <c r="BL1011" s="14" t="s">
        <v>132</v>
      </c>
      <c r="BM1011" s="199" t="s">
        <v>1759</v>
      </c>
    </row>
    <row r="1012" spans="1:65" s="2" customFormat="1" ht="28.8">
      <c r="A1012" s="31"/>
      <c r="B1012" s="32"/>
      <c r="C1012" s="33"/>
      <c r="D1012" s="201" t="s">
        <v>133</v>
      </c>
      <c r="E1012" s="33"/>
      <c r="F1012" s="202" t="s">
        <v>1760</v>
      </c>
      <c r="G1012" s="33"/>
      <c r="H1012" s="33"/>
      <c r="I1012" s="203"/>
      <c r="J1012" s="33"/>
      <c r="K1012" s="33"/>
      <c r="L1012" s="36"/>
      <c r="M1012" s="204"/>
      <c r="N1012" s="205"/>
      <c r="O1012" s="68"/>
      <c r="P1012" s="68"/>
      <c r="Q1012" s="68"/>
      <c r="R1012" s="68"/>
      <c r="S1012" s="68"/>
      <c r="T1012" s="69"/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T1012" s="14" t="s">
        <v>133</v>
      </c>
      <c r="AU1012" s="14" t="s">
        <v>86</v>
      </c>
    </row>
    <row r="1013" spans="1:65" s="2" customFormat="1" ht="19.2">
      <c r="A1013" s="31"/>
      <c r="B1013" s="32"/>
      <c r="C1013" s="33"/>
      <c r="D1013" s="201" t="s">
        <v>135</v>
      </c>
      <c r="E1013" s="33"/>
      <c r="F1013" s="206" t="s">
        <v>884</v>
      </c>
      <c r="G1013" s="33"/>
      <c r="H1013" s="33"/>
      <c r="I1013" s="203"/>
      <c r="J1013" s="33"/>
      <c r="K1013" s="33"/>
      <c r="L1013" s="36"/>
      <c r="M1013" s="204"/>
      <c r="N1013" s="205"/>
      <c r="O1013" s="68"/>
      <c r="P1013" s="68"/>
      <c r="Q1013" s="68"/>
      <c r="R1013" s="68"/>
      <c r="S1013" s="68"/>
      <c r="T1013" s="69"/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T1013" s="14" t="s">
        <v>135</v>
      </c>
      <c r="AU1013" s="14" t="s">
        <v>86</v>
      </c>
    </row>
    <row r="1014" spans="1:65" s="2" customFormat="1" ht="21.75" customHeight="1">
      <c r="A1014" s="31"/>
      <c r="B1014" s="32"/>
      <c r="C1014" s="188" t="s">
        <v>951</v>
      </c>
      <c r="D1014" s="188" t="s">
        <v>127</v>
      </c>
      <c r="E1014" s="189" t="s">
        <v>1761</v>
      </c>
      <c r="F1014" s="190" t="s">
        <v>1762</v>
      </c>
      <c r="G1014" s="191" t="s">
        <v>139</v>
      </c>
      <c r="H1014" s="192">
        <v>1500</v>
      </c>
      <c r="I1014" s="193"/>
      <c r="J1014" s="194">
        <f>ROUND(I1014*H1014,2)</f>
        <v>0</v>
      </c>
      <c r="K1014" s="190" t="s">
        <v>131</v>
      </c>
      <c r="L1014" s="36"/>
      <c r="M1014" s="195" t="s">
        <v>1</v>
      </c>
      <c r="N1014" s="196" t="s">
        <v>42</v>
      </c>
      <c r="O1014" s="68"/>
      <c r="P1014" s="197">
        <f>O1014*H1014</f>
        <v>0</v>
      </c>
      <c r="Q1014" s="197">
        <v>0</v>
      </c>
      <c r="R1014" s="197">
        <f>Q1014*H1014</f>
        <v>0</v>
      </c>
      <c r="S1014" s="197">
        <v>0</v>
      </c>
      <c r="T1014" s="198">
        <f>S1014*H1014</f>
        <v>0</v>
      </c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R1014" s="199" t="s">
        <v>132</v>
      </c>
      <c r="AT1014" s="199" t="s">
        <v>127</v>
      </c>
      <c r="AU1014" s="199" t="s">
        <v>86</v>
      </c>
      <c r="AY1014" s="14" t="s">
        <v>124</v>
      </c>
      <c r="BE1014" s="200">
        <f>IF(N1014="základní",J1014,0)</f>
        <v>0</v>
      </c>
      <c r="BF1014" s="200">
        <f>IF(N1014="snížená",J1014,0)</f>
        <v>0</v>
      </c>
      <c r="BG1014" s="200">
        <f>IF(N1014="zákl. přenesená",J1014,0)</f>
        <v>0</v>
      </c>
      <c r="BH1014" s="200">
        <f>IF(N1014="sníž. přenesená",J1014,0)</f>
        <v>0</v>
      </c>
      <c r="BI1014" s="200">
        <f>IF(N1014="nulová",J1014,0)</f>
        <v>0</v>
      </c>
      <c r="BJ1014" s="14" t="s">
        <v>84</v>
      </c>
      <c r="BK1014" s="200">
        <f>ROUND(I1014*H1014,2)</f>
        <v>0</v>
      </c>
      <c r="BL1014" s="14" t="s">
        <v>132</v>
      </c>
      <c r="BM1014" s="199" t="s">
        <v>1763</v>
      </c>
    </row>
    <row r="1015" spans="1:65" s="2" customFormat="1" ht="28.8">
      <c r="A1015" s="31"/>
      <c r="B1015" s="32"/>
      <c r="C1015" s="33"/>
      <c r="D1015" s="201" t="s">
        <v>133</v>
      </c>
      <c r="E1015" s="33"/>
      <c r="F1015" s="202" t="s">
        <v>1764</v>
      </c>
      <c r="G1015" s="33"/>
      <c r="H1015" s="33"/>
      <c r="I1015" s="203"/>
      <c r="J1015" s="33"/>
      <c r="K1015" s="33"/>
      <c r="L1015" s="36"/>
      <c r="M1015" s="204"/>
      <c r="N1015" s="205"/>
      <c r="O1015" s="68"/>
      <c r="P1015" s="68"/>
      <c r="Q1015" s="68"/>
      <c r="R1015" s="68"/>
      <c r="S1015" s="68"/>
      <c r="T1015" s="69"/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T1015" s="14" t="s">
        <v>133</v>
      </c>
      <c r="AU1015" s="14" t="s">
        <v>86</v>
      </c>
    </row>
    <row r="1016" spans="1:65" s="2" customFormat="1" ht="19.2">
      <c r="A1016" s="31"/>
      <c r="B1016" s="32"/>
      <c r="C1016" s="33"/>
      <c r="D1016" s="201" t="s">
        <v>135</v>
      </c>
      <c r="E1016" s="33"/>
      <c r="F1016" s="206" t="s">
        <v>884</v>
      </c>
      <c r="G1016" s="33"/>
      <c r="H1016" s="33"/>
      <c r="I1016" s="203"/>
      <c r="J1016" s="33"/>
      <c r="K1016" s="33"/>
      <c r="L1016" s="36"/>
      <c r="M1016" s="204"/>
      <c r="N1016" s="205"/>
      <c r="O1016" s="68"/>
      <c r="P1016" s="68"/>
      <c r="Q1016" s="68"/>
      <c r="R1016" s="68"/>
      <c r="S1016" s="68"/>
      <c r="T1016" s="69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T1016" s="14" t="s">
        <v>135</v>
      </c>
      <c r="AU1016" s="14" t="s">
        <v>86</v>
      </c>
    </row>
    <row r="1017" spans="1:65" s="2" customFormat="1" ht="21.75" customHeight="1">
      <c r="A1017" s="31"/>
      <c r="B1017" s="32"/>
      <c r="C1017" s="188" t="s">
        <v>1765</v>
      </c>
      <c r="D1017" s="188" t="s">
        <v>127</v>
      </c>
      <c r="E1017" s="189" t="s">
        <v>1766</v>
      </c>
      <c r="F1017" s="190" t="s">
        <v>1767</v>
      </c>
      <c r="G1017" s="191" t="s">
        <v>139</v>
      </c>
      <c r="H1017" s="192">
        <v>100</v>
      </c>
      <c r="I1017" s="193"/>
      <c r="J1017" s="194">
        <f>ROUND(I1017*H1017,2)</f>
        <v>0</v>
      </c>
      <c r="K1017" s="190" t="s">
        <v>131</v>
      </c>
      <c r="L1017" s="36"/>
      <c r="M1017" s="195" t="s">
        <v>1</v>
      </c>
      <c r="N1017" s="196" t="s">
        <v>42</v>
      </c>
      <c r="O1017" s="68"/>
      <c r="P1017" s="197">
        <f>O1017*H1017</f>
        <v>0</v>
      </c>
      <c r="Q1017" s="197">
        <v>0</v>
      </c>
      <c r="R1017" s="197">
        <f>Q1017*H1017</f>
        <v>0</v>
      </c>
      <c r="S1017" s="197">
        <v>0</v>
      </c>
      <c r="T1017" s="198">
        <f>S1017*H1017</f>
        <v>0</v>
      </c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R1017" s="199" t="s">
        <v>132</v>
      </c>
      <c r="AT1017" s="199" t="s">
        <v>127</v>
      </c>
      <c r="AU1017" s="199" t="s">
        <v>86</v>
      </c>
      <c r="AY1017" s="14" t="s">
        <v>124</v>
      </c>
      <c r="BE1017" s="200">
        <f>IF(N1017="základní",J1017,0)</f>
        <v>0</v>
      </c>
      <c r="BF1017" s="200">
        <f>IF(N1017="snížená",J1017,0)</f>
        <v>0</v>
      </c>
      <c r="BG1017" s="200">
        <f>IF(N1017="zákl. přenesená",J1017,0)</f>
        <v>0</v>
      </c>
      <c r="BH1017" s="200">
        <f>IF(N1017="sníž. přenesená",J1017,0)</f>
        <v>0</v>
      </c>
      <c r="BI1017" s="200">
        <f>IF(N1017="nulová",J1017,0)</f>
        <v>0</v>
      </c>
      <c r="BJ1017" s="14" t="s">
        <v>84</v>
      </c>
      <c r="BK1017" s="200">
        <f>ROUND(I1017*H1017,2)</f>
        <v>0</v>
      </c>
      <c r="BL1017" s="14" t="s">
        <v>132</v>
      </c>
      <c r="BM1017" s="199" t="s">
        <v>1768</v>
      </c>
    </row>
    <row r="1018" spans="1:65" s="2" customFormat="1" ht="28.8">
      <c r="A1018" s="31"/>
      <c r="B1018" s="32"/>
      <c r="C1018" s="33"/>
      <c r="D1018" s="201" t="s">
        <v>133</v>
      </c>
      <c r="E1018" s="33"/>
      <c r="F1018" s="202" t="s">
        <v>1769</v>
      </c>
      <c r="G1018" s="33"/>
      <c r="H1018" s="33"/>
      <c r="I1018" s="203"/>
      <c r="J1018" s="33"/>
      <c r="K1018" s="33"/>
      <c r="L1018" s="36"/>
      <c r="M1018" s="204"/>
      <c r="N1018" s="205"/>
      <c r="O1018" s="68"/>
      <c r="P1018" s="68"/>
      <c r="Q1018" s="68"/>
      <c r="R1018" s="68"/>
      <c r="S1018" s="68"/>
      <c r="T1018" s="69"/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T1018" s="14" t="s">
        <v>133</v>
      </c>
      <c r="AU1018" s="14" t="s">
        <v>86</v>
      </c>
    </row>
    <row r="1019" spans="1:65" s="2" customFormat="1" ht="19.2">
      <c r="A1019" s="31"/>
      <c r="B1019" s="32"/>
      <c r="C1019" s="33"/>
      <c r="D1019" s="201" t="s">
        <v>135</v>
      </c>
      <c r="E1019" s="33"/>
      <c r="F1019" s="206" t="s">
        <v>884</v>
      </c>
      <c r="G1019" s="33"/>
      <c r="H1019" s="33"/>
      <c r="I1019" s="203"/>
      <c r="J1019" s="33"/>
      <c r="K1019" s="33"/>
      <c r="L1019" s="36"/>
      <c r="M1019" s="204"/>
      <c r="N1019" s="205"/>
      <c r="O1019" s="68"/>
      <c r="P1019" s="68"/>
      <c r="Q1019" s="68"/>
      <c r="R1019" s="68"/>
      <c r="S1019" s="68"/>
      <c r="T1019" s="69"/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T1019" s="14" t="s">
        <v>135</v>
      </c>
      <c r="AU1019" s="14" t="s">
        <v>86</v>
      </c>
    </row>
    <row r="1020" spans="1:65" s="2" customFormat="1" ht="21.75" customHeight="1">
      <c r="A1020" s="31"/>
      <c r="B1020" s="32"/>
      <c r="C1020" s="188" t="s">
        <v>955</v>
      </c>
      <c r="D1020" s="188" t="s">
        <v>127</v>
      </c>
      <c r="E1020" s="189" t="s">
        <v>1770</v>
      </c>
      <c r="F1020" s="190" t="s">
        <v>1771</v>
      </c>
      <c r="G1020" s="191" t="s">
        <v>139</v>
      </c>
      <c r="H1020" s="192">
        <v>100</v>
      </c>
      <c r="I1020" s="193"/>
      <c r="J1020" s="194">
        <f>ROUND(I1020*H1020,2)</f>
        <v>0</v>
      </c>
      <c r="K1020" s="190" t="s">
        <v>131</v>
      </c>
      <c r="L1020" s="36"/>
      <c r="M1020" s="195" t="s">
        <v>1</v>
      </c>
      <c r="N1020" s="196" t="s">
        <v>42</v>
      </c>
      <c r="O1020" s="68"/>
      <c r="P1020" s="197">
        <f>O1020*H1020</f>
        <v>0</v>
      </c>
      <c r="Q1020" s="197">
        <v>0</v>
      </c>
      <c r="R1020" s="197">
        <f>Q1020*H1020</f>
        <v>0</v>
      </c>
      <c r="S1020" s="197">
        <v>0</v>
      </c>
      <c r="T1020" s="198">
        <f>S1020*H1020</f>
        <v>0</v>
      </c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R1020" s="199" t="s">
        <v>132</v>
      </c>
      <c r="AT1020" s="199" t="s">
        <v>127</v>
      </c>
      <c r="AU1020" s="199" t="s">
        <v>86</v>
      </c>
      <c r="AY1020" s="14" t="s">
        <v>124</v>
      </c>
      <c r="BE1020" s="200">
        <f>IF(N1020="základní",J1020,0)</f>
        <v>0</v>
      </c>
      <c r="BF1020" s="200">
        <f>IF(N1020="snížená",J1020,0)</f>
        <v>0</v>
      </c>
      <c r="BG1020" s="200">
        <f>IF(N1020="zákl. přenesená",J1020,0)</f>
        <v>0</v>
      </c>
      <c r="BH1020" s="200">
        <f>IF(N1020="sníž. přenesená",J1020,0)</f>
        <v>0</v>
      </c>
      <c r="BI1020" s="200">
        <f>IF(N1020="nulová",J1020,0)</f>
        <v>0</v>
      </c>
      <c r="BJ1020" s="14" t="s">
        <v>84</v>
      </c>
      <c r="BK1020" s="200">
        <f>ROUND(I1020*H1020,2)</f>
        <v>0</v>
      </c>
      <c r="BL1020" s="14" t="s">
        <v>132</v>
      </c>
      <c r="BM1020" s="199" t="s">
        <v>1772</v>
      </c>
    </row>
    <row r="1021" spans="1:65" s="2" customFormat="1" ht="28.8">
      <c r="A1021" s="31"/>
      <c r="B1021" s="32"/>
      <c r="C1021" s="33"/>
      <c r="D1021" s="201" t="s">
        <v>133</v>
      </c>
      <c r="E1021" s="33"/>
      <c r="F1021" s="202" t="s">
        <v>1773</v>
      </c>
      <c r="G1021" s="33"/>
      <c r="H1021" s="33"/>
      <c r="I1021" s="203"/>
      <c r="J1021" s="33"/>
      <c r="K1021" s="33"/>
      <c r="L1021" s="36"/>
      <c r="M1021" s="204"/>
      <c r="N1021" s="205"/>
      <c r="O1021" s="68"/>
      <c r="P1021" s="68"/>
      <c r="Q1021" s="68"/>
      <c r="R1021" s="68"/>
      <c r="S1021" s="68"/>
      <c r="T1021" s="69"/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T1021" s="14" t="s">
        <v>133</v>
      </c>
      <c r="AU1021" s="14" t="s">
        <v>86</v>
      </c>
    </row>
    <row r="1022" spans="1:65" s="2" customFormat="1" ht="19.2">
      <c r="A1022" s="31"/>
      <c r="B1022" s="32"/>
      <c r="C1022" s="33"/>
      <c r="D1022" s="201" t="s">
        <v>135</v>
      </c>
      <c r="E1022" s="33"/>
      <c r="F1022" s="206" t="s">
        <v>884</v>
      </c>
      <c r="G1022" s="33"/>
      <c r="H1022" s="33"/>
      <c r="I1022" s="203"/>
      <c r="J1022" s="33"/>
      <c r="K1022" s="33"/>
      <c r="L1022" s="36"/>
      <c r="M1022" s="204"/>
      <c r="N1022" s="205"/>
      <c r="O1022" s="68"/>
      <c r="P1022" s="68"/>
      <c r="Q1022" s="68"/>
      <c r="R1022" s="68"/>
      <c r="S1022" s="68"/>
      <c r="T1022" s="69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T1022" s="14" t="s">
        <v>135</v>
      </c>
      <c r="AU1022" s="14" t="s">
        <v>86</v>
      </c>
    </row>
    <row r="1023" spans="1:65" s="2" customFormat="1" ht="21.75" customHeight="1">
      <c r="A1023" s="31"/>
      <c r="B1023" s="32"/>
      <c r="C1023" s="188" t="s">
        <v>1774</v>
      </c>
      <c r="D1023" s="188" t="s">
        <v>127</v>
      </c>
      <c r="E1023" s="189" t="s">
        <v>1775</v>
      </c>
      <c r="F1023" s="190" t="s">
        <v>1776</v>
      </c>
      <c r="G1023" s="191" t="s">
        <v>139</v>
      </c>
      <c r="H1023" s="192">
        <v>100</v>
      </c>
      <c r="I1023" s="193"/>
      <c r="J1023" s="194">
        <f>ROUND(I1023*H1023,2)</f>
        <v>0</v>
      </c>
      <c r="K1023" s="190" t="s">
        <v>131</v>
      </c>
      <c r="L1023" s="36"/>
      <c r="M1023" s="195" t="s">
        <v>1</v>
      </c>
      <c r="N1023" s="196" t="s">
        <v>42</v>
      </c>
      <c r="O1023" s="68"/>
      <c r="P1023" s="197">
        <f>O1023*H1023</f>
        <v>0</v>
      </c>
      <c r="Q1023" s="197">
        <v>0</v>
      </c>
      <c r="R1023" s="197">
        <f>Q1023*H1023</f>
        <v>0</v>
      </c>
      <c r="S1023" s="197">
        <v>0</v>
      </c>
      <c r="T1023" s="198">
        <f>S1023*H1023</f>
        <v>0</v>
      </c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R1023" s="199" t="s">
        <v>132</v>
      </c>
      <c r="AT1023" s="199" t="s">
        <v>127</v>
      </c>
      <c r="AU1023" s="199" t="s">
        <v>86</v>
      </c>
      <c r="AY1023" s="14" t="s">
        <v>124</v>
      </c>
      <c r="BE1023" s="200">
        <f>IF(N1023="základní",J1023,0)</f>
        <v>0</v>
      </c>
      <c r="BF1023" s="200">
        <f>IF(N1023="snížená",J1023,0)</f>
        <v>0</v>
      </c>
      <c r="BG1023" s="200">
        <f>IF(N1023="zákl. přenesená",J1023,0)</f>
        <v>0</v>
      </c>
      <c r="BH1023" s="200">
        <f>IF(N1023="sníž. přenesená",J1023,0)</f>
        <v>0</v>
      </c>
      <c r="BI1023" s="200">
        <f>IF(N1023="nulová",J1023,0)</f>
        <v>0</v>
      </c>
      <c r="BJ1023" s="14" t="s">
        <v>84</v>
      </c>
      <c r="BK1023" s="200">
        <f>ROUND(I1023*H1023,2)</f>
        <v>0</v>
      </c>
      <c r="BL1023" s="14" t="s">
        <v>132</v>
      </c>
      <c r="BM1023" s="199" t="s">
        <v>1777</v>
      </c>
    </row>
    <row r="1024" spans="1:65" s="2" customFormat="1" ht="28.8">
      <c r="A1024" s="31"/>
      <c r="B1024" s="32"/>
      <c r="C1024" s="33"/>
      <c r="D1024" s="201" t="s">
        <v>133</v>
      </c>
      <c r="E1024" s="33"/>
      <c r="F1024" s="202" t="s">
        <v>1778</v>
      </c>
      <c r="G1024" s="33"/>
      <c r="H1024" s="33"/>
      <c r="I1024" s="203"/>
      <c r="J1024" s="33"/>
      <c r="K1024" s="33"/>
      <c r="L1024" s="36"/>
      <c r="M1024" s="204"/>
      <c r="N1024" s="205"/>
      <c r="O1024" s="68"/>
      <c r="P1024" s="68"/>
      <c r="Q1024" s="68"/>
      <c r="R1024" s="68"/>
      <c r="S1024" s="68"/>
      <c r="T1024" s="69"/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T1024" s="14" t="s">
        <v>133</v>
      </c>
      <c r="AU1024" s="14" t="s">
        <v>86</v>
      </c>
    </row>
    <row r="1025" spans="1:65" s="2" customFormat="1" ht="19.2">
      <c r="A1025" s="31"/>
      <c r="B1025" s="32"/>
      <c r="C1025" s="33"/>
      <c r="D1025" s="201" t="s">
        <v>135</v>
      </c>
      <c r="E1025" s="33"/>
      <c r="F1025" s="206" t="s">
        <v>884</v>
      </c>
      <c r="G1025" s="33"/>
      <c r="H1025" s="33"/>
      <c r="I1025" s="203"/>
      <c r="J1025" s="33"/>
      <c r="K1025" s="33"/>
      <c r="L1025" s="36"/>
      <c r="M1025" s="204"/>
      <c r="N1025" s="205"/>
      <c r="O1025" s="68"/>
      <c r="P1025" s="68"/>
      <c r="Q1025" s="68"/>
      <c r="R1025" s="68"/>
      <c r="S1025" s="68"/>
      <c r="T1025" s="69"/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T1025" s="14" t="s">
        <v>135</v>
      </c>
      <c r="AU1025" s="14" t="s">
        <v>86</v>
      </c>
    </row>
    <row r="1026" spans="1:65" s="2" customFormat="1" ht="21.75" customHeight="1">
      <c r="A1026" s="31"/>
      <c r="B1026" s="32"/>
      <c r="C1026" s="188" t="s">
        <v>960</v>
      </c>
      <c r="D1026" s="188" t="s">
        <v>127</v>
      </c>
      <c r="E1026" s="189" t="s">
        <v>1779</v>
      </c>
      <c r="F1026" s="190" t="s">
        <v>1780</v>
      </c>
      <c r="G1026" s="191" t="s">
        <v>139</v>
      </c>
      <c r="H1026" s="192">
        <v>100</v>
      </c>
      <c r="I1026" s="193"/>
      <c r="J1026" s="194">
        <f>ROUND(I1026*H1026,2)</f>
        <v>0</v>
      </c>
      <c r="K1026" s="190" t="s">
        <v>131</v>
      </c>
      <c r="L1026" s="36"/>
      <c r="M1026" s="195" t="s">
        <v>1</v>
      </c>
      <c r="N1026" s="196" t="s">
        <v>42</v>
      </c>
      <c r="O1026" s="68"/>
      <c r="P1026" s="197">
        <f>O1026*H1026</f>
        <v>0</v>
      </c>
      <c r="Q1026" s="197">
        <v>0</v>
      </c>
      <c r="R1026" s="197">
        <f>Q1026*H1026</f>
        <v>0</v>
      </c>
      <c r="S1026" s="197">
        <v>0</v>
      </c>
      <c r="T1026" s="198">
        <f>S1026*H1026</f>
        <v>0</v>
      </c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R1026" s="199" t="s">
        <v>132</v>
      </c>
      <c r="AT1026" s="199" t="s">
        <v>127</v>
      </c>
      <c r="AU1026" s="199" t="s">
        <v>86</v>
      </c>
      <c r="AY1026" s="14" t="s">
        <v>124</v>
      </c>
      <c r="BE1026" s="200">
        <f>IF(N1026="základní",J1026,0)</f>
        <v>0</v>
      </c>
      <c r="BF1026" s="200">
        <f>IF(N1026="snížená",J1026,0)</f>
        <v>0</v>
      </c>
      <c r="BG1026" s="200">
        <f>IF(N1026="zákl. přenesená",J1026,0)</f>
        <v>0</v>
      </c>
      <c r="BH1026" s="200">
        <f>IF(N1026="sníž. přenesená",J1026,0)</f>
        <v>0</v>
      </c>
      <c r="BI1026" s="200">
        <f>IF(N1026="nulová",J1026,0)</f>
        <v>0</v>
      </c>
      <c r="BJ1026" s="14" t="s">
        <v>84</v>
      </c>
      <c r="BK1026" s="200">
        <f>ROUND(I1026*H1026,2)</f>
        <v>0</v>
      </c>
      <c r="BL1026" s="14" t="s">
        <v>132</v>
      </c>
      <c r="BM1026" s="199" t="s">
        <v>1781</v>
      </c>
    </row>
    <row r="1027" spans="1:65" s="2" customFormat="1" ht="28.8">
      <c r="A1027" s="31"/>
      <c r="B1027" s="32"/>
      <c r="C1027" s="33"/>
      <c r="D1027" s="201" t="s">
        <v>133</v>
      </c>
      <c r="E1027" s="33"/>
      <c r="F1027" s="202" t="s">
        <v>1782</v>
      </c>
      <c r="G1027" s="33"/>
      <c r="H1027" s="33"/>
      <c r="I1027" s="203"/>
      <c r="J1027" s="33"/>
      <c r="K1027" s="33"/>
      <c r="L1027" s="36"/>
      <c r="M1027" s="204"/>
      <c r="N1027" s="205"/>
      <c r="O1027" s="68"/>
      <c r="P1027" s="68"/>
      <c r="Q1027" s="68"/>
      <c r="R1027" s="68"/>
      <c r="S1027" s="68"/>
      <c r="T1027" s="69"/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T1027" s="14" t="s">
        <v>133</v>
      </c>
      <c r="AU1027" s="14" t="s">
        <v>86</v>
      </c>
    </row>
    <row r="1028" spans="1:65" s="2" customFormat="1" ht="19.2">
      <c r="A1028" s="31"/>
      <c r="B1028" s="32"/>
      <c r="C1028" s="33"/>
      <c r="D1028" s="201" t="s">
        <v>135</v>
      </c>
      <c r="E1028" s="33"/>
      <c r="F1028" s="206" t="s">
        <v>884</v>
      </c>
      <c r="G1028" s="33"/>
      <c r="H1028" s="33"/>
      <c r="I1028" s="203"/>
      <c r="J1028" s="33"/>
      <c r="K1028" s="33"/>
      <c r="L1028" s="36"/>
      <c r="M1028" s="204"/>
      <c r="N1028" s="205"/>
      <c r="O1028" s="68"/>
      <c r="P1028" s="68"/>
      <c r="Q1028" s="68"/>
      <c r="R1028" s="68"/>
      <c r="S1028" s="68"/>
      <c r="T1028" s="69"/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T1028" s="14" t="s">
        <v>135</v>
      </c>
      <c r="AU1028" s="14" t="s">
        <v>86</v>
      </c>
    </row>
    <row r="1029" spans="1:65" s="2" customFormat="1" ht="21.75" customHeight="1">
      <c r="A1029" s="31"/>
      <c r="B1029" s="32"/>
      <c r="C1029" s="188" t="s">
        <v>1783</v>
      </c>
      <c r="D1029" s="188" t="s">
        <v>127</v>
      </c>
      <c r="E1029" s="189" t="s">
        <v>1784</v>
      </c>
      <c r="F1029" s="190" t="s">
        <v>1785</v>
      </c>
      <c r="G1029" s="191" t="s">
        <v>139</v>
      </c>
      <c r="H1029" s="192">
        <v>1500</v>
      </c>
      <c r="I1029" s="193"/>
      <c r="J1029" s="194">
        <f>ROUND(I1029*H1029,2)</f>
        <v>0</v>
      </c>
      <c r="K1029" s="190" t="s">
        <v>131</v>
      </c>
      <c r="L1029" s="36"/>
      <c r="M1029" s="195" t="s">
        <v>1</v>
      </c>
      <c r="N1029" s="196" t="s">
        <v>42</v>
      </c>
      <c r="O1029" s="68"/>
      <c r="P1029" s="197">
        <f>O1029*H1029</f>
        <v>0</v>
      </c>
      <c r="Q1029" s="197">
        <v>0</v>
      </c>
      <c r="R1029" s="197">
        <f>Q1029*H1029</f>
        <v>0</v>
      </c>
      <c r="S1029" s="197">
        <v>0</v>
      </c>
      <c r="T1029" s="198">
        <f>S1029*H1029</f>
        <v>0</v>
      </c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R1029" s="199" t="s">
        <v>132</v>
      </c>
      <c r="AT1029" s="199" t="s">
        <v>127</v>
      </c>
      <c r="AU1029" s="199" t="s">
        <v>86</v>
      </c>
      <c r="AY1029" s="14" t="s">
        <v>124</v>
      </c>
      <c r="BE1029" s="200">
        <f>IF(N1029="základní",J1029,0)</f>
        <v>0</v>
      </c>
      <c r="BF1029" s="200">
        <f>IF(N1029="snížená",J1029,0)</f>
        <v>0</v>
      </c>
      <c r="BG1029" s="200">
        <f>IF(N1029="zákl. přenesená",J1029,0)</f>
        <v>0</v>
      </c>
      <c r="BH1029" s="200">
        <f>IF(N1029="sníž. přenesená",J1029,0)</f>
        <v>0</v>
      </c>
      <c r="BI1029" s="200">
        <f>IF(N1029="nulová",J1029,0)</f>
        <v>0</v>
      </c>
      <c r="BJ1029" s="14" t="s">
        <v>84</v>
      </c>
      <c r="BK1029" s="200">
        <f>ROUND(I1029*H1029,2)</f>
        <v>0</v>
      </c>
      <c r="BL1029" s="14" t="s">
        <v>132</v>
      </c>
      <c r="BM1029" s="199" t="s">
        <v>1786</v>
      </c>
    </row>
    <row r="1030" spans="1:65" s="2" customFormat="1" ht="28.8">
      <c r="A1030" s="31"/>
      <c r="B1030" s="32"/>
      <c r="C1030" s="33"/>
      <c r="D1030" s="201" t="s">
        <v>133</v>
      </c>
      <c r="E1030" s="33"/>
      <c r="F1030" s="202" t="s">
        <v>1787</v>
      </c>
      <c r="G1030" s="33"/>
      <c r="H1030" s="33"/>
      <c r="I1030" s="203"/>
      <c r="J1030" s="33"/>
      <c r="K1030" s="33"/>
      <c r="L1030" s="36"/>
      <c r="M1030" s="204"/>
      <c r="N1030" s="205"/>
      <c r="O1030" s="68"/>
      <c r="P1030" s="68"/>
      <c r="Q1030" s="68"/>
      <c r="R1030" s="68"/>
      <c r="S1030" s="68"/>
      <c r="T1030" s="69"/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T1030" s="14" t="s">
        <v>133</v>
      </c>
      <c r="AU1030" s="14" t="s">
        <v>86</v>
      </c>
    </row>
    <row r="1031" spans="1:65" s="2" customFormat="1" ht="19.2">
      <c r="A1031" s="31"/>
      <c r="B1031" s="32"/>
      <c r="C1031" s="33"/>
      <c r="D1031" s="201" t="s">
        <v>135</v>
      </c>
      <c r="E1031" s="33"/>
      <c r="F1031" s="206" t="s">
        <v>884</v>
      </c>
      <c r="G1031" s="33"/>
      <c r="H1031" s="33"/>
      <c r="I1031" s="203"/>
      <c r="J1031" s="33"/>
      <c r="K1031" s="33"/>
      <c r="L1031" s="36"/>
      <c r="M1031" s="204"/>
      <c r="N1031" s="205"/>
      <c r="O1031" s="68"/>
      <c r="P1031" s="68"/>
      <c r="Q1031" s="68"/>
      <c r="R1031" s="68"/>
      <c r="S1031" s="68"/>
      <c r="T1031" s="69"/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T1031" s="14" t="s">
        <v>135</v>
      </c>
      <c r="AU1031" s="14" t="s">
        <v>86</v>
      </c>
    </row>
    <row r="1032" spans="1:65" s="2" customFormat="1" ht="21.75" customHeight="1">
      <c r="A1032" s="31"/>
      <c r="B1032" s="32"/>
      <c r="C1032" s="188" t="s">
        <v>964</v>
      </c>
      <c r="D1032" s="188" t="s">
        <v>127</v>
      </c>
      <c r="E1032" s="189" t="s">
        <v>1788</v>
      </c>
      <c r="F1032" s="190" t="s">
        <v>1789</v>
      </c>
      <c r="G1032" s="191" t="s">
        <v>139</v>
      </c>
      <c r="H1032" s="192">
        <v>100</v>
      </c>
      <c r="I1032" s="193"/>
      <c r="J1032" s="194">
        <f>ROUND(I1032*H1032,2)</f>
        <v>0</v>
      </c>
      <c r="K1032" s="190" t="s">
        <v>131</v>
      </c>
      <c r="L1032" s="36"/>
      <c r="M1032" s="195" t="s">
        <v>1</v>
      </c>
      <c r="N1032" s="196" t="s">
        <v>42</v>
      </c>
      <c r="O1032" s="68"/>
      <c r="P1032" s="197">
        <f>O1032*H1032</f>
        <v>0</v>
      </c>
      <c r="Q1032" s="197">
        <v>0</v>
      </c>
      <c r="R1032" s="197">
        <f>Q1032*H1032</f>
        <v>0</v>
      </c>
      <c r="S1032" s="197">
        <v>0</v>
      </c>
      <c r="T1032" s="198">
        <f>S1032*H1032</f>
        <v>0</v>
      </c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R1032" s="199" t="s">
        <v>132</v>
      </c>
      <c r="AT1032" s="199" t="s">
        <v>127</v>
      </c>
      <c r="AU1032" s="199" t="s">
        <v>86</v>
      </c>
      <c r="AY1032" s="14" t="s">
        <v>124</v>
      </c>
      <c r="BE1032" s="200">
        <f>IF(N1032="základní",J1032,0)</f>
        <v>0</v>
      </c>
      <c r="BF1032" s="200">
        <f>IF(N1032="snížená",J1032,0)</f>
        <v>0</v>
      </c>
      <c r="BG1032" s="200">
        <f>IF(N1032="zákl. přenesená",J1032,0)</f>
        <v>0</v>
      </c>
      <c r="BH1032" s="200">
        <f>IF(N1032="sníž. přenesená",J1032,0)</f>
        <v>0</v>
      </c>
      <c r="BI1032" s="200">
        <f>IF(N1032="nulová",J1032,0)</f>
        <v>0</v>
      </c>
      <c r="BJ1032" s="14" t="s">
        <v>84</v>
      </c>
      <c r="BK1032" s="200">
        <f>ROUND(I1032*H1032,2)</f>
        <v>0</v>
      </c>
      <c r="BL1032" s="14" t="s">
        <v>132</v>
      </c>
      <c r="BM1032" s="199" t="s">
        <v>1790</v>
      </c>
    </row>
    <row r="1033" spans="1:65" s="2" customFormat="1" ht="28.8">
      <c r="A1033" s="31"/>
      <c r="B1033" s="32"/>
      <c r="C1033" s="33"/>
      <c r="D1033" s="201" t="s">
        <v>133</v>
      </c>
      <c r="E1033" s="33"/>
      <c r="F1033" s="202" t="s">
        <v>1791</v>
      </c>
      <c r="G1033" s="33"/>
      <c r="H1033" s="33"/>
      <c r="I1033" s="203"/>
      <c r="J1033" s="33"/>
      <c r="K1033" s="33"/>
      <c r="L1033" s="36"/>
      <c r="M1033" s="204"/>
      <c r="N1033" s="205"/>
      <c r="O1033" s="68"/>
      <c r="P1033" s="68"/>
      <c r="Q1033" s="68"/>
      <c r="R1033" s="68"/>
      <c r="S1033" s="68"/>
      <c r="T1033" s="69"/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T1033" s="14" t="s">
        <v>133</v>
      </c>
      <c r="AU1033" s="14" t="s">
        <v>86</v>
      </c>
    </row>
    <row r="1034" spans="1:65" s="2" customFormat="1" ht="19.2">
      <c r="A1034" s="31"/>
      <c r="B1034" s="32"/>
      <c r="C1034" s="33"/>
      <c r="D1034" s="201" t="s">
        <v>135</v>
      </c>
      <c r="E1034" s="33"/>
      <c r="F1034" s="206" t="s">
        <v>884</v>
      </c>
      <c r="G1034" s="33"/>
      <c r="H1034" s="33"/>
      <c r="I1034" s="203"/>
      <c r="J1034" s="33"/>
      <c r="K1034" s="33"/>
      <c r="L1034" s="36"/>
      <c r="M1034" s="204"/>
      <c r="N1034" s="205"/>
      <c r="O1034" s="68"/>
      <c r="P1034" s="68"/>
      <c r="Q1034" s="68"/>
      <c r="R1034" s="68"/>
      <c r="S1034" s="68"/>
      <c r="T1034" s="69"/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T1034" s="14" t="s">
        <v>135</v>
      </c>
      <c r="AU1034" s="14" t="s">
        <v>86</v>
      </c>
    </row>
    <row r="1035" spans="1:65" s="2" customFormat="1" ht="16.5" customHeight="1">
      <c r="A1035" s="31"/>
      <c r="B1035" s="32"/>
      <c r="C1035" s="188" t="s">
        <v>1792</v>
      </c>
      <c r="D1035" s="188" t="s">
        <v>127</v>
      </c>
      <c r="E1035" s="189" t="s">
        <v>1793</v>
      </c>
      <c r="F1035" s="190" t="s">
        <v>1794</v>
      </c>
      <c r="G1035" s="191" t="s">
        <v>139</v>
      </c>
      <c r="H1035" s="192">
        <v>100</v>
      </c>
      <c r="I1035" s="193"/>
      <c r="J1035" s="194">
        <f>ROUND(I1035*H1035,2)</f>
        <v>0</v>
      </c>
      <c r="K1035" s="190" t="s">
        <v>131</v>
      </c>
      <c r="L1035" s="36"/>
      <c r="M1035" s="195" t="s">
        <v>1</v>
      </c>
      <c r="N1035" s="196" t="s">
        <v>42</v>
      </c>
      <c r="O1035" s="68"/>
      <c r="P1035" s="197">
        <f>O1035*H1035</f>
        <v>0</v>
      </c>
      <c r="Q1035" s="197">
        <v>0</v>
      </c>
      <c r="R1035" s="197">
        <f>Q1035*H1035</f>
        <v>0</v>
      </c>
      <c r="S1035" s="197">
        <v>0</v>
      </c>
      <c r="T1035" s="198">
        <f>S1035*H1035</f>
        <v>0</v>
      </c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R1035" s="199" t="s">
        <v>132</v>
      </c>
      <c r="AT1035" s="199" t="s">
        <v>127</v>
      </c>
      <c r="AU1035" s="199" t="s">
        <v>86</v>
      </c>
      <c r="AY1035" s="14" t="s">
        <v>124</v>
      </c>
      <c r="BE1035" s="200">
        <f>IF(N1035="základní",J1035,0)</f>
        <v>0</v>
      </c>
      <c r="BF1035" s="200">
        <f>IF(N1035="snížená",J1035,0)</f>
        <v>0</v>
      </c>
      <c r="BG1035" s="200">
        <f>IF(N1035="zákl. přenesená",J1035,0)</f>
        <v>0</v>
      </c>
      <c r="BH1035" s="200">
        <f>IF(N1035="sníž. přenesená",J1035,0)</f>
        <v>0</v>
      </c>
      <c r="BI1035" s="200">
        <f>IF(N1035="nulová",J1035,0)</f>
        <v>0</v>
      </c>
      <c r="BJ1035" s="14" t="s">
        <v>84</v>
      </c>
      <c r="BK1035" s="200">
        <f>ROUND(I1035*H1035,2)</f>
        <v>0</v>
      </c>
      <c r="BL1035" s="14" t="s">
        <v>132</v>
      </c>
      <c r="BM1035" s="199" t="s">
        <v>1795</v>
      </c>
    </row>
    <row r="1036" spans="1:65" s="2" customFormat="1" ht="19.2">
      <c r="A1036" s="31"/>
      <c r="B1036" s="32"/>
      <c r="C1036" s="33"/>
      <c r="D1036" s="201" t="s">
        <v>133</v>
      </c>
      <c r="E1036" s="33"/>
      <c r="F1036" s="202" t="s">
        <v>1796</v>
      </c>
      <c r="G1036" s="33"/>
      <c r="H1036" s="33"/>
      <c r="I1036" s="203"/>
      <c r="J1036" s="33"/>
      <c r="K1036" s="33"/>
      <c r="L1036" s="36"/>
      <c r="M1036" s="204"/>
      <c r="N1036" s="205"/>
      <c r="O1036" s="68"/>
      <c r="P1036" s="68"/>
      <c r="Q1036" s="68"/>
      <c r="R1036" s="68"/>
      <c r="S1036" s="68"/>
      <c r="T1036" s="69"/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T1036" s="14" t="s">
        <v>133</v>
      </c>
      <c r="AU1036" s="14" t="s">
        <v>86</v>
      </c>
    </row>
    <row r="1037" spans="1:65" s="2" customFormat="1" ht="19.2">
      <c r="A1037" s="31"/>
      <c r="B1037" s="32"/>
      <c r="C1037" s="33"/>
      <c r="D1037" s="201" t="s">
        <v>135</v>
      </c>
      <c r="E1037" s="33"/>
      <c r="F1037" s="206" t="s">
        <v>884</v>
      </c>
      <c r="G1037" s="33"/>
      <c r="H1037" s="33"/>
      <c r="I1037" s="203"/>
      <c r="J1037" s="33"/>
      <c r="K1037" s="33"/>
      <c r="L1037" s="36"/>
      <c r="M1037" s="204"/>
      <c r="N1037" s="205"/>
      <c r="O1037" s="68"/>
      <c r="P1037" s="68"/>
      <c r="Q1037" s="68"/>
      <c r="R1037" s="68"/>
      <c r="S1037" s="68"/>
      <c r="T1037" s="69"/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T1037" s="14" t="s">
        <v>135</v>
      </c>
      <c r="AU1037" s="14" t="s">
        <v>86</v>
      </c>
    </row>
    <row r="1038" spans="1:65" s="2" customFormat="1" ht="16.5" customHeight="1">
      <c r="A1038" s="31"/>
      <c r="B1038" s="32"/>
      <c r="C1038" s="188" t="s">
        <v>969</v>
      </c>
      <c r="D1038" s="188" t="s">
        <v>127</v>
      </c>
      <c r="E1038" s="189" t="s">
        <v>1797</v>
      </c>
      <c r="F1038" s="190" t="s">
        <v>1798</v>
      </c>
      <c r="G1038" s="191" t="s">
        <v>139</v>
      </c>
      <c r="H1038" s="192">
        <v>400</v>
      </c>
      <c r="I1038" s="193"/>
      <c r="J1038" s="194">
        <f>ROUND(I1038*H1038,2)</f>
        <v>0</v>
      </c>
      <c r="K1038" s="190" t="s">
        <v>131</v>
      </c>
      <c r="L1038" s="36"/>
      <c r="M1038" s="195" t="s">
        <v>1</v>
      </c>
      <c r="N1038" s="196" t="s">
        <v>42</v>
      </c>
      <c r="O1038" s="68"/>
      <c r="P1038" s="197">
        <f>O1038*H1038</f>
        <v>0</v>
      </c>
      <c r="Q1038" s="197">
        <v>0</v>
      </c>
      <c r="R1038" s="197">
        <f>Q1038*H1038</f>
        <v>0</v>
      </c>
      <c r="S1038" s="197">
        <v>0</v>
      </c>
      <c r="T1038" s="198">
        <f>S1038*H1038</f>
        <v>0</v>
      </c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R1038" s="199" t="s">
        <v>132</v>
      </c>
      <c r="AT1038" s="199" t="s">
        <v>127</v>
      </c>
      <c r="AU1038" s="199" t="s">
        <v>86</v>
      </c>
      <c r="AY1038" s="14" t="s">
        <v>124</v>
      </c>
      <c r="BE1038" s="200">
        <f>IF(N1038="základní",J1038,0)</f>
        <v>0</v>
      </c>
      <c r="BF1038" s="200">
        <f>IF(N1038="snížená",J1038,0)</f>
        <v>0</v>
      </c>
      <c r="BG1038" s="200">
        <f>IF(N1038="zákl. přenesená",J1038,0)</f>
        <v>0</v>
      </c>
      <c r="BH1038" s="200">
        <f>IF(N1038="sníž. přenesená",J1038,0)</f>
        <v>0</v>
      </c>
      <c r="BI1038" s="200">
        <f>IF(N1038="nulová",J1038,0)</f>
        <v>0</v>
      </c>
      <c r="BJ1038" s="14" t="s">
        <v>84</v>
      </c>
      <c r="BK1038" s="200">
        <f>ROUND(I1038*H1038,2)</f>
        <v>0</v>
      </c>
      <c r="BL1038" s="14" t="s">
        <v>132</v>
      </c>
      <c r="BM1038" s="199" t="s">
        <v>1799</v>
      </c>
    </row>
    <row r="1039" spans="1:65" s="2" customFormat="1" ht="19.2">
      <c r="A1039" s="31"/>
      <c r="B1039" s="32"/>
      <c r="C1039" s="33"/>
      <c r="D1039" s="201" t="s">
        <v>133</v>
      </c>
      <c r="E1039" s="33"/>
      <c r="F1039" s="202" t="s">
        <v>1800</v>
      </c>
      <c r="G1039" s="33"/>
      <c r="H1039" s="33"/>
      <c r="I1039" s="203"/>
      <c r="J1039" s="33"/>
      <c r="K1039" s="33"/>
      <c r="L1039" s="36"/>
      <c r="M1039" s="204"/>
      <c r="N1039" s="205"/>
      <c r="O1039" s="68"/>
      <c r="P1039" s="68"/>
      <c r="Q1039" s="68"/>
      <c r="R1039" s="68"/>
      <c r="S1039" s="68"/>
      <c r="T1039" s="69"/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T1039" s="14" t="s">
        <v>133</v>
      </c>
      <c r="AU1039" s="14" t="s">
        <v>86</v>
      </c>
    </row>
    <row r="1040" spans="1:65" s="2" customFormat="1" ht="19.2">
      <c r="A1040" s="31"/>
      <c r="B1040" s="32"/>
      <c r="C1040" s="33"/>
      <c r="D1040" s="201" t="s">
        <v>135</v>
      </c>
      <c r="E1040" s="33"/>
      <c r="F1040" s="206" t="s">
        <v>884</v>
      </c>
      <c r="G1040" s="33"/>
      <c r="H1040" s="33"/>
      <c r="I1040" s="203"/>
      <c r="J1040" s="33"/>
      <c r="K1040" s="33"/>
      <c r="L1040" s="36"/>
      <c r="M1040" s="204"/>
      <c r="N1040" s="205"/>
      <c r="O1040" s="68"/>
      <c r="P1040" s="68"/>
      <c r="Q1040" s="68"/>
      <c r="R1040" s="68"/>
      <c r="S1040" s="68"/>
      <c r="T1040" s="69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T1040" s="14" t="s">
        <v>135</v>
      </c>
      <c r="AU1040" s="14" t="s">
        <v>86</v>
      </c>
    </row>
    <row r="1041" spans="1:65" s="2" customFormat="1" ht="16.5" customHeight="1">
      <c r="A1041" s="31"/>
      <c r="B1041" s="32"/>
      <c r="C1041" s="188" t="s">
        <v>1801</v>
      </c>
      <c r="D1041" s="188" t="s">
        <v>127</v>
      </c>
      <c r="E1041" s="189" t="s">
        <v>1802</v>
      </c>
      <c r="F1041" s="190" t="s">
        <v>1803</v>
      </c>
      <c r="G1041" s="191" t="s">
        <v>139</v>
      </c>
      <c r="H1041" s="192">
        <v>100</v>
      </c>
      <c r="I1041" s="193"/>
      <c r="J1041" s="194">
        <f>ROUND(I1041*H1041,2)</f>
        <v>0</v>
      </c>
      <c r="K1041" s="190" t="s">
        <v>131</v>
      </c>
      <c r="L1041" s="36"/>
      <c r="M1041" s="195" t="s">
        <v>1</v>
      </c>
      <c r="N1041" s="196" t="s">
        <v>42</v>
      </c>
      <c r="O1041" s="68"/>
      <c r="P1041" s="197">
        <f>O1041*H1041</f>
        <v>0</v>
      </c>
      <c r="Q1041" s="197">
        <v>0</v>
      </c>
      <c r="R1041" s="197">
        <f>Q1041*H1041</f>
        <v>0</v>
      </c>
      <c r="S1041" s="197">
        <v>0</v>
      </c>
      <c r="T1041" s="198">
        <f>S1041*H1041</f>
        <v>0</v>
      </c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R1041" s="199" t="s">
        <v>132</v>
      </c>
      <c r="AT1041" s="199" t="s">
        <v>127</v>
      </c>
      <c r="AU1041" s="199" t="s">
        <v>86</v>
      </c>
      <c r="AY1041" s="14" t="s">
        <v>124</v>
      </c>
      <c r="BE1041" s="200">
        <f>IF(N1041="základní",J1041,0)</f>
        <v>0</v>
      </c>
      <c r="BF1041" s="200">
        <f>IF(N1041="snížená",J1041,0)</f>
        <v>0</v>
      </c>
      <c r="BG1041" s="200">
        <f>IF(N1041="zákl. přenesená",J1041,0)</f>
        <v>0</v>
      </c>
      <c r="BH1041" s="200">
        <f>IF(N1041="sníž. přenesená",J1041,0)</f>
        <v>0</v>
      </c>
      <c r="BI1041" s="200">
        <f>IF(N1041="nulová",J1041,0)</f>
        <v>0</v>
      </c>
      <c r="BJ1041" s="14" t="s">
        <v>84</v>
      </c>
      <c r="BK1041" s="200">
        <f>ROUND(I1041*H1041,2)</f>
        <v>0</v>
      </c>
      <c r="BL1041" s="14" t="s">
        <v>132</v>
      </c>
      <c r="BM1041" s="199" t="s">
        <v>1804</v>
      </c>
    </row>
    <row r="1042" spans="1:65" s="2" customFormat="1" ht="19.2">
      <c r="A1042" s="31"/>
      <c r="B1042" s="32"/>
      <c r="C1042" s="33"/>
      <c r="D1042" s="201" t="s">
        <v>133</v>
      </c>
      <c r="E1042" s="33"/>
      <c r="F1042" s="202" t="s">
        <v>1805</v>
      </c>
      <c r="G1042" s="33"/>
      <c r="H1042" s="33"/>
      <c r="I1042" s="203"/>
      <c r="J1042" s="33"/>
      <c r="K1042" s="33"/>
      <c r="L1042" s="36"/>
      <c r="M1042" s="204"/>
      <c r="N1042" s="205"/>
      <c r="O1042" s="68"/>
      <c r="P1042" s="68"/>
      <c r="Q1042" s="68"/>
      <c r="R1042" s="68"/>
      <c r="S1042" s="68"/>
      <c r="T1042" s="69"/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T1042" s="14" t="s">
        <v>133</v>
      </c>
      <c r="AU1042" s="14" t="s">
        <v>86</v>
      </c>
    </row>
    <row r="1043" spans="1:65" s="2" customFormat="1" ht="19.2">
      <c r="A1043" s="31"/>
      <c r="B1043" s="32"/>
      <c r="C1043" s="33"/>
      <c r="D1043" s="201" t="s">
        <v>135</v>
      </c>
      <c r="E1043" s="33"/>
      <c r="F1043" s="206" t="s">
        <v>884</v>
      </c>
      <c r="G1043" s="33"/>
      <c r="H1043" s="33"/>
      <c r="I1043" s="203"/>
      <c r="J1043" s="33"/>
      <c r="K1043" s="33"/>
      <c r="L1043" s="36"/>
      <c r="M1043" s="204"/>
      <c r="N1043" s="205"/>
      <c r="O1043" s="68"/>
      <c r="P1043" s="68"/>
      <c r="Q1043" s="68"/>
      <c r="R1043" s="68"/>
      <c r="S1043" s="68"/>
      <c r="T1043" s="69"/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T1043" s="14" t="s">
        <v>135</v>
      </c>
      <c r="AU1043" s="14" t="s">
        <v>86</v>
      </c>
    </row>
    <row r="1044" spans="1:65" s="2" customFormat="1" ht="16.5" customHeight="1">
      <c r="A1044" s="31"/>
      <c r="B1044" s="32"/>
      <c r="C1044" s="188" t="s">
        <v>973</v>
      </c>
      <c r="D1044" s="188" t="s">
        <v>127</v>
      </c>
      <c r="E1044" s="189" t="s">
        <v>1806</v>
      </c>
      <c r="F1044" s="190" t="s">
        <v>1807</v>
      </c>
      <c r="G1044" s="191" t="s">
        <v>139</v>
      </c>
      <c r="H1044" s="192">
        <v>100</v>
      </c>
      <c r="I1044" s="193"/>
      <c r="J1044" s="194">
        <f>ROUND(I1044*H1044,2)</f>
        <v>0</v>
      </c>
      <c r="K1044" s="190" t="s">
        <v>131</v>
      </c>
      <c r="L1044" s="36"/>
      <c r="M1044" s="195" t="s">
        <v>1</v>
      </c>
      <c r="N1044" s="196" t="s">
        <v>42</v>
      </c>
      <c r="O1044" s="68"/>
      <c r="P1044" s="197">
        <f>O1044*H1044</f>
        <v>0</v>
      </c>
      <c r="Q1044" s="197">
        <v>0</v>
      </c>
      <c r="R1044" s="197">
        <f>Q1044*H1044</f>
        <v>0</v>
      </c>
      <c r="S1044" s="197">
        <v>0</v>
      </c>
      <c r="T1044" s="198">
        <f>S1044*H1044</f>
        <v>0</v>
      </c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R1044" s="199" t="s">
        <v>132</v>
      </c>
      <c r="AT1044" s="199" t="s">
        <v>127</v>
      </c>
      <c r="AU1044" s="199" t="s">
        <v>86</v>
      </c>
      <c r="AY1044" s="14" t="s">
        <v>124</v>
      </c>
      <c r="BE1044" s="200">
        <f>IF(N1044="základní",J1044,0)</f>
        <v>0</v>
      </c>
      <c r="BF1044" s="200">
        <f>IF(N1044="snížená",J1044,0)</f>
        <v>0</v>
      </c>
      <c r="BG1044" s="200">
        <f>IF(N1044="zákl. přenesená",J1044,0)</f>
        <v>0</v>
      </c>
      <c r="BH1044" s="200">
        <f>IF(N1044="sníž. přenesená",J1044,0)</f>
        <v>0</v>
      </c>
      <c r="BI1044" s="200">
        <f>IF(N1044="nulová",J1044,0)</f>
        <v>0</v>
      </c>
      <c r="BJ1044" s="14" t="s">
        <v>84</v>
      </c>
      <c r="BK1044" s="200">
        <f>ROUND(I1044*H1044,2)</f>
        <v>0</v>
      </c>
      <c r="BL1044" s="14" t="s">
        <v>132</v>
      </c>
      <c r="BM1044" s="199" t="s">
        <v>1808</v>
      </c>
    </row>
    <row r="1045" spans="1:65" s="2" customFormat="1" ht="19.2">
      <c r="A1045" s="31"/>
      <c r="B1045" s="32"/>
      <c r="C1045" s="33"/>
      <c r="D1045" s="201" t="s">
        <v>133</v>
      </c>
      <c r="E1045" s="33"/>
      <c r="F1045" s="202" t="s">
        <v>1809</v>
      </c>
      <c r="G1045" s="33"/>
      <c r="H1045" s="33"/>
      <c r="I1045" s="203"/>
      <c r="J1045" s="33"/>
      <c r="K1045" s="33"/>
      <c r="L1045" s="36"/>
      <c r="M1045" s="204"/>
      <c r="N1045" s="205"/>
      <c r="O1045" s="68"/>
      <c r="P1045" s="68"/>
      <c r="Q1045" s="68"/>
      <c r="R1045" s="68"/>
      <c r="S1045" s="68"/>
      <c r="T1045" s="69"/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T1045" s="14" t="s">
        <v>133</v>
      </c>
      <c r="AU1045" s="14" t="s">
        <v>86</v>
      </c>
    </row>
    <row r="1046" spans="1:65" s="2" customFormat="1" ht="19.2">
      <c r="A1046" s="31"/>
      <c r="B1046" s="32"/>
      <c r="C1046" s="33"/>
      <c r="D1046" s="201" t="s">
        <v>135</v>
      </c>
      <c r="E1046" s="33"/>
      <c r="F1046" s="206" t="s">
        <v>884</v>
      </c>
      <c r="G1046" s="33"/>
      <c r="H1046" s="33"/>
      <c r="I1046" s="203"/>
      <c r="J1046" s="33"/>
      <c r="K1046" s="33"/>
      <c r="L1046" s="36"/>
      <c r="M1046" s="204"/>
      <c r="N1046" s="205"/>
      <c r="O1046" s="68"/>
      <c r="P1046" s="68"/>
      <c r="Q1046" s="68"/>
      <c r="R1046" s="68"/>
      <c r="S1046" s="68"/>
      <c r="T1046" s="69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  <c r="AT1046" s="14" t="s">
        <v>135</v>
      </c>
      <c r="AU1046" s="14" t="s">
        <v>86</v>
      </c>
    </row>
    <row r="1047" spans="1:65" s="2" customFormat="1" ht="16.5" customHeight="1">
      <c r="A1047" s="31"/>
      <c r="B1047" s="32"/>
      <c r="C1047" s="188" t="s">
        <v>1810</v>
      </c>
      <c r="D1047" s="188" t="s">
        <v>127</v>
      </c>
      <c r="E1047" s="189" t="s">
        <v>1811</v>
      </c>
      <c r="F1047" s="190" t="s">
        <v>1812</v>
      </c>
      <c r="G1047" s="191" t="s">
        <v>139</v>
      </c>
      <c r="H1047" s="192">
        <v>100</v>
      </c>
      <c r="I1047" s="193"/>
      <c r="J1047" s="194">
        <f>ROUND(I1047*H1047,2)</f>
        <v>0</v>
      </c>
      <c r="K1047" s="190" t="s">
        <v>131</v>
      </c>
      <c r="L1047" s="36"/>
      <c r="M1047" s="195" t="s">
        <v>1</v>
      </c>
      <c r="N1047" s="196" t="s">
        <v>42</v>
      </c>
      <c r="O1047" s="68"/>
      <c r="P1047" s="197">
        <f>O1047*H1047</f>
        <v>0</v>
      </c>
      <c r="Q1047" s="197">
        <v>0</v>
      </c>
      <c r="R1047" s="197">
        <f>Q1047*H1047</f>
        <v>0</v>
      </c>
      <c r="S1047" s="197">
        <v>0</v>
      </c>
      <c r="T1047" s="198">
        <f>S1047*H1047</f>
        <v>0</v>
      </c>
      <c r="U1047" s="31"/>
      <c r="V1047" s="31"/>
      <c r="W1047" s="31"/>
      <c r="X1047" s="31"/>
      <c r="Y1047" s="31"/>
      <c r="Z1047" s="31"/>
      <c r="AA1047" s="31"/>
      <c r="AB1047" s="31"/>
      <c r="AC1047" s="31"/>
      <c r="AD1047" s="31"/>
      <c r="AE1047" s="31"/>
      <c r="AR1047" s="199" t="s">
        <v>132</v>
      </c>
      <c r="AT1047" s="199" t="s">
        <v>127</v>
      </c>
      <c r="AU1047" s="199" t="s">
        <v>86</v>
      </c>
      <c r="AY1047" s="14" t="s">
        <v>124</v>
      </c>
      <c r="BE1047" s="200">
        <f>IF(N1047="základní",J1047,0)</f>
        <v>0</v>
      </c>
      <c r="BF1047" s="200">
        <f>IF(N1047="snížená",J1047,0)</f>
        <v>0</v>
      </c>
      <c r="BG1047" s="200">
        <f>IF(N1047="zákl. přenesená",J1047,0)</f>
        <v>0</v>
      </c>
      <c r="BH1047" s="200">
        <f>IF(N1047="sníž. přenesená",J1047,0)</f>
        <v>0</v>
      </c>
      <c r="BI1047" s="200">
        <f>IF(N1047="nulová",J1047,0)</f>
        <v>0</v>
      </c>
      <c r="BJ1047" s="14" t="s">
        <v>84</v>
      </c>
      <c r="BK1047" s="200">
        <f>ROUND(I1047*H1047,2)</f>
        <v>0</v>
      </c>
      <c r="BL1047" s="14" t="s">
        <v>132</v>
      </c>
      <c r="BM1047" s="199" t="s">
        <v>1813</v>
      </c>
    </row>
    <row r="1048" spans="1:65" s="2" customFormat="1" ht="28.8">
      <c r="A1048" s="31"/>
      <c r="B1048" s="32"/>
      <c r="C1048" s="33"/>
      <c r="D1048" s="201" t="s">
        <v>133</v>
      </c>
      <c r="E1048" s="33"/>
      <c r="F1048" s="202" t="s">
        <v>1814</v>
      </c>
      <c r="G1048" s="33"/>
      <c r="H1048" s="33"/>
      <c r="I1048" s="203"/>
      <c r="J1048" s="33"/>
      <c r="K1048" s="33"/>
      <c r="L1048" s="36"/>
      <c r="M1048" s="204"/>
      <c r="N1048" s="205"/>
      <c r="O1048" s="68"/>
      <c r="P1048" s="68"/>
      <c r="Q1048" s="68"/>
      <c r="R1048" s="68"/>
      <c r="S1048" s="68"/>
      <c r="T1048" s="69"/>
      <c r="U1048" s="31"/>
      <c r="V1048" s="31"/>
      <c r="W1048" s="31"/>
      <c r="X1048" s="31"/>
      <c r="Y1048" s="31"/>
      <c r="Z1048" s="31"/>
      <c r="AA1048" s="31"/>
      <c r="AB1048" s="31"/>
      <c r="AC1048" s="31"/>
      <c r="AD1048" s="31"/>
      <c r="AE1048" s="31"/>
      <c r="AT1048" s="14" t="s">
        <v>133</v>
      </c>
      <c r="AU1048" s="14" t="s">
        <v>86</v>
      </c>
    </row>
    <row r="1049" spans="1:65" s="2" customFormat="1" ht="19.2">
      <c r="A1049" s="31"/>
      <c r="B1049" s="32"/>
      <c r="C1049" s="33"/>
      <c r="D1049" s="201" t="s">
        <v>135</v>
      </c>
      <c r="E1049" s="33"/>
      <c r="F1049" s="206" t="s">
        <v>456</v>
      </c>
      <c r="G1049" s="33"/>
      <c r="H1049" s="33"/>
      <c r="I1049" s="203"/>
      <c r="J1049" s="33"/>
      <c r="K1049" s="33"/>
      <c r="L1049" s="36"/>
      <c r="M1049" s="204"/>
      <c r="N1049" s="205"/>
      <c r="O1049" s="68"/>
      <c r="P1049" s="68"/>
      <c r="Q1049" s="68"/>
      <c r="R1049" s="68"/>
      <c r="S1049" s="68"/>
      <c r="T1049" s="69"/>
      <c r="U1049" s="31"/>
      <c r="V1049" s="31"/>
      <c r="W1049" s="31"/>
      <c r="X1049" s="31"/>
      <c r="Y1049" s="31"/>
      <c r="Z1049" s="31"/>
      <c r="AA1049" s="31"/>
      <c r="AB1049" s="31"/>
      <c r="AC1049" s="31"/>
      <c r="AD1049" s="31"/>
      <c r="AE1049" s="31"/>
      <c r="AT1049" s="14" t="s">
        <v>135</v>
      </c>
      <c r="AU1049" s="14" t="s">
        <v>86</v>
      </c>
    </row>
    <row r="1050" spans="1:65" s="2" customFormat="1" ht="16.5" customHeight="1">
      <c r="A1050" s="31"/>
      <c r="B1050" s="32"/>
      <c r="C1050" s="188" t="s">
        <v>978</v>
      </c>
      <c r="D1050" s="188" t="s">
        <v>127</v>
      </c>
      <c r="E1050" s="189" t="s">
        <v>1815</v>
      </c>
      <c r="F1050" s="190" t="s">
        <v>1816</v>
      </c>
      <c r="G1050" s="191" t="s">
        <v>139</v>
      </c>
      <c r="H1050" s="192">
        <v>100</v>
      </c>
      <c r="I1050" s="193"/>
      <c r="J1050" s="194">
        <f>ROUND(I1050*H1050,2)</f>
        <v>0</v>
      </c>
      <c r="K1050" s="190" t="s">
        <v>131</v>
      </c>
      <c r="L1050" s="36"/>
      <c r="M1050" s="195" t="s">
        <v>1</v>
      </c>
      <c r="N1050" s="196" t="s">
        <v>42</v>
      </c>
      <c r="O1050" s="68"/>
      <c r="P1050" s="197">
        <f>O1050*H1050</f>
        <v>0</v>
      </c>
      <c r="Q1050" s="197">
        <v>0</v>
      </c>
      <c r="R1050" s="197">
        <f>Q1050*H1050</f>
        <v>0</v>
      </c>
      <c r="S1050" s="197">
        <v>0</v>
      </c>
      <c r="T1050" s="198">
        <f>S1050*H1050</f>
        <v>0</v>
      </c>
      <c r="U1050" s="31"/>
      <c r="V1050" s="31"/>
      <c r="W1050" s="31"/>
      <c r="X1050" s="31"/>
      <c r="Y1050" s="31"/>
      <c r="Z1050" s="31"/>
      <c r="AA1050" s="31"/>
      <c r="AB1050" s="31"/>
      <c r="AC1050" s="31"/>
      <c r="AD1050" s="31"/>
      <c r="AE1050" s="31"/>
      <c r="AR1050" s="199" t="s">
        <v>132</v>
      </c>
      <c r="AT1050" s="199" t="s">
        <v>127</v>
      </c>
      <c r="AU1050" s="199" t="s">
        <v>86</v>
      </c>
      <c r="AY1050" s="14" t="s">
        <v>124</v>
      </c>
      <c r="BE1050" s="200">
        <f>IF(N1050="základní",J1050,0)</f>
        <v>0</v>
      </c>
      <c r="BF1050" s="200">
        <f>IF(N1050="snížená",J1050,0)</f>
        <v>0</v>
      </c>
      <c r="BG1050" s="200">
        <f>IF(N1050="zákl. přenesená",J1050,0)</f>
        <v>0</v>
      </c>
      <c r="BH1050" s="200">
        <f>IF(N1050="sníž. přenesená",J1050,0)</f>
        <v>0</v>
      </c>
      <c r="BI1050" s="200">
        <f>IF(N1050="nulová",J1050,0)</f>
        <v>0</v>
      </c>
      <c r="BJ1050" s="14" t="s">
        <v>84</v>
      </c>
      <c r="BK1050" s="200">
        <f>ROUND(I1050*H1050,2)</f>
        <v>0</v>
      </c>
      <c r="BL1050" s="14" t="s">
        <v>132</v>
      </c>
      <c r="BM1050" s="199" t="s">
        <v>1817</v>
      </c>
    </row>
    <row r="1051" spans="1:65" s="2" customFormat="1" ht="28.8">
      <c r="A1051" s="31"/>
      <c r="B1051" s="32"/>
      <c r="C1051" s="33"/>
      <c r="D1051" s="201" t="s">
        <v>133</v>
      </c>
      <c r="E1051" s="33"/>
      <c r="F1051" s="202" t="s">
        <v>1818</v>
      </c>
      <c r="G1051" s="33"/>
      <c r="H1051" s="33"/>
      <c r="I1051" s="203"/>
      <c r="J1051" s="33"/>
      <c r="K1051" s="33"/>
      <c r="L1051" s="36"/>
      <c r="M1051" s="204"/>
      <c r="N1051" s="205"/>
      <c r="O1051" s="68"/>
      <c r="P1051" s="68"/>
      <c r="Q1051" s="68"/>
      <c r="R1051" s="68"/>
      <c r="S1051" s="68"/>
      <c r="T1051" s="69"/>
      <c r="U1051" s="31"/>
      <c r="V1051" s="31"/>
      <c r="W1051" s="31"/>
      <c r="X1051" s="31"/>
      <c r="Y1051" s="31"/>
      <c r="Z1051" s="31"/>
      <c r="AA1051" s="31"/>
      <c r="AB1051" s="31"/>
      <c r="AC1051" s="31"/>
      <c r="AD1051" s="31"/>
      <c r="AE1051" s="31"/>
      <c r="AT1051" s="14" t="s">
        <v>133</v>
      </c>
      <c r="AU1051" s="14" t="s">
        <v>86</v>
      </c>
    </row>
    <row r="1052" spans="1:65" s="2" customFormat="1" ht="19.2">
      <c r="A1052" s="31"/>
      <c r="B1052" s="32"/>
      <c r="C1052" s="33"/>
      <c r="D1052" s="201" t="s">
        <v>135</v>
      </c>
      <c r="E1052" s="33"/>
      <c r="F1052" s="206" t="s">
        <v>456</v>
      </c>
      <c r="G1052" s="33"/>
      <c r="H1052" s="33"/>
      <c r="I1052" s="203"/>
      <c r="J1052" s="33"/>
      <c r="K1052" s="33"/>
      <c r="L1052" s="36"/>
      <c r="M1052" s="204"/>
      <c r="N1052" s="205"/>
      <c r="O1052" s="68"/>
      <c r="P1052" s="68"/>
      <c r="Q1052" s="68"/>
      <c r="R1052" s="68"/>
      <c r="S1052" s="68"/>
      <c r="T1052" s="69"/>
      <c r="U1052" s="31"/>
      <c r="V1052" s="31"/>
      <c r="W1052" s="31"/>
      <c r="X1052" s="31"/>
      <c r="Y1052" s="31"/>
      <c r="Z1052" s="31"/>
      <c r="AA1052" s="31"/>
      <c r="AB1052" s="31"/>
      <c r="AC1052" s="31"/>
      <c r="AD1052" s="31"/>
      <c r="AE1052" s="31"/>
      <c r="AT1052" s="14" t="s">
        <v>135</v>
      </c>
      <c r="AU1052" s="14" t="s">
        <v>86</v>
      </c>
    </row>
    <row r="1053" spans="1:65" s="2" customFormat="1" ht="16.5" customHeight="1">
      <c r="A1053" s="31"/>
      <c r="B1053" s="32"/>
      <c r="C1053" s="188" t="s">
        <v>1819</v>
      </c>
      <c r="D1053" s="188" t="s">
        <v>127</v>
      </c>
      <c r="E1053" s="189" t="s">
        <v>1820</v>
      </c>
      <c r="F1053" s="190" t="s">
        <v>1821</v>
      </c>
      <c r="G1053" s="191" t="s">
        <v>139</v>
      </c>
      <c r="H1053" s="192">
        <v>100</v>
      </c>
      <c r="I1053" s="193"/>
      <c r="J1053" s="194">
        <f>ROUND(I1053*H1053,2)</f>
        <v>0</v>
      </c>
      <c r="K1053" s="190" t="s">
        <v>131</v>
      </c>
      <c r="L1053" s="36"/>
      <c r="M1053" s="195" t="s">
        <v>1</v>
      </c>
      <c r="N1053" s="196" t="s">
        <v>42</v>
      </c>
      <c r="O1053" s="68"/>
      <c r="P1053" s="197">
        <f>O1053*H1053</f>
        <v>0</v>
      </c>
      <c r="Q1053" s="197">
        <v>0</v>
      </c>
      <c r="R1053" s="197">
        <f>Q1053*H1053</f>
        <v>0</v>
      </c>
      <c r="S1053" s="197">
        <v>0</v>
      </c>
      <c r="T1053" s="198">
        <f>S1053*H1053</f>
        <v>0</v>
      </c>
      <c r="U1053" s="31"/>
      <c r="V1053" s="31"/>
      <c r="W1053" s="31"/>
      <c r="X1053" s="31"/>
      <c r="Y1053" s="31"/>
      <c r="Z1053" s="31"/>
      <c r="AA1053" s="31"/>
      <c r="AB1053" s="31"/>
      <c r="AC1053" s="31"/>
      <c r="AD1053" s="31"/>
      <c r="AE1053" s="31"/>
      <c r="AR1053" s="199" t="s">
        <v>132</v>
      </c>
      <c r="AT1053" s="199" t="s">
        <v>127</v>
      </c>
      <c r="AU1053" s="199" t="s">
        <v>86</v>
      </c>
      <c r="AY1053" s="14" t="s">
        <v>124</v>
      </c>
      <c r="BE1053" s="200">
        <f>IF(N1053="základní",J1053,0)</f>
        <v>0</v>
      </c>
      <c r="BF1053" s="200">
        <f>IF(N1053="snížená",J1053,0)</f>
        <v>0</v>
      </c>
      <c r="BG1053" s="200">
        <f>IF(N1053="zákl. přenesená",J1053,0)</f>
        <v>0</v>
      </c>
      <c r="BH1053" s="200">
        <f>IF(N1053="sníž. přenesená",J1053,0)</f>
        <v>0</v>
      </c>
      <c r="BI1053" s="200">
        <f>IF(N1053="nulová",J1053,0)</f>
        <v>0</v>
      </c>
      <c r="BJ1053" s="14" t="s">
        <v>84</v>
      </c>
      <c r="BK1053" s="200">
        <f>ROUND(I1053*H1053,2)</f>
        <v>0</v>
      </c>
      <c r="BL1053" s="14" t="s">
        <v>132</v>
      </c>
      <c r="BM1053" s="199" t="s">
        <v>1822</v>
      </c>
    </row>
    <row r="1054" spans="1:65" s="2" customFormat="1" ht="28.8">
      <c r="A1054" s="31"/>
      <c r="B1054" s="32"/>
      <c r="C1054" s="33"/>
      <c r="D1054" s="201" t="s">
        <v>133</v>
      </c>
      <c r="E1054" s="33"/>
      <c r="F1054" s="202" t="s">
        <v>1823</v>
      </c>
      <c r="G1054" s="33"/>
      <c r="H1054" s="33"/>
      <c r="I1054" s="203"/>
      <c r="J1054" s="33"/>
      <c r="K1054" s="33"/>
      <c r="L1054" s="36"/>
      <c r="M1054" s="204"/>
      <c r="N1054" s="205"/>
      <c r="O1054" s="68"/>
      <c r="P1054" s="68"/>
      <c r="Q1054" s="68"/>
      <c r="R1054" s="68"/>
      <c r="S1054" s="68"/>
      <c r="T1054" s="69"/>
      <c r="U1054" s="31"/>
      <c r="V1054" s="31"/>
      <c r="W1054" s="31"/>
      <c r="X1054" s="31"/>
      <c r="Y1054" s="31"/>
      <c r="Z1054" s="31"/>
      <c r="AA1054" s="31"/>
      <c r="AB1054" s="31"/>
      <c r="AC1054" s="31"/>
      <c r="AD1054" s="31"/>
      <c r="AE1054" s="31"/>
      <c r="AT1054" s="14" t="s">
        <v>133</v>
      </c>
      <c r="AU1054" s="14" t="s">
        <v>86</v>
      </c>
    </row>
    <row r="1055" spans="1:65" s="2" customFormat="1" ht="19.2">
      <c r="A1055" s="31"/>
      <c r="B1055" s="32"/>
      <c r="C1055" s="33"/>
      <c r="D1055" s="201" t="s">
        <v>135</v>
      </c>
      <c r="E1055" s="33"/>
      <c r="F1055" s="206" t="s">
        <v>456</v>
      </c>
      <c r="G1055" s="33"/>
      <c r="H1055" s="33"/>
      <c r="I1055" s="203"/>
      <c r="J1055" s="33"/>
      <c r="K1055" s="33"/>
      <c r="L1055" s="36"/>
      <c r="M1055" s="204"/>
      <c r="N1055" s="205"/>
      <c r="O1055" s="68"/>
      <c r="P1055" s="68"/>
      <c r="Q1055" s="68"/>
      <c r="R1055" s="68"/>
      <c r="S1055" s="68"/>
      <c r="T1055" s="69"/>
      <c r="U1055" s="31"/>
      <c r="V1055" s="31"/>
      <c r="W1055" s="31"/>
      <c r="X1055" s="31"/>
      <c r="Y1055" s="31"/>
      <c r="Z1055" s="31"/>
      <c r="AA1055" s="31"/>
      <c r="AB1055" s="31"/>
      <c r="AC1055" s="31"/>
      <c r="AD1055" s="31"/>
      <c r="AE1055" s="31"/>
      <c r="AT1055" s="14" t="s">
        <v>135</v>
      </c>
      <c r="AU1055" s="14" t="s">
        <v>86</v>
      </c>
    </row>
    <row r="1056" spans="1:65" s="2" customFormat="1" ht="16.5" customHeight="1">
      <c r="A1056" s="31"/>
      <c r="B1056" s="32"/>
      <c r="C1056" s="188" t="s">
        <v>982</v>
      </c>
      <c r="D1056" s="188" t="s">
        <v>127</v>
      </c>
      <c r="E1056" s="189" t="s">
        <v>1824</v>
      </c>
      <c r="F1056" s="190" t="s">
        <v>1825</v>
      </c>
      <c r="G1056" s="191" t="s">
        <v>139</v>
      </c>
      <c r="H1056" s="192">
        <v>100</v>
      </c>
      <c r="I1056" s="193"/>
      <c r="J1056" s="194">
        <f>ROUND(I1056*H1056,2)</f>
        <v>0</v>
      </c>
      <c r="K1056" s="190" t="s">
        <v>131</v>
      </c>
      <c r="L1056" s="36"/>
      <c r="M1056" s="195" t="s">
        <v>1</v>
      </c>
      <c r="N1056" s="196" t="s">
        <v>42</v>
      </c>
      <c r="O1056" s="68"/>
      <c r="P1056" s="197">
        <f>O1056*H1056</f>
        <v>0</v>
      </c>
      <c r="Q1056" s="197">
        <v>0</v>
      </c>
      <c r="R1056" s="197">
        <f>Q1056*H1056</f>
        <v>0</v>
      </c>
      <c r="S1056" s="197">
        <v>0</v>
      </c>
      <c r="T1056" s="198">
        <f>S1056*H1056</f>
        <v>0</v>
      </c>
      <c r="U1056" s="31"/>
      <c r="V1056" s="31"/>
      <c r="W1056" s="31"/>
      <c r="X1056" s="31"/>
      <c r="Y1056" s="31"/>
      <c r="Z1056" s="31"/>
      <c r="AA1056" s="31"/>
      <c r="AB1056" s="31"/>
      <c r="AC1056" s="31"/>
      <c r="AD1056" s="31"/>
      <c r="AE1056" s="31"/>
      <c r="AR1056" s="199" t="s">
        <v>132</v>
      </c>
      <c r="AT1056" s="199" t="s">
        <v>127</v>
      </c>
      <c r="AU1056" s="199" t="s">
        <v>86</v>
      </c>
      <c r="AY1056" s="14" t="s">
        <v>124</v>
      </c>
      <c r="BE1056" s="200">
        <f>IF(N1056="základní",J1056,0)</f>
        <v>0</v>
      </c>
      <c r="BF1056" s="200">
        <f>IF(N1056="snížená",J1056,0)</f>
        <v>0</v>
      </c>
      <c r="BG1056" s="200">
        <f>IF(N1056="zákl. přenesená",J1056,0)</f>
        <v>0</v>
      </c>
      <c r="BH1056" s="200">
        <f>IF(N1056="sníž. přenesená",J1056,0)</f>
        <v>0</v>
      </c>
      <c r="BI1056" s="200">
        <f>IF(N1056="nulová",J1056,0)</f>
        <v>0</v>
      </c>
      <c r="BJ1056" s="14" t="s">
        <v>84</v>
      </c>
      <c r="BK1056" s="200">
        <f>ROUND(I1056*H1056,2)</f>
        <v>0</v>
      </c>
      <c r="BL1056" s="14" t="s">
        <v>132</v>
      </c>
      <c r="BM1056" s="199" t="s">
        <v>1826</v>
      </c>
    </row>
    <row r="1057" spans="1:65" s="2" customFormat="1" ht="28.8">
      <c r="A1057" s="31"/>
      <c r="B1057" s="32"/>
      <c r="C1057" s="33"/>
      <c r="D1057" s="201" t="s">
        <v>133</v>
      </c>
      <c r="E1057" s="33"/>
      <c r="F1057" s="202" t="s">
        <v>1827</v>
      </c>
      <c r="G1057" s="33"/>
      <c r="H1057" s="33"/>
      <c r="I1057" s="203"/>
      <c r="J1057" s="33"/>
      <c r="K1057" s="33"/>
      <c r="L1057" s="36"/>
      <c r="M1057" s="204"/>
      <c r="N1057" s="205"/>
      <c r="O1057" s="68"/>
      <c r="P1057" s="68"/>
      <c r="Q1057" s="68"/>
      <c r="R1057" s="68"/>
      <c r="S1057" s="68"/>
      <c r="T1057" s="69"/>
      <c r="U1057" s="31"/>
      <c r="V1057" s="31"/>
      <c r="W1057" s="31"/>
      <c r="X1057" s="31"/>
      <c r="Y1057" s="31"/>
      <c r="Z1057" s="31"/>
      <c r="AA1057" s="31"/>
      <c r="AB1057" s="31"/>
      <c r="AC1057" s="31"/>
      <c r="AD1057" s="31"/>
      <c r="AE1057" s="31"/>
      <c r="AT1057" s="14" t="s">
        <v>133</v>
      </c>
      <c r="AU1057" s="14" t="s">
        <v>86</v>
      </c>
    </row>
    <row r="1058" spans="1:65" s="2" customFormat="1" ht="19.2">
      <c r="A1058" s="31"/>
      <c r="B1058" s="32"/>
      <c r="C1058" s="33"/>
      <c r="D1058" s="201" t="s">
        <v>135</v>
      </c>
      <c r="E1058" s="33"/>
      <c r="F1058" s="206" t="s">
        <v>456</v>
      </c>
      <c r="G1058" s="33"/>
      <c r="H1058" s="33"/>
      <c r="I1058" s="203"/>
      <c r="J1058" s="33"/>
      <c r="K1058" s="33"/>
      <c r="L1058" s="36"/>
      <c r="M1058" s="204"/>
      <c r="N1058" s="205"/>
      <c r="O1058" s="68"/>
      <c r="P1058" s="68"/>
      <c r="Q1058" s="68"/>
      <c r="R1058" s="68"/>
      <c r="S1058" s="68"/>
      <c r="T1058" s="69"/>
      <c r="U1058" s="31"/>
      <c r="V1058" s="31"/>
      <c r="W1058" s="31"/>
      <c r="X1058" s="31"/>
      <c r="Y1058" s="31"/>
      <c r="Z1058" s="31"/>
      <c r="AA1058" s="31"/>
      <c r="AB1058" s="31"/>
      <c r="AC1058" s="31"/>
      <c r="AD1058" s="31"/>
      <c r="AE1058" s="31"/>
      <c r="AT1058" s="14" t="s">
        <v>135</v>
      </c>
      <c r="AU1058" s="14" t="s">
        <v>86</v>
      </c>
    </row>
    <row r="1059" spans="1:65" s="2" customFormat="1" ht="16.5" customHeight="1">
      <c r="A1059" s="31"/>
      <c r="B1059" s="32"/>
      <c r="C1059" s="188" t="s">
        <v>1828</v>
      </c>
      <c r="D1059" s="188" t="s">
        <v>127</v>
      </c>
      <c r="E1059" s="189" t="s">
        <v>1829</v>
      </c>
      <c r="F1059" s="190" t="s">
        <v>1830</v>
      </c>
      <c r="G1059" s="191" t="s">
        <v>139</v>
      </c>
      <c r="H1059" s="192">
        <v>50</v>
      </c>
      <c r="I1059" s="193"/>
      <c r="J1059" s="194">
        <f>ROUND(I1059*H1059,2)</f>
        <v>0</v>
      </c>
      <c r="K1059" s="190" t="s">
        <v>131</v>
      </c>
      <c r="L1059" s="36"/>
      <c r="M1059" s="195" t="s">
        <v>1</v>
      </c>
      <c r="N1059" s="196" t="s">
        <v>42</v>
      </c>
      <c r="O1059" s="68"/>
      <c r="P1059" s="197">
        <f>O1059*H1059</f>
        <v>0</v>
      </c>
      <c r="Q1059" s="197">
        <v>0</v>
      </c>
      <c r="R1059" s="197">
        <f>Q1059*H1059</f>
        <v>0</v>
      </c>
      <c r="S1059" s="197">
        <v>0</v>
      </c>
      <c r="T1059" s="198">
        <f>S1059*H1059</f>
        <v>0</v>
      </c>
      <c r="U1059" s="31"/>
      <c r="V1059" s="31"/>
      <c r="W1059" s="31"/>
      <c r="X1059" s="31"/>
      <c r="Y1059" s="31"/>
      <c r="Z1059" s="31"/>
      <c r="AA1059" s="31"/>
      <c r="AB1059" s="31"/>
      <c r="AC1059" s="31"/>
      <c r="AD1059" s="31"/>
      <c r="AE1059" s="31"/>
      <c r="AR1059" s="199" t="s">
        <v>132</v>
      </c>
      <c r="AT1059" s="199" t="s">
        <v>127</v>
      </c>
      <c r="AU1059" s="199" t="s">
        <v>86</v>
      </c>
      <c r="AY1059" s="14" t="s">
        <v>124</v>
      </c>
      <c r="BE1059" s="200">
        <f>IF(N1059="základní",J1059,0)</f>
        <v>0</v>
      </c>
      <c r="BF1059" s="200">
        <f>IF(N1059="snížená",J1059,0)</f>
        <v>0</v>
      </c>
      <c r="BG1059" s="200">
        <f>IF(N1059="zákl. přenesená",J1059,0)</f>
        <v>0</v>
      </c>
      <c r="BH1059" s="200">
        <f>IF(N1059="sníž. přenesená",J1059,0)</f>
        <v>0</v>
      </c>
      <c r="BI1059" s="200">
        <f>IF(N1059="nulová",J1059,0)</f>
        <v>0</v>
      </c>
      <c r="BJ1059" s="14" t="s">
        <v>84</v>
      </c>
      <c r="BK1059" s="200">
        <f>ROUND(I1059*H1059,2)</f>
        <v>0</v>
      </c>
      <c r="BL1059" s="14" t="s">
        <v>132</v>
      </c>
      <c r="BM1059" s="199" t="s">
        <v>1831</v>
      </c>
    </row>
    <row r="1060" spans="1:65" s="2" customFormat="1" ht="19.2">
      <c r="A1060" s="31"/>
      <c r="B1060" s="32"/>
      <c r="C1060" s="33"/>
      <c r="D1060" s="201" t="s">
        <v>133</v>
      </c>
      <c r="E1060" s="33"/>
      <c r="F1060" s="202" t="s">
        <v>1832</v>
      </c>
      <c r="G1060" s="33"/>
      <c r="H1060" s="33"/>
      <c r="I1060" s="203"/>
      <c r="J1060" s="33"/>
      <c r="K1060" s="33"/>
      <c r="L1060" s="36"/>
      <c r="M1060" s="204"/>
      <c r="N1060" s="205"/>
      <c r="O1060" s="68"/>
      <c r="P1060" s="68"/>
      <c r="Q1060" s="68"/>
      <c r="R1060" s="68"/>
      <c r="S1060" s="68"/>
      <c r="T1060" s="69"/>
      <c r="U1060" s="31"/>
      <c r="V1060" s="31"/>
      <c r="W1060" s="31"/>
      <c r="X1060" s="31"/>
      <c r="Y1060" s="31"/>
      <c r="Z1060" s="31"/>
      <c r="AA1060" s="31"/>
      <c r="AB1060" s="31"/>
      <c r="AC1060" s="31"/>
      <c r="AD1060" s="31"/>
      <c r="AE1060" s="31"/>
      <c r="AT1060" s="14" t="s">
        <v>133</v>
      </c>
      <c r="AU1060" s="14" t="s">
        <v>86</v>
      </c>
    </row>
    <row r="1061" spans="1:65" s="2" customFormat="1" ht="19.2">
      <c r="A1061" s="31"/>
      <c r="B1061" s="32"/>
      <c r="C1061" s="33"/>
      <c r="D1061" s="201" t="s">
        <v>135</v>
      </c>
      <c r="E1061" s="33"/>
      <c r="F1061" s="206" t="s">
        <v>884</v>
      </c>
      <c r="G1061" s="33"/>
      <c r="H1061" s="33"/>
      <c r="I1061" s="203"/>
      <c r="J1061" s="33"/>
      <c r="K1061" s="33"/>
      <c r="L1061" s="36"/>
      <c r="M1061" s="204"/>
      <c r="N1061" s="205"/>
      <c r="O1061" s="68"/>
      <c r="P1061" s="68"/>
      <c r="Q1061" s="68"/>
      <c r="R1061" s="68"/>
      <c r="S1061" s="68"/>
      <c r="T1061" s="69"/>
      <c r="U1061" s="31"/>
      <c r="V1061" s="31"/>
      <c r="W1061" s="31"/>
      <c r="X1061" s="31"/>
      <c r="Y1061" s="31"/>
      <c r="Z1061" s="31"/>
      <c r="AA1061" s="31"/>
      <c r="AB1061" s="31"/>
      <c r="AC1061" s="31"/>
      <c r="AD1061" s="31"/>
      <c r="AE1061" s="31"/>
      <c r="AT1061" s="14" t="s">
        <v>135</v>
      </c>
      <c r="AU1061" s="14" t="s">
        <v>86</v>
      </c>
    </row>
    <row r="1062" spans="1:65" s="2" customFormat="1" ht="16.5" customHeight="1">
      <c r="A1062" s="31"/>
      <c r="B1062" s="32"/>
      <c r="C1062" s="188" t="s">
        <v>987</v>
      </c>
      <c r="D1062" s="188" t="s">
        <v>127</v>
      </c>
      <c r="E1062" s="189" t="s">
        <v>1833</v>
      </c>
      <c r="F1062" s="190" t="s">
        <v>1834</v>
      </c>
      <c r="G1062" s="191" t="s">
        <v>139</v>
      </c>
      <c r="H1062" s="192">
        <v>100</v>
      </c>
      <c r="I1062" s="193"/>
      <c r="J1062" s="194">
        <f>ROUND(I1062*H1062,2)</f>
        <v>0</v>
      </c>
      <c r="K1062" s="190" t="s">
        <v>131</v>
      </c>
      <c r="L1062" s="36"/>
      <c r="M1062" s="195" t="s">
        <v>1</v>
      </c>
      <c r="N1062" s="196" t="s">
        <v>42</v>
      </c>
      <c r="O1062" s="68"/>
      <c r="P1062" s="197">
        <f>O1062*H1062</f>
        <v>0</v>
      </c>
      <c r="Q1062" s="197">
        <v>0</v>
      </c>
      <c r="R1062" s="197">
        <f>Q1062*H1062</f>
        <v>0</v>
      </c>
      <c r="S1062" s="197">
        <v>0</v>
      </c>
      <c r="T1062" s="198">
        <f>S1062*H1062</f>
        <v>0</v>
      </c>
      <c r="U1062" s="31"/>
      <c r="V1062" s="31"/>
      <c r="W1062" s="31"/>
      <c r="X1062" s="31"/>
      <c r="Y1062" s="31"/>
      <c r="Z1062" s="31"/>
      <c r="AA1062" s="31"/>
      <c r="AB1062" s="31"/>
      <c r="AC1062" s="31"/>
      <c r="AD1062" s="31"/>
      <c r="AE1062" s="31"/>
      <c r="AR1062" s="199" t="s">
        <v>132</v>
      </c>
      <c r="AT1062" s="199" t="s">
        <v>127</v>
      </c>
      <c r="AU1062" s="199" t="s">
        <v>86</v>
      </c>
      <c r="AY1062" s="14" t="s">
        <v>124</v>
      </c>
      <c r="BE1062" s="200">
        <f>IF(N1062="základní",J1062,0)</f>
        <v>0</v>
      </c>
      <c r="BF1062" s="200">
        <f>IF(N1062="snížená",J1062,0)</f>
        <v>0</v>
      </c>
      <c r="BG1062" s="200">
        <f>IF(N1062="zákl. přenesená",J1062,0)</f>
        <v>0</v>
      </c>
      <c r="BH1062" s="200">
        <f>IF(N1062="sníž. přenesená",J1062,0)</f>
        <v>0</v>
      </c>
      <c r="BI1062" s="200">
        <f>IF(N1062="nulová",J1062,0)</f>
        <v>0</v>
      </c>
      <c r="BJ1062" s="14" t="s">
        <v>84</v>
      </c>
      <c r="BK1062" s="200">
        <f>ROUND(I1062*H1062,2)</f>
        <v>0</v>
      </c>
      <c r="BL1062" s="14" t="s">
        <v>132</v>
      </c>
      <c r="BM1062" s="199" t="s">
        <v>1835</v>
      </c>
    </row>
    <row r="1063" spans="1:65" s="2" customFormat="1" ht="28.8">
      <c r="A1063" s="31"/>
      <c r="B1063" s="32"/>
      <c r="C1063" s="33"/>
      <c r="D1063" s="201" t="s">
        <v>133</v>
      </c>
      <c r="E1063" s="33"/>
      <c r="F1063" s="202" t="s">
        <v>1836</v>
      </c>
      <c r="G1063" s="33"/>
      <c r="H1063" s="33"/>
      <c r="I1063" s="203"/>
      <c r="J1063" s="33"/>
      <c r="K1063" s="33"/>
      <c r="L1063" s="36"/>
      <c r="M1063" s="204"/>
      <c r="N1063" s="205"/>
      <c r="O1063" s="68"/>
      <c r="P1063" s="68"/>
      <c r="Q1063" s="68"/>
      <c r="R1063" s="68"/>
      <c r="S1063" s="68"/>
      <c r="T1063" s="69"/>
      <c r="U1063" s="31"/>
      <c r="V1063" s="31"/>
      <c r="W1063" s="31"/>
      <c r="X1063" s="31"/>
      <c r="Y1063" s="31"/>
      <c r="Z1063" s="31"/>
      <c r="AA1063" s="31"/>
      <c r="AB1063" s="31"/>
      <c r="AC1063" s="31"/>
      <c r="AD1063" s="31"/>
      <c r="AE1063" s="31"/>
      <c r="AT1063" s="14" t="s">
        <v>133</v>
      </c>
      <c r="AU1063" s="14" t="s">
        <v>86</v>
      </c>
    </row>
    <row r="1064" spans="1:65" s="2" customFormat="1" ht="19.2">
      <c r="A1064" s="31"/>
      <c r="B1064" s="32"/>
      <c r="C1064" s="33"/>
      <c r="D1064" s="201" t="s">
        <v>135</v>
      </c>
      <c r="E1064" s="33"/>
      <c r="F1064" s="206" t="s">
        <v>884</v>
      </c>
      <c r="G1064" s="33"/>
      <c r="H1064" s="33"/>
      <c r="I1064" s="203"/>
      <c r="J1064" s="33"/>
      <c r="K1064" s="33"/>
      <c r="L1064" s="36"/>
      <c r="M1064" s="204"/>
      <c r="N1064" s="205"/>
      <c r="O1064" s="68"/>
      <c r="P1064" s="68"/>
      <c r="Q1064" s="68"/>
      <c r="R1064" s="68"/>
      <c r="S1064" s="68"/>
      <c r="T1064" s="69"/>
      <c r="U1064" s="31"/>
      <c r="V1064" s="31"/>
      <c r="W1064" s="31"/>
      <c r="X1064" s="31"/>
      <c r="Y1064" s="31"/>
      <c r="Z1064" s="31"/>
      <c r="AA1064" s="31"/>
      <c r="AB1064" s="31"/>
      <c r="AC1064" s="31"/>
      <c r="AD1064" s="31"/>
      <c r="AE1064" s="31"/>
      <c r="AT1064" s="14" t="s">
        <v>135</v>
      </c>
      <c r="AU1064" s="14" t="s">
        <v>86</v>
      </c>
    </row>
    <row r="1065" spans="1:65" s="2" customFormat="1" ht="16.5" customHeight="1">
      <c r="A1065" s="31"/>
      <c r="B1065" s="32"/>
      <c r="C1065" s="188" t="s">
        <v>1837</v>
      </c>
      <c r="D1065" s="188" t="s">
        <v>127</v>
      </c>
      <c r="E1065" s="189" t="s">
        <v>1838</v>
      </c>
      <c r="F1065" s="190" t="s">
        <v>1839</v>
      </c>
      <c r="G1065" s="191" t="s">
        <v>139</v>
      </c>
      <c r="H1065" s="192">
        <v>50</v>
      </c>
      <c r="I1065" s="193"/>
      <c r="J1065" s="194">
        <f>ROUND(I1065*H1065,2)</f>
        <v>0</v>
      </c>
      <c r="K1065" s="190" t="s">
        <v>131</v>
      </c>
      <c r="L1065" s="36"/>
      <c r="M1065" s="195" t="s">
        <v>1</v>
      </c>
      <c r="N1065" s="196" t="s">
        <v>42</v>
      </c>
      <c r="O1065" s="68"/>
      <c r="P1065" s="197">
        <f>O1065*H1065</f>
        <v>0</v>
      </c>
      <c r="Q1065" s="197">
        <v>0</v>
      </c>
      <c r="R1065" s="197">
        <f>Q1065*H1065</f>
        <v>0</v>
      </c>
      <c r="S1065" s="197">
        <v>0</v>
      </c>
      <c r="T1065" s="198">
        <f>S1065*H1065</f>
        <v>0</v>
      </c>
      <c r="U1065" s="31"/>
      <c r="V1065" s="31"/>
      <c r="W1065" s="31"/>
      <c r="X1065" s="31"/>
      <c r="Y1065" s="31"/>
      <c r="Z1065" s="31"/>
      <c r="AA1065" s="31"/>
      <c r="AB1065" s="31"/>
      <c r="AC1065" s="31"/>
      <c r="AD1065" s="31"/>
      <c r="AE1065" s="31"/>
      <c r="AR1065" s="199" t="s">
        <v>132</v>
      </c>
      <c r="AT1065" s="199" t="s">
        <v>127</v>
      </c>
      <c r="AU1065" s="199" t="s">
        <v>86</v>
      </c>
      <c r="AY1065" s="14" t="s">
        <v>124</v>
      </c>
      <c r="BE1065" s="200">
        <f>IF(N1065="základní",J1065,0)</f>
        <v>0</v>
      </c>
      <c r="BF1065" s="200">
        <f>IF(N1065="snížená",J1065,0)</f>
        <v>0</v>
      </c>
      <c r="BG1065" s="200">
        <f>IF(N1065="zákl. přenesená",J1065,0)</f>
        <v>0</v>
      </c>
      <c r="BH1065" s="200">
        <f>IF(N1065="sníž. přenesená",J1065,0)</f>
        <v>0</v>
      </c>
      <c r="BI1065" s="200">
        <f>IF(N1065="nulová",J1065,0)</f>
        <v>0</v>
      </c>
      <c r="BJ1065" s="14" t="s">
        <v>84</v>
      </c>
      <c r="BK1065" s="200">
        <f>ROUND(I1065*H1065,2)</f>
        <v>0</v>
      </c>
      <c r="BL1065" s="14" t="s">
        <v>132</v>
      </c>
      <c r="BM1065" s="199" t="s">
        <v>1840</v>
      </c>
    </row>
    <row r="1066" spans="1:65" s="2" customFormat="1" ht="28.8">
      <c r="A1066" s="31"/>
      <c r="B1066" s="32"/>
      <c r="C1066" s="33"/>
      <c r="D1066" s="201" t="s">
        <v>133</v>
      </c>
      <c r="E1066" s="33"/>
      <c r="F1066" s="202" t="s">
        <v>1841</v>
      </c>
      <c r="G1066" s="33"/>
      <c r="H1066" s="33"/>
      <c r="I1066" s="203"/>
      <c r="J1066" s="33"/>
      <c r="K1066" s="33"/>
      <c r="L1066" s="36"/>
      <c r="M1066" s="204"/>
      <c r="N1066" s="205"/>
      <c r="O1066" s="68"/>
      <c r="P1066" s="68"/>
      <c r="Q1066" s="68"/>
      <c r="R1066" s="68"/>
      <c r="S1066" s="68"/>
      <c r="T1066" s="69"/>
      <c r="U1066" s="31"/>
      <c r="V1066" s="31"/>
      <c r="W1066" s="31"/>
      <c r="X1066" s="31"/>
      <c r="Y1066" s="31"/>
      <c r="Z1066" s="31"/>
      <c r="AA1066" s="31"/>
      <c r="AB1066" s="31"/>
      <c r="AC1066" s="31"/>
      <c r="AD1066" s="31"/>
      <c r="AE1066" s="31"/>
      <c r="AT1066" s="14" t="s">
        <v>133</v>
      </c>
      <c r="AU1066" s="14" t="s">
        <v>86</v>
      </c>
    </row>
    <row r="1067" spans="1:65" s="2" customFormat="1" ht="19.2">
      <c r="A1067" s="31"/>
      <c r="B1067" s="32"/>
      <c r="C1067" s="33"/>
      <c r="D1067" s="201" t="s">
        <v>135</v>
      </c>
      <c r="E1067" s="33"/>
      <c r="F1067" s="206" t="s">
        <v>884</v>
      </c>
      <c r="G1067" s="33"/>
      <c r="H1067" s="33"/>
      <c r="I1067" s="203"/>
      <c r="J1067" s="33"/>
      <c r="K1067" s="33"/>
      <c r="L1067" s="36"/>
      <c r="M1067" s="204"/>
      <c r="N1067" s="205"/>
      <c r="O1067" s="68"/>
      <c r="P1067" s="68"/>
      <c r="Q1067" s="68"/>
      <c r="R1067" s="68"/>
      <c r="S1067" s="68"/>
      <c r="T1067" s="69"/>
      <c r="U1067" s="31"/>
      <c r="V1067" s="31"/>
      <c r="W1067" s="31"/>
      <c r="X1067" s="31"/>
      <c r="Y1067" s="31"/>
      <c r="Z1067" s="31"/>
      <c r="AA1067" s="31"/>
      <c r="AB1067" s="31"/>
      <c r="AC1067" s="31"/>
      <c r="AD1067" s="31"/>
      <c r="AE1067" s="31"/>
      <c r="AT1067" s="14" t="s">
        <v>135</v>
      </c>
      <c r="AU1067" s="14" t="s">
        <v>86</v>
      </c>
    </row>
    <row r="1068" spans="1:65" s="2" customFormat="1" ht="16.5" customHeight="1">
      <c r="A1068" s="31"/>
      <c r="B1068" s="32"/>
      <c r="C1068" s="188" t="s">
        <v>991</v>
      </c>
      <c r="D1068" s="188" t="s">
        <v>127</v>
      </c>
      <c r="E1068" s="189" t="s">
        <v>1842</v>
      </c>
      <c r="F1068" s="190" t="s">
        <v>1843</v>
      </c>
      <c r="G1068" s="191" t="s">
        <v>139</v>
      </c>
      <c r="H1068" s="192">
        <v>20</v>
      </c>
      <c r="I1068" s="193"/>
      <c r="J1068" s="194">
        <f>ROUND(I1068*H1068,2)</f>
        <v>0</v>
      </c>
      <c r="K1068" s="190" t="s">
        <v>131</v>
      </c>
      <c r="L1068" s="36"/>
      <c r="M1068" s="195" t="s">
        <v>1</v>
      </c>
      <c r="N1068" s="196" t="s">
        <v>42</v>
      </c>
      <c r="O1068" s="68"/>
      <c r="P1068" s="197">
        <f>O1068*H1068</f>
        <v>0</v>
      </c>
      <c r="Q1068" s="197">
        <v>0</v>
      </c>
      <c r="R1068" s="197">
        <f>Q1068*H1068</f>
        <v>0</v>
      </c>
      <c r="S1068" s="197">
        <v>0</v>
      </c>
      <c r="T1068" s="198">
        <f>S1068*H1068</f>
        <v>0</v>
      </c>
      <c r="U1068" s="31"/>
      <c r="V1068" s="31"/>
      <c r="W1068" s="31"/>
      <c r="X1068" s="31"/>
      <c r="Y1068" s="31"/>
      <c r="Z1068" s="31"/>
      <c r="AA1068" s="31"/>
      <c r="AB1068" s="31"/>
      <c r="AC1068" s="31"/>
      <c r="AD1068" s="31"/>
      <c r="AE1068" s="31"/>
      <c r="AR1068" s="199" t="s">
        <v>132</v>
      </c>
      <c r="AT1068" s="199" t="s">
        <v>127</v>
      </c>
      <c r="AU1068" s="199" t="s">
        <v>86</v>
      </c>
      <c r="AY1068" s="14" t="s">
        <v>124</v>
      </c>
      <c r="BE1068" s="200">
        <f>IF(N1068="základní",J1068,0)</f>
        <v>0</v>
      </c>
      <c r="BF1068" s="200">
        <f>IF(N1068="snížená",J1068,0)</f>
        <v>0</v>
      </c>
      <c r="BG1068" s="200">
        <f>IF(N1068="zákl. přenesená",J1068,0)</f>
        <v>0</v>
      </c>
      <c r="BH1068" s="200">
        <f>IF(N1068="sníž. přenesená",J1068,0)</f>
        <v>0</v>
      </c>
      <c r="BI1068" s="200">
        <f>IF(N1068="nulová",J1068,0)</f>
        <v>0</v>
      </c>
      <c r="BJ1068" s="14" t="s">
        <v>84</v>
      </c>
      <c r="BK1068" s="200">
        <f>ROUND(I1068*H1068,2)</f>
        <v>0</v>
      </c>
      <c r="BL1068" s="14" t="s">
        <v>132</v>
      </c>
      <c r="BM1068" s="199" t="s">
        <v>1844</v>
      </c>
    </row>
    <row r="1069" spans="1:65" s="2" customFormat="1" ht="28.8">
      <c r="A1069" s="31"/>
      <c r="B1069" s="32"/>
      <c r="C1069" s="33"/>
      <c r="D1069" s="201" t="s">
        <v>133</v>
      </c>
      <c r="E1069" s="33"/>
      <c r="F1069" s="202" t="s">
        <v>1845</v>
      </c>
      <c r="G1069" s="33"/>
      <c r="H1069" s="33"/>
      <c r="I1069" s="203"/>
      <c r="J1069" s="33"/>
      <c r="K1069" s="33"/>
      <c r="L1069" s="36"/>
      <c r="M1069" s="204"/>
      <c r="N1069" s="205"/>
      <c r="O1069" s="68"/>
      <c r="P1069" s="68"/>
      <c r="Q1069" s="68"/>
      <c r="R1069" s="68"/>
      <c r="S1069" s="68"/>
      <c r="T1069" s="69"/>
      <c r="U1069" s="31"/>
      <c r="V1069" s="31"/>
      <c r="W1069" s="31"/>
      <c r="X1069" s="31"/>
      <c r="Y1069" s="31"/>
      <c r="Z1069" s="31"/>
      <c r="AA1069" s="31"/>
      <c r="AB1069" s="31"/>
      <c r="AC1069" s="31"/>
      <c r="AD1069" s="31"/>
      <c r="AE1069" s="31"/>
      <c r="AT1069" s="14" t="s">
        <v>133</v>
      </c>
      <c r="AU1069" s="14" t="s">
        <v>86</v>
      </c>
    </row>
    <row r="1070" spans="1:65" s="2" customFormat="1" ht="19.2">
      <c r="A1070" s="31"/>
      <c r="B1070" s="32"/>
      <c r="C1070" s="33"/>
      <c r="D1070" s="201" t="s">
        <v>135</v>
      </c>
      <c r="E1070" s="33"/>
      <c r="F1070" s="206" t="s">
        <v>884</v>
      </c>
      <c r="G1070" s="33"/>
      <c r="H1070" s="33"/>
      <c r="I1070" s="203"/>
      <c r="J1070" s="33"/>
      <c r="K1070" s="33"/>
      <c r="L1070" s="36"/>
      <c r="M1070" s="204"/>
      <c r="N1070" s="205"/>
      <c r="O1070" s="68"/>
      <c r="P1070" s="68"/>
      <c r="Q1070" s="68"/>
      <c r="R1070" s="68"/>
      <c r="S1070" s="68"/>
      <c r="T1070" s="69"/>
      <c r="U1070" s="31"/>
      <c r="V1070" s="31"/>
      <c r="W1070" s="31"/>
      <c r="X1070" s="31"/>
      <c r="Y1070" s="31"/>
      <c r="Z1070" s="31"/>
      <c r="AA1070" s="31"/>
      <c r="AB1070" s="31"/>
      <c r="AC1070" s="31"/>
      <c r="AD1070" s="31"/>
      <c r="AE1070" s="31"/>
      <c r="AT1070" s="14" t="s">
        <v>135</v>
      </c>
      <c r="AU1070" s="14" t="s">
        <v>86</v>
      </c>
    </row>
    <row r="1071" spans="1:65" s="2" customFormat="1" ht="24.15" customHeight="1">
      <c r="A1071" s="31"/>
      <c r="B1071" s="32"/>
      <c r="C1071" s="188" t="s">
        <v>1846</v>
      </c>
      <c r="D1071" s="188" t="s">
        <v>127</v>
      </c>
      <c r="E1071" s="189" t="s">
        <v>1847</v>
      </c>
      <c r="F1071" s="190" t="s">
        <v>1848</v>
      </c>
      <c r="G1071" s="191" t="s">
        <v>139</v>
      </c>
      <c r="H1071" s="192">
        <v>20</v>
      </c>
      <c r="I1071" s="193"/>
      <c r="J1071" s="194">
        <f>ROUND(I1071*H1071,2)</f>
        <v>0</v>
      </c>
      <c r="K1071" s="190" t="s">
        <v>131</v>
      </c>
      <c r="L1071" s="36"/>
      <c r="M1071" s="195" t="s">
        <v>1</v>
      </c>
      <c r="N1071" s="196" t="s">
        <v>42</v>
      </c>
      <c r="O1071" s="68"/>
      <c r="P1071" s="197">
        <f>O1071*H1071</f>
        <v>0</v>
      </c>
      <c r="Q1071" s="197">
        <v>0</v>
      </c>
      <c r="R1071" s="197">
        <f>Q1071*H1071</f>
        <v>0</v>
      </c>
      <c r="S1071" s="197">
        <v>0</v>
      </c>
      <c r="T1071" s="198">
        <f>S1071*H1071</f>
        <v>0</v>
      </c>
      <c r="U1071" s="31"/>
      <c r="V1071" s="31"/>
      <c r="W1071" s="31"/>
      <c r="X1071" s="31"/>
      <c r="Y1071" s="31"/>
      <c r="Z1071" s="31"/>
      <c r="AA1071" s="31"/>
      <c r="AB1071" s="31"/>
      <c r="AC1071" s="31"/>
      <c r="AD1071" s="31"/>
      <c r="AE1071" s="31"/>
      <c r="AR1071" s="199" t="s">
        <v>132</v>
      </c>
      <c r="AT1071" s="199" t="s">
        <v>127</v>
      </c>
      <c r="AU1071" s="199" t="s">
        <v>86</v>
      </c>
      <c r="AY1071" s="14" t="s">
        <v>124</v>
      </c>
      <c r="BE1071" s="200">
        <f>IF(N1071="základní",J1071,0)</f>
        <v>0</v>
      </c>
      <c r="BF1071" s="200">
        <f>IF(N1071="snížená",J1071,0)</f>
        <v>0</v>
      </c>
      <c r="BG1071" s="200">
        <f>IF(N1071="zákl. přenesená",J1071,0)</f>
        <v>0</v>
      </c>
      <c r="BH1071" s="200">
        <f>IF(N1071="sníž. přenesená",J1071,0)</f>
        <v>0</v>
      </c>
      <c r="BI1071" s="200">
        <f>IF(N1071="nulová",J1071,0)</f>
        <v>0</v>
      </c>
      <c r="BJ1071" s="14" t="s">
        <v>84</v>
      </c>
      <c r="BK1071" s="200">
        <f>ROUND(I1071*H1071,2)</f>
        <v>0</v>
      </c>
      <c r="BL1071" s="14" t="s">
        <v>132</v>
      </c>
      <c r="BM1071" s="199" t="s">
        <v>1849</v>
      </c>
    </row>
    <row r="1072" spans="1:65" s="2" customFormat="1" ht="57.6">
      <c r="A1072" s="31"/>
      <c r="B1072" s="32"/>
      <c r="C1072" s="33"/>
      <c r="D1072" s="201" t="s">
        <v>133</v>
      </c>
      <c r="E1072" s="33"/>
      <c r="F1072" s="202" t="s">
        <v>1850</v>
      </c>
      <c r="G1072" s="33"/>
      <c r="H1072" s="33"/>
      <c r="I1072" s="203"/>
      <c r="J1072" s="33"/>
      <c r="K1072" s="33"/>
      <c r="L1072" s="36"/>
      <c r="M1072" s="204"/>
      <c r="N1072" s="205"/>
      <c r="O1072" s="68"/>
      <c r="P1072" s="68"/>
      <c r="Q1072" s="68"/>
      <c r="R1072" s="68"/>
      <c r="S1072" s="68"/>
      <c r="T1072" s="69"/>
      <c r="U1072" s="31"/>
      <c r="V1072" s="31"/>
      <c r="W1072" s="31"/>
      <c r="X1072" s="31"/>
      <c r="Y1072" s="31"/>
      <c r="Z1072" s="31"/>
      <c r="AA1072" s="31"/>
      <c r="AB1072" s="31"/>
      <c r="AC1072" s="31"/>
      <c r="AD1072" s="31"/>
      <c r="AE1072" s="31"/>
      <c r="AT1072" s="14" t="s">
        <v>133</v>
      </c>
      <c r="AU1072" s="14" t="s">
        <v>86</v>
      </c>
    </row>
    <row r="1073" spans="1:65" s="2" customFormat="1" ht="19.2">
      <c r="A1073" s="31"/>
      <c r="B1073" s="32"/>
      <c r="C1073" s="33"/>
      <c r="D1073" s="201" t="s">
        <v>135</v>
      </c>
      <c r="E1073" s="33"/>
      <c r="F1073" s="206" t="s">
        <v>884</v>
      </c>
      <c r="G1073" s="33"/>
      <c r="H1073" s="33"/>
      <c r="I1073" s="203"/>
      <c r="J1073" s="33"/>
      <c r="K1073" s="33"/>
      <c r="L1073" s="36"/>
      <c r="M1073" s="204"/>
      <c r="N1073" s="205"/>
      <c r="O1073" s="68"/>
      <c r="P1073" s="68"/>
      <c r="Q1073" s="68"/>
      <c r="R1073" s="68"/>
      <c r="S1073" s="68"/>
      <c r="T1073" s="69"/>
      <c r="U1073" s="31"/>
      <c r="V1073" s="31"/>
      <c r="W1073" s="31"/>
      <c r="X1073" s="31"/>
      <c r="Y1073" s="31"/>
      <c r="Z1073" s="31"/>
      <c r="AA1073" s="31"/>
      <c r="AB1073" s="31"/>
      <c r="AC1073" s="31"/>
      <c r="AD1073" s="31"/>
      <c r="AE1073" s="31"/>
      <c r="AT1073" s="14" t="s">
        <v>135</v>
      </c>
      <c r="AU1073" s="14" t="s">
        <v>86</v>
      </c>
    </row>
    <row r="1074" spans="1:65" s="2" customFormat="1" ht="24.15" customHeight="1">
      <c r="A1074" s="31"/>
      <c r="B1074" s="32"/>
      <c r="C1074" s="188" t="s">
        <v>996</v>
      </c>
      <c r="D1074" s="188" t="s">
        <v>127</v>
      </c>
      <c r="E1074" s="189" t="s">
        <v>1851</v>
      </c>
      <c r="F1074" s="190" t="s">
        <v>1852</v>
      </c>
      <c r="G1074" s="191" t="s">
        <v>139</v>
      </c>
      <c r="H1074" s="192">
        <v>10</v>
      </c>
      <c r="I1074" s="193"/>
      <c r="J1074" s="194">
        <f>ROUND(I1074*H1074,2)</f>
        <v>0</v>
      </c>
      <c r="K1074" s="190" t="s">
        <v>131</v>
      </c>
      <c r="L1074" s="36"/>
      <c r="M1074" s="195" t="s">
        <v>1</v>
      </c>
      <c r="N1074" s="196" t="s">
        <v>42</v>
      </c>
      <c r="O1074" s="68"/>
      <c r="P1074" s="197">
        <f>O1074*H1074</f>
        <v>0</v>
      </c>
      <c r="Q1074" s="197">
        <v>0</v>
      </c>
      <c r="R1074" s="197">
        <f>Q1074*H1074</f>
        <v>0</v>
      </c>
      <c r="S1074" s="197">
        <v>0</v>
      </c>
      <c r="T1074" s="198">
        <f>S1074*H1074</f>
        <v>0</v>
      </c>
      <c r="U1074" s="31"/>
      <c r="V1074" s="31"/>
      <c r="W1074" s="31"/>
      <c r="X1074" s="31"/>
      <c r="Y1074" s="31"/>
      <c r="Z1074" s="31"/>
      <c r="AA1074" s="31"/>
      <c r="AB1074" s="31"/>
      <c r="AC1074" s="31"/>
      <c r="AD1074" s="31"/>
      <c r="AE1074" s="31"/>
      <c r="AR1074" s="199" t="s">
        <v>132</v>
      </c>
      <c r="AT1074" s="199" t="s">
        <v>127</v>
      </c>
      <c r="AU1074" s="199" t="s">
        <v>86</v>
      </c>
      <c r="AY1074" s="14" t="s">
        <v>124</v>
      </c>
      <c r="BE1074" s="200">
        <f>IF(N1074="základní",J1074,0)</f>
        <v>0</v>
      </c>
      <c r="BF1074" s="200">
        <f>IF(N1074="snížená",J1074,0)</f>
        <v>0</v>
      </c>
      <c r="BG1074" s="200">
        <f>IF(N1074="zákl. přenesená",J1074,0)</f>
        <v>0</v>
      </c>
      <c r="BH1074" s="200">
        <f>IF(N1074="sníž. přenesená",J1074,0)</f>
        <v>0</v>
      </c>
      <c r="BI1074" s="200">
        <f>IF(N1074="nulová",J1074,0)</f>
        <v>0</v>
      </c>
      <c r="BJ1074" s="14" t="s">
        <v>84</v>
      </c>
      <c r="BK1074" s="200">
        <f>ROUND(I1074*H1074,2)</f>
        <v>0</v>
      </c>
      <c r="BL1074" s="14" t="s">
        <v>132</v>
      </c>
      <c r="BM1074" s="199" t="s">
        <v>1853</v>
      </c>
    </row>
    <row r="1075" spans="1:65" s="2" customFormat="1" ht="57.6">
      <c r="A1075" s="31"/>
      <c r="B1075" s="32"/>
      <c r="C1075" s="33"/>
      <c r="D1075" s="201" t="s">
        <v>133</v>
      </c>
      <c r="E1075" s="33"/>
      <c r="F1075" s="202" t="s">
        <v>1854</v>
      </c>
      <c r="G1075" s="33"/>
      <c r="H1075" s="33"/>
      <c r="I1075" s="203"/>
      <c r="J1075" s="33"/>
      <c r="K1075" s="33"/>
      <c r="L1075" s="36"/>
      <c r="M1075" s="204"/>
      <c r="N1075" s="205"/>
      <c r="O1075" s="68"/>
      <c r="P1075" s="68"/>
      <c r="Q1075" s="68"/>
      <c r="R1075" s="68"/>
      <c r="S1075" s="68"/>
      <c r="T1075" s="69"/>
      <c r="U1075" s="31"/>
      <c r="V1075" s="31"/>
      <c r="W1075" s="31"/>
      <c r="X1075" s="31"/>
      <c r="Y1075" s="31"/>
      <c r="Z1075" s="31"/>
      <c r="AA1075" s="31"/>
      <c r="AB1075" s="31"/>
      <c r="AC1075" s="31"/>
      <c r="AD1075" s="31"/>
      <c r="AE1075" s="31"/>
      <c r="AT1075" s="14" t="s">
        <v>133</v>
      </c>
      <c r="AU1075" s="14" t="s">
        <v>86</v>
      </c>
    </row>
    <row r="1076" spans="1:65" s="2" customFormat="1" ht="19.2">
      <c r="A1076" s="31"/>
      <c r="B1076" s="32"/>
      <c r="C1076" s="33"/>
      <c r="D1076" s="201" t="s">
        <v>135</v>
      </c>
      <c r="E1076" s="33"/>
      <c r="F1076" s="206" t="s">
        <v>884</v>
      </c>
      <c r="G1076" s="33"/>
      <c r="H1076" s="33"/>
      <c r="I1076" s="203"/>
      <c r="J1076" s="33"/>
      <c r="K1076" s="33"/>
      <c r="L1076" s="36"/>
      <c r="M1076" s="204"/>
      <c r="N1076" s="205"/>
      <c r="O1076" s="68"/>
      <c r="P1076" s="68"/>
      <c r="Q1076" s="68"/>
      <c r="R1076" s="68"/>
      <c r="S1076" s="68"/>
      <c r="T1076" s="69"/>
      <c r="U1076" s="31"/>
      <c r="V1076" s="31"/>
      <c r="W1076" s="31"/>
      <c r="X1076" s="31"/>
      <c r="Y1076" s="31"/>
      <c r="Z1076" s="31"/>
      <c r="AA1076" s="31"/>
      <c r="AB1076" s="31"/>
      <c r="AC1076" s="31"/>
      <c r="AD1076" s="31"/>
      <c r="AE1076" s="31"/>
      <c r="AT1076" s="14" t="s">
        <v>135</v>
      </c>
      <c r="AU1076" s="14" t="s">
        <v>86</v>
      </c>
    </row>
    <row r="1077" spans="1:65" s="2" customFormat="1" ht="24.15" customHeight="1">
      <c r="A1077" s="31"/>
      <c r="B1077" s="32"/>
      <c r="C1077" s="188" t="s">
        <v>1855</v>
      </c>
      <c r="D1077" s="188" t="s">
        <v>127</v>
      </c>
      <c r="E1077" s="189" t="s">
        <v>1856</v>
      </c>
      <c r="F1077" s="190" t="s">
        <v>1857</v>
      </c>
      <c r="G1077" s="191" t="s">
        <v>139</v>
      </c>
      <c r="H1077" s="192">
        <v>10</v>
      </c>
      <c r="I1077" s="193"/>
      <c r="J1077" s="194">
        <f>ROUND(I1077*H1077,2)</f>
        <v>0</v>
      </c>
      <c r="K1077" s="190" t="s">
        <v>131</v>
      </c>
      <c r="L1077" s="36"/>
      <c r="M1077" s="195" t="s">
        <v>1</v>
      </c>
      <c r="N1077" s="196" t="s">
        <v>42</v>
      </c>
      <c r="O1077" s="68"/>
      <c r="P1077" s="197">
        <f>O1077*H1077</f>
        <v>0</v>
      </c>
      <c r="Q1077" s="197">
        <v>0</v>
      </c>
      <c r="R1077" s="197">
        <f>Q1077*H1077</f>
        <v>0</v>
      </c>
      <c r="S1077" s="197">
        <v>0</v>
      </c>
      <c r="T1077" s="198">
        <f>S1077*H1077</f>
        <v>0</v>
      </c>
      <c r="U1077" s="31"/>
      <c r="V1077" s="31"/>
      <c r="W1077" s="31"/>
      <c r="X1077" s="31"/>
      <c r="Y1077" s="31"/>
      <c r="Z1077" s="31"/>
      <c r="AA1077" s="31"/>
      <c r="AB1077" s="31"/>
      <c r="AC1077" s="31"/>
      <c r="AD1077" s="31"/>
      <c r="AE1077" s="31"/>
      <c r="AR1077" s="199" t="s">
        <v>132</v>
      </c>
      <c r="AT1077" s="199" t="s">
        <v>127</v>
      </c>
      <c r="AU1077" s="199" t="s">
        <v>86</v>
      </c>
      <c r="AY1077" s="14" t="s">
        <v>124</v>
      </c>
      <c r="BE1077" s="200">
        <f>IF(N1077="základní",J1077,0)</f>
        <v>0</v>
      </c>
      <c r="BF1077" s="200">
        <f>IF(N1077="snížená",J1077,0)</f>
        <v>0</v>
      </c>
      <c r="BG1077" s="200">
        <f>IF(N1077="zákl. přenesená",J1077,0)</f>
        <v>0</v>
      </c>
      <c r="BH1077" s="200">
        <f>IF(N1077="sníž. přenesená",J1077,0)</f>
        <v>0</v>
      </c>
      <c r="BI1077" s="200">
        <f>IF(N1077="nulová",J1077,0)</f>
        <v>0</v>
      </c>
      <c r="BJ1077" s="14" t="s">
        <v>84</v>
      </c>
      <c r="BK1077" s="200">
        <f>ROUND(I1077*H1077,2)</f>
        <v>0</v>
      </c>
      <c r="BL1077" s="14" t="s">
        <v>132</v>
      </c>
      <c r="BM1077" s="199" t="s">
        <v>1858</v>
      </c>
    </row>
    <row r="1078" spans="1:65" s="2" customFormat="1" ht="57.6">
      <c r="A1078" s="31"/>
      <c r="B1078" s="32"/>
      <c r="C1078" s="33"/>
      <c r="D1078" s="201" t="s">
        <v>133</v>
      </c>
      <c r="E1078" s="33"/>
      <c r="F1078" s="202" t="s">
        <v>1859</v>
      </c>
      <c r="G1078" s="33"/>
      <c r="H1078" s="33"/>
      <c r="I1078" s="203"/>
      <c r="J1078" s="33"/>
      <c r="K1078" s="33"/>
      <c r="L1078" s="36"/>
      <c r="M1078" s="204"/>
      <c r="N1078" s="205"/>
      <c r="O1078" s="68"/>
      <c r="P1078" s="68"/>
      <c r="Q1078" s="68"/>
      <c r="R1078" s="68"/>
      <c r="S1078" s="68"/>
      <c r="T1078" s="69"/>
      <c r="U1078" s="31"/>
      <c r="V1078" s="31"/>
      <c r="W1078" s="31"/>
      <c r="X1078" s="31"/>
      <c r="Y1078" s="31"/>
      <c r="Z1078" s="31"/>
      <c r="AA1078" s="31"/>
      <c r="AB1078" s="31"/>
      <c r="AC1078" s="31"/>
      <c r="AD1078" s="31"/>
      <c r="AE1078" s="31"/>
      <c r="AT1078" s="14" t="s">
        <v>133</v>
      </c>
      <c r="AU1078" s="14" t="s">
        <v>86</v>
      </c>
    </row>
    <row r="1079" spans="1:65" s="2" customFormat="1" ht="19.2">
      <c r="A1079" s="31"/>
      <c r="B1079" s="32"/>
      <c r="C1079" s="33"/>
      <c r="D1079" s="201" t="s">
        <v>135</v>
      </c>
      <c r="E1079" s="33"/>
      <c r="F1079" s="206" t="s">
        <v>884</v>
      </c>
      <c r="G1079" s="33"/>
      <c r="H1079" s="33"/>
      <c r="I1079" s="203"/>
      <c r="J1079" s="33"/>
      <c r="K1079" s="33"/>
      <c r="L1079" s="36"/>
      <c r="M1079" s="204"/>
      <c r="N1079" s="205"/>
      <c r="O1079" s="68"/>
      <c r="P1079" s="68"/>
      <c r="Q1079" s="68"/>
      <c r="R1079" s="68"/>
      <c r="S1079" s="68"/>
      <c r="T1079" s="69"/>
      <c r="U1079" s="31"/>
      <c r="V1079" s="31"/>
      <c r="W1079" s="31"/>
      <c r="X1079" s="31"/>
      <c r="Y1079" s="31"/>
      <c r="Z1079" s="31"/>
      <c r="AA1079" s="31"/>
      <c r="AB1079" s="31"/>
      <c r="AC1079" s="31"/>
      <c r="AD1079" s="31"/>
      <c r="AE1079" s="31"/>
      <c r="AT1079" s="14" t="s">
        <v>135</v>
      </c>
      <c r="AU1079" s="14" t="s">
        <v>86</v>
      </c>
    </row>
    <row r="1080" spans="1:65" s="2" customFormat="1" ht="21.75" customHeight="1">
      <c r="A1080" s="31"/>
      <c r="B1080" s="32"/>
      <c r="C1080" s="188" t="s">
        <v>1000</v>
      </c>
      <c r="D1080" s="188" t="s">
        <v>127</v>
      </c>
      <c r="E1080" s="189" t="s">
        <v>1860</v>
      </c>
      <c r="F1080" s="190" t="s">
        <v>1861</v>
      </c>
      <c r="G1080" s="191" t="s">
        <v>139</v>
      </c>
      <c r="H1080" s="192">
        <v>10</v>
      </c>
      <c r="I1080" s="193"/>
      <c r="J1080" s="194">
        <f>ROUND(I1080*H1080,2)</f>
        <v>0</v>
      </c>
      <c r="K1080" s="190" t="s">
        <v>131</v>
      </c>
      <c r="L1080" s="36"/>
      <c r="M1080" s="195" t="s">
        <v>1</v>
      </c>
      <c r="N1080" s="196" t="s">
        <v>42</v>
      </c>
      <c r="O1080" s="68"/>
      <c r="P1080" s="197">
        <f>O1080*H1080</f>
        <v>0</v>
      </c>
      <c r="Q1080" s="197">
        <v>0</v>
      </c>
      <c r="R1080" s="197">
        <f>Q1080*H1080</f>
        <v>0</v>
      </c>
      <c r="S1080" s="197">
        <v>0</v>
      </c>
      <c r="T1080" s="198">
        <f>S1080*H1080</f>
        <v>0</v>
      </c>
      <c r="U1080" s="31"/>
      <c r="V1080" s="31"/>
      <c r="W1080" s="31"/>
      <c r="X1080" s="31"/>
      <c r="Y1080" s="31"/>
      <c r="Z1080" s="31"/>
      <c r="AA1080" s="31"/>
      <c r="AB1080" s="31"/>
      <c r="AC1080" s="31"/>
      <c r="AD1080" s="31"/>
      <c r="AE1080" s="31"/>
      <c r="AR1080" s="199" t="s">
        <v>132</v>
      </c>
      <c r="AT1080" s="199" t="s">
        <v>127</v>
      </c>
      <c r="AU1080" s="199" t="s">
        <v>86</v>
      </c>
      <c r="AY1080" s="14" t="s">
        <v>124</v>
      </c>
      <c r="BE1080" s="200">
        <f>IF(N1080="základní",J1080,0)</f>
        <v>0</v>
      </c>
      <c r="BF1080" s="200">
        <f>IF(N1080="snížená",J1080,0)</f>
        <v>0</v>
      </c>
      <c r="BG1080" s="200">
        <f>IF(N1080="zákl. přenesená",J1080,0)</f>
        <v>0</v>
      </c>
      <c r="BH1080" s="200">
        <f>IF(N1080="sníž. přenesená",J1080,0)</f>
        <v>0</v>
      </c>
      <c r="BI1080" s="200">
        <f>IF(N1080="nulová",J1080,0)</f>
        <v>0</v>
      </c>
      <c r="BJ1080" s="14" t="s">
        <v>84</v>
      </c>
      <c r="BK1080" s="200">
        <f>ROUND(I1080*H1080,2)</f>
        <v>0</v>
      </c>
      <c r="BL1080" s="14" t="s">
        <v>132</v>
      </c>
      <c r="BM1080" s="199" t="s">
        <v>1862</v>
      </c>
    </row>
    <row r="1081" spans="1:65" s="2" customFormat="1" ht="57.6">
      <c r="A1081" s="31"/>
      <c r="B1081" s="32"/>
      <c r="C1081" s="33"/>
      <c r="D1081" s="201" t="s">
        <v>133</v>
      </c>
      <c r="E1081" s="33"/>
      <c r="F1081" s="202" t="s">
        <v>1863</v>
      </c>
      <c r="G1081" s="33"/>
      <c r="H1081" s="33"/>
      <c r="I1081" s="203"/>
      <c r="J1081" s="33"/>
      <c r="K1081" s="33"/>
      <c r="L1081" s="36"/>
      <c r="M1081" s="204"/>
      <c r="N1081" s="205"/>
      <c r="O1081" s="68"/>
      <c r="P1081" s="68"/>
      <c r="Q1081" s="68"/>
      <c r="R1081" s="68"/>
      <c r="S1081" s="68"/>
      <c r="T1081" s="69"/>
      <c r="U1081" s="31"/>
      <c r="V1081" s="31"/>
      <c r="W1081" s="31"/>
      <c r="X1081" s="31"/>
      <c r="Y1081" s="31"/>
      <c r="Z1081" s="31"/>
      <c r="AA1081" s="31"/>
      <c r="AB1081" s="31"/>
      <c r="AC1081" s="31"/>
      <c r="AD1081" s="31"/>
      <c r="AE1081" s="31"/>
      <c r="AT1081" s="14" t="s">
        <v>133</v>
      </c>
      <c r="AU1081" s="14" t="s">
        <v>86</v>
      </c>
    </row>
    <row r="1082" spans="1:65" s="2" customFormat="1" ht="19.2">
      <c r="A1082" s="31"/>
      <c r="B1082" s="32"/>
      <c r="C1082" s="33"/>
      <c r="D1082" s="201" t="s">
        <v>135</v>
      </c>
      <c r="E1082" s="33"/>
      <c r="F1082" s="206" t="s">
        <v>884</v>
      </c>
      <c r="G1082" s="33"/>
      <c r="H1082" s="33"/>
      <c r="I1082" s="203"/>
      <c r="J1082" s="33"/>
      <c r="K1082" s="33"/>
      <c r="L1082" s="36"/>
      <c r="M1082" s="204"/>
      <c r="N1082" s="205"/>
      <c r="O1082" s="68"/>
      <c r="P1082" s="68"/>
      <c r="Q1082" s="68"/>
      <c r="R1082" s="68"/>
      <c r="S1082" s="68"/>
      <c r="T1082" s="69"/>
      <c r="U1082" s="31"/>
      <c r="V1082" s="31"/>
      <c r="W1082" s="31"/>
      <c r="X1082" s="31"/>
      <c r="Y1082" s="31"/>
      <c r="Z1082" s="31"/>
      <c r="AA1082" s="31"/>
      <c r="AB1082" s="31"/>
      <c r="AC1082" s="31"/>
      <c r="AD1082" s="31"/>
      <c r="AE1082" s="31"/>
      <c r="AT1082" s="14" t="s">
        <v>135</v>
      </c>
      <c r="AU1082" s="14" t="s">
        <v>86</v>
      </c>
    </row>
    <row r="1083" spans="1:65" s="2" customFormat="1" ht="16.5" customHeight="1">
      <c r="A1083" s="31"/>
      <c r="B1083" s="32"/>
      <c r="C1083" s="188" t="s">
        <v>1864</v>
      </c>
      <c r="D1083" s="188" t="s">
        <v>127</v>
      </c>
      <c r="E1083" s="189" t="s">
        <v>1865</v>
      </c>
      <c r="F1083" s="190" t="s">
        <v>1866</v>
      </c>
      <c r="G1083" s="191" t="s">
        <v>139</v>
      </c>
      <c r="H1083" s="192">
        <v>10</v>
      </c>
      <c r="I1083" s="193"/>
      <c r="J1083" s="194">
        <f>ROUND(I1083*H1083,2)</f>
        <v>0</v>
      </c>
      <c r="K1083" s="190" t="s">
        <v>131</v>
      </c>
      <c r="L1083" s="36"/>
      <c r="M1083" s="195" t="s">
        <v>1</v>
      </c>
      <c r="N1083" s="196" t="s">
        <v>42</v>
      </c>
      <c r="O1083" s="68"/>
      <c r="P1083" s="197">
        <f>O1083*H1083</f>
        <v>0</v>
      </c>
      <c r="Q1083" s="197">
        <v>0</v>
      </c>
      <c r="R1083" s="197">
        <f>Q1083*H1083</f>
        <v>0</v>
      </c>
      <c r="S1083" s="197">
        <v>0</v>
      </c>
      <c r="T1083" s="198">
        <f>S1083*H1083</f>
        <v>0</v>
      </c>
      <c r="U1083" s="31"/>
      <c r="V1083" s="31"/>
      <c r="W1083" s="31"/>
      <c r="X1083" s="31"/>
      <c r="Y1083" s="31"/>
      <c r="Z1083" s="31"/>
      <c r="AA1083" s="31"/>
      <c r="AB1083" s="31"/>
      <c r="AC1083" s="31"/>
      <c r="AD1083" s="31"/>
      <c r="AE1083" s="31"/>
      <c r="AR1083" s="199" t="s">
        <v>132</v>
      </c>
      <c r="AT1083" s="199" t="s">
        <v>127</v>
      </c>
      <c r="AU1083" s="199" t="s">
        <v>86</v>
      </c>
      <c r="AY1083" s="14" t="s">
        <v>124</v>
      </c>
      <c r="BE1083" s="200">
        <f>IF(N1083="základní",J1083,0)</f>
        <v>0</v>
      </c>
      <c r="BF1083" s="200">
        <f>IF(N1083="snížená",J1083,0)</f>
        <v>0</v>
      </c>
      <c r="BG1083" s="200">
        <f>IF(N1083="zákl. přenesená",J1083,0)</f>
        <v>0</v>
      </c>
      <c r="BH1083" s="200">
        <f>IF(N1083="sníž. přenesená",J1083,0)</f>
        <v>0</v>
      </c>
      <c r="BI1083" s="200">
        <f>IF(N1083="nulová",J1083,0)</f>
        <v>0</v>
      </c>
      <c r="BJ1083" s="14" t="s">
        <v>84</v>
      </c>
      <c r="BK1083" s="200">
        <f>ROUND(I1083*H1083,2)</f>
        <v>0</v>
      </c>
      <c r="BL1083" s="14" t="s">
        <v>132</v>
      </c>
      <c r="BM1083" s="199" t="s">
        <v>1867</v>
      </c>
    </row>
    <row r="1084" spans="1:65" s="2" customFormat="1" ht="57.6">
      <c r="A1084" s="31"/>
      <c r="B1084" s="32"/>
      <c r="C1084" s="33"/>
      <c r="D1084" s="201" t="s">
        <v>133</v>
      </c>
      <c r="E1084" s="33"/>
      <c r="F1084" s="202" t="s">
        <v>1868</v>
      </c>
      <c r="G1084" s="33"/>
      <c r="H1084" s="33"/>
      <c r="I1084" s="203"/>
      <c r="J1084" s="33"/>
      <c r="K1084" s="33"/>
      <c r="L1084" s="36"/>
      <c r="M1084" s="204"/>
      <c r="N1084" s="205"/>
      <c r="O1084" s="68"/>
      <c r="P1084" s="68"/>
      <c r="Q1084" s="68"/>
      <c r="R1084" s="68"/>
      <c r="S1084" s="68"/>
      <c r="T1084" s="69"/>
      <c r="U1084" s="31"/>
      <c r="V1084" s="31"/>
      <c r="W1084" s="31"/>
      <c r="X1084" s="31"/>
      <c r="Y1084" s="31"/>
      <c r="Z1084" s="31"/>
      <c r="AA1084" s="31"/>
      <c r="AB1084" s="31"/>
      <c r="AC1084" s="31"/>
      <c r="AD1084" s="31"/>
      <c r="AE1084" s="31"/>
      <c r="AT1084" s="14" t="s">
        <v>133</v>
      </c>
      <c r="AU1084" s="14" t="s">
        <v>86</v>
      </c>
    </row>
    <row r="1085" spans="1:65" s="2" customFormat="1" ht="19.2">
      <c r="A1085" s="31"/>
      <c r="B1085" s="32"/>
      <c r="C1085" s="33"/>
      <c r="D1085" s="201" t="s">
        <v>135</v>
      </c>
      <c r="E1085" s="33"/>
      <c r="F1085" s="206" t="s">
        <v>884</v>
      </c>
      <c r="G1085" s="33"/>
      <c r="H1085" s="33"/>
      <c r="I1085" s="203"/>
      <c r="J1085" s="33"/>
      <c r="K1085" s="33"/>
      <c r="L1085" s="36"/>
      <c r="M1085" s="204"/>
      <c r="N1085" s="205"/>
      <c r="O1085" s="68"/>
      <c r="P1085" s="68"/>
      <c r="Q1085" s="68"/>
      <c r="R1085" s="68"/>
      <c r="S1085" s="68"/>
      <c r="T1085" s="69"/>
      <c r="U1085" s="31"/>
      <c r="V1085" s="31"/>
      <c r="W1085" s="31"/>
      <c r="X1085" s="31"/>
      <c r="Y1085" s="31"/>
      <c r="Z1085" s="31"/>
      <c r="AA1085" s="31"/>
      <c r="AB1085" s="31"/>
      <c r="AC1085" s="31"/>
      <c r="AD1085" s="31"/>
      <c r="AE1085" s="31"/>
      <c r="AT1085" s="14" t="s">
        <v>135</v>
      </c>
      <c r="AU1085" s="14" t="s">
        <v>86</v>
      </c>
    </row>
    <row r="1086" spans="1:65" s="2" customFormat="1" ht="24.15" customHeight="1">
      <c r="A1086" s="31"/>
      <c r="B1086" s="32"/>
      <c r="C1086" s="188" t="s">
        <v>1005</v>
      </c>
      <c r="D1086" s="188" t="s">
        <v>127</v>
      </c>
      <c r="E1086" s="189" t="s">
        <v>1869</v>
      </c>
      <c r="F1086" s="190" t="s">
        <v>1870</v>
      </c>
      <c r="G1086" s="191" t="s">
        <v>139</v>
      </c>
      <c r="H1086" s="192">
        <v>10</v>
      </c>
      <c r="I1086" s="193"/>
      <c r="J1086" s="194">
        <f>ROUND(I1086*H1086,2)</f>
        <v>0</v>
      </c>
      <c r="K1086" s="190" t="s">
        <v>131</v>
      </c>
      <c r="L1086" s="36"/>
      <c r="M1086" s="195" t="s">
        <v>1</v>
      </c>
      <c r="N1086" s="196" t="s">
        <v>42</v>
      </c>
      <c r="O1086" s="68"/>
      <c r="P1086" s="197">
        <f>O1086*H1086</f>
        <v>0</v>
      </c>
      <c r="Q1086" s="197">
        <v>0</v>
      </c>
      <c r="R1086" s="197">
        <f>Q1086*H1086</f>
        <v>0</v>
      </c>
      <c r="S1086" s="197">
        <v>0</v>
      </c>
      <c r="T1086" s="198">
        <f>S1086*H1086</f>
        <v>0</v>
      </c>
      <c r="U1086" s="31"/>
      <c r="V1086" s="31"/>
      <c r="W1086" s="31"/>
      <c r="X1086" s="31"/>
      <c r="Y1086" s="31"/>
      <c r="Z1086" s="31"/>
      <c r="AA1086" s="31"/>
      <c r="AB1086" s="31"/>
      <c r="AC1086" s="31"/>
      <c r="AD1086" s="31"/>
      <c r="AE1086" s="31"/>
      <c r="AR1086" s="199" t="s">
        <v>132</v>
      </c>
      <c r="AT1086" s="199" t="s">
        <v>127</v>
      </c>
      <c r="AU1086" s="199" t="s">
        <v>86</v>
      </c>
      <c r="AY1086" s="14" t="s">
        <v>124</v>
      </c>
      <c r="BE1086" s="200">
        <f>IF(N1086="základní",J1086,0)</f>
        <v>0</v>
      </c>
      <c r="BF1086" s="200">
        <f>IF(N1086="snížená",J1086,0)</f>
        <v>0</v>
      </c>
      <c r="BG1086" s="200">
        <f>IF(N1086="zákl. přenesená",J1086,0)</f>
        <v>0</v>
      </c>
      <c r="BH1086" s="200">
        <f>IF(N1086="sníž. přenesená",J1086,0)</f>
        <v>0</v>
      </c>
      <c r="BI1086" s="200">
        <f>IF(N1086="nulová",J1086,0)</f>
        <v>0</v>
      </c>
      <c r="BJ1086" s="14" t="s">
        <v>84</v>
      </c>
      <c r="BK1086" s="200">
        <f>ROUND(I1086*H1086,2)</f>
        <v>0</v>
      </c>
      <c r="BL1086" s="14" t="s">
        <v>132</v>
      </c>
      <c r="BM1086" s="199" t="s">
        <v>1871</v>
      </c>
    </row>
    <row r="1087" spans="1:65" s="2" customFormat="1" ht="57.6">
      <c r="A1087" s="31"/>
      <c r="B1087" s="32"/>
      <c r="C1087" s="33"/>
      <c r="D1087" s="201" t="s">
        <v>133</v>
      </c>
      <c r="E1087" s="33"/>
      <c r="F1087" s="202" t="s">
        <v>1872</v>
      </c>
      <c r="G1087" s="33"/>
      <c r="H1087" s="33"/>
      <c r="I1087" s="203"/>
      <c r="J1087" s="33"/>
      <c r="K1087" s="33"/>
      <c r="L1087" s="36"/>
      <c r="M1087" s="204"/>
      <c r="N1087" s="205"/>
      <c r="O1087" s="68"/>
      <c r="P1087" s="68"/>
      <c r="Q1087" s="68"/>
      <c r="R1087" s="68"/>
      <c r="S1087" s="68"/>
      <c r="T1087" s="69"/>
      <c r="U1087" s="31"/>
      <c r="V1087" s="31"/>
      <c r="W1087" s="31"/>
      <c r="X1087" s="31"/>
      <c r="Y1087" s="31"/>
      <c r="Z1087" s="31"/>
      <c r="AA1087" s="31"/>
      <c r="AB1087" s="31"/>
      <c r="AC1087" s="31"/>
      <c r="AD1087" s="31"/>
      <c r="AE1087" s="31"/>
      <c r="AT1087" s="14" t="s">
        <v>133</v>
      </c>
      <c r="AU1087" s="14" t="s">
        <v>86</v>
      </c>
    </row>
    <row r="1088" spans="1:65" s="2" customFormat="1" ht="19.2">
      <c r="A1088" s="31"/>
      <c r="B1088" s="32"/>
      <c r="C1088" s="33"/>
      <c r="D1088" s="201" t="s">
        <v>135</v>
      </c>
      <c r="E1088" s="33"/>
      <c r="F1088" s="206" t="s">
        <v>884</v>
      </c>
      <c r="G1088" s="33"/>
      <c r="H1088" s="33"/>
      <c r="I1088" s="203"/>
      <c r="J1088" s="33"/>
      <c r="K1088" s="33"/>
      <c r="L1088" s="36"/>
      <c r="M1088" s="204"/>
      <c r="N1088" s="205"/>
      <c r="O1088" s="68"/>
      <c r="P1088" s="68"/>
      <c r="Q1088" s="68"/>
      <c r="R1088" s="68"/>
      <c r="S1088" s="68"/>
      <c r="T1088" s="69"/>
      <c r="U1088" s="31"/>
      <c r="V1088" s="31"/>
      <c r="W1088" s="31"/>
      <c r="X1088" s="31"/>
      <c r="Y1088" s="31"/>
      <c r="Z1088" s="31"/>
      <c r="AA1088" s="31"/>
      <c r="AB1088" s="31"/>
      <c r="AC1088" s="31"/>
      <c r="AD1088" s="31"/>
      <c r="AE1088" s="31"/>
      <c r="AT1088" s="14" t="s">
        <v>135</v>
      </c>
      <c r="AU1088" s="14" t="s">
        <v>86</v>
      </c>
    </row>
    <row r="1089" spans="1:65" s="2" customFormat="1" ht="24.15" customHeight="1">
      <c r="A1089" s="31"/>
      <c r="B1089" s="32"/>
      <c r="C1089" s="188" t="s">
        <v>1873</v>
      </c>
      <c r="D1089" s="188" t="s">
        <v>127</v>
      </c>
      <c r="E1089" s="189" t="s">
        <v>1874</v>
      </c>
      <c r="F1089" s="190" t="s">
        <v>1875</v>
      </c>
      <c r="G1089" s="191" t="s">
        <v>139</v>
      </c>
      <c r="H1089" s="192">
        <v>10</v>
      </c>
      <c r="I1089" s="193"/>
      <c r="J1089" s="194">
        <f>ROUND(I1089*H1089,2)</f>
        <v>0</v>
      </c>
      <c r="K1089" s="190" t="s">
        <v>131</v>
      </c>
      <c r="L1089" s="36"/>
      <c r="M1089" s="195" t="s">
        <v>1</v>
      </c>
      <c r="N1089" s="196" t="s">
        <v>42</v>
      </c>
      <c r="O1089" s="68"/>
      <c r="P1089" s="197">
        <f>O1089*H1089</f>
        <v>0</v>
      </c>
      <c r="Q1089" s="197">
        <v>0</v>
      </c>
      <c r="R1089" s="197">
        <f>Q1089*H1089</f>
        <v>0</v>
      </c>
      <c r="S1089" s="197">
        <v>0</v>
      </c>
      <c r="T1089" s="198">
        <f>S1089*H1089</f>
        <v>0</v>
      </c>
      <c r="U1089" s="31"/>
      <c r="V1089" s="31"/>
      <c r="W1089" s="31"/>
      <c r="X1089" s="31"/>
      <c r="Y1089" s="31"/>
      <c r="Z1089" s="31"/>
      <c r="AA1089" s="31"/>
      <c r="AB1089" s="31"/>
      <c r="AC1089" s="31"/>
      <c r="AD1089" s="31"/>
      <c r="AE1089" s="31"/>
      <c r="AR1089" s="199" t="s">
        <v>132</v>
      </c>
      <c r="AT1089" s="199" t="s">
        <v>127</v>
      </c>
      <c r="AU1089" s="199" t="s">
        <v>86</v>
      </c>
      <c r="AY1089" s="14" t="s">
        <v>124</v>
      </c>
      <c r="BE1089" s="200">
        <f>IF(N1089="základní",J1089,0)</f>
        <v>0</v>
      </c>
      <c r="BF1089" s="200">
        <f>IF(N1089="snížená",J1089,0)</f>
        <v>0</v>
      </c>
      <c r="BG1089" s="200">
        <f>IF(N1089="zákl. přenesená",J1089,0)</f>
        <v>0</v>
      </c>
      <c r="BH1089" s="200">
        <f>IF(N1089="sníž. přenesená",J1089,0)</f>
        <v>0</v>
      </c>
      <c r="BI1089" s="200">
        <f>IF(N1089="nulová",J1089,0)</f>
        <v>0</v>
      </c>
      <c r="BJ1089" s="14" t="s">
        <v>84</v>
      </c>
      <c r="BK1089" s="200">
        <f>ROUND(I1089*H1089,2)</f>
        <v>0</v>
      </c>
      <c r="BL1089" s="14" t="s">
        <v>132</v>
      </c>
      <c r="BM1089" s="199" t="s">
        <v>1876</v>
      </c>
    </row>
    <row r="1090" spans="1:65" s="2" customFormat="1" ht="57.6">
      <c r="A1090" s="31"/>
      <c r="B1090" s="32"/>
      <c r="C1090" s="33"/>
      <c r="D1090" s="201" t="s">
        <v>133</v>
      </c>
      <c r="E1090" s="33"/>
      <c r="F1090" s="202" t="s">
        <v>1877</v>
      </c>
      <c r="G1090" s="33"/>
      <c r="H1090" s="33"/>
      <c r="I1090" s="203"/>
      <c r="J1090" s="33"/>
      <c r="K1090" s="33"/>
      <c r="L1090" s="36"/>
      <c r="M1090" s="204"/>
      <c r="N1090" s="205"/>
      <c r="O1090" s="68"/>
      <c r="P1090" s="68"/>
      <c r="Q1090" s="68"/>
      <c r="R1090" s="68"/>
      <c r="S1090" s="68"/>
      <c r="T1090" s="69"/>
      <c r="U1090" s="31"/>
      <c r="V1090" s="31"/>
      <c r="W1090" s="31"/>
      <c r="X1090" s="31"/>
      <c r="Y1090" s="31"/>
      <c r="Z1090" s="31"/>
      <c r="AA1090" s="31"/>
      <c r="AB1090" s="31"/>
      <c r="AC1090" s="31"/>
      <c r="AD1090" s="31"/>
      <c r="AE1090" s="31"/>
      <c r="AT1090" s="14" t="s">
        <v>133</v>
      </c>
      <c r="AU1090" s="14" t="s">
        <v>86</v>
      </c>
    </row>
    <row r="1091" spans="1:65" s="2" customFormat="1" ht="19.2">
      <c r="A1091" s="31"/>
      <c r="B1091" s="32"/>
      <c r="C1091" s="33"/>
      <c r="D1091" s="201" t="s">
        <v>135</v>
      </c>
      <c r="E1091" s="33"/>
      <c r="F1091" s="206" t="s">
        <v>884</v>
      </c>
      <c r="G1091" s="33"/>
      <c r="H1091" s="33"/>
      <c r="I1091" s="203"/>
      <c r="J1091" s="33"/>
      <c r="K1091" s="33"/>
      <c r="L1091" s="36"/>
      <c r="M1091" s="204"/>
      <c r="N1091" s="205"/>
      <c r="O1091" s="68"/>
      <c r="P1091" s="68"/>
      <c r="Q1091" s="68"/>
      <c r="R1091" s="68"/>
      <c r="S1091" s="68"/>
      <c r="T1091" s="69"/>
      <c r="U1091" s="31"/>
      <c r="V1091" s="31"/>
      <c r="W1091" s="31"/>
      <c r="X1091" s="31"/>
      <c r="Y1091" s="31"/>
      <c r="Z1091" s="31"/>
      <c r="AA1091" s="31"/>
      <c r="AB1091" s="31"/>
      <c r="AC1091" s="31"/>
      <c r="AD1091" s="31"/>
      <c r="AE1091" s="31"/>
      <c r="AT1091" s="14" t="s">
        <v>135</v>
      </c>
      <c r="AU1091" s="14" t="s">
        <v>86</v>
      </c>
    </row>
    <row r="1092" spans="1:65" s="2" customFormat="1" ht="24.15" customHeight="1">
      <c r="A1092" s="31"/>
      <c r="B1092" s="32"/>
      <c r="C1092" s="188" t="s">
        <v>1009</v>
      </c>
      <c r="D1092" s="188" t="s">
        <v>127</v>
      </c>
      <c r="E1092" s="189" t="s">
        <v>1878</v>
      </c>
      <c r="F1092" s="190" t="s">
        <v>1879</v>
      </c>
      <c r="G1092" s="191" t="s">
        <v>139</v>
      </c>
      <c r="H1092" s="192">
        <v>10</v>
      </c>
      <c r="I1092" s="193"/>
      <c r="J1092" s="194">
        <f>ROUND(I1092*H1092,2)</f>
        <v>0</v>
      </c>
      <c r="K1092" s="190" t="s">
        <v>131</v>
      </c>
      <c r="L1092" s="36"/>
      <c r="M1092" s="195" t="s">
        <v>1</v>
      </c>
      <c r="N1092" s="196" t="s">
        <v>42</v>
      </c>
      <c r="O1092" s="68"/>
      <c r="P1092" s="197">
        <f>O1092*H1092</f>
        <v>0</v>
      </c>
      <c r="Q1092" s="197">
        <v>0</v>
      </c>
      <c r="R1092" s="197">
        <f>Q1092*H1092</f>
        <v>0</v>
      </c>
      <c r="S1092" s="197">
        <v>0</v>
      </c>
      <c r="T1092" s="198">
        <f>S1092*H1092</f>
        <v>0</v>
      </c>
      <c r="U1092" s="31"/>
      <c r="V1092" s="31"/>
      <c r="W1092" s="31"/>
      <c r="X1092" s="31"/>
      <c r="Y1092" s="31"/>
      <c r="Z1092" s="31"/>
      <c r="AA1092" s="31"/>
      <c r="AB1092" s="31"/>
      <c r="AC1092" s="31"/>
      <c r="AD1092" s="31"/>
      <c r="AE1092" s="31"/>
      <c r="AR1092" s="199" t="s">
        <v>132</v>
      </c>
      <c r="AT1092" s="199" t="s">
        <v>127</v>
      </c>
      <c r="AU1092" s="199" t="s">
        <v>86</v>
      </c>
      <c r="AY1092" s="14" t="s">
        <v>124</v>
      </c>
      <c r="BE1092" s="200">
        <f>IF(N1092="základní",J1092,0)</f>
        <v>0</v>
      </c>
      <c r="BF1092" s="200">
        <f>IF(N1092="snížená",J1092,0)</f>
        <v>0</v>
      </c>
      <c r="BG1092" s="200">
        <f>IF(N1092="zákl. přenesená",J1092,0)</f>
        <v>0</v>
      </c>
      <c r="BH1092" s="200">
        <f>IF(N1092="sníž. přenesená",J1092,0)</f>
        <v>0</v>
      </c>
      <c r="BI1092" s="200">
        <f>IF(N1092="nulová",J1092,0)</f>
        <v>0</v>
      </c>
      <c r="BJ1092" s="14" t="s">
        <v>84</v>
      </c>
      <c r="BK1092" s="200">
        <f>ROUND(I1092*H1092,2)</f>
        <v>0</v>
      </c>
      <c r="BL1092" s="14" t="s">
        <v>132</v>
      </c>
      <c r="BM1092" s="199" t="s">
        <v>1880</v>
      </c>
    </row>
    <row r="1093" spans="1:65" s="2" customFormat="1" ht="57.6">
      <c r="A1093" s="31"/>
      <c r="B1093" s="32"/>
      <c r="C1093" s="33"/>
      <c r="D1093" s="201" t="s">
        <v>133</v>
      </c>
      <c r="E1093" s="33"/>
      <c r="F1093" s="202" t="s">
        <v>1881</v>
      </c>
      <c r="G1093" s="33"/>
      <c r="H1093" s="33"/>
      <c r="I1093" s="203"/>
      <c r="J1093" s="33"/>
      <c r="K1093" s="33"/>
      <c r="L1093" s="36"/>
      <c r="M1093" s="204"/>
      <c r="N1093" s="205"/>
      <c r="O1093" s="68"/>
      <c r="P1093" s="68"/>
      <c r="Q1093" s="68"/>
      <c r="R1093" s="68"/>
      <c r="S1093" s="68"/>
      <c r="T1093" s="69"/>
      <c r="U1093" s="31"/>
      <c r="V1093" s="31"/>
      <c r="W1093" s="31"/>
      <c r="X1093" s="31"/>
      <c r="Y1093" s="31"/>
      <c r="Z1093" s="31"/>
      <c r="AA1093" s="31"/>
      <c r="AB1093" s="31"/>
      <c r="AC1093" s="31"/>
      <c r="AD1093" s="31"/>
      <c r="AE1093" s="31"/>
      <c r="AT1093" s="14" t="s">
        <v>133</v>
      </c>
      <c r="AU1093" s="14" t="s">
        <v>86</v>
      </c>
    </row>
    <row r="1094" spans="1:65" s="2" customFormat="1" ht="19.2">
      <c r="A1094" s="31"/>
      <c r="B1094" s="32"/>
      <c r="C1094" s="33"/>
      <c r="D1094" s="201" t="s">
        <v>135</v>
      </c>
      <c r="E1094" s="33"/>
      <c r="F1094" s="206" t="s">
        <v>884</v>
      </c>
      <c r="G1094" s="33"/>
      <c r="H1094" s="33"/>
      <c r="I1094" s="203"/>
      <c r="J1094" s="33"/>
      <c r="K1094" s="33"/>
      <c r="L1094" s="36"/>
      <c r="M1094" s="204"/>
      <c r="N1094" s="205"/>
      <c r="O1094" s="68"/>
      <c r="P1094" s="68"/>
      <c r="Q1094" s="68"/>
      <c r="R1094" s="68"/>
      <c r="S1094" s="68"/>
      <c r="T1094" s="69"/>
      <c r="U1094" s="31"/>
      <c r="V1094" s="31"/>
      <c r="W1094" s="31"/>
      <c r="X1094" s="31"/>
      <c r="Y1094" s="31"/>
      <c r="Z1094" s="31"/>
      <c r="AA1094" s="31"/>
      <c r="AB1094" s="31"/>
      <c r="AC1094" s="31"/>
      <c r="AD1094" s="31"/>
      <c r="AE1094" s="31"/>
      <c r="AT1094" s="14" t="s">
        <v>135</v>
      </c>
      <c r="AU1094" s="14" t="s">
        <v>86</v>
      </c>
    </row>
    <row r="1095" spans="1:65" s="2" customFormat="1" ht="21.75" customHeight="1">
      <c r="A1095" s="31"/>
      <c r="B1095" s="32"/>
      <c r="C1095" s="188" t="s">
        <v>1882</v>
      </c>
      <c r="D1095" s="188" t="s">
        <v>127</v>
      </c>
      <c r="E1095" s="189" t="s">
        <v>1883</v>
      </c>
      <c r="F1095" s="190" t="s">
        <v>1884</v>
      </c>
      <c r="G1095" s="191" t="s">
        <v>139</v>
      </c>
      <c r="H1095" s="192">
        <v>10</v>
      </c>
      <c r="I1095" s="193"/>
      <c r="J1095" s="194">
        <f>ROUND(I1095*H1095,2)</f>
        <v>0</v>
      </c>
      <c r="K1095" s="190" t="s">
        <v>131</v>
      </c>
      <c r="L1095" s="36"/>
      <c r="M1095" s="195" t="s">
        <v>1</v>
      </c>
      <c r="N1095" s="196" t="s">
        <v>42</v>
      </c>
      <c r="O1095" s="68"/>
      <c r="P1095" s="197">
        <f>O1095*H1095</f>
        <v>0</v>
      </c>
      <c r="Q1095" s="197">
        <v>0</v>
      </c>
      <c r="R1095" s="197">
        <f>Q1095*H1095</f>
        <v>0</v>
      </c>
      <c r="S1095" s="197">
        <v>0</v>
      </c>
      <c r="T1095" s="198">
        <f>S1095*H1095</f>
        <v>0</v>
      </c>
      <c r="U1095" s="31"/>
      <c r="V1095" s="31"/>
      <c r="W1095" s="31"/>
      <c r="X1095" s="31"/>
      <c r="Y1095" s="31"/>
      <c r="Z1095" s="31"/>
      <c r="AA1095" s="31"/>
      <c r="AB1095" s="31"/>
      <c r="AC1095" s="31"/>
      <c r="AD1095" s="31"/>
      <c r="AE1095" s="31"/>
      <c r="AR1095" s="199" t="s">
        <v>132</v>
      </c>
      <c r="AT1095" s="199" t="s">
        <v>127</v>
      </c>
      <c r="AU1095" s="199" t="s">
        <v>86</v>
      </c>
      <c r="AY1095" s="14" t="s">
        <v>124</v>
      </c>
      <c r="BE1095" s="200">
        <f>IF(N1095="základní",J1095,0)</f>
        <v>0</v>
      </c>
      <c r="BF1095" s="200">
        <f>IF(N1095="snížená",J1095,0)</f>
        <v>0</v>
      </c>
      <c r="BG1095" s="200">
        <f>IF(N1095="zákl. přenesená",J1095,0)</f>
        <v>0</v>
      </c>
      <c r="BH1095" s="200">
        <f>IF(N1095="sníž. přenesená",J1095,0)</f>
        <v>0</v>
      </c>
      <c r="BI1095" s="200">
        <f>IF(N1095="nulová",J1095,0)</f>
        <v>0</v>
      </c>
      <c r="BJ1095" s="14" t="s">
        <v>84</v>
      </c>
      <c r="BK1095" s="200">
        <f>ROUND(I1095*H1095,2)</f>
        <v>0</v>
      </c>
      <c r="BL1095" s="14" t="s">
        <v>132</v>
      </c>
      <c r="BM1095" s="199" t="s">
        <v>1885</v>
      </c>
    </row>
    <row r="1096" spans="1:65" s="2" customFormat="1" ht="57.6">
      <c r="A1096" s="31"/>
      <c r="B1096" s="32"/>
      <c r="C1096" s="33"/>
      <c r="D1096" s="201" t="s">
        <v>133</v>
      </c>
      <c r="E1096" s="33"/>
      <c r="F1096" s="202" t="s">
        <v>1886</v>
      </c>
      <c r="G1096" s="33"/>
      <c r="H1096" s="33"/>
      <c r="I1096" s="203"/>
      <c r="J1096" s="33"/>
      <c r="K1096" s="33"/>
      <c r="L1096" s="36"/>
      <c r="M1096" s="204"/>
      <c r="N1096" s="205"/>
      <c r="O1096" s="68"/>
      <c r="P1096" s="68"/>
      <c r="Q1096" s="68"/>
      <c r="R1096" s="68"/>
      <c r="S1096" s="68"/>
      <c r="T1096" s="69"/>
      <c r="U1096" s="31"/>
      <c r="V1096" s="31"/>
      <c r="W1096" s="31"/>
      <c r="X1096" s="31"/>
      <c r="Y1096" s="31"/>
      <c r="Z1096" s="31"/>
      <c r="AA1096" s="31"/>
      <c r="AB1096" s="31"/>
      <c r="AC1096" s="31"/>
      <c r="AD1096" s="31"/>
      <c r="AE1096" s="31"/>
      <c r="AT1096" s="14" t="s">
        <v>133</v>
      </c>
      <c r="AU1096" s="14" t="s">
        <v>86</v>
      </c>
    </row>
    <row r="1097" spans="1:65" s="2" customFormat="1" ht="19.2">
      <c r="A1097" s="31"/>
      <c r="B1097" s="32"/>
      <c r="C1097" s="33"/>
      <c r="D1097" s="201" t="s">
        <v>135</v>
      </c>
      <c r="E1097" s="33"/>
      <c r="F1097" s="206" t="s">
        <v>884</v>
      </c>
      <c r="G1097" s="33"/>
      <c r="H1097" s="33"/>
      <c r="I1097" s="203"/>
      <c r="J1097" s="33"/>
      <c r="K1097" s="33"/>
      <c r="L1097" s="36"/>
      <c r="M1097" s="204"/>
      <c r="N1097" s="205"/>
      <c r="O1097" s="68"/>
      <c r="P1097" s="68"/>
      <c r="Q1097" s="68"/>
      <c r="R1097" s="68"/>
      <c r="S1097" s="68"/>
      <c r="T1097" s="69"/>
      <c r="U1097" s="31"/>
      <c r="V1097" s="31"/>
      <c r="W1097" s="31"/>
      <c r="X1097" s="31"/>
      <c r="Y1097" s="31"/>
      <c r="Z1097" s="31"/>
      <c r="AA1097" s="31"/>
      <c r="AB1097" s="31"/>
      <c r="AC1097" s="31"/>
      <c r="AD1097" s="31"/>
      <c r="AE1097" s="31"/>
      <c r="AT1097" s="14" t="s">
        <v>135</v>
      </c>
      <c r="AU1097" s="14" t="s">
        <v>86</v>
      </c>
    </row>
    <row r="1098" spans="1:65" s="2" customFormat="1" ht="16.5" customHeight="1">
      <c r="A1098" s="31"/>
      <c r="B1098" s="32"/>
      <c r="C1098" s="188" t="s">
        <v>1014</v>
      </c>
      <c r="D1098" s="188" t="s">
        <v>127</v>
      </c>
      <c r="E1098" s="189" t="s">
        <v>1887</v>
      </c>
      <c r="F1098" s="190" t="s">
        <v>1888</v>
      </c>
      <c r="G1098" s="191" t="s">
        <v>139</v>
      </c>
      <c r="H1098" s="192">
        <v>10</v>
      </c>
      <c r="I1098" s="193"/>
      <c r="J1098" s="194">
        <f>ROUND(I1098*H1098,2)</f>
        <v>0</v>
      </c>
      <c r="K1098" s="190" t="s">
        <v>131</v>
      </c>
      <c r="L1098" s="36"/>
      <c r="M1098" s="195" t="s">
        <v>1</v>
      </c>
      <c r="N1098" s="196" t="s">
        <v>42</v>
      </c>
      <c r="O1098" s="68"/>
      <c r="P1098" s="197">
        <f>O1098*H1098</f>
        <v>0</v>
      </c>
      <c r="Q1098" s="197">
        <v>0</v>
      </c>
      <c r="R1098" s="197">
        <f>Q1098*H1098</f>
        <v>0</v>
      </c>
      <c r="S1098" s="197">
        <v>0</v>
      </c>
      <c r="T1098" s="198">
        <f>S1098*H1098</f>
        <v>0</v>
      </c>
      <c r="U1098" s="31"/>
      <c r="V1098" s="31"/>
      <c r="W1098" s="31"/>
      <c r="X1098" s="31"/>
      <c r="Y1098" s="31"/>
      <c r="Z1098" s="31"/>
      <c r="AA1098" s="31"/>
      <c r="AB1098" s="31"/>
      <c r="AC1098" s="31"/>
      <c r="AD1098" s="31"/>
      <c r="AE1098" s="31"/>
      <c r="AR1098" s="199" t="s">
        <v>132</v>
      </c>
      <c r="AT1098" s="199" t="s">
        <v>127</v>
      </c>
      <c r="AU1098" s="199" t="s">
        <v>86</v>
      </c>
      <c r="AY1098" s="14" t="s">
        <v>124</v>
      </c>
      <c r="BE1098" s="200">
        <f>IF(N1098="základní",J1098,0)</f>
        <v>0</v>
      </c>
      <c r="BF1098" s="200">
        <f>IF(N1098="snížená",J1098,0)</f>
        <v>0</v>
      </c>
      <c r="BG1098" s="200">
        <f>IF(N1098="zákl. přenesená",J1098,0)</f>
        <v>0</v>
      </c>
      <c r="BH1098" s="200">
        <f>IF(N1098="sníž. přenesená",J1098,0)</f>
        <v>0</v>
      </c>
      <c r="BI1098" s="200">
        <f>IF(N1098="nulová",J1098,0)</f>
        <v>0</v>
      </c>
      <c r="BJ1098" s="14" t="s">
        <v>84</v>
      </c>
      <c r="BK1098" s="200">
        <f>ROUND(I1098*H1098,2)</f>
        <v>0</v>
      </c>
      <c r="BL1098" s="14" t="s">
        <v>132</v>
      </c>
      <c r="BM1098" s="199" t="s">
        <v>1889</v>
      </c>
    </row>
    <row r="1099" spans="1:65" s="2" customFormat="1" ht="57.6">
      <c r="A1099" s="31"/>
      <c r="B1099" s="32"/>
      <c r="C1099" s="33"/>
      <c r="D1099" s="201" t="s">
        <v>133</v>
      </c>
      <c r="E1099" s="33"/>
      <c r="F1099" s="202" t="s">
        <v>1890</v>
      </c>
      <c r="G1099" s="33"/>
      <c r="H1099" s="33"/>
      <c r="I1099" s="203"/>
      <c r="J1099" s="33"/>
      <c r="K1099" s="33"/>
      <c r="L1099" s="36"/>
      <c r="M1099" s="204"/>
      <c r="N1099" s="205"/>
      <c r="O1099" s="68"/>
      <c r="P1099" s="68"/>
      <c r="Q1099" s="68"/>
      <c r="R1099" s="68"/>
      <c r="S1099" s="68"/>
      <c r="T1099" s="69"/>
      <c r="U1099" s="31"/>
      <c r="V1099" s="31"/>
      <c r="W1099" s="31"/>
      <c r="X1099" s="31"/>
      <c r="Y1099" s="31"/>
      <c r="Z1099" s="31"/>
      <c r="AA1099" s="31"/>
      <c r="AB1099" s="31"/>
      <c r="AC1099" s="31"/>
      <c r="AD1099" s="31"/>
      <c r="AE1099" s="31"/>
      <c r="AT1099" s="14" t="s">
        <v>133</v>
      </c>
      <c r="AU1099" s="14" t="s">
        <v>86</v>
      </c>
    </row>
    <row r="1100" spans="1:65" s="2" customFormat="1" ht="19.2">
      <c r="A1100" s="31"/>
      <c r="B1100" s="32"/>
      <c r="C1100" s="33"/>
      <c r="D1100" s="201" t="s">
        <v>135</v>
      </c>
      <c r="E1100" s="33"/>
      <c r="F1100" s="206" t="s">
        <v>884</v>
      </c>
      <c r="G1100" s="33"/>
      <c r="H1100" s="33"/>
      <c r="I1100" s="203"/>
      <c r="J1100" s="33"/>
      <c r="K1100" s="33"/>
      <c r="L1100" s="36"/>
      <c r="M1100" s="204"/>
      <c r="N1100" s="205"/>
      <c r="O1100" s="68"/>
      <c r="P1100" s="68"/>
      <c r="Q1100" s="68"/>
      <c r="R1100" s="68"/>
      <c r="S1100" s="68"/>
      <c r="T1100" s="69"/>
      <c r="U1100" s="31"/>
      <c r="V1100" s="31"/>
      <c r="W1100" s="31"/>
      <c r="X1100" s="31"/>
      <c r="Y1100" s="31"/>
      <c r="Z1100" s="31"/>
      <c r="AA1100" s="31"/>
      <c r="AB1100" s="31"/>
      <c r="AC1100" s="31"/>
      <c r="AD1100" s="31"/>
      <c r="AE1100" s="31"/>
      <c r="AT1100" s="14" t="s">
        <v>135</v>
      </c>
      <c r="AU1100" s="14" t="s">
        <v>86</v>
      </c>
    </row>
    <row r="1101" spans="1:65" s="2" customFormat="1" ht="16.5" customHeight="1">
      <c r="A1101" s="31"/>
      <c r="B1101" s="32"/>
      <c r="C1101" s="188" t="s">
        <v>1891</v>
      </c>
      <c r="D1101" s="188" t="s">
        <v>127</v>
      </c>
      <c r="E1101" s="189" t="s">
        <v>1892</v>
      </c>
      <c r="F1101" s="190" t="s">
        <v>1893</v>
      </c>
      <c r="G1101" s="191" t="s">
        <v>150</v>
      </c>
      <c r="H1101" s="192">
        <v>10</v>
      </c>
      <c r="I1101" s="193"/>
      <c r="J1101" s="194">
        <f>ROUND(I1101*H1101,2)</f>
        <v>0</v>
      </c>
      <c r="K1101" s="190" t="s">
        <v>131</v>
      </c>
      <c r="L1101" s="36"/>
      <c r="M1101" s="195" t="s">
        <v>1</v>
      </c>
      <c r="N1101" s="196" t="s">
        <v>42</v>
      </c>
      <c r="O1101" s="68"/>
      <c r="P1101" s="197">
        <f>O1101*H1101</f>
        <v>0</v>
      </c>
      <c r="Q1101" s="197">
        <v>0</v>
      </c>
      <c r="R1101" s="197">
        <f>Q1101*H1101</f>
        <v>0</v>
      </c>
      <c r="S1101" s="197">
        <v>0</v>
      </c>
      <c r="T1101" s="198">
        <f>S1101*H1101</f>
        <v>0</v>
      </c>
      <c r="U1101" s="31"/>
      <c r="V1101" s="31"/>
      <c r="W1101" s="31"/>
      <c r="X1101" s="31"/>
      <c r="Y1101" s="31"/>
      <c r="Z1101" s="31"/>
      <c r="AA1101" s="31"/>
      <c r="AB1101" s="31"/>
      <c r="AC1101" s="31"/>
      <c r="AD1101" s="31"/>
      <c r="AE1101" s="31"/>
      <c r="AR1101" s="199" t="s">
        <v>132</v>
      </c>
      <c r="AT1101" s="199" t="s">
        <v>127</v>
      </c>
      <c r="AU1101" s="199" t="s">
        <v>86</v>
      </c>
      <c r="AY1101" s="14" t="s">
        <v>124</v>
      </c>
      <c r="BE1101" s="200">
        <f>IF(N1101="základní",J1101,0)</f>
        <v>0</v>
      </c>
      <c r="BF1101" s="200">
        <f>IF(N1101="snížená",J1101,0)</f>
        <v>0</v>
      </c>
      <c r="BG1101" s="200">
        <f>IF(N1101="zákl. přenesená",J1101,0)</f>
        <v>0</v>
      </c>
      <c r="BH1101" s="200">
        <f>IF(N1101="sníž. přenesená",J1101,0)</f>
        <v>0</v>
      </c>
      <c r="BI1101" s="200">
        <f>IF(N1101="nulová",J1101,0)</f>
        <v>0</v>
      </c>
      <c r="BJ1101" s="14" t="s">
        <v>84</v>
      </c>
      <c r="BK1101" s="200">
        <f>ROUND(I1101*H1101,2)</f>
        <v>0</v>
      </c>
      <c r="BL1101" s="14" t="s">
        <v>132</v>
      </c>
      <c r="BM1101" s="199" t="s">
        <v>1894</v>
      </c>
    </row>
    <row r="1102" spans="1:65" s="2" customFormat="1" ht="19.2">
      <c r="A1102" s="31"/>
      <c r="B1102" s="32"/>
      <c r="C1102" s="33"/>
      <c r="D1102" s="201" t="s">
        <v>133</v>
      </c>
      <c r="E1102" s="33"/>
      <c r="F1102" s="202" t="s">
        <v>1895</v>
      </c>
      <c r="G1102" s="33"/>
      <c r="H1102" s="33"/>
      <c r="I1102" s="203"/>
      <c r="J1102" s="33"/>
      <c r="K1102" s="33"/>
      <c r="L1102" s="36"/>
      <c r="M1102" s="204"/>
      <c r="N1102" s="205"/>
      <c r="O1102" s="68"/>
      <c r="P1102" s="68"/>
      <c r="Q1102" s="68"/>
      <c r="R1102" s="68"/>
      <c r="S1102" s="68"/>
      <c r="T1102" s="69"/>
      <c r="U1102" s="31"/>
      <c r="V1102" s="31"/>
      <c r="W1102" s="31"/>
      <c r="X1102" s="31"/>
      <c r="Y1102" s="31"/>
      <c r="Z1102" s="31"/>
      <c r="AA1102" s="31"/>
      <c r="AB1102" s="31"/>
      <c r="AC1102" s="31"/>
      <c r="AD1102" s="31"/>
      <c r="AE1102" s="31"/>
      <c r="AT1102" s="14" t="s">
        <v>133</v>
      </c>
      <c r="AU1102" s="14" t="s">
        <v>86</v>
      </c>
    </row>
    <row r="1103" spans="1:65" s="2" customFormat="1" ht="19.2">
      <c r="A1103" s="31"/>
      <c r="B1103" s="32"/>
      <c r="C1103" s="33"/>
      <c r="D1103" s="201" t="s">
        <v>135</v>
      </c>
      <c r="E1103" s="33"/>
      <c r="F1103" s="206" t="s">
        <v>1896</v>
      </c>
      <c r="G1103" s="33"/>
      <c r="H1103" s="33"/>
      <c r="I1103" s="203"/>
      <c r="J1103" s="33"/>
      <c r="K1103" s="33"/>
      <c r="L1103" s="36"/>
      <c r="M1103" s="204"/>
      <c r="N1103" s="205"/>
      <c r="O1103" s="68"/>
      <c r="P1103" s="68"/>
      <c r="Q1103" s="68"/>
      <c r="R1103" s="68"/>
      <c r="S1103" s="68"/>
      <c r="T1103" s="69"/>
      <c r="U1103" s="31"/>
      <c r="V1103" s="31"/>
      <c r="W1103" s="31"/>
      <c r="X1103" s="31"/>
      <c r="Y1103" s="31"/>
      <c r="Z1103" s="31"/>
      <c r="AA1103" s="31"/>
      <c r="AB1103" s="31"/>
      <c r="AC1103" s="31"/>
      <c r="AD1103" s="31"/>
      <c r="AE1103" s="31"/>
      <c r="AT1103" s="14" t="s">
        <v>135</v>
      </c>
      <c r="AU1103" s="14" t="s">
        <v>86</v>
      </c>
    </row>
    <row r="1104" spans="1:65" s="2" customFormat="1" ht="16.5" customHeight="1">
      <c r="A1104" s="31"/>
      <c r="B1104" s="32"/>
      <c r="C1104" s="188" t="s">
        <v>1018</v>
      </c>
      <c r="D1104" s="188" t="s">
        <v>127</v>
      </c>
      <c r="E1104" s="189" t="s">
        <v>1897</v>
      </c>
      <c r="F1104" s="190" t="s">
        <v>1898</v>
      </c>
      <c r="G1104" s="191" t="s">
        <v>150</v>
      </c>
      <c r="H1104" s="192">
        <v>10</v>
      </c>
      <c r="I1104" s="193"/>
      <c r="J1104" s="194">
        <f>ROUND(I1104*H1104,2)</f>
        <v>0</v>
      </c>
      <c r="K1104" s="190" t="s">
        <v>131</v>
      </c>
      <c r="L1104" s="36"/>
      <c r="M1104" s="195" t="s">
        <v>1</v>
      </c>
      <c r="N1104" s="196" t="s">
        <v>42</v>
      </c>
      <c r="O1104" s="68"/>
      <c r="P1104" s="197">
        <f>O1104*H1104</f>
        <v>0</v>
      </c>
      <c r="Q1104" s="197">
        <v>0</v>
      </c>
      <c r="R1104" s="197">
        <f>Q1104*H1104</f>
        <v>0</v>
      </c>
      <c r="S1104" s="197">
        <v>0</v>
      </c>
      <c r="T1104" s="198">
        <f>S1104*H1104</f>
        <v>0</v>
      </c>
      <c r="U1104" s="31"/>
      <c r="V1104" s="31"/>
      <c r="W1104" s="31"/>
      <c r="X1104" s="31"/>
      <c r="Y1104" s="31"/>
      <c r="Z1104" s="31"/>
      <c r="AA1104" s="31"/>
      <c r="AB1104" s="31"/>
      <c r="AC1104" s="31"/>
      <c r="AD1104" s="31"/>
      <c r="AE1104" s="31"/>
      <c r="AR1104" s="199" t="s">
        <v>132</v>
      </c>
      <c r="AT1104" s="199" t="s">
        <v>127</v>
      </c>
      <c r="AU1104" s="199" t="s">
        <v>86</v>
      </c>
      <c r="AY1104" s="14" t="s">
        <v>124</v>
      </c>
      <c r="BE1104" s="200">
        <f>IF(N1104="základní",J1104,0)</f>
        <v>0</v>
      </c>
      <c r="BF1104" s="200">
        <f>IF(N1104="snížená",J1104,0)</f>
        <v>0</v>
      </c>
      <c r="BG1104" s="200">
        <f>IF(N1104="zákl. přenesená",J1104,0)</f>
        <v>0</v>
      </c>
      <c r="BH1104" s="200">
        <f>IF(N1104="sníž. přenesená",J1104,0)</f>
        <v>0</v>
      </c>
      <c r="BI1104" s="200">
        <f>IF(N1104="nulová",J1104,0)</f>
        <v>0</v>
      </c>
      <c r="BJ1104" s="14" t="s">
        <v>84</v>
      </c>
      <c r="BK1104" s="200">
        <f>ROUND(I1104*H1104,2)</f>
        <v>0</v>
      </c>
      <c r="BL1104" s="14" t="s">
        <v>132</v>
      </c>
      <c r="BM1104" s="199" t="s">
        <v>1899</v>
      </c>
    </row>
    <row r="1105" spans="1:65" s="2" customFormat="1" ht="19.2">
      <c r="A1105" s="31"/>
      <c r="B1105" s="32"/>
      <c r="C1105" s="33"/>
      <c r="D1105" s="201" t="s">
        <v>133</v>
      </c>
      <c r="E1105" s="33"/>
      <c r="F1105" s="202" t="s">
        <v>1900</v>
      </c>
      <c r="G1105" s="33"/>
      <c r="H1105" s="33"/>
      <c r="I1105" s="203"/>
      <c r="J1105" s="33"/>
      <c r="K1105" s="33"/>
      <c r="L1105" s="36"/>
      <c r="M1105" s="204"/>
      <c r="N1105" s="205"/>
      <c r="O1105" s="68"/>
      <c r="P1105" s="68"/>
      <c r="Q1105" s="68"/>
      <c r="R1105" s="68"/>
      <c r="S1105" s="68"/>
      <c r="T1105" s="69"/>
      <c r="U1105" s="31"/>
      <c r="V1105" s="31"/>
      <c r="W1105" s="31"/>
      <c r="X1105" s="31"/>
      <c r="Y1105" s="31"/>
      <c r="Z1105" s="31"/>
      <c r="AA1105" s="31"/>
      <c r="AB1105" s="31"/>
      <c r="AC1105" s="31"/>
      <c r="AD1105" s="31"/>
      <c r="AE1105" s="31"/>
      <c r="AT1105" s="14" t="s">
        <v>133</v>
      </c>
      <c r="AU1105" s="14" t="s">
        <v>86</v>
      </c>
    </row>
    <row r="1106" spans="1:65" s="2" customFormat="1" ht="19.2">
      <c r="A1106" s="31"/>
      <c r="B1106" s="32"/>
      <c r="C1106" s="33"/>
      <c r="D1106" s="201" t="s">
        <v>135</v>
      </c>
      <c r="E1106" s="33"/>
      <c r="F1106" s="206" t="s">
        <v>1896</v>
      </c>
      <c r="G1106" s="33"/>
      <c r="H1106" s="33"/>
      <c r="I1106" s="203"/>
      <c r="J1106" s="33"/>
      <c r="K1106" s="33"/>
      <c r="L1106" s="36"/>
      <c r="M1106" s="204"/>
      <c r="N1106" s="205"/>
      <c r="O1106" s="68"/>
      <c r="P1106" s="68"/>
      <c r="Q1106" s="68"/>
      <c r="R1106" s="68"/>
      <c r="S1106" s="68"/>
      <c r="T1106" s="69"/>
      <c r="U1106" s="31"/>
      <c r="V1106" s="31"/>
      <c r="W1106" s="31"/>
      <c r="X1106" s="31"/>
      <c r="Y1106" s="31"/>
      <c r="Z1106" s="31"/>
      <c r="AA1106" s="31"/>
      <c r="AB1106" s="31"/>
      <c r="AC1106" s="31"/>
      <c r="AD1106" s="31"/>
      <c r="AE1106" s="31"/>
      <c r="AT1106" s="14" t="s">
        <v>135</v>
      </c>
      <c r="AU1106" s="14" t="s">
        <v>86</v>
      </c>
    </row>
    <row r="1107" spans="1:65" s="2" customFormat="1" ht="16.5" customHeight="1">
      <c r="A1107" s="31"/>
      <c r="B1107" s="32"/>
      <c r="C1107" s="188" t="s">
        <v>1901</v>
      </c>
      <c r="D1107" s="188" t="s">
        <v>127</v>
      </c>
      <c r="E1107" s="189" t="s">
        <v>1902</v>
      </c>
      <c r="F1107" s="190" t="s">
        <v>1903</v>
      </c>
      <c r="G1107" s="191" t="s">
        <v>139</v>
      </c>
      <c r="H1107" s="192">
        <v>10</v>
      </c>
      <c r="I1107" s="193"/>
      <c r="J1107" s="194">
        <f>ROUND(I1107*H1107,2)</f>
        <v>0</v>
      </c>
      <c r="K1107" s="190" t="s">
        <v>131</v>
      </c>
      <c r="L1107" s="36"/>
      <c r="M1107" s="195" t="s">
        <v>1</v>
      </c>
      <c r="N1107" s="196" t="s">
        <v>42</v>
      </c>
      <c r="O1107" s="68"/>
      <c r="P1107" s="197">
        <f>O1107*H1107</f>
        <v>0</v>
      </c>
      <c r="Q1107" s="197">
        <v>0</v>
      </c>
      <c r="R1107" s="197">
        <f>Q1107*H1107</f>
        <v>0</v>
      </c>
      <c r="S1107" s="197">
        <v>0</v>
      </c>
      <c r="T1107" s="198">
        <f>S1107*H1107</f>
        <v>0</v>
      </c>
      <c r="U1107" s="31"/>
      <c r="V1107" s="31"/>
      <c r="W1107" s="31"/>
      <c r="X1107" s="31"/>
      <c r="Y1107" s="31"/>
      <c r="Z1107" s="31"/>
      <c r="AA1107" s="31"/>
      <c r="AB1107" s="31"/>
      <c r="AC1107" s="31"/>
      <c r="AD1107" s="31"/>
      <c r="AE1107" s="31"/>
      <c r="AR1107" s="199" t="s">
        <v>132</v>
      </c>
      <c r="AT1107" s="199" t="s">
        <v>127</v>
      </c>
      <c r="AU1107" s="199" t="s">
        <v>86</v>
      </c>
      <c r="AY1107" s="14" t="s">
        <v>124</v>
      </c>
      <c r="BE1107" s="200">
        <f>IF(N1107="základní",J1107,0)</f>
        <v>0</v>
      </c>
      <c r="BF1107" s="200">
        <f>IF(N1107="snížená",J1107,0)</f>
        <v>0</v>
      </c>
      <c r="BG1107" s="200">
        <f>IF(N1107="zákl. přenesená",J1107,0)</f>
        <v>0</v>
      </c>
      <c r="BH1107" s="200">
        <f>IF(N1107="sníž. přenesená",J1107,0)</f>
        <v>0</v>
      </c>
      <c r="BI1107" s="200">
        <f>IF(N1107="nulová",J1107,0)</f>
        <v>0</v>
      </c>
      <c r="BJ1107" s="14" t="s">
        <v>84</v>
      </c>
      <c r="BK1107" s="200">
        <f>ROUND(I1107*H1107,2)</f>
        <v>0</v>
      </c>
      <c r="BL1107" s="14" t="s">
        <v>132</v>
      </c>
      <c r="BM1107" s="199" t="s">
        <v>1904</v>
      </c>
    </row>
    <row r="1108" spans="1:65" s="2" customFormat="1" ht="48">
      <c r="A1108" s="31"/>
      <c r="B1108" s="32"/>
      <c r="C1108" s="33"/>
      <c r="D1108" s="201" t="s">
        <v>133</v>
      </c>
      <c r="E1108" s="33"/>
      <c r="F1108" s="202" t="s">
        <v>1905</v>
      </c>
      <c r="G1108" s="33"/>
      <c r="H1108" s="33"/>
      <c r="I1108" s="203"/>
      <c r="J1108" s="33"/>
      <c r="K1108" s="33"/>
      <c r="L1108" s="36"/>
      <c r="M1108" s="204"/>
      <c r="N1108" s="205"/>
      <c r="O1108" s="68"/>
      <c r="P1108" s="68"/>
      <c r="Q1108" s="68"/>
      <c r="R1108" s="68"/>
      <c r="S1108" s="68"/>
      <c r="T1108" s="69"/>
      <c r="U1108" s="31"/>
      <c r="V1108" s="31"/>
      <c r="W1108" s="31"/>
      <c r="X1108" s="31"/>
      <c r="Y1108" s="31"/>
      <c r="Z1108" s="31"/>
      <c r="AA1108" s="31"/>
      <c r="AB1108" s="31"/>
      <c r="AC1108" s="31"/>
      <c r="AD1108" s="31"/>
      <c r="AE1108" s="31"/>
      <c r="AT1108" s="14" t="s">
        <v>133</v>
      </c>
      <c r="AU1108" s="14" t="s">
        <v>86</v>
      </c>
    </row>
    <row r="1109" spans="1:65" s="2" customFormat="1" ht="16.5" customHeight="1">
      <c r="A1109" s="31"/>
      <c r="B1109" s="32"/>
      <c r="C1109" s="188" t="s">
        <v>1023</v>
      </c>
      <c r="D1109" s="188" t="s">
        <v>127</v>
      </c>
      <c r="E1109" s="189" t="s">
        <v>1906</v>
      </c>
      <c r="F1109" s="190" t="s">
        <v>1907</v>
      </c>
      <c r="G1109" s="191" t="s">
        <v>139</v>
      </c>
      <c r="H1109" s="192">
        <v>10</v>
      </c>
      <c r="I1109" s="193"/>
      <c r="J1109" s="194">
        <f>ROUND(I1109*H1109,2)</f>
        <v>0</v>
      </c>
      <c r="K1109" s="190" t="s">
        <v>131</v>
      </c>
      <c r="L1109" s="36"/>
      <c r="M1109" s="195" t="s">
        <v>1</v>
      </c>
      <c r="N1109" s="196" t="s">
        <v>42</v>
      </c>
      <c r="O1109" s="68"/>
      <c r="P1109" s="197">
        <f>O1109*H1109</f>
        <v>0</v>
      </c>
      <c r="Q1109" s="197">
        <v>0</v>
      </c>
      <c r="R1109" s="197">
        <f>Q1109*H1109</f>
        <v>0</v>
      </c>
      <c r="S1109" s="197">
        <v>0</v>
      </c>
      <c r="T1109" s="198">
        <f>S1109*H1109</f>
        <v>0</v>
      </c>
      <c r="U1109" s="31"/>
      <c r="V1109" s="31"/>
      <c r="W1109" s="31"/>
      <c r="X1109" s="31"/>
      <c r="Y1109" s="31"/>
      <c r="Z1109" s="31"/>
      <c r="AA1109" s="31"/>
      <c r="AB1109" s="31"/>
      <c r="AC1109" s="31"/>
      <c r="AD1109" s="31"/>
      <c r="AE1109" s="31"/>
      <c r="AR1109" s="199" t="s">
        <v>132</v>
      </c>
      <c r="AT1109" s="199" t="s">
        <v>127</v>
      </c>
      <c r="AU1109" s="199" t="s">
        <v>86</v>
      </c>
      <c r="AY1109" s="14" t="s">
        <v>124</v>
      </c>
      <c r="BE1109" s="200">
        <f>IF(N1109="základní",J1109,0)</f>
        <v>0</v>
      </c>
      <c r="BF1109" s="200">
        <f>IF(N1109="snížená",J1109,0)</f>
        <v>0</v>
      </c>
      <c r="BG1109" s="200">
        <f>IF(N1109="zákl. přenesená",J1109,0)</f>
        <v>0</v>
      </c>
      <c r="BH1109" s="200">
        <f>IF(N1109="sníž. přenesená",J1109,0)</f>
        <v>0</v>
      </c>
      <c r="BI1109" s="200">
        <f>IF(N1109="nulová",J1109,0)</f>
        <v>0</v>
      </c>
      <c r="BJ1109" s="14" t="s">
        <v>84</v>
      </c>
      <c r="BK1109" s="200">
        <f>ROUND(I1109*H1109,2)</f>
        <v>0</v>
      </c>
      <c r="BL1109" s="14" t="s">
        <v>132</v>
      </c>
      <c r="BM1109" s="199" t="s">
        <v>1908</v>
      </c>
    </row>
    <row r="1110" spans="1:65" s="2" customFormat="1" ht="19.2">
      <c r="A1110" s="31"/>
      <c r="B1110" s="32"/>
      <c r="C1110" s="33"/>
      <c r="D1110" s="201" t="s">
        <v>133</v>
      </c>
      <c r="E1110" s="33"/>
      <c r="F1110" s="202" t="s">
        <v>1909</v>
      </c>
      <c r="G1110" s="33"/>
      <c r="H1110" s="33"/>
      <c r="I1110" s="203"/>
      <c r="J1110" s="33"/>
      <c r="K1110" s="33"/>
      <c r="L1110" s="36"/>
      <c r="M1110" s="204"/>
      <c r="N1110" s="205"/>
      <c r="O1110" s="68"/>
      <c r="P1110" s="68"/>
      <c r="Q1110" s="68"/>
      <c r="R1110" s="68"/>
      <c r="S1110" s="68"/>
      <c r="T1110" s="69"/>
      <c r="U1110" s="31"/>
      <c r="V1110" s="31"/>
      <c r="W1110" s="31"/>
      <c r="X1110" s="31"/>
      <c r="Y1110" s="31"/>
      <c r="Z1110" s="31"/>
      <c r="AA1110" s="31"/>
      <c r="AB1110" s="31"/>
      <c r="AC1110" s="31"/>
      <c r="AD1110" s="31"/>
      <c r="AE1110" s="31"/>
      <c r="AT1110" s="14" t="s">
        <v>133</v>
      </c>
      <c r="AU1110" s="14" t="s">
        <v>86</v>
      </c>
    </row>
    <row r="1111" spans="1:65" s="2" customFormat="1" ht="19.2">
      <c r="A1111" s="31"/>
      <c r="B1111" s="32"/>
      <c r="C1111" s="33"/>
      <c r="D1111" s="201" t="s">
        <v>135</v>
      </c>
      <c r="E1111" s="33"/>
      <c r="F1111" s="206" t="s">
        <v>1910</v>
      </c>
      <c r="G1111" s="33"/>
      <c r="H1111" s="33"/>
      <c r="I1111" s="203"/>
      <c r="J1111" s="33"/>
      <c r="K1111" s="33"/>
      <c r="L1111" s="36"/>
      <c r="M1111" s="204"/>
      <c r="N1111" s="205"/>
      <c r="O1111" s="68"/>
      <c r="P1111" s="68"/>
      <c r="Q1111" s="68"/>
      <c r="R1111" s="68"/>
      <c r="S1111" s="68"/>
      <c r="T1111" s="69"/>
      <c r="U1111" s="31"/>
      <c r="V1111" s="31"/>
      <c r="W1111" s="31"/>
      <c r="X1111" s="31"/>
      <c r="Y1111" s="31"/>
      <c r="Z1111" s="31"/>
      <c r="AA1111" s="31"/>
      <c r="AB1111" s="31"/>
      <c r="AC1111" s="31"/>
      <c r="AD1111" s="31"/>
      <c r="AE1111" s="31"/>
      <c r="AT1111" s="14" t="s">
        <v>135</v>
      </c>
      <c r="AU1111" s="14" t="s">
        <v>86</v>
      </c>
    </row>
    <row r="1112" spans="1:65" s="2" customFormat="1" ht="16.5" customHeight="1">
      <c r="A1112" s="31"/>
      <c r="B1112" s="32"/>
      <c r="C1112" s="188" t="s">
        <v>1911</v>
      </c>
      <c r="D1112" s="188" t="s">
        <v>127</v>
      </c>
      <c r="E1112" s="189" t="s">
        <v>1912</v>
      </c>
      <c r="F1112" s="190" t="s">
        <v>1913</v>
      </c>
      <c r="G1112" s="191" t="s">
        <v>139</v>
      </c>
      <c r="H1112" s="192">
        <v>10</v>
      </c>
      <c r="I1112" s="193"/>
      <c r="J1112" s="194">
        <f>ROUND(I1112*H1112,2)</f>
        <v>0</v>
      </c>
      <c r="K1112" s="190" t="s">
        <v>131</v>
      </c>
      <c r="L1112" s="36"/>
      <c r="M1112" s="195" t="s">
        <v>1</v>
      </c>
      <c r="N1112" s="196" t="s">
        <v>42</v>
      </c>
      <c r="O1112" s="68"/>
      <c r="P1112" s="197">
        <f>O1112*H1112</f>
        <v>0</v>
      </c>
      <c r="Q1112" s="197">
        <v>0</v>
      </c>
      <c r="R1112" s="197">
        <f>Q1112*H1112</f>
        <v>0</v>
      </c>
      <c r="S1112" s="197">
        <v>0</v>
      </c>
      <c r="T1112" s="198">
        <f>S1112*H1112</f>
        <v>0</v>
      </c>
      <c r="U1112" s="31"/>
      <c r="V1112" s="31"/>
      <c r="W1112" s="31"/>
      <c r="X1112" s="31"/>
      <c r="Y1112" s="31"/>
      <c r="Z1112" s="31"/>
      <c r="AA1112" s="31"/>
      <c r="AB1112" s="31"/>
      <c r="AC1112" s="31"/>
      <c r="AD1112" s="31"/>
      <c r="AE1112" s="31"/>
      <c r="AR1112" s="199" t="s">
        <v>132</v>
      </c>
      <c r="AT1112" s="199" t="s">
        <v>127</v>
      </c>
      <c r="AU1112" s="199" t="s">
        <v>86</v>
      </c>
      <c r="AY1112" s="14" t="s">
        <v>124</v>
      </c>
      <c r="BE1112" s="200">
        <f>IF(N1112="základní",J1112,0)</f>
        <v>0</v>
      </c>
      <c r="BF1112" s="200">
        <f>IF(N1112="snížená",J1112,0)</f>
        <v>0</v>
      </c>
      <c r="BG1112" s="200">
        <f>IF(N1112="zákl. přenesená",J1112,0)</f>
        <v>0</v>
      </c>
      <c r="BH1112" s="200">
        <f>IF(N1112="sníž. přenesená",J1112,0)</f>
        <v>0</v>
      </c>
      <c r="BI1112" s="200">
        <f>IF(N1112="nulová",J1112,0)</f>
        <v>0</v>
      </c>
      <c r="BJ1112" s="14" t="s">
        <v>84</v>
      </c>
      <c r="BK1112" s="200">
        <f>ROUND(I1112*H1112,2)</f>
        <v>0</v>
      </c>
      <c r="BL1112" s="14" t="s">
        <v>132</v>
      </c>
      <c r="BM1112" s="199" t="s">
        <v>1914</v>
      </c>
    </row>
    <row r="1113" spans="1:65" s="2" customFormat="1" ht="19.2">
      <c r="A1113" s="31"/>
      <c r="B1113" s="32"/>
      <c r="C1113" s="33"/>
      <c r="D1113" s="201" t="s">
        <v>133</v>
      </c>
      <c r="E1113" s="33"/>
      <c r="F1113" s="202" t="s">
        <v>1915</v>
      </c>
      <c r="G1113" s="33"/>
      <c r="H1113" s="33"/>
      <c r="I1113" s="203"/>
      <c r="J1113" s="33"/>
      <c r="K1113" s="33"/>
      <c r="L1113" s="36"/>
      <c r="M1113" s="204"/>
      <c r="N1113" s="205"/>
      <c r="O1113" s="68"/>
      <c r="P1113" s="68"/>
      <c r="Q1113" s="68"/>
      <c r="R1113" s="68"/>
      <c r="S1113" s="68"/>
      <c r="T1113" s="69"/>
      <c r="U1113" s="31"/>
      <c r="V1113" s="31"/>
      <c r="W1113" s="31"/>
      <c r="X1113" s="31"/>
      <c r="Y1113" s="31"/>
      <c r="Z1113" s="31"/>
      <c r="AA1113" s="31"/>
      <c r="AB1113" s="31"/>
      <c r="AC1113" s="31"/>
      <c r="AD1113" s="31"/>
      <c r="AE1113" s="31"/>
      <c r="AT1113" s="14" t="s">
        <v>133</v>
      </c>
      <c r="AU1113" s="14" t="s">
        <v>86</v>
      </c>
    </row>
    <row r="1114" spans="1:65" s="2" customFormat="1" ht="19.2">
      <c r="A1114" s="31"/>
      <c r="B1114" s="32"/>
      <c r="C1114" s="33"/>
      <c r="D1114" s="201" t="s">
        <v>135</v>
      </c>
      <c r="E1114" s="33"/>
      <c r="F1114" s="206" t="s">
        <v>1910</v>
      </c>
      <c r="G1114" s="33"/>
      <c r="H1114" s="33"/>
      <c r="I1114" s="203"/>
      <c r="J1114" s="33"/>
      <c r="K1114" s="33"/>
      <c r="L1114" s="36"/>
      <c r="M1114" s="204"/>
      <c r="N1114" s="205"/>
      <c r="O1114" s="68"/>
      <c r="P1114" s="68"/>
      <c r="Q1114" s="68"/>
      <c r="R1114" s="68"/>
      <c r="S1114" s="68"/>
      <c r="T1114" s="69"/>
      <c r="U1114" s="31"/>
      <c r="V1114" s="31"/>
      <c r="W1114" s="31"/>
      <c r="X1114" s="31"/>
      <c r="Y1114" s="31"/>
      <c r="Z1114" s="31"/>
      <c r="AA1114" s="31"/>
      <c r="AB1114" s="31"/>
      <c r="AC1114" s="31"/>
      <c r="AD1114" s="31"/>
      <c r="AE1114" s="31"/>
      <c r="AT1114" s="14" t="s">
        <v>135</v>
      </c>
      <c r="AU1114" s="14" t="s">
        <v>86</v>
      </c>
    </row>
    <row r="1115" spans="1:65" s="2" customFormat="1" ht="16.5" customHeight="1">
      <c r="A1115" s="31"/>
      <c r="B1115" s="32"/>
      <c r="C1115" s="188" t="s">
        <v>1027</v>
      </c>
      <c r="D1115" s="188" t="s">
        <v>127</v>
      </c>
      <c r="E1115" s="189" t="s">
        <v>1916</v>
      </c>
      <c r="F1115" s="190" t="s">
        <v>1917</v>
      </c>
      <c r="G1115" s="191" t="s">
        <v>139</v>
      </c>
      <c r="H1115" s="192">
        <v>10</v>
      </c>
      <c r="I1115" s="193"/>
      <c r="J1115" s="194">
        <f>ROUND(I1115*H1115,2)</f>
        <v>0</v>
      </c>
      <c r="K1115" s="190" t="s">
        <v>131</v>
      </c>
      <c r="L1115" s="36"/>
      <c r="M1115" s="195" t="s">
        <v>1</v>
      </c>
      <c r="N1115" s="196" t="s">
        <v>42</v>
      </c>
      <c r="O1115" s="68"/>
      <c r="P1115" s="197">
        <f>O1115*H1115</f>
        <v>0</v>
      </c>
      <c r="Q1115" s="197">
        <v>0</v>
      </c>
      <c r="R1115" s="197">
        <f>Q1115*H1115</f>
        <v>0</v>
      </c>
      <c r="S1115" s="197">
        <v>0</v>
      </c>
      <c r="T1115" s="198">
        <f>S1115*H1115</f>
        <v>0</v>
      </c>
      <c r="U1115" s="31"/>
      <c r="V1115" s="31"/>
      <c r="W1115" s="31"/>
      <c r="X1115" s="31"/>
      <c r="Y1115" s="31"/>
      <c r="Z1115" s="31"/>
      <c r="AA1115" s="31"/>
      <c r="AB1115" s="31"/>
      <c r="AC1115" s="31"/>
      <c r="AD1115" s="31"/>
      <c r="AE1115" s="31"/>
      <c r="AR1115" s="199" t="s">
        <v>132</v>
      </c>
      <c r="AT1115" s="199" t="s">
        <v>127</v>
      </c>
      <c r="AU1115" s="199" t="s">
        <v>86</v>
      </c>
      <c r="AY1115" s="14" t="s">
        <v>124</v>
      </c>
      <c r="BE1115" s="200">
        <f>IF(N1115="základní",J1115,0)</f>
        <v>0</v>
      </c>
      <c r="BF1115" s="200">
        <f>IF(N1115="snížená",J1115,0)</f>
        <v>0</v>
      </c>
      <c r="BG1115" s="200">
        <f>IF(N1115="zákl. přenesená",J1115,0)</f>
        <v>0</v>
      </c>
      <c r="BH1115" s="200">
        <f>IF(N1115="sníž. přenesená",J1115,0)</f>
        <v>0</v>
      </c>
      <c r="BI1115" s="200">
        <f>IF(N1115="nulová",J1115,0)</f>
        <v>0</v>
      </c>
      <c r="BJ1115" s="14" t="s">
        <v>84</v>
      </c>
      <c r="BK1115" s="200">
        <f>ROUND(I1115*H1115,2)</f>
        <v>0</v>
      </c>
      <c r="BL1115" s="14" t="s">
        <v>132</v>
      </c>
      <c r="BM1115" s="199" t="s">
        <v>1918</v>
      </c>
    </row>
    <row r="1116" spans="1:65" s="2" customFormat="1" ht="19.2">
      <c r="A1116" s="31"/>
      <c r="B1116" s="32"/>
      <c r="C1116" s="33"/>
      <c r="D1116" s="201" t="s">
        <v>133</v>
      </c>
      <c r="E1116" s="33"/>
      <c r="F1116" s="202" t="s">
        <v>1919</v>
      </c>
      <c r="G1116" s="33"/>
      <c r="H1116" s="33"/>
      <c r="I1116" s="203"/>
      <c r="J1116" s="33"/>
      <c r="K1116" s="33"/>
      <c r="L1116" s="36"/>
      <c r="M1116" s="204"/>
      <c r="N1116" s="205"/>
      <c r="O1116" s="68"/>
      <c r="P1116" s="68"/>
      <c r="Q1116" s="68"/>
      <c r="R1116" s="68"/>
      <c r="S1116" s="68"/>
      <c r="T1116" s="69"/>
      <c r="U1116" s="31"/>
      <c r="V1116" s="31"/>
      <c r="W1116" s="31"/>
      <c r="X1116" s="31"/>
      <c r="Y1116" s="31"/>
      <c r="Z1116" s="31"/>
      <c r="AA1116" s="31"/>
      <c r="AB1116" s="31"/>
      <c r="AC1116" s="31"/>
      <c r="AD1116" s="31"/>
      <c r="AE1116" s="31"/>
      <c r="AT1116" s="14" t="s">
        <v>133</v>
      </c>
      <c r="AU1116" s="14" t="s">
        <v>86</v>
      </c>
    </row>
    <row r="1117" spans="1:65" s="2" customFormat="1" ht="19.2">
      <c r="A1117" s="31"/>
      <c r="B1117" s="32"/>
      <c r="C1117" s="33"/>
      <c r="D1117" s="201" t="s">
        <v>135</v>
      </c>
      <c r="E1117" s="33"/>
      <c r="F1117" s="206" t="s">
        <v>1910</v>
      </c>
      <c r="G1117" s="33"/>
      <c r="H1117" s="33"/>
      <c r="I1117" s="203"/>
      <c r="J1117" s="33"/>
      <c r="K1117" s="33"/>
      <c r="L1117" s="36"/>
      <c r="M1117" s="204"/>
      <c r="N1117" s="205"/>
      <c r="O1117" s="68"/>
      <c r="P1117" s="68"/>
      <c r="Q1117" s="68"/>
      <c r="R1117" s="68"/>
      <c r="S1117" s="68"/>
      <c r="T1117" s="69"/>
      <c r="U1117" s="31"/>
      <c r="V1117" s="31"/>
      <c r="W1117" s="31"/>
      <c r="X1117" s="31"/>
      <c r="Y1117" s="31"/>
      <c r="Z1117" s="31"/>
      <c r="AA1117" s="31"/>
      <c r="AB1117" s="31"/>
      <c r="AC1117" s="31"/>
      <c r="AD1117" s="31"/>
      <c r="AE1117" s="31"/>
      <c r="AT1117" s="14" t="s">
        <v>135</v>
      </c>
      <c r="AU1117" s="14" t="s">
        <v>86</v>
      </c>
    </row>
    <row r="1118" spans="1:65" s="2" customFormat="1" ht="16.5" customHeight="1">
      <c r="A1118" s="31"/>
      <c r="B1118" s="32"/>
      <c r="C1118" s="188" t="s">
        <v>1920</v>
      </c>
      <c r="D1118" s="188" t="s">
        <v>127</v>
      </c>
      <c r="E1118" s="189" t="s">
        <v>1921</v>
      </c>
      <c r="F1118" s="190" t="s">
        <v>1922</v>
      </c>
      <c r="G1118" s="191" t="s">
        <v>139</v>
      </c>
      <c r="H1118" s="192">
        <v>10</v>
      </c>
      <c r="I1118" s="193"/>
      <c r="J1118" s="194">
        <f>ROUND(I1118*H1118,2)</f>
        <v>0</v>
      </c>
      <c r="K1118" s="190" t="s">
        <v>131</v>
      </c>
      <c r="L1118" s="36"/>
      <c r="M1118" s="195" t="s">
        <v>1</v>
      </c>
      <c r="N1118" s="196" t="s">
        <v>42</v>
      </c>
      <c r="O1118" s="68"/>
      <c r="P1118" s="197">
        <f>O1118*H1118</f>
        <v>0</v>
      </c>
      <c r="Q1118" s="197">
        <v>0</v>
      </c>
      <c r="R1118" s="197">
        <f>Q1118*H1118</f>
        <v>0</v>
      </c>
      <c r="S1118" s="197">
        <v>0</v>
      </c>
      <c r="T1118" s="198">
        <f>S1118*H1118</f>
        <v>0</v>
      </c>
      <c r="U1118" s="31"/>
      <c r="V1118" s="31"/>
      <c r="W1118" s="31"/>
      <c r="X1118" s="31"/>
      <c r="Y1118" s="31"/>
      <c r="Z1118" s="31"/>
      <c r="AA1118" s="31"/>
      <c r="AB1118" s="31"/>
      <c r="AC1118" s="31"/>
      <c r="AD1118" s="31"/>
      <c r="AE1118" s="31"/>
      <c r="AR1118" s="199" t="s">
        <v>132</v>
      </c>
      <c r="AT1118" s="199" t="s">
        <v>127</v>
      </c>
      <c r="AU1118" s="199" t="s">
        <v>86</v>
      </c>
      <c r="AY1118" s="14" t="s">
        <v>124</v>
      </c>
      <c r="BE1118" s="200">
        <f>IF(N1118="základní",J1118,0)</f>
        <v>0</v>
      </c>
      <c r="BF1118" s="200">
        <f>IF(N1118="snížená",J1118,0)</f>
        <v>0</v>
      </c>
      <c r="BG1118" s="200">
        <f>IF(N1118="zákl. přenesená",J1118,0)</f>
        <v>0</v>
      </c>
      <c r="BH1118" s="200">
        <f>IF(N1118="sníž. přenesená",J1118,0)</f>
        <v>0</v>
      </c>
      <c r="BI1118" s="200">
        <f>IF(N1118="nulová",J1118,0)</f>
        <v>0</v>
      </c>
      <c r="BJ1118" s="14" t="s">
        <v>84</v>
      </c>
      <c r="BK1118" s="200">
        <f>ROUND(I1118*H1118,2)</f>
        <v>0</v>
      </c>
      <c r="BL1118" s="14" t="s">
        <v>132</v>
      </c>
      <c r="BM1118" s="199" t="s">
        <v>1923</v>
      </c>
    </row>
    <row r="1119" spans="1:65" s="2" customFormat="1" ht="19.2">
      <c r="A1119" s="31"/>
      <c r="B1119" s="32"/>
      <c r="C1119" s="33"/>
      <c r="D1119" s="201" t="s">
        <v>133</v>
      </c>
      <c r="E1119" s="33"/>
      <c r="F1119" s="202" t="s">
        <v>1924</v>
      </c>
      <c r="G1119" s="33"/>
      <c r="H1119" s="33"/>
      <c r="I1119" s="203"/>
      <c r="J1119" s="33"/>
      <c r="K1119" s="33"/>
      <c r="L1119" s="36"/>
      <c r="M1119" s="204"/>
      <c r="N1119" s="205"/>
      <c r="O1119" s="68"/>
      <c r="P1119" s="68"/>
      <c r="Q1119" s="68"/>
      <c r="R1119" s="68"/>
      <c r="S1119" s="68"/>
      <c r="T1119" s="69"/>
      <c r="U1119" s="31"/>
      <c r="V1119" s="31"/>
      <c r="W1119" s="31"/>
      <c r="X1119" s="31"/>
      <c r="Y1119" s="31"/>
      <c r="Z1119" s="31"/>
      <c r="AA1119" s="31"/>
      <c r="AB1119" s="31"/>
      <c r="AC1119" s="31"/>
      <c r="AD1119" s="31"/>
      <c r="AE1119" s="31"/>
      <c r="AT1119" s="14" t="s">
        <v>133</v>
      </c>
      <c r="AU1119" s="14" t="s">
        <v>86</v>
      </c>
    </row>
    <row r="1120" spans="1:65" s="2" customFormat="1" ht="19.2">
      <c r="A1120" s="31"/>
      <c r="B1120" s="32"/>
      <c r="C1120" s="33"/>
      <c r="D1120" s="201" t="s">
        <v>135</v>
      </c>
      <c r="E1120" s="33"/>
      <c r="F1120" s="206" t="s">
        <v>1910</v>
      </c>
      <c r="G1120" s="33"/>
      <c r="H1120" s="33"/>
      <c r="I1120" s="203"/>
      <c r="J1120" s="33"/>
      <c r="K1120" s="33"/>
      <c r="L1120" s="36"/>
      <c r="M1120" s="204"/>
      <c r="N1120" s="205"/>
      <c r="O1120" s="68"/>
      <c r="P1120" s="68"/>
      <c r="Q1120" s="68"/>
      <c r="R1120" s="68"/>
      <c r="S1120" s="68"/>
      <c r="T1120" s="69"/>
      <c r="U1120" s="31"/>
      <c r="V1120" s="31"/>
      <c r="W1120" s="31"/>
      <c r="X1120" s="31"/>
      <c r="Y1120" s="31"/>
      <c r="Z1120" s="31"/>
      <c r="AA1120" s="31"/>
      <c r="AB1120" s="31"/>
      <c r="AC1120" s="31"/>
      <c r="AD1120" s="31"/>
      <c r="AE1120" s="31"/>
      <c r="AT1120" s="14" t="s">
        <v>135</v>
      </c>
      <c r="AU1120" s="14" t="s">
        <v>86</v>
      </c>
    </row>
    <row r="1121" spans="1:65" s="2" customFormat="1" ht="16.5" customHeight="1">
      <c r="A1121" s="31"/>
      <c r="B1121" s="32"/>
      <c r="C1121" s="188" t="s">
        <v>1032</v>
      </c>
      <c r="D1121" s="188" t="s">
        <v>127</v>
      </c>
      <c r="E1121" s="189" t="s">
        <v>1925</v>
      </c>
      <c r="F1121" s="190" t="s">
        <v>1926</v>
      </c>
      <c r="G1121" s="191" t="s">
        <v>139</v>
      </c>
      <c r="H1121" s="192">
        <v>10</v>
      </c>
      <c r="I1121" s="193"/>
      <c r="J1121" s="194">
        <f>ROUND(I1121*H1121,2)</f>
        <v>0</v>
      </c>
      <c r="K1121" s="190" t="s">
        <v>131</v>
      </c>
      <c r="L1121" s="36"/>
      <c r="M1121" s="195" t="s">
        <v>1</v>
      </c>
      <c r="N1121" s="196" t="s">
        <v>42</v>
      </c>
      <c r="O1121" s="68"/>
      <c r="P1121" s="197">
        <f>O1121*H1121</f>
        <v>0</v>
      </c>
      <c r="Q1121" s="197">
        <v>0</v>
      </c>
      <c r="R1121" s="197">
        <f>Q1121*H1121</f>
        <v>0</v>
      </c>
      <c r="S1121" s="197">
        <v>0</v>
      </c>
      <c r="T1121" s="198">
        <f>S1121*H1121</f>
        <v>0</v>
      </c>
      <c r="U1121" s="31"/>
      <c r="V1121" s="31"/>
      <c r="W1121" s="31"/>
      <c r="X1121" s="31"/>
      <c r="Y1121" s="31"/>
      <c r="Z1121" s="31"/>
      <c r="AA1121" s="31"/>
      <c r="AB1121" s="31"/>
      <c r="AC1121" s="31"/>
      <c r="AD1121" s="31"/>
      <c r="AE1121" s="31"/>
      <c r="AR1121" s="199" t="s">
        <v>132</v>
      </c>
      <c r="AT1121" s="199" t="s">
        <v>127</v>
      </c>
      <c r="AU1121" s="199" t="s">
        <v>86</v>
      </c>
      <c r="AY1121" s="14" t="s">
        <v>124</v>
      </c>
      <c r="BE1121" s="200">
        <f>IF(N1121="základní",J1121,0)</f>
        <v>0</v>
      </c>
      <c r="BF1121" s="200">
        <f>IF(N1121="snížená",J1121,0)</f>
        <v>0</v>
      </c>
      <c r="BG1121" s="200">
        <f>IF(N1121="zákl. přenesená",J1121,0)</f>
        <v>0</v>
      </c>
      <c r="BH1121" s="200">
        <f>IF(N1121="sníž. přenesená",J1121,0)</f>
        <v>0</v>
      </c>
      <c r="BI1121" s="200">
        <f>IF(N1121="nulová",J1121,0)</f>
        <v>0</v>
      </c>
      <c r="BJ1121" s="14" t="s">
        <v>84</v>
      </c>
      <c r="BK1121" s="200">
        <f>ROUND(I1121*H1121,2)</f>
        <v>0</v>
      </c>
      <c r="BL1121" s="14" t="s">
        <v>132</v>
      </c>
      <c r="BM1121" s="199" t="s">
        <v>1927</v>
      </c>
    </row>
    <row r="1122" spans="1:65" s="2" customFormat="1" ht="19.2">
      <c r="A1122" s="31"/>
      <c r="B1122" s="32"/>
      <c r="C1122" s="33"/>
      <c r="D1122" s="201" t="s">
        <v>133</v>
      </c>
      <c r="E1122" s="33"/>
      <c r="F1122" s="202" t="s">
        <v>1928</v>
      </c>
      <c r="G1122" s="33"/>
      <c r="H1122" s="33"/>
      <c r="I1122" s="203"/>
      <c r="J1122" s="33"/>
      <c r="K1122" s="33"/>
      <c r="L1122" s="36"/>
      <c r="M1122" s="204"/>
      <c r="N1122" s="205"/>
      <c r="O1122" s="68"/>
      <c r="P1122" s="68"/>
      <c r="Q1122" s="68"/>
      <c r="R1122" s="68"/>
      <c r="S1122" s="68"/>
      <c r="T1122" s="69"/>
      <c r="U1122" s="31"/>
      <c r="V1122" s="31"/>
      <c r="W1122" s="31"/>
      <c r="X1122" s="31"/>
      <c r="Y1122" s="31"/>
      <c r="Z1122" s="31"/>
      <c r="AA1122" s="31"/>
      <c r="AB1122" s="31"/>
      <c r="AC1122" s="31"/>
      <c r="AD1122" s="31"/>
      <c r="AE1122" s="31"/>
      <c r="AT1122" s="14" t="s">
        <v>133</v>
      </c>
      <c r="AU1122" s="14" t="s">
        <v>86</v>
      </c>
    </row>
    <row r="1123" spans="1:65" s="2" customFormat="1" ht="19.2">
      <c r="A1123" s="31"/>
      <c r="B1123" s="32"/>
      <c r="C1123" s="33"/>
      <c r="D1123" s="201" t="s">
        <v>135</v>
      </c>
      <c r="E1123" s="33"/>
      <c r="F1123" s="206" t="s">
        <v>1929</v>
      </c>
      <c r="G1123" s="33"/>
      <c r="H1123" s="33"/>
      <c r="I1123" s="203"/>
      <c r="J1123" s="33"/>
      <c r="K1123" s="33"/>
      <c r="L1123" s="36"/>
      <c r="M1123" s="204"/>
      <c r="N1123" s="205"/>
      <c r="O1123" s="68"/>
      <c r="P1123" s="68"/>
      <c r="Q1123" s="68"/>
      <c r="R1123" s="68"/>
      <c r="S1123" s="68"/>
      <c r="T1123" s="69"/>
      <c r="U1123" s="31"/>
      <c r="V1123" s="31"/>
      <c r="W1123" s="31"/>
      <c r="X1123" s="31"/>
      <c r="Y1123" s="31"/>
      <c r="Z1123" s="31"/>
      <c r="AA1123" s="31"/>
      <c r="AB1123" s="31"/>
      <c r="AC1123" s="31"/>
      <c r="AD1123" s="31"/>
      <c r="AE1123" s="31"/>
      <c r="AT1123" s="14" t="s">
        <v>135</v>
      </c>
      <c r="AU1123" s="14" t="s">
        <v>86</v>
      </c>
    </row>
    <row r="1124" spans="1:65" s="2" customFormat="1" ht="16.5" customHeight="1">
      <c r="A1124" s="31"/>
      <c r="B1124" s="32"/>
      <c r="C1124" s="188" t="s">
        <v>1930</v>
      </c>
      <c r="D1124" s="188" t="s">
        <v>127</v>
      </c>
      <c r="E1124" s="189" t="s">
        <v>1931</v>
      </c>
      <c r="F1124" s="190" t="s">
        <v>1932</v>
      </c>
      <c r="G1124" s="191" t="s">
        <v>139</v>
      </c>
      <c r="H1124" s="192">
        <v>10</v>
      </c>
      <c r="I1124" s="193"/>
      <c r="J1124" s="194">
        <f>ROUND(I1124*H1124,2)</f>
        <v>0</v>
      </c>
      <c r="K1124" s="190" t="s">
        <v>131</v>
      </c>
      <c r="L1124" s="36"/>
      <c r="M1124" s="195" t="s">
        <v>1</v>
      </c>
      <c r="N1124" s="196" t="s">
        <v>42</v>
      </c>
      <c r="O1124" s="68"/>
      <c r="P1124" s="197">
        <f>O1124*H1124</f>
        <v>0</v>
      </c>
      <c r="Q1124" s="197">
        <v>0</v>
      </c>
      <c r="R1124" s="197">
        <f>Q1124*H1124</f>
        <v>0</v>
      </c>
      <c r="S1124" s="197">
        <v>0</v>
      </c>
      <c r="T1124" s="198">
        <f>S1124*H1124</f>
        <v>0</v>
      </c>
      <c r="U1124" s="31"/>
      <c r="V1124" s="31"/>
      <c r="W1124" s="31"/>
      <c r="X1124" s="31"/>
      <c r="Y1124" s="31"/>
      <c r="Z1124" s="31"/>
      <c r="AA1124" s="31"/>
      <c r="AB1124" s="31"/>
      <c r="AC1124" s="31"/>
      <c r="AD1124" s="31"/>
      <c r="AE1124" s="31"/>
      <c r="AR1124" s="199" t="s">
        <v>132</v>
      </c>
      <c r="AT1124" s="199" t="s">
        <v>127</v>
      </c>
      <c r="AU1124" s="199" t="s">
        <v>86</v>
      </c>
      <c r="AY1124" s="14" t="s">
        <v>124</v>
      </c>
      <c r="BE1124" s="200">
        <f>IF(N1124="základní",J1124,0)</f>
        <v>0</v>
      </c>
      <c r="BF1124" s="200">
        <f>IF(N1124="snížená",J1124,0)</f>
        <v>0</v>
      </c>
      <c r="BG1124" s="200">
        <f>IF(N1124="zákl. přenesená",J1124,0)</f>
        <v>0</v>
      </c>
      <c r="BH1124" s="200">
        <f>IF(N1124="sníž. přenesená",J1124,0)</f>
        <v>0</v>
      </c>
      <c r="BI1124" s="200">
        <f>IF(N1124="nulová",J1124,0)</f>
        <v>0</v>
      </c>
      <c r="BJ1124" s="14" t="s">
        <v>84</v>
      </c>
      <c r="BK1124" s="200">
        <f>ROUND(I1124*H1124,2)</f>
        <v>0</v>
      </c>
      <c r="BL1124" s="14" t="s">
        <v>132</v>
      </c>
      <c r="BM1124" s="199" t="s">
        <v>1933</v>
      </c>
    </row>
    <row r="1125" spans="1:65" s="2" customFormat="1" ht="19.2">
      <c r="A1125" s="31"/>
      <c r="B1125" s="32"/>
      <c r="C1125" s="33"/>
      <c r="D1125" s="201" t="s">
        <v>133</v>
      </c>
      <c r="E1125" s="33"/>
      <c r="F1125" s="202" t="s">
        <v>1934</v>
      </c>
      <c r="G1125" s="33"/>
      <c r="H1125" s="33"/>
      <c r="I1125" s="203"/>
      <c r="J1125" s="33"/>
      <c r="K1125" s="33"/>
      <c r="L1125" s="36"/>
      <c r="M1125" s="204"/>
      <c r="N1125" s="205"/>
      <c r="O1125" s="68"/>
      <c r="P1125" s="68"/>
      <c r="Q1125" s="68"/>
      <c r="R1125" s="68"/>
      <c r="S1125" s="68"/>
      <c r="T1125" s="69"/>
      <c r="U1125" s="31"/>
      <c r="V1125" s="31"/>
      <c r="W1125" s="31"/>
      <c r="X1125" s="31"/>
      <c r="Y1125" s="31"/>
      <c r="Z1125" s="31"/>
      <c r="AA1125" s="31"/>
      <c r="AB1125" s="31"/>
      <c r="AC1125" s="31"/>
      <c r="AD1125" s="31"/>
      <c r="AE1125" s="31"/>
      <c r="AT1125" s="14" t="s">
        <v>133</v>
      </c>
      <c r="AU1125" s="14" t="s">
        <v>86</v>
      </c>
    </row>
    <row r="1126" spans="1:65" s="2" customFormat="1" ht="19.2">
      <c r="A1126" s="31"/>
      <c r="B1126" s="32"/>
      <c r="C1126" s="33"/>
      <c r="D1126" s="201" t="s">
        <v>135</v>
      </c>
      <c r="E1126" s="33"/>
      <c r="F1126" s="206" t="s">
        <v>1929</v>
      </c>
      <c r="G1126" s="33"/>
      <c r="H1126" s="33"/>
      <c r="I1126" s="203"/>
      <c r="J1126" s="33"/>
      <c r="K1126" s="33"/>
      <c r="L1126" s="36"/>
      <c r="M1126" s="204"/>
      <c r="N1126" s="205"/>
      <c r="O1126" s="68"/>
      <c r="P1126" s="68"/>
      <c r="Q1126" s="68"/>
      <c r="R1126" s="68"/>
      <c r="S1126" s="68"/>
      <c r="T1126" s="69"/>
      <c r="U1126" s="31"/>
      <c r="V1126" s="31"/>
      <c r="W1126" s="31"/>
      <c r="X1126" s="31"/>
      <c r="Y1126" s="31"/>
      <c r="Z1126" s="31"/>
      <c r="AA1126" s="31"/>
      <c r="AB1126" s="31"/>
      <c r="AC1126" s="31"/>
      <c r="AD1126" s="31"/>
      <c r="AE1126" s="31"/>
      <c r="AT1126" s="14" t="s">
        <v>135</v>
      </c>
      <c r="AU1126" s="14" t="s">
        <v>86</v>
      </c>
    </row>
    <row r="1127" spans="1:65" s="2" customFormat="1" ht="16.5" customHeight="1">
      <c r="A1127" s="31"/>
      <c r="B1127" s="32"/>
      <c r="C1127" s="188" t="s">
        <v>1036</v>
      </c>
      <c r="D1127" s="188" t="s">
        <v>127</v>
      </c>
      <c r="E1127" s="189" t="s">
        <v>1935</v>
      </c>
      <c r="F1127" s="190" t="s">
        <v>1936</v>
      </c>
      <c r="G1127" s="191" t="s">
        <v>139</v>
      </c>
      <c r="H1127" s="192">
        <v>10</v>
      </c>
      <c r="I1127" s="193"/>
      <c r="J1127" s="194">
        <f>ROUND(I1127*H1127,2)</f>
        <v>0</v>
      </c>
      <c r="K1127" s="190" t="s">
        <v>131</v>
      </c>
      <c r="L1127" s="36"/>
      <c r="M1127" s="195" t="s">
        <v>1</v>
      </c>
      <c r="N1127" s="196" t="s">
        <v>42</v>
      </c>
      <c r="O1127" s="68"/>
      <c r="P1127" s="197">
        <f>O1127*H1127</f>
        <v>0</v>
      </c>
      <c r="Q1127" s="197">
        <v>0</v>
      </c>
      <c r="R1127" s="197">
        <f>Q1127*H1127</f>
        <v>0</v>
      </c>
      <c r="S1127" s="197">
        <v>0</v>
      </c>
      <c r="T1127" s="198">
        <f>S1127*H1127</f>
        <v>0</v>
      </c>
      <c r="U1127" s="31"/>
      <c r="V1127" s="31"/>
      <c r="W1127" s="31"/>
      <c r="X1127" s="31"/>
      <c r="Y1127" s="31"/>
      <c r="Z1127" s="31"/>
      <c r="AA1127" s="31"/>
      <c r="AB1127" s="31"/>
      <c r="AC1127" s="31"/>
      <c r="AD1127" s="31"/>
      <c r="AE1127" s="31"/>
      <c r="AR1127" s="199" t="s">
        <v>132</v>
      </c>
      <c r="AT1127" s="199" t="s">
        <v>127</v>
      </c>
      <c r="AU1127" s="199" t="s">
        <v>86</v>
      </c>
      <c r="AY1127" s="14" t="s">
        <v>124</v>
      </c>
      <c r="BE1127" s="200">
        <f>IF(N1127="základní",J1127,0)</f>
        <v>0</v>
      </c>
      <c r="BF1127" s="200">
        <f>IF(N1127="snížená",J1127,0)</f>
        <v>0</v>
      </c>
      <c r="BG1127" s="200">
        <f>IF(N1127="zákl. přenesená",J1127,0)</f>
        <v>0</v>
      </c>
      <c r="BH1127" s="200">
        <f>IF(N1127="sníž. přenesená",J1127,0)</f>
        <v>0</v>
      </c>
      <c r="BI1127" s="200">
        <f>IF(N1127="nulová",J1127,0)</f>
        <v>0</v>
      </c>
      <c r="BJ1127" s="14" t="s">
        <v>84</v>
      </c>
      <c r="BK1127" s="200">
        <f>ROUND(I1127*H1127,2)</f>
        <v>0</v>
      </c>
      <c r="BL1127" s="14" t="s">
        <v>132</v>
      </c>
      <c r="BM1127" s="199" t="s">
        <v>1937</v>
      </c>
    </row>
    <row r="1128" spans="1:65" s="2" customFormat="1" ht="19.2">
      <c r="A1128" s="31"/>
      <c r="B1128" s="32"/>
      <c r="C1128" s="33"/>
      <c r="D1128" s="201" t="s">
        <v>133</v>
      </c>
      <c r="E1128" s="33"/>
      <c r="F1128" s="202" t="s">
        <v>1938</v>
      </c>
      <c r="G1128" s="33"/>
      <c r="H1128" s="33"/>
      <c r="I1128" s="203"/>
      <c r="J1128" s="33"/>
      <c r="K1128" s="33"/>
      <c r="L1128" s="36"/>
      <c r="M1128" s="204"/>
      <c r="N1128" s="205"/>
      <c r="O1128" s="68"/>
      <c r="P1128" s="68"/>
      <c r="Q1128" s="68"/>
      <c r="R1128" s="68"/>
      <c r="S1128" s="68"/>
      <c r="T1128" s="69"/>
      <c r="U1128" s="31"/>
      <c r="V1128" s="31"/>
      <c r="W1128" s="31"/>
      <c r="X1128" s="31"/>
      <c r="Y1128" s="31"/>
      <c r="Z1128" s="31"/>
      <c r="AA1128" s="31"/>
      <c r="AB1128" s="31"/>
      <c r="AC1128" s="31"/>
      <c r="AD1128" s="31"/>
      <c r="AE1128" s="31"/>
      <c r="AT1128" s="14" t="s">
        <v>133</v>
      </c>
      <c r="AU1128" s="14" t="s">
        <v>86</v>
      </c>
    </row>
    <row r="1129" spans="1:65" s="2" customFormat="1" ht="19.2">
      <c r="A1129" s="31"/>
      <c r="B1129" s="32"/>
      <c r="C1129" s="33"/>
      <c r="D1129" s="201" t="s">
        <v>135</v>
      </c>
      <c r="E1129" s="33"/>
      <c r="F1129" s="206" t="s">
        <v>1929</v>
      </c>
      <c r="G1129" s="33"/>
      <c r="H1129" s="33"/>
      <c r="I1129" s="203"/>
      <c r="J1129" s="33"/>
      <c r="K1129" s="33"/>
      <c r="L1129" s="36"/>
      <c r="M1129" s="204"/>
      <c r="N1129" s="205"/>
      <c r="O1129" s="68"/>
      <c r="P1129" s="68"/>
      <c r="Q1129" s="68"/>
      <c r="R1129" s="68"/>
      <c r="S1129" s="68"/>
      <c r="T1129" s="69"/>
      <c r="U1129" s="31"/>
      <c r="V1129" s="31"/>
      <c r="W1129" s="31"/>
      <c r="X1129" s="31"/>
      <c r="Y1129" s="31"/>
      <c r="Z1129" s="31"/>
      <c r="AA1129" s="31"/>
      <c r="AB1129" s="31"/>
      <c r="AC1129" s="31"/>
      <c r="AD1129" s="31"/>
      <c r="AE1129" s="31"/>
      <c r="AT1129" s="14" t="s">
        <v>135</v>
      </c>
      <c r="AU1129" s="14" t="s">
        <v>86</v>
      </c>
    </row>
    <row r="1130" spans="1:65" s="2" customFormat="1" ht="16.5" customHeight="1">
      <c r="A1130" s="31"/>
      <c r="B1130" s="32"/>
      <c r="C1130" s="188" t="s">
        <v>1939</v>
      </c>
      <c r="D1130" s="188" t="s">
        <v>127</v>
      </c>
      <c r="E1130" s="189" t="s">
        <v>1940</v>
      </c>
      <c r="F1130" s="190" t="s">
        <v>1941</v>
      </c>
      <c r="G1130" s="191" t="s">
        <v>139</v>
      </c>
      <c r="H1130" s="192">
        <v>10</v>
      </c>
      <c r="I1130" s="193"/>
      <c r="J1130" s="194">
        <f>ROUND(I1130*H1130,2)</f>
        <v>0</v>
      </c>
      <c r="K1130" s="190" t="s">
        <v>131</v>
      </c>
      <c r="L1130" s="36"/>
      <c r="M1130" s="195" t="s">
        <v>1</v>
      </c>
      <c r="N1130" s="196" t="s">
        <v>42</v>
      </c>
      <c r="O1130" s="68"/>
      <c r="P1130" s="197">
        <f>O1130*H1130</f>
        <v>0</v>
      </c>
      <c r="Q1130" s="197">
        <v>0</v>
      </c>
      <c r="R1130" s="197">
        <f>Q1130*H1130</f>
        <v>0</v>
      </c>
      <c r="S1130" s="197">
        <v>0</v>
      </c>
      <c r="T1130" s="198">
        <f>S1130*H1130</f>
        <v>0</v>
      </c>
      <c r="U1130" s="31"/>
      <c r="V1130" s="31"/>
      <c r="W1130" s="31"/>
      <c r="X1130" s="31"/>
      <c r="Y1130" s="31"/>
      <c r="Z1130" s="31"/>
      <c r="AA1130" s="31"/>
      <c r="AB1130" s="31"/>
      <c r="AC1130" s="31"/>
      <c r="AD1130" s="31"/>
      <c r="AE1130" s="31"/>
      <c r="AR1130" s="199" t="s">
        <v>132</v>
      </c>
      <c r="AT1130" s="199" t="s">
        <v>127</v>
      </c>
      <c r="AU1130" s="199" t="s">
        <v>86</v>
      </c>
      <c r="AY1130" s="14" t="s">
        <v>124</v>
      </c>
      <c r="BE1130" s="200">
        <f>IF(N1130="základní",J1130,0)</f>
        <v>0</v>
      </c>
      <c r="BF1130" s="200">
        <f>IF(N1130="snížená",J1130,0)</f>
        <v>0</v>
      </c>
      <c r="BG1130" s="200">
        <f>IF(N1130="zákl. přenesená",J1130,0)</f>
        <v>0</v>
      </c>
      <c r="BH1130" s="200">
        <f>IF(N1130="sníž. přenesená",J1130,0)</f>
        <v>0</v>
      </c>
      <c r="BI1130" s="200">
        <f>IF(N1130="nulová",J1130,0)</f>
        <v>0</v>
      </c>
      <c r="BJ1130" s="14" t="s">
        <v>84</v>
      </c>
      <c r="BK1130" s="200">
        <f>ROUND(I1130*H1130,2)</f>
        <v>0</v>
      </c>
      <c r="BL1130" s="14" t="s">
        <v>132</v>
      </c>
      <c r="BM1130" s="199" t="s">
        <v>1942</v>
      </c>
    </row>
    <row r="1131" spans="1:65" s="2" customFormat="1" ht="19.2">
      <c r="A1131" s="31"/>
      <c r="B1131" s="32"/>
      <c r="C1131" s="33"/>
      <c r="D1131" s="201" t="s">
        <v>133</v>
      </c>
      <c r="E1131" s="33"/>
      <c r="F1131" s="202" t="s">
        <v>1943</v>
      </c>
      <c r="G1131" s="33"/>
      <c r="H1131" s="33"/>
      <c r="I1131" s="203"/>
      <c r="J1131" s="33"/>
      <c r="K1131" s="33"/>
      <c r="L1131" s="36"/>
      <c r="M1131" s="204"/>
      <c r="N1131" s="205"/>
      <c r="O1131" s="68"/>
      <c r="P1131" s="68"/>
      <c r="Q1131" s="68"/>
      <c r="R1131" s="68"/>
      <c r="S1131" s="68"/>
      <c r="T1131" s="69"/>
      <c r="U1131" s="31"/>
      <c r="V1131" s="31"/>
      <c r="W1131" s="31"/>
      <c r="X1131" s="31"/>
      <c r="Y1131" s="31"/>
      <c r="Z1131" s="31"/>
      <c r="AA1131" s="31"/>
      <c r="AB1131" s="31"/>
      <c r="AC1131" s="31"/>
      <c r="AD1131" s="31"/>
      <c r="AE1131" s="31"/>
      <c r="AT1131" s="14" t="s">
        <v>133</v>
      </c>
      <c r="AU1131" s="14" t="s">
        <v>86</v>
      </c>
    </row>
    <row r="1132" spans="1:65" s="2" customFormat="1" ht="19.2">
      <c r="A1132" s="31"/>
      <c r="B1132" s="32"/>
      <c r="C1132" s="33"/>
      <c r="D1132" s="201" t="s">
        <v>135</v>
      </c>
      <c r="E1132" s="33"/>
      <c r="F1132" s="206" t="s">
        <v>1929</v>
      </c>
      <c r="G1132" s="33"/>
      <c r="H1132" s="33"/>
      <c r="I1132" s="203"/>
      <c r="J1132" s="33"/>
      <c r="K1132" s="33"/>
      <c r="L1132" s="36"/>
      <c r="M1132" s="204"/>
      <c r="N1132" s="205"/>
      <c r="O1132" s="68"/>
      <c r="P1132" s="68"/>
      <c r="Q1132" s="68"/>
      <c r="R1132" s="68"/>
      <c r="S1132" s="68"/>
      <c r="T1132" s="69"/>
      <c r="U1132" s="31"/>
      <c r="V1132" s="31"/>
      <c r="W1132" s="31"/>
      <c r="X1132" s="31"/>
      <c r="Y1132" s="31"/>
      <c r="Z1132" s="31"/>
      <c r="AA1132" s="31"/>
      <c r="AB1132" s="31"/>
      <c r="AC1132" s="31"/>
      <c r="AD1132" s="31"/>
      <c r="AE1132" s="31"/>
      <c r="AT1132" s="14" t="s">
        <v>135</v>
      </c>
      <c r="AU1132" s="14" t="s">
        <v>86</v>
      </c>
    </row>
    <row r="1133" spans="1:65" s="2" customFormat="1" ht="16.5" customHeight="1">
      <c r="A1133" s="31"/>
      <c r="B1133" s="32"/>
      <c r="C1133" s="188" t="s">
        <v>1041</v>
      </c>
      <c r="D1133" s="188" t="s">
        <v>127</v>
      </c>
      <c r="E1133" s="189" t="s">
        <v>1944</v>
      </c>
      <c r="F1133" s="190" t="s">
        <v>1945</v>
      </c>
      <c r="G1133" s="191" t="s">
        <v>139</v>
      </c>
      <c r="H1133" s="192">
        <v>10</v>
      </c>
      <c r="I1133" s="193"/>
      <c r="J1133" s="194">
        <f>ROUND(I1133*H1133,2)</f>
        <v>0</v>
      </c>
      <c r="K1133" s="190" t="s">
        <v>131</v>
      </c>
      <c r="L1133" s="36"/>
      <c r="M1133" s="195" t="s">
        <v>1</v>
      </c>
      <c r="N1133" s="196" t="s">
        <v>42</v>
      </c>
      <c r="O1133" s="68"/>
      <c r="P1133" s="197">
        <f>O1133*H1133</f>
        <v>0</v>
      </c>
      <c r="Q1133" s="197">
        <v>0</v>
      </c>
      <c r="R1133" s="197">
        <f>Q1133*H1133</f>
        <v>0</v>
      </c>
      <c r="S1133" s="197">
        <v>0</v>
      </c>
      <c r="T1133" s="198">
        <f>S1133*H1133</f>
        <v>0</v>
      </c>
      <c r="U1133" s="31"/>
      <c r="V1133" s="31"/>
      <c r="W1133" s="31"/>
      <c r="X1133" s="31"/>
      <c r="Y1133" s="31"/>
      <c r="Z1133" s="31"/>
      <c r="AA1133" s="31"/>
      <c r="AB1133" s="31"/>
      <c r="AC1133" s="31"/>
      <c r="AD1133" s="31"/>
      <c r="AE1133" s="31"/>
      <c r="AR1133" s="199" t="s">
        <v>132</v>
      </c>
      <c r="AT1133" s="199" t="s">
        <v>127</v>
      </c>
      <c r="AU1133" s="199" t="s">
        <v>86</v>
      </c>
      <c r="AY1133" s="14" t="s">
        <v>124</v>
      </c>
      <c r="BE1133" s="200">
        <f>IF(N1133="základní",J1133,0)</f>
        <v>0</v>
      </c>
      <c r="BF1133" s="200">
        <f>IF(N1133="snížená",J1133,0)</f>
        <v>0</v>
      </c>
      <c r="BG1133" s="200">
        <f>IF(N1133="zákl. přenesená",J1133,0)</f>
        <v>0</v>
      </c>
      <c r="BH1133" s="200">
        <f>IF(N1133="sníž. přenesená",J1133,0)</f>
        <v>0</v>
      </c>
      <c r="BI1133" s="200">
        <f>IF(N1133="nulová",J1133,0)</f>
        <v>0</v>
      </c>
      <c r="BJ1133" s="14" t="s">
        <v>84</v>
      </c>
      <c r="BK1133" s="200">
        <f>ROUND(I1133*H1133,2)</f>
        <v>0</v>
      </c>
      <c r="BL1133" s="14" t="s">
        <v>132</v>
      </c>
      <c r="BM1133" s="199" t="s">
        <v>1946</v>
      </c>
    </row>
    <row r="1134" spans="1:65" s="2" customFormat="1" ht="19.2">
      <c r="A1134" s="31"/>
      <c r="B1134" s="32"/>
      <c r="C1134" s="33"/>
      <c r="D1134" s="201" t="s">
        <v>133</v>
      </c>
      <c r="E1134" s="33"/>
      <c r="F1134" s="202" t="s">
        <v>1947</v>
      </c>
      <c r="G1134" s="33"/>
      <c r="H1134" s="33"/>
      <c r="I1134" s="203"/>
      <c r="J1134" s="33"/>
      <c r="K1134" s="33"/>
      <c r="L1134" s="36"/>
      <c r="M1134" s="204"/>
      <c r="N1134" s="205"/>
      <c r="O1134" s="68"/>
      <c r="P1134" s="68"/>
      <c r="Q1134" s="68"/>
      <c r="R1134" s="68"/>
      <c r="S1134" s="68"/>
      <c r="T1134" s="69"/>
      <c r="U1134" s="31"/>
      <c r="V1134" s="31"/>
      <c r="W1134" s="31"/>
      <c r="X1134" s="31"/>
      <c r="Y1134" s="31"/>
      <c r="Z1134" s="31"/>
      <c r="AA1134" s="31"/>
      <c r="AB1134" s="31"/>
      <c r="AC1134" s="31"/>
      <c r="AD1134" s="31"/>
      <c r="AE1134" s="31"/>
      <c r="AT1134" s="14" t="s">
        <v>133</v>
      </c>
      <c r="AU1134" s="14" t="s">
        <v>86</v>
      </c>
    </row>
    <row r="1135" spans="1:65" s="2" customFormat="1" ht="19.2">
      <c r="A1135" s="31"/>
      <c r="B1135" s="32"/>
      <c r="C1135" s="33"/>
      <c r="D1135" s="201" t="s">
        <v>135</v>
      </c>
      <c r="E1135" s="33"/>
      <c r="F1135" s="206" t="s">
        <v>1948</v>
      </c>
      <c r="G1135" s="33"/>
      <c r="H1135" s="33"/>
      <c r="I1135" s="203"/>
      <c r="J1135" s="33"/>
      <c r="K1135" s="33"/>
      <c r="L1135" s="36"/>
      <c r="M1135" s="204"/>
      <c r="N1135" s="205"/>
      <c r="O1135" s="68"/>
      <c r="P1135" s="68"/>
      <c r="Q1135" s="68"/>
      <c r="R1135" s="68"/>
      <c r="S1135" s="68"/>
      <c r="T1135" s="69"/>
      <c r="U1135" s="31"/>
      <c r="V1135" s="31"/>
      <c r="W1135" s="31"/>
      <c r="X1135" s="31"/>
      <c r="Y1135" s="31"/>
      <c r="Z1135" s="31"/>
      <c r="AA1135" s="31"/>
      <c r="AB1135" s="31"/>
      <c r="AC1135" s="31"/>
      <c r="AD1135" s="31"/>
      <c r="AE1135" s="31"/>
      <c r="AT1135" s="14" t="s">
        <v>135</v>
      </c>
      <c r="AU1135" s="14" t="s">
        <v>86</v>
      </c>
    </row>
    <row r="1136" spans="1:65" s="2" customFormat="1" ht="16.5" customHeight="1">
      <c r="A1136" s="31"/>
      <c r="B1136" s="32"/>
      <c r="C1136" s="188" t="s">
        <v>1949</v>
      </c>
      <c r="D1136" s="188" t="s">
        <v>127</v>
      </c>
      <c r="E1136" s="189" t="s">
        <v>1950</v>
      </c>
      <c r="F1136" s="190" t="s">
        <v>1951</v>
      </c>
      <c r="G1136" s="191" t="s">
        <v>139</v>
      </c>
      <c r="H1136" s="192">
        <v>10</v>
      </c>
      <c r="I1136" s="193"/>
      <c r="J1136" s="194">
        <f>ROUND(I1136*H1136,2)</f>
        <v>0</v>
      </c>
      <c r="K1136" s="190" t="s">
        <v>131</v>
      </c>
      <c r="L1136" s="36"/>
      <c r="M1136" s="195" t="s">
        <v>1</v>
      </c>
      <c r="N1136" s="196" t="s">
        <v>42</v>
      </c>
      <c r="O1136" s="68"/>
      <c r="P1136" s="197">
        <f>O1136*H1136</f>
        <v>0</v>
      </c>
      <c r="Q1136" s="197">
        <v>0</v>
      </c>
      <c r="R1136" s="197">
        <f>Q1136*H1136</f>
        <v>0</v>
      </c>
      <c r="S1136" s="197">
        <v>0</v>
      </c>
      <c r="T1136" s="198">
        <f>S1136*H1136</f>
        <v>0</v>
      </c>
      <c r="U1136" s="31"/>
      <c r="V1136" s="31"/>
      <c r="W1136" s="31"/>
      <c r="X1136" s="31"/>
      <c r="Y1136" s="31"/>
      <c r="Z1136" s="31"/>
      <c r="AA1136" s="31"/>
      <c r="AB1136" s="31"/>
      <c r="AC1136" s="31"/>
      <c r="AD1136" s="31"/>
      <c r="AE1136" s="31"/>
      <c r="AR1136" s="199" t="s">
        <v>132</v>
      </c>
      <c r="AT1136" s="199" t="s">
        <v>127</v>
      </c>
      <c r="AU1136" s="199" t="s">
        <v>86</v>
      </c>
      <c r="AY1136" s="14" t="s">
        <v>124</v>
      </c>
      <c r="BE1136" s="200">
        <f>IF(N1136="základní",J1136,0)</f>
        <v>0</v>
      </c>
      <c r="BF1136" s="200">
        <f>IF(N1136="snížená",J1136,0)</f>
        <v>0</v>
      </c>
      <c r="BG1136" s="200">
        <f>IF(N1136="zákl. přenesená",J1136,0)</f>
        <v>0</v>
      </c>
      <c r="BH1136" s="200">
        <f>IF(N1136="sníž. přenesená",J1136,0)</f>
        <v>0</v>
      </c>
      <c r="BI1136" s="200">
        <f>IF(N1136="nulová",J1136,0)</f>
        <v>0</v>
      </c>
      <c r="BJ1136" s="14" t="s">
        <v>84</v>
      </c>
      <c r="BK1136" s="200">
        <f>ROUND(I1136*H1136,2)</f>
        <v>0</v>
      </c>
      <c r="BL1136" s="14" t="s">
        <v>132</v>
      </c>
      <c r="BM1136" s="199" t="s">
        <v>1952</v>
      </c>
    </row>
    <row r="1137" spans="1:65" s="2" customFormat="1" ht="19.2">
      <c r="A1137" s="31"/>
      <c r="B1137" s="32"/>
      <c r="C1137" s="33"/>
      <c r="D1137" s="201" t="s">
        <v>133</v>
      </c>
      <c r="E1137" s="33"/>
      <c r="F1137" s="202" t="s">
        <v>1953</v>
      </c>
      <c r="G1137" s="33"/>
      <c r="H1137" s="33"/>
      <c r="I1137" s="203"/>
      <c r="J1137" s="33"/>
      <c r="K1137" s="33"/>
      <c r="L1137" s="36"/>
      <c r="M1137" s="204"/>
      <c r="N1137" s="205"/>
      <c r="O1137" s="68"/>
      <c r="P1137" s="68"/>
      <c r="Q1137" s="68"/>
      <c r="R1137" s="68"/>
      <c r="S1137" s="68"/>
      <c r="T1137" s="69"/>
      <c r="U1137" s="31"/>
      <c r="V1137" s="31"/>
      <c r="W1137" s="31"/>
      <c r="X1137" s="31"/>
      <c r="Y1137" s="31"/>
      <c r="Z1137" s="31"/>
      <c r="AA1137" s="31"/>
      <c r="AB1137" s="31"/>
      <c r="AC1137" s="31"/>
      <c r="AD1137" s="31"/>
      <c r="AE1137" s="31"/>
      <c r="AT1137" s="14" t="s">
        <v>133</v>
      </c>
      <c r="AU1137" s="14" t="s">
        <v>86</v>
      </c>
    </row>
    <row r="1138" spans="1:65" s="2" customFormat="1" ht="19.2">
      <c r="A1138" s="31"/>
      <c r="B1138" s="32"/>
      <c r="C1138" s="33"/>
      <c r="D1138" s="201" t="s">
        <v>135</v>
      </c>
      <c r="E1138" s="33"/>
      <c r="F1138" s="206" t="s">
        <v>1948</v>
      </c>
      <c r="G1138" s="33"/>
      <c r="H1138" s="33"/>
      <c r="I1138" s="203"/>
      <c r="J1138" s="33"/>
      <c r="K1138" s="33"/>
      <c r="L1138" s="36"/>
      <c r="M1138" s="204"/>
      <c r="N1138" s="205"/>
      <c r="O1138" s="68"/>
      <c r="P1138" s="68"/>
      <c r="Q1138" s="68"/>
      <c r="R1138" s="68"/>
      <c r="S1138" s="68"/>
      <c r="T1138" s="69"/>
      <c r="U1138" s="31"/>
      <c r="V1138" s="31"/>
      <c r="W1138" s="31"/>
      <c r="X1138" s="31"/>
      <c r="Y1138" s="31"/>
      <c r="Z1138" s="31"/>
      <c r="AA1138" s="31"/>
      <c r="AB1138" s="31"/>
      <c r="AC1138" s="31"/>
      <c r="AD1138" s="31"/>
      <c r="AE1138" s="31"/>
      <c r="AT1138" s="14" t="s">
        <v>135</v>
      </c>
      <c r="AU1138" s="14" t="s">
        <v>86</v>
      </c>
    </row>
    <row r="1139" spans="1:65" s="2" customFormat="1" ht="16.5" customHeight="1">
      <c r="A1139" s="31"/>
      <c r="B1139" s="32"/>
      <c r="C1139" s="188" t="s">
        <v>1045</v>
      </c>
      <c r="D1139" s="188" t="s">
        <v>127</v>
      </c>
      <c r="E1139" s="189" t="s">
        <v>1954</v>
      </c>
      <c r="F1139" s="190" t="s">
        <v>1955</v>
      </c>
      <c r="G1139" s="191" t="s">
        <v>139</v>
      </c>
      <c r="H1139" s="192">
        <v>10</v>
      </c>
      <c r="I1139" s="193"/>
      <c r="J1139" s="194">
        <f>ROUND(I1139*H1139,2)</f>
        <v>0</v>
      </c>
      <c r="K1139" s="190" t="s">
        <v>131</v>
      </c>
      <c r="L1139" s="36"/>
      <c r="M1139" s="195" t="s">
        <v>1</v>
      </c>
      <c r="N1139" s="196" t="s">
        <v>42</v>
      </c>
      <c r="O1139" s="68"/>
      <c r="P1139" s="197">
        <f>O1139*H1139</f>
        <v>0</v>
      </c>
      <c r="Q1139" s="197">
        <v>0</v>
      </c>
      <c r="R1139" s="197">
        <f>Q1139*H1139</f>
        <v>0</v>
      </c>
      <c r="S1139" s="197">
        <v>0</v>
      </c>
      <c r="T1139" s="198">
        <f>S1139*H1139</f>
        <v>0</v>
      </c>
      <c r="U1139" s="31"/>
      <c r="V1139" s="31"/>
      <c r="W1139" s="31"/>
      <c r="X1139" s="31"/>
      <c r="Y1139" s="31"/>
      <c r="Z1139" s="31"/>
      <c r="AA1139" s="31"/>
      <c r="AB1139" s="31"/>
      <c r="AC1139" s="31"/>
      <c r="AD1139" s="31"/>
      <c r="AE1139" s="31"/>
      <c r="AR1139" s="199" t="s">
        <v>132</v>
      </c>
      <c r="AT1139" s="199" t="s">
        <v>127</v>
      </c>
      <c r="AU1139" s="199" t="s">
        <v>86</v>
      </c>
      <c r="AY1139" s="14" t="s">
        <v>124</v>
      </c>
      <c r="BE1139" s="200">
        <f>IF(N1139="základní",J1139,0)</f>
        <v>0</v>
      </c>
      <c r="BF1139" s="200">
        <f>IF(N1139="snížená",J1139,0)</f>
        <v>0</v>
      </c>
      <c r="BG1139" s="200">
        <f>IF(N1139="zákl. přenesená",J1139,0)</f>
        <v>0</v>
      </c>
      <c r="BH1139" s="200">
        <f>IF(N1139="sníž. přenesená",J1139,0)</f>
        <v>0</v>
      </c>
      <c r="BI1139" s="200">
        <f>IF(N1139="nulová",J1139,0)</f>
        <v>0</v>
      </c>
      <c r="BJ1139" s="14" t="s">
        <v>84</v>
      </c>
      <c r="BK1139" s="200">
        <f>ROUND(I1139*H1139,2)</f>
        <v>0</v>
      </c>
      <c r="BL1139" s="14" t="s">
        <v>132</v>
      </c>
      <c r="BM1139" s="199" t="s">
        <v>1956</v>
      </c>
    </row>
    <row r="1140" spans="1:65" s="2" customFormat="1" ht="19.2">
      <c r="A1140" s="31"/>
      <c r="B1140" s="32"/>
      <c r="C1140" s="33"/>
      <c r="D1140" s="201" t="s">
        <v>133</v>
      </c>
      <c r="E1140" s="33"/>
      <c r="F1140" s="202" t="s">
        <v>1957</v>
      </c>
      <c r="G1140" s="33"/>
      <c r="H1140" s="33"/>
      <c r="I1140" s="203"/>
      <c r="J1140" s="33"/>
      <c r="K1140" s="33"/>
      <c r="L1140" s="36"/>
      <c r="M1140" s="204"/>
      <c r="N1140" s="205"/>
      <c r="O1140" s="68"/>
      <c r="P1140" s="68"/>
      <c r="Q1140" s="68"/>
      <c r="R1140" s="68"/>
      <c r="S1140" s="68"/>
      <c r="T1140" s="69"/>
      <c r="U1140" s="31"/>
      <c r="V1140" s="31"/>
      <c r="W1140" s="31"/>
      <c r="X1140" s="31"/>
      <c r="Y1140" s="31"/>
      <c r="Z1140" s="31"/>
      <c r="AA1140" s="31"/>
      <c r="AB1140" s="31"/>
      <c r="AC1140" s="31"/>
      <c r="AD1140" s="31"/>
      <c r="AE1140" s="31"/>
      <c r="AT1140" s="14" t="s">
        <v>133</v>
      </c>
      <c r="AU1140" s="14" t="s">
        <v>86</v>
      </c>
    </row>
    <row r="1141" spans="1:65" s="2" customFormat="1" ht="19.2">
      <c r="A1141" s="31"/>
      <c r="B1141" s="32"/>
      <c r="C1141" s="33"/>
      <c r="D1141" s="201" t="s">
        <v>135</v>
      </c>
      <c r="E1141" s="33"/>
      <c r="F1141" s="206" t="s">
        <v>1948</v>
      </c>
      <c r="G1141" s="33"/>
      <c r="H1141" s="33"/>
      <c r="I1141" s="203"/>
      <c r="J1141" s="33"/>
      <c r="K1141" s="33"/>
      <c r="L1141" s="36"/>
      <c r="M1141" s="204"/>
      <c r="N1141" s="205"/>
      <c r="O1141" s="68"/>
      <c r="P1141" s="68"/>
      <c r="Q1141" s="68"/>
      <c r="R1141" s="68"/>
      <c r="S1141" s="68"/>
      <c r="T1141" s="69"/>
      <c r="U1141" s="31"/>
      <c r="V1141" s="31"/>
      <c r="W1141" s="31"/>
      <c r="X1141" s="31"/>
      <c r="Y1141" s="31"/>
      <c r="Z1141" s="31"/>
      <c r="AA1141" s="31"/>
      <c r="AB1141" s="31"/>
      <c r="AC1141" s="31"/>
      <c r="AD1141" s="31"/>
      <c r="AE1141" s="31"/>
      <c r="AT1141" s="14" t="s">
        <v>135</v>
      </c>
      <c r="AU1141" s="14" t="s">
        <v>86</v>
      </c>
    </row>
    <row r="1142" spans="1:65" s="2" customFormat="1" ht="16.5" customHeight="1">
      <c r="A1142" s="31"/>
      <c r="B1142" s="32"/>
      <c r="C1142" s="188" t="s">
        <v>1958</v>
      </c>
      <c r="D1142" s="188" t="s">
        <v>127</v>
      </c>
      <c r="E1142" s="189" t="s">
        <v>1959</v>
      </c>
      <c r="F1142" s="190" t="s">
        <v>1960</v>
      </c>
      <c r="G1142" s="191" t="s">
        <v>139</v>
      </c>
      <c r="H1142" s="192">
        <v>10</v>
      </c>
      <c r="I1142" s="193"/>
      <c r="J1142" s="194">
        <f>ROUND(I1142*H1142,2)</f>
        <v>0</v>
      </c>
      <c r="K1142" s="190" t="s">
        <v>131</v>
      </c>
      <c r="L1142" s="36"/>
      <c r="M1142" s="195" t="s">
        <v>1</v>
      </c>
      <c r="N1142" s="196" t="s">
        <v>42</v>
      </c>
      <c r="O1142" s="68"/>
      <c r="P1142" s="197">
        <f>O1142*H1142</f>
        <v>0</v>
      </c>
      <c r="Q1142" s="197">
        <v>0</v>
      </c>
      <c r="R1142" s="197">
        <f>Q1142*H1142</f>
        <v>0</v>
      </c>
      <c r="S1142" s="197">
        <v>0</v>
      </c>
      <c r="T1142" s="198">
        <f>S1142*H1142</f>
        <v>0</v>
      </c>
      <c r="U1142" s="31"/>
      <c r="V1142" s="31"/>
      <c r="W1142" s="31"/>
      <c r="X1142" s="31"/>
      <c r="Y1142" s="31"/>
      <c r="Z1142" s="31"/>
      <c r="AA1142" s="31"/>
      <c r="AB1142" s="31"/>
      <c r="AC1142" s="31"/>
      <c r="AD1142" s="31"/>
      <c r="AE1142" s="31"/>
      <c r="AR1142" s="199" t="s">
        <v>132</v>
      </c>
      <c r="AT1142" s="199" t="s">
        <v>127</v>
      </c>
      <c r="AU1142" s="199" t="s">
        <v>86</v>
      </c>
      <c r="AY1142" s="14" t="s">
        <v>124</v>
      </c>
      <c r="BE1142" s="200">
        <f>IF(N1142="základní",J1142,0)</f>
        <v>0</v>
      </c>
      <c r="BF1142" s="200">
        <f>IF(N1142="snížená",J1142,0)</f>
        <v>0</v>
      </c>
      <c r="BG1142" s="200">
        <f>IF(N1142="zákl. přenesená",J1142,0)</f>
        <v>0</v>
      </c>
      <c r="BH1142" s="200">
        <f>IF(N1142="sníž. přenesená",J1142,0)</f>
        <v>0</v>
      </c>
      <c r="BI1142" s="200">
        <f>IF(N1142="nulová",J1142,0)</f>
        <v>0</v>
      </c>
      <c r="BJ1142" s="14" t="s">
        <v>84</v>
      </c>
      <c r="BK1142" s="200">
        <f>ROUND(I1142*H1142,2)</f>
        <v>0</v>
      </c>
      <c r="BL1142" s="14" t="s">
        <v>132</v>
      </c>
      <c r="BM1142" s="199" t="s">
        <v>1961</v>
      </c>
    </row>
    <row r="1143" spans="1:65" s="2" customFormat="1" ht="19.2">
      <c r="A1143" s="31"/>
      <c r="B1143" s="32"/>
      <c r="C1143" s="33"/>
      <c r="D1143" s="201" t="s">
        <v>133</v>
      </c>
      <c r="E1143" s="33"/>
      <c r="F1143" s="202" t="s">
        <v>1962</v>
      </c>
      <c r="G1143" s="33"/>
      <c r="H1143" s="33"/>
      <c r="I1143" s="203"/>
      <c r="J1143" s="33"/>
      <c r="K1143" s="33"/>
      <c r="L1143" s="36"/>
      <c r="M1143" s="204"/>
      <c r="N1143" s="205"/>
      <c r="O1143" s="68"/>
      <c r="P1143" s="68"/>
      <c r="Q1143" s="68"/>
      <c r="R1143" s="68"/>
      <c r="S1143" s="68"/>
      <c r="T1143" s="69"/>
      <c r="U1143" s="31"/>
      <c r="V1143" s="31"/>
      <c r="W1143" s="31"/>
      <c r="X1143" s="31"/>
      <c r="Y1143" s="31"/>
      <c r="Z1143" s="31"/>
      <c r="AA1143" s="31"/>
      <c r="AB1143" s="31"/>
      <c r="AC1143" s="31"/>
      <c r="AD1143" s="31"/>
      <c r="AE1143" s="31"/>
      <c r="AT1143" s="14" t="s">
        <v>133</v>
      </c>
      <c r="AU1143" s="14" t="s">
        <v>86</v>
      </c>
    </row>
    <row r="1144" spans="1:65" s="2" customFormat="1" ht="19.2">
      <c r="A1144" s="31"/>
      <c r="B1144" s="32"/>
      <c r="C1144" s="33"/>
      <c r="D1144" s="201" t="s">
        <v>135</v>
      </c>
      <c r="E1144" s="33"/>
      <c r="F1144" s="206" t="s">
        <v>1948</v>
      </c>
      <c r="G1144" s="33"/>
      <c r="H1144" s="33"/>
      <c r="I1144" s="203"/>
      <c r="J1144" s="33"/>
      <c r="K1144" s="33"/>
      <c r="L1144" s="36"/>
      <c r="M1144" s="204"/>
      <c r="N1144" s="205"/>
      <c r="O1144" s="68"/>
      <c r="P1144" s="68"/>
      <c r="Q1144" s="68"/>
      <c r="R1144" s="68"/>
      <c r="S1144" s="68"/>
      <c r="T1144" s="69"/>
      <c r="U1144" s="31"/>
      <c r="V1144" s="31"/>
      <c r="W1144" s="31"/>
      <c r="X1144" s="31"/>
      <c r="Y1144" s="31"/>
      <c r="Z1144" s="31"/>
      <c r="AA1144" s="31"/>
      <c r="AB1144" s="31"/>
      <c r="AC1144" s="31"/>
      <c r="AD1144" s="31"/>
      <c r="AE1144" s="31"/>
      <c r="AT1144" s="14" t="s">
        <v>135</v>
      </c>
      <c r="AU1144" s="14" t="s">
        <v>86</v>
      </c>
    </row>
    <row r="1145" spans="1:65" s="2" customFormat="1" ht="16.5" customHeight="1">
      <c r="A1145" s="31"/>
      <c r="B1145" s="32"/>
      <c r="C1145" s="188" t="s">
        <v>1050</v>
      </c>
      <c r="D1145" s="188" t="s">
        <v>127</v>
      </c>
      <c r="E1145" s="189" t="s">
        <v>1963</v>
      </c>
      <c r="F1145" s="190" t="s">
        <v>1964</v>
      </c>
      <c r="G1145" s="191" t="s">
        <v>139</v>
      </c>
      <c r="H1145" s="192">
        <v>1</v>
      </c>
      <c r="I1145" s="193"/>
      <c r="J1145" s="194">
        <f>ROUND(I1145*H1145,2)</f>
        <v>0</v>
      </c>
      <c r="K1145" s="190" t="s">
        <v>131</v>
      </c>
      <c r="L1145" s="36"/>
      <c r="M1145" s="195" t="s">
        <v>1</v>
      </c>
      <c r="N1145" s="196" t="s">
        <v>42</v>
      </c>
      <c r="O1145" s="68"/>
      <c r="P1145" s="197">
        <f>O1145*H1145</f>
        <v>0</v>
      </c>
      <c r="Q1145" s="197">
        <v>0</v>
      </c>
      <c r="R1145" s="197">
        <f>Q1145*H1145</f>
        <v>0</v>
      </c>
      <c r="S1145" s="197">
        <v>0</v>
      </c>
      <c r="T1145" s="198">
        <f>S1145*H1145</f>
        <v>0</v>
      </c>
      <c r="U1145" s="31"/>
      <c r="V1145" s="31"/>
      <c r="W1145" s="31"/>
      <c r="X1145" s="31"/>
      <c r="Y1145" s="31"/>
      <c r="Z1145" s="31"/>
      <c r="AA1145" s="31"/>
      <c r="AB1145" s="31"/>
      <c r="AC1145" s="31"/>
      <c r="AD1145" s="31"/>
      <c r="AE1145" s="31"/>
      <c r="AR1145" s="199" t="s">
        <v>132</v>
      </c>
      <c r="AT1145" s="199" t="s">
        <v>127</v>
      </c>
      <c r="AU1145" s="199" t="s">
        <v>86</v>
      </c>
      <c r="AY1145" s="14" t="s">
        <v>124</v>
      </c>
      <c r="BE1145" s="200">
        <f>IF(N1145="základní",J1145,0)</f>
        <v>0</v>
      </c>
      <c r="BF1145" s="200">
        <f>IF(N1145="snížená",J1145,0)</f>
        <v>0</v>
      </c>
      <c r="BG1145" s="200">
        <f>IF(N1145="zákl. přenesená",J1145,0)</f>
        <v>0</v>
      </c>
      <c r="BH1145" s="200">
        <f>IF(N1145="sníž. přenesená",J1145,0)</f>
        <v>0</v>
      </c>
      <c r="BI1145" s="200">
        <f>IF(N1145="nulová",J1145,0)</f>
        <v>0</v>
      </c>
      <c r="BJ1145" s="14" t="s">
        <v>84</v>
      </c>
      <c r="BK1145" s="200">
        <f>ROUND(I1145*H1145,2)</f>
        <v>0</v>
      </c>
      <c r="BL1145" s="14" t="s">
        <v>132</v>
      </c>
      <c r="BM1145" s="199" t="s">
        <v>1965</v>
      </c>
    </row>
    <row r="1146" spans="1:65" s="2" customFormat="1" ht="19.2">
      <c r="A1146" s="31"/>
      <c r="B1146" s="32"/>
      <c r="C1146" s="33"/>
      <c r="D1146" s="201" t="s">
        <v>133</v>
      </c>
      <c r="E1146" s="33"/>
      <c r="F1146" s="202" t="s">
        <v>1966</v>
      </c>
      <c r="G1146" s="33"/>
      <c r="H1146" s="33"/>
      <c r="I1146" s="203"/>
      <c r="J1146" s="33"/>
      <c r="K1146" s="33"/>
      <c r="L1146" s="36"/>
      <c r="M1146" s="204"/>
      <c r="N1146" s="205"/>
      <c r="O1146" s="68"/>
      <c r="P1146" s="68"/>
      <c r="Q1146" s="68"/>
      <c r="R1146" s="68"/>
      <c r="S1146" s="68"/>
      <c r="T1146" s="69"/>
      <c r="U1146" s="31"/>
      <c r="V1146" s="31"/>
      <c r="W1146" s="31"/>
      <c r="X1146" s="31"/>
      <c r="Y1146" s="31"/>
      <c r="Z1146" s="31"/>
      <c r="AA1146" s="31"/>
      <c r="AB1146" s="31"/>
      <c r="AC1146" s="31"/>
      <c r="AD1146" s="31"/>
      <c r="AE1146" s="31"/>
      <c r="AT1146" s="14" t="s">
        <v>133</v>
      </c>
      <c r="AU1146" s="14" t="s">
        <v>86</v>
      </c>
    </row>
    <row r="1147" spans="1:65" s="2" customFormat="1" ht="19.2">
      <c r="A1147" s="31"/>
      <c r="B1147" s="32"/>
      <c r="C1147" s="33"/>
      <c r="D1147" s="201" t="s">
        <v>135</v>
      </c>
      <c r="E1147" s="33"/>
      <c r="F1147" s="206" t="s">
        <v>1967</v>
      </c>
      <c r="G1147" s="33"/>
      <c r="H1147" s="33"/>
      <c r="I1147" s="203"/>
      <c r="J1147" s="33"/>
      <c r="K1147" s="33"/>
      <c r="L1147" s="36"/>
      <c r="M1147" s="204"/>
      <c r="N1147" s="205"/>
      <c r="O1147" s="68"/>
      <c r="P1147" s="68"/>
      <c r="Q1147" s="68"/>
      <c r="R1147" s="68"/>
      <c r="S1147" s="68"/>
      <c r="T1147" s="69"/>
      <c r="U1147" s="31"/>
      <c r="V1147" s="31"/>
      <c r="W1147" s="31"/>
      <c r="X1147" s="31"/>
      <c r="Y1147" s="31"/>
      <c r="Z1147" s="31"/>
      <c r="AA1147" s="31"/>
      <c r="AB1147" s="31"/>
      <c r="AC1147" s="31"/>
      <c r="AD1147" s="31"/>
      <c r="AE1147" s="31"/>
      <c r="AT1147" s="14" t="s">
        <v>135</v>
      </c>
      <c r="AU1147" s="14" t="s">
        <v>86</v>
      </c>
    </row>
    <row r="1148" spans="1:65" s="2" customFormat="1" ht="16.5" customHeight="1">
      <c r="A1148" s="31"/>
      <c r="B1148" s="32"/>
      <c r="C1148" s="188" t="s">
        <v>1968</v>
      </c>
      <c r="D1148" s="188" t="s">
        <v>127</v>
      </c>
      <c r="E1148" s="189" t="s">
        <v>1969</v>
      </c>
      <c r="F1148" s="190" t="s">
        <v>1970</v>
      </c>
      <c r="G1148" s="191" t="s">
        <v>139</v>
      </c>
      <c r="H1148" s="192">
        <v>1</v>
      </c>
      <c r="I1148" s="193"/>
      <c r="J1148" s="194">
        <f>ROUND(I1148*H1148,2)</f>
        <v>0</v>
      </c>
      <c r="K1148" s="190" t="s">
        <v>131</v>
      </c>
      <c r="L1148" s="36"/>
      <c r="M1148" s="195" t="s">
        <v>1</v>
      </c>
      <c r="N1148" s="196" t="s">
        <v>42</v>
      </c>
      <c r="O1148" s="68"/>
      <c r="P1148" s="197">
        <f>O1148*H1148</f>
        <v>0</v>
      </c>
      <c r="Q1148" s="197">
        <v>0</v>
      </c>
      <c r="R1148" s="197">
        <f>Q1148*H1148</f>
        <v>0</v>
      </c>
      <c r="S1148" s="197">
        <v>0</v>
      </c>
      <c r="T1148" s="198">
        <f>S1148*H1148</f>
        <v>0</v>
      </c>
      <c r="U1148" s="31"/>
      <c r="V1148" s="31"/>
      <c r="W1148" s="31"/>
      <c r="X1148" s="31"/>
      <c r="Y1148" s="31"/>
      <c r="Z1148" s="31"/>
      <c r="AA1148" s="31"/>
      <c r="AB1148" s="31"/>
      <c r="AC1148" s="31"/>
      <c r="AD1148" s="31"/>
      <c r="AE1148" s="31"/>
      <c r="AR1148" s="199" t="s">
        <v>132</v>
      </c>
      <c r="AT1148" s="199" t="s">
        <v>127</v>
      </c>
      <c r="AU1148" s="199" t="s">
        <v>86</v>
      </c>
      <c r="AY1148" s="14" t="s">
        <v>124</v>
      </c>
      <c r="BE1148" s="200">
        <f>IF(N1148="základní",J1148,0)</f>
        <v>0</v>
      </c>
      <c r="BF1148" s="200">
        <f>IF(N1148="snížená",J1148,0)</f>
        <v>0</v>
      </c>
      <c r="BG1148" s="200">
        <f>IF(N1148="zákl. přenesená",J1148,0)</f>
        <v>0</v>
      </c>
      <c r="BH1148" s="200">
        <f>IF(N1148="sníž. přenesená",J1148,0)</f>
        <v>0</v>
      </c>
      <c r="BI1148" s="200">
        <f>IF(N1148="nulová",J1148,0)</f>
        <v>0</v>
      </c>
      <c r="BJ1148" s="14" t="s">
        <v>84</v>
      </c>
      <c r="BK1148" s="200">
        <f>ROUND(I1148*H1148,2)</f>
        <v>0</v>
      </c>
      <c r="BL1148" s="14" t="s">
        <v>132</v>
      </c>
      <c r="BM1148" s="199" t="s">
        <v>1971</v>
      </c>
    </row>
    <row r="1149" spans="1:65" s="2" customFormat="1" ht="19.2">
      <c r="A1149" s="31"/>
      <c r="B1149" s="32"/>
      <c r="C1149" s="33"/>
      <c r="D1149" s="201" t="s">
        <v>133</v>
      </c>
      <c r="E1149" s="33"/>
      <c r="F1149" s="202" t="s">
        <v>1972</v>
      </c>
      <c r="G1149" s="33"/>
      <c r="H1149" s="33"/>
      <c r="I1149" s="203"/>
      <c r="J1149" s="33"/>
      <c r="K1149" s="33"/>
      <c r="L1149" s="36"/>
      <c r="M1149" s="204"/>
      <c r="N1149" s="205"/>
      <c r="O1149" s="68"/>
      <c r="P1149" s="68"/>
      <c r="Q1149" s="68"/>
      <c r="R1149" s="68"/>
      <c r="S1149" s="68"/>
      <c r="T1149" s="69"/>
      <c r="U1149" s="31"/>
      <c r="V1149" s="31"/>
      <c r="W1149" s="31"/>
      <c r="X1149" s="31"/>
      <c r="Y1149" s="31"/>
      <c r="Z1149" s="31"/>
      <c r="AA1149" s="31"/>
      <c r="AB1149" s="31"/>
      <c r="AC1149" s="31"/>
      <c r="AD1149" s="31"/>
      <c r="AE1149" s="31"/>
      <c r="AT1149" s="14" t="s">
        <v>133</v>
      </c>
      <c r="AU1149" s="14" t="s">
        <v>86</v>
      </c>
    </row>
    <row r="1150" spans="1:65" s="2" customFormat="1" ht="19.2">
      <c r="A1150" s="31"/>
      <c r="B1150" s="32"/>
      <c r="C1150" s="33"/>
      <c r="D1150" s="201" t="s">
        <v>135</v>
      </c>
      <c r="E1150" s="33"/>
      <c r="F1150" s="206" t="s">
        <v>1967</v>
      </c>
      <c r="G1150" s="33"/>
      <c r="H1150" s="33"/>
      <c r="I1150" s="203"/>
      <c r="J1150" s="33"/>
      <c r="K1150" s="33"/>
      <c r="L1150" s="36"/>
      <c r="M1150" s="204"/>
      <c r="N1150" s="205"/>
      <c r="O1150" s="68"/>
      <c r="P1150" s="68"/>
      <c r="Q1150" s="68"/>
      <c r="R1150" s="68"/>
      <c r="S1150" s="68"/>
      <c r="T1150" s="69"/>
      <c r="U1150" s="31"/>
      <c r="V1150" s="31"/>
      <c r="W1150" s="31"/>
      <c r="X1150" s="31"/>
      <c r="Y1150" s="31"/>
      <c r="Z1150" s="31"/>
      <c r="AA1150" s="31"/>
      <c r="AB1150" s="31"/>
      <c r="AC1150" s="31"/>
      <c r="AD1150" s="31"/>
      <c r="AE1150" s="31"/>
      <c r="AT1150" s="14" t="s">
        <v>135</v>
      </c>
      <c r="AU1150" s="14" t="s">
        <v>86</v>
      </c>
    </row>
    <row r="1151" spans="1:65" s="2" customFormat="1" ht="16.5" customHeight="1">
      <c r="A1151" s="31"/>
      <c r="B1151" s="32"/>
      <c r="C1151" s="188" t="s">
        <v>1054</v>
      </c>
      <c r="D1151" s="188" t="s">
        <v>127</v>
      </c>
      <c r="E1151" s="189" t="s">
        <v>1973</v>
      </c>
      <c r="F1151" s="190" t="s">
        <v>1974</v>
      </c>
      <c r="G1151" s="191" t="s">
        <v>139</v>
      </c>
      <c r="H1151" s="192">
        <v>1</v>
      </c>
      <c r="I1151" s="193"/>
      <c r="J1151" s="194">
        <f>ROUND(I1151*H1151,2)</f>
        <v>0</v>
      </c>
      <c r="K1151" s="190" t="s">
        <v>131</v>
      </c>
      <c r="L1151" s="36"/>
      <c r="M1151" s="195" t="s">
        <v>1</v>
      </c>
      <c r="N1151" s="196" t="s">
        <v>42</v>
      </c>
      <c r="O1151" s="68"/>
      <c r="P1151" s="197">
        <f>O1151*H1151</f>
        <v>0</v>
      </c>
      <c r="Q1151" s="197">
        <v>0</v>
      </c>
      <c r="R1151" s="197">
        <f>Q1151*H1151</f>
        <v>0</v>
      </c>
      <c r="S1151" s="197">
        <v>0</v>
      </c>
      <c r="T1151" s="198">
        <f>S1151*H1151</f>
        <v>0</v>
      </c>
      <c r="U1151" s="31"/>
      <c r="V1151" s="31"/>
      <c r="W1151" s="31"/>
      <c r="X1151" s="31"/>
      <c r="Y1151" s="31"/>
      <c r="Z1151" s="31"/>
      <c r="AA1151" s="31"/>
      <c r="AB1151" s="31"/>
      <c r="AC1151" s="31"/>
      <c r="AD1151" s="31"/>
      <c r="AE1151" s="31"/>
      <c r="AR1151" s="199" t="s">
        <v>132</v>
      </c>
      <c r="AT1151" s="199" t="s">
        <v>127</v>
      </c>
      <c r="AU1151" s="199" t="s">
        <v>86</v>
      </c>
      <c r="AY1151" s="14" t="s">
        <v>124</v>
      </c>
      <c r="BE1151" s="200">
        <f>IF(N1151="základní",J1151,0)</f>
        <v>0</v>
      </c>
      <c r="BF1151" s="200">
        <f>IF(N1151="snížená",J1151,0)</f>
        <v>0</v>
      </c>
      <c r="BG1151" s="200">
        <f>IF(N1151="zákl. přenesená",J1151,0)</f>
        <v>0</v>
      </c>
      <c r="BH1151" s="200">
        <f>IF(N1151="sníž. přenesená",J1151,0)</f>
        <v>0</v>
      </c>
      <c r="BI1151" s="200">
        <f>IF(N1151="nulová",J1151,0)</f>
        <v>0</v>
      </c>
      <c r="BJ1151" s="14" t="s">
        <v>84</v>
      </c>
      <c r="BK1151" s="200">
        <f>ROUND(I1151*H1151,2)</f>
        <v>0</v>
      </c>
      <c r="BL1151" s="14" t="s">
        <v>132</v>
      </c>
      <c r="BM1151" s="199" t="s">
        <v>1975</v>
      </c>
    </row>
    <row r="1152" spans="1:65" s="2" customFormat="1" ht="19.2">
      <c r="A1152" s="31"/>
      <c r="B1152" s="32"/>
      <c r="C1152" s="33"/>
      <c r="D1152" s="201" t="s">
        <v>133</v>
      </c>
      <c r="E1152" s="33"/>
      <c r="F1152" s="202" t="s">
        <v>1976</v>
      </c>
      <c r="G1152" s="33"/>
      <c r="H1152" s="33"/>
      <c r="I1152" s="203"/>
      <c r="J1152" s="33"/>
      <c r="K1152" s="33"/>
      <c r="L1152" s="36"/>
      <c r="M1152" s="204"/>
      <c r="N1152" s="205"/>
      <c r="O1152" s="68"/>
      <c r="P1152" s="68"/>
      <c r="Q1152" s="68"/>
      <c r="R1152" s="68"/>
      <c r="S1152" s="68"/>
      <c r="T1152" s="69"/>
      <c r="U1152" s="31"/>
      <c r="V1152" s="31"/>
      <c r="W1152" s="31"/>
      <c r="X1152" s="31"/>
      <c r="Y1152" s="31"/>
      <c r="Z1152" s="31"/>
      <c r="AA1152" s="31"/>
      <c r="AB1152" s="31"/>
      <c r="AC1152" s="31"/>
      <c r="AD1152" s="31"/>
      <c r="AE1152" s="31"/>
      <c r="AT1152" s="14" t="s">
        <v>133</v>
      </c>
      <c r="AU1152" s="14" t="s">
        <v>86</v>
      </c>
    </row>
    <row r="1153" spans="1:65" s="2" customFormat="1" ht="19.2">
      <c r="A1153" s="31"/>
      <c r="B1153" s="32"/>
      <c r="C1153" s="33"/>
      <c r="D1153" s="201" t="s">
        <v>135</v>
      </c>
      <c r="E1153" s="33"/>
      <c r="F1153" s="206" t="s">
        <v>1967</v>
      </c>
      <c r="G1153" s="33"/>
      <c r="H1153" s="33"/>
      <c r="I1153" s="203"/>
      <c r="J1153" s="33"/>
      <c r="K1153" s="33"/>
      <c r="L1153" s="36"/>
      <c r="M1153" s="204"/>
      <c r="N1153" s="205"/>
      <c r="O1153" s="68"/>
      <c r="P1153" s="68"/>
      <c r="Q1153" s="68"/>
      <c r="R1153" s="68"/>
      <c r="S1153" s="68"/>
      <c r="T1153" s="69"/>
      <c r="U1153" s="31"/>
      <c r="V1153" s="31"/>
      <c r="W1153" s="31"/>
      <c r="X1153" s="31"/>
      <c r="Y1153" s="31"/>
      <c r="Z1153" s="31"/>
      <c r="AA1153" s="31"/>
      <c r="AB1153" s="31"/>
      <c r="AC1153" s="31"/>
      <c r="AD1153" s="31"/>
      <c r="AE1153" s="31"/>
      <c r="AT1153" s="14" t="s">
        <v>135</v>
      </c>
      <c r="AU1153" s="14" t="s">
        <v>86</v>
      </c>
    </row>
    <row r="1154" spans="1:65" s="2" customFormat="1" ht="16.5" customHeight="1">
      <c r="A1154" s="31"/>
      <c r="B1154" s="32"/>
      <c r="C1154" s="188" t="s">
        <v>1977</v>
      </c>
      <c r="D1154" s="188" t="s">
        <v>127</v>
      </c>
      <c r="E1154" s="189" t="s">
        <v>1978</v>
      </c>
      <c r="F1154" s="190" t="s">
        <v>1979</v>
      </c>
      <c r="G1154" s="191" t="s">
        <v>139</v>
      </c>
      <c r="H1154" s="192">
        <v>1</v>
      </c>
      <c r="I1154" s="193"/>
      <c r="J1154" s="194">
        <f>ROUND(I1154*H1154,2)</f>
        <v>0</v>
      </c>
      <c r="K1154" s="190" t="s">
        <v>131</v>
      </c>
      <c r="L1154" s="36"/>
      <c r="M1154" s="195" t="s">
        <v>1</v>
      </c>
      <c r="N1154" s="196" t="s">
        <v>42</v>
      </c>
      <c r="O1154" s="68"/>
      <c r="P1154" s="197">
        <f>O1154*H1154</f>
        <v>0</v>
      </c>
      <c r="Q1154" s="197">
        <v>0</v>
      </c>
      <c r="R1154" s="197">
        <f>Q1154*H1154</f>
        <v>0</v>
      </c>
      <c r="S1154" s="197">
        <v>0</v>
      </c>
      <c r="T1154" s="198">
        <f>S1154*H1154</f>
        <v>0</v>
      </c>
      <c r="U1154" s="31"/>
      <c r="V1154" s="31"/>
      <c r="W1154" s="31"/>
      <c r="X1154" s="31"/>
      <c r="Y1154" s="31"/>
      <c r="Z1154" s="31"/>
      <c r="AA1154" s="31"/>
      <c r="AB1154" s="31"/>
      <c r="AC1154" s="31"/>
      <c r="AD1154" s="31"/>
      <c r="AE1154" s="31"/>
      <c r="AR1154" s="199" t="s">
        <v>132</v>
      </c>
      <c r="AT1154" s="199" t="s">
        <v>127</v>
      </c>
      <c r="AU1154" s="199" t="s">
        <v>86</v>
      </c>
      <c r="AY1154" s="14" t="s">
        <v>124</v>
      </c>
      <c r="BE1154" s="200">
        <f>IF(N1154="základní",J1154,0)</f>
        <v>0</v>
      </c>
      <c r="BF1154" s="200">
        <f>IF(N1154="snížená",J1154,0)</f>
        <v>0</v>
      </c>
      <c r="BG1154" s="200">
        <f>IF(N1154="zákl. přenesená",J1154,0)</f>
        <v>0</v>
      </c>
      <c r="BH1154" s="200">
        <f>IF(N1154="sníž. přenesená",J1154,0)</f>
        <v>0</v>
      </c>
      <c r="BI1154" s="200">
        <f>IF(N1154="nulová",J1154,0)</f>
        <v>0</v>
      </c>
      <c r="BJ1154" s="14" t="s">
        <v>84</v>
      </c>
      <c r="BK1154" s="200">
        <f>ROUND(I1154*H1154,2)</f>
        <v>0</v>
      </c>
      <c r="BL1154" s="14" t="s">
        <v>132</v>
      </c>
      <c r="BM1154" s="199" t="s">
        <v>1980</v>
      </c>
    </row>
    <row r="1155" spans="1:65" s="2" customFormat="1" ht="19.2">
      <c r="A1155" s="31"/>
      <c r="B1155" s="32"/>
      <c r="C1155" s="33"/>
      <c r="D1155" s="201" t="s">
        <v>133</v>
      </c>
      <c r="E1155" s="33"/>
      <c r="F1155" s="202" t="s">
        <v>1981</v>
      </c>
      <c r="G1155" s="33"/>
      <c r="H1155" s="33"/>
      <c r="I1155" s="203"/>
      <c r="J1155" s="33"/>
      <c r="K1155" s="33"/>
      <c r="L1155" s="36"/>
      <c r="M1155" s="204"/>
      <c r="N1155" s="205"/>
      <c r="O1155" s="68"/>
      <c r="P1155" s="68"/>
      <c r="Q1155" s="68"/>
      <c r="R1155" s="68"/>
      <c r="S1155" s="68"/>
      <c r="T1155" s="69"/>
      <c r="U1155" s="31"/>
      <c r="V1155" s="31"/>
      <c r="W1155" s="31"/>
      <c r="X1155" s="31"/>
      <c r="Y1155" s="31"/>
      <c r="Z1155" s="31"/>
      <c r="AA1155" s="31"/>
      <c r="AB1155" s="31"/>
      <c r="AC1155" s="31"/>
      <c r="AD1155" s="31"/>
      <c r="AE1155" s="31"/>
      <c r="AT1155" s="14" t="s">
        <v>133</v>
      </c>
      <c r="AU1155" s="14" t="s">
        <v>86</v>
      </c>
    </row>
    <row r="1156" spans="1:65" s="2" customFormat="1" ht="19.2">
      <c r="A1156" s="31"/>
      <c r="B1156" s="32"/>
      <c r="C1156" s="33"/>
      <c r="D1156" s="201" t="s">
        <v>135</v>
      </c>
      <c r="E1156" s="33"/>
      <c r="F1156" s="206" t="s">
        <v>1967</v>
      </c>
      <c r="G1156" s="33"/>
      <c r="H1156" s="33"/>
      <c r="I1156" s="203"/>
      <c r="J1156" s="33"/>
      <c r="K1156" s="33"/>
      <c r="L1156" s="36"/>
      <c r="M1156" s="204"/>
      <c r="N1156" s="205"/>
      <c r="O1156" s="68"/>
      <c r="P1156" s="68"/>
      <c r="Q1156" s="68"/>
      <c r="R1156" s="68"/>
      <c r="S1156" s="68"/>
      <c r="T1156" s="69"/>
      <c r="U1156" s="31"/>
      <c r="V1156" s="31"/>
      <c r="W1156" s="31"/>
      <c r="X1156" s="31"/>
      <c r="Y1156" s="31"/>
      <c r="Z1156" s="31"/>
      <c r="AA1156" s="31"/>
      <c r="AB1156" s="31"/>
      <c r="AC1156" s="31"/>
      <c r="AD1156" s="31"/>
      <c r="AE1156" s="31"/>
      <c r="AT1156" s="14" t="s">
        <v>135</v>
      </c>
      <c r="AU1156" s="14" t="s">
        <v>86</v>
      </c>
    </row>
    <row r="1157" spans="1:65" s="2" customFormat="1" ht="16.5" customHeight="1">
      <c r="A1157" s="31"/>
      <c r="B1157" s="32"/>
      <c r="C1157" s="188" t="s">
        <v>1059</v>
      </c>
      <c r="D1157" s="188" t="s">
        <v>127</v>
      </c>
      <c r="E1157" s="189" t="s">
        <v>1982</v>
      </c>
      <c r="F1157" s="190" t="s">
        <v>1983</v>
      </c>
      <c r="G1157" s="191" t="s">
        <v>150</v>
      </c>
      <c r="H1157" s="192">
        <v>1</v>
      </c>
      <c r="I1157" s="193"/>
      <c r="J1157" s="194">
        <f>ROUND(I1157*H1157,2)</f>
        <v>0</v>
      </c>
      <c r="K1157" s="190" t="s">
        <v>131</v>
      </c>
      <c r="L1157" s="36"/>
      <c r="M1157" s="195" t="s">
        <v>1</v>
      </c>
      <c r="N1157" s="196" t="s">
        <v>42</v>
      </c>
      <c r="O1157" s="68"/>
      <c r="P1157" s="197">
        <f>O1157*H1157</f>
        <v>0</v>
      </c>
      <c r="Q1157" s="197">
        <v>0</v>
      </c>
      <c r="R1157" s="197">
        <f>Q1157*H1157</f>
        <v>0</v>
      </c>
      <c r="S1157" s="197">
        <v>0</v>
      </c>
      <c r="T1157" s="198">
        <f>S1157*H1157</f>
        <v>0</v>
      </c>
      <c r="U1157" s="31"/>
      <c r="V1157" s="31"/>
      <c r="W1157" s="31"/>
      <c r="X1157" s="31"/>
      <c r="Y1157" s="31"/>
      <c r="Z1157" s="31"/>
      <c r="AA1157" s="31"/>
      <c r="AB1157" s="31"/>
      <c r="AC1157" s="31"/>
      <c r="AD1157" s="31"/>
      <c r="AE1157" s="31"/>
      <c r="AR1157" s="199" t="s">
        <v>132</v>
      </c>
      <c r="AT1157" s="199" t="s">
        <v>127</v>
      </c>
      <c r="AU1157" s="199" t="s">
        <v>86</v>
      </c>
      <c r="AY1157" s="14" t="s">
        <v>124</v>
      </c>
      <c r="BE1157" s="200">
        <f>IF(N1157="základní",J1157,0)</f>
        <v>0</v>
      </c>
      <c r="BF1157" s="200">
        <f>IF(N1157="snížená",J1157,0)</f>
        <v>0</v>
      </c>
      <c r="BG1157" s="200">
        <f>IF(N1157="zákl. přenesená",J1157,0)</f>
        <v>0</v>
      </c>
      <c r="BH1157" s="200">
        <f>IF(N1157="sníž. přenesená",J1157,0)</f>
        <v>0</v>
      </c>
      <c r="BI1157" s="200">
        <f>IF(N1157="nulová",J1157,0)</f>
        <v>0</v>
      </c>
      <c r="BJ1157" s="14" t="s">
        <v>84</v>
      </c>
      <c r="BK1157" s="200">
        <f>ROUND(I1157*H1157,2)</f>
        <v>0</v>
      </c>
      <c r="BL1157" s="14" t="s">
        <v>132</v>
      </c>
      <c r="BM1157" s="199" t="s">
        <v>1984</v>
      </c>
    </row>
    <row r="1158" spans="1:65" s="2" customFormat="1" ht="19.2">
      <c r="A1158" s="31"/>
      <c r="B1158" s="32"/>
      <c r="C1158" s="33"/>
      <c r="D1158" s="201" t="s">
        <v>133</v>
      </c>
      <c r="E1158" s="33"/>
      <c r="F1158" s="202" t="s">
        <v>1985</v>
      </c>
      <c r="G1158" s="33"/>
      <c r="H1158" s="33"/>
      <c r="I1158" s="203"/>
      <c r="J1158" s="33"/>
      <c r="K1158" s="33"/>
      <c r="L1158" s="36"/>
      <c r="M1158" s="204"/>
      <c r="N1158" s="205"/>
      <c r="O1158" s="68"/>
      <c r="P1158" s="68"/>
      <c r="Q1158" s="68"/>
      <c r="R1158" s="68"/>
      <c r="S1158" s="68"/>
      <c r="T1158" s="69"/>
      <c r="U1158" s="31"/>
      <c r="V1158" s="31"/>
      <c r="W1158" s="31"/>
      <c r="X1158" s="31"/>
      <c r="Y1158" s="31"/>
      <c r="Z1158" s="31"/>
      <c r="AA1158" s="31"/>
      <c r="AB1158" s="31"/>
      <c r="AC1158" s="31"/>
      <c r="AD1158" s="31"/>
      <c r="AE1158" s="31"/>
      <c r="AT1158" s="14" t="s">
        <v>133</v>
      </c>
      <c r="AU1158" s="14" t="s">
        <v>86</v>
      </c>
    </row>
    <row r="1159" spans="1:65" s="2" customFormat="1" ht="19.2">
      <c r="A1159" s="31"/>
      <c r="B1159" s="32"/>
      <c r="C1159" s="33"/>
      <c r="D1159" s="201" t="s">
        <v>135</v>
      </c>
      <c r="E1159" s="33"/>
      <c r="F1159" s="206" t="s">
        <v>1986</v>
      </c>
      <c r="G1159" s="33"/>
      <c r="H1159" s="33"/>
      <c r="I1159" s="203"/>
      <c r="J1159" s="33"/>
      <c r="K1159" s="33"/>
      <c r="L1159" s="36"/>
      <c r="M1159" s="204"/>
      <c r="N1159" s="205"/>
      <c r="O1159" s="68"/>
      <c r="P1159" s="68"/>
      <c r="Q1159" s="68"/>
      <c r="R1159" s="68"/>
      <c r="S1159" s="68"/>
      <c r="T1159" s="69"/>
      <c r="U1159" s="31"/>
      <c r="V1159" s="31"/>
      <c r="W1159" s="31"/>
      <c r="X1159" s="31"/>
      <c r="Y1159" s="31"/>
      <c r="Z1159" s="31"/>
      <c r="AA1159" s="31"/>
      <c r="AB1159" s="31"/>
      <c r="AC1159" s="31"/>
      <c r="AD1159" s="31"/>
      <c r="AE1159" s="31"/>
      <c r="AT1159" s="14" t="s">
        <v>135</v>
      </c>
      <c r="AU1159" s="14" t="s">
        <v>86</v>
      </c>
    </row>
    <row r="1160" spans="1:65" s="2" customFormat="1" ht="16.5" customHeight="1">
      <c r="A1160" s="31"/>
      <c r="B1160" s="32"/>
      <c r="C1160" s="188" t="s">
        <v>1987</v>
      </c>
      <c r="D1160" s="188" t="s">
        <v>127</v>
      </c>
      <c r="E1160" s="189" t="s">
        <v>1988</v>
      </c>
      <c r="F1160" s="190" t="s">
        <v>1989</v>
      </c>
      <c r="G1160" s="191" t="s">
        <v>150</v>
      </c>
      <c r="H1160" s="192">
        <v>1</v>
      </c>
      <c r="I1160" s="193"/>
      <c r="J1160" s="194">
        <f>ROUND(I1160*H1160,2)</f>
        <v>0</v>
      </c>
      <c r="K1160" s="190" t="s">
        <v>131</v>
      </c>
      <c r="L1160" s="36"/>
      <c r="M1160" s="195" t="s">
        <v>1</v>
      </c>
      <c r="N1160" s="196" t="s">
        <v>42</v>
      </c>
      <c r="O1160" s="68"/>
      <c r="P1160" s="197">
        <f>O1160*H1160</f>
        <v>0</v>
      </c>
      <c r="Q1160" s="197">
        <v>0</v>
      </c>
      <c r="R1160" s="197">
        <f>Q1160*H1160</f>
        <v>0</v>
      </c>
      <c r="S1160" s="197">
        <v>0</v>
      </c>
      <c r="T1160" s="198">
        <f>S1160*H1160</f>
        <v>0</v>
      </c>
      <c r="U1160" s="31"/>
      <c r="V1160" s="31"/>
      <c r="W1160" s="31"/>
      <c r="X1160" s="31"/>
      <c r="Y1160" s="31"/>
      <c r="Z1160" s="31"/>
      <c r="AA1160" s="31"/>
      <c r="AB1160" s="31"/>
      <c r="AC1160" s="31"/>
      <c r="AD1160" s="31"/>
      <c r="AE1160" s="31"/>
      <c r="AR1160" s="199" t="s">
        <v>132</v>
      </c>
      <c r="AT1160" s="199" t="s">
        <v>127</v>
      </c>
      <c r="AU1160" s="199" t="s">
        <v>86</v>
      </c>
      <c r="AY1160" s="14" t="s">
        <v>124</v>
      </c>
      <c r="BE1160" s="200">
        <f>IF(N1160="základní",J1160,0)</f>
        <v>0</v>
      </c>
      <c r="BF1160" s="200">
        <f>IF(N1160="snížená",J1160,0)</f>
        <v>0</v>
      </c>
      <c r="BG1160" s="200">
        <f>IF(N1160="zákl. přenesená",J1160,0)</f>
        <v>0</v>
      </c>
      <c r="BH1160" s="200">
        <f>IF(N1160="sníž. přenesená",J1160,0)</f>
        <v>0</v>
      </c>
      <c r="BI1160" s="200">
        <f>IF(N1160="nulová",J1160,0)</f>
        <v>0</v>
      </c>
      <c r="BJ1160" s="14" t="s">
        <v>84</v>
      </c>
      <c r="BK1160" s="200">
        <f>ROUND(I1160*H1160,2)</f>
        <v>0</v>
      </c>
      <c r="BL1160" s="14" t="s">
        <v>132</v>
      </c>
      <c r="BM1160" s="199" t="s">
        <v>1990</v>
      </c>
    </row>
    <row r="1161" spans="1:65" s="2" customFormat="1" ht="19.2">
      <c r="A1161" s="31"/>
      <c r="B1161" s="32"/>
      <c r="C1161" s="33"/>
      <c r="D1161" s="201" t="s">
        <v>133</v>
      </c>
      <c r="E1161" s="33"/>
      <c r="F1161" s="202" t="s">
        <v>1991</v>
      </c>
      <c r="G1161" s="33"/>
      <c r="H1161" s="33"/>
      <c r="I1161" s="203"/>
      <c r="J1161" s="33"/>
      <c r="K1161" s="33"/>
      <c r="L1161" s="36"/>
      <c r="M1161" s="204"/>
      <c r="N1161" s="205"/>
      <c r="O1161" s="68"/>
      <c r="P1161" s="68"/>
      <c r="Q1161" s="68"/>
      <c r="R1161" s="68"/>
      <c r="S1161" s="68"/>
      <c r="T1161" s="69"/>
      <c r="U1161" s="31"/>
      <c r="V1161" s="31"/>
      <c r="W1161" s="31"/>
      <c r="X1161" s="31"/>
      <c r="Y1161" s="31"/>
      <c r="Z1161" s="31"/>
      <c r="AA1161" s="31"/>
      <c r="AB1161" s="31"/>
      <c r="AC1161" s="31"/>
      <c r="AD1161" s="31"/>
      <c r="AE1161" s="31"/>
      <c r="AT1161" s="14" t="s">
        <v>133</v>
      </c>
      <c r="AU1161" s="14" t="s">
        <v>86</v>
      </c>
    </row>
    <row r="1162" spans="1:65" s="2" customFormat="1" ht="19.2">
      <c r="A1162" s="31"/>
      <c r="B1162" s="32"/>
      <c r="C1162" s="33"/>
      <c r="D1162" s="201" t="s">
        <v>135</v>
      </c>
      <c r="E1162" s="33"/>
      <c r="F1162" s="206" t="s">
        <v>1986</v>
      </c>
      <c r="G1162" s="33"/>
      <c r="H1162" s="33"/>
      <c r="I1162" s="203"/>
      <c r="J1162" s="33"/>
      <c r="K1162" s="33"/>
      <c r="L1162" s="36"/>
      <c r="M1162" s="204"/>
      <c r="N1162" s="205"/>
      <c r="O1162" s="68"/>
      <c r="P1162" s="68"/>
      <c r="Q1162" s="68"/>
      <c r="R1162" s="68"/>
      <c r="S1162" s="68"/>
      <c r="T1162" s="69"/>
      <c r="U1162" s="31"/>
      <c r="V1162" s="31"/>
      <c r="W1162" s="31"/>
      <c r="X1162" s="31"/>
      <c r="Y1162" s="31"/>
      <c r="Z1162" s="31"/>
      <c r="AA1162" s="31"/>
      <c r="AB1162" s="31"/>
      <c r="AC1162" s="31"/>
      <c r="AD1162" s="31"/>
      <c r="AE1162" s="31"/>
      <c r="AT1162" s="14" t="s">
        <v>135</v>
      </c>
      <c r="AU1162" s="14" t="s">
        <v>86</v>
      </c>
    </row>
    <row r="1163" spans="1:65" s="2" customFormat="1" ht="16.5" customHeight="1">
      <c r="A1163" s="31"/>
      <c r="B1163" s="32"/>
      <c r="C1163" s="188" t="s">
        <v>1063</v>
      </c>
      <c r="D1163" s="188" t="s">
        <v>127</v>
      </c>
      <c r="E1163" s="189" t="s">
        <v>1992</v>
      </c>
      <c r="F1163" s="190" t="s">
        <v>1993</v>
      </c>
      <c r="G1163" s="191" t="s">
        <v>150</v>
      </c>
      <c r="H1163" s="192">
        <v>1</v>
      </c>
      <c r="I1163" s="193"/>
      <c r="J1163" s="194">
        <f>ROUND(I1163*H1163,2)</f>
        <v>0</v>
      </c>
      <c r="K1163" s="190" t="s">
        <v>131</v>
      </c>
      <c r="L1163" s="36"/>
      <c r="M1163" s="195" t="s">
        <v>1</v>
      </c>
      <c r="N1163" s="196" t="s">
        <v>42</v>
      </c>
      <c r="O1163" s="68"/>
      <c r="P1163" s="197">
        <f>O1163*H1163</f>
        <v>0</v>
      </c>
      <c r="Q1163" s="197">
        <v>0</v>
      </c>
      <c r="R1163" s="197">
        <f>Q1163*H1163</f>
        <v>0</v>
      </c>
      <c r="S1163" s="197">
        <v>0</v>
      </c>
      <c r="T1163" s="198">
        <f>S1163*H1163</f>
        <v>0</v>
      </c>
      <c r="U1163" s="31"/>
      <c r="V1163" s="31"/>
      <c r="W1163" s="31"/>
      <c r="X1163" s="31"/>
      <c r="Y1163" s="31"/>
      <c r="Z1163" s="31"/>
      <c r="AA1163" s="31"/>
      <c r="AB1163" s="31"/>
      <c r="AC1163" s="31"/>
      <c r="AD1163" s="31"/>
      <c r="AE1163" s="31"/>
      <c r="AR1163" s="199" t="s">
        <v>132</v>
      </c>
      <c r="AT1163" s="199" t="s">
        <v>127</v>
      </c>
      <c r="AU1163" s="199" t="s">
        <v>86</v>
      </c>
      <c r="AY1163" s="14" t="s">
        <v>124</v>
      </c>
      <c r="BE1163" s="200">
        <f>IF(N1163="základní",J1163,0)</f>
        <v>0</v>
      </c>
      <c r="BF1163" s="200">
        <f>IF(N1163="snížená",J1163,0)</f>
        <v>0</v>
      </c>
      <c r="BG1163" s="200">
        <f>IF(N1163="zákl. přenesená",J1163,0)</f>
        <v>0</v>
      </c>
      <c r="BH1163" s="200">
        <f>IF(N1163="sníž. přenesená",J1163,0)</f>
        <v>0</v>
      </c>
      <c r="BI1163" s="200">
        <f>IF(N1163="nulová",J1163,0)</f>
        <v>0</v>
      </c>
      <c r="BJ1163" s="14" t="s">
        <v>84</v>
      </c>
      <c r="BK1163" s="200">
        <f>ROUND(I1163*H1163,2)</f>
        <v>0</v>
      </c>
      <c r="BL1163" s="14" t="s">
        <v>132</v>
      </c>
      <c r="BM1163" s="199" t="s">
        <v>1994</v>
      </c>
    </row>
    <row r="1164" spans="1:65" s="2" customFormat="1" ht="19.2">
      <c r="A1164" s="31"/>
      <c r="B1164" s="32"/>
      <c r="C1164" s="33"/>
      <c r="D1164" s="201" t="s">
        <v>133</v>
      </c>
      <c r="E1164" s="33"/>
      <c r="F1164" s="202" t="s">
        <v>1995</v>
      </c>
      <c r="G1164" s="33"/>
      <c r="H1164" s="33"/>
      <c r="I1164" s="203"/>
      <c r="J1164" s="33"/>
      <c r="K1164" s="33"/>
      <c r="L1164" s="36"/>
      <c r="M1164" s="204"/>
      <c r="N1164" s="205"/>
      <c r="O1164" s="68"/>
      <c r="P1164" s="68"/>
      <c r="Q1164" s="68"/>
      <c r="R1164" s="68"/>
      <c r="S1164" s="68"/>
      <c r="T1164" s="69"/>
      <c r="U1164" s="31"/>
      <c r="V1164" s="31"/>
      <c r="W1164" s="31"/>
      <c r="X1164" s="31"/>
      <c r="Y1164" s="31"/>
      <c r="Z1164" s="31"/>
      <c r="AA1164" s="31"/>
      <c r="AB1164" s="31"/>
      <c r="AC1164" s="31"/>
      <c r="AD1164" s="31"/>
      <c r="AE1164" s="31"/>
      <c r="AT1164" s="14" t="s">
        <v>133</v>
      </c>
      <c r="AU1164" s="14" t="s">
        <v>86</v>
      </c>
    </row>
    <row r="1165" spans="1:65" s="2" customFormat="1" ht="19.2">
      <c r="A1165" s="31"/>
      <c r="B1165" s="32"/>
      <c r="C1165" s="33"/>
      <c r="D1165" s="201" t="s">
        <v>135</v>
      </c>
      <c r="E1165" s="33"/>
      <c r="F1165" s="206" t="s">
        <v>1986</v>
      </c>
      <c r="G1165" s="33"/>
      <c r="H1165" s="33"/>
      <c r="I1165" s="203"/>
      <c r="J1165" s="33"/>
      <c r="K1165" s="33"/>
      <c r="L1165" s="36"/>
      <c r="M1165" s="204"/>
      <c r="N1165" s="205"/>
      <c r="O1165" s="68"/>
      <c r="P1165" s="68"/>
      <c r="Q1165" s="68"/>
      <c r="R1165" s="68"/>
      <c r="S1165" s="68"/>
      <c r="T1165" s="69"/>
      <c r="U1165" s="31"/>
      <c r="V1165" s="31"/>
      <c r="W1165" s="31"/>
      <c r="X1165" s="31"/>
      <c r="Y1165" s="31"/>
      <c r="Z1165" s="31"/>
      <c r="AA1165" s="31"/>
      <c r="AB1165" s="31"/>
      <c r="AC1165" s="31"/>
      <c r="AD1165" s="31"/>
      <c r="AE1165" s="31"/>
      <c r="AT1165" s="14" t="s">
        <v>135</v>
      </c>
      <c r="AU1165" s="14" t="s">
        <v>86</v>
      </c>
    </row>
    <row r="1166" spans="1:65" s="2" customFormat="1" ht="16.5" customHeight="1">
      <c r="A1166" s="31"/>
      <c r="B1166" s="32"/>
      <c r="C1166" s="188" t="s">
        <v>1996</v>
      </c>
      <c r="D1166" s="188" t="s">
        <v>127</v>
      </c>
      <c r="E1166" s="189" t="s">
        <v>1997</v>
      </c>
      <c r="F1166" s="190" t="s">
        <v>1998</v>
      </c>
      <c r="G1166" s="191" t="s">
        <v>150</v>
      </c>
      <c r="H1166" s="192">
        <v>1</v>
      </c>
      <c r="I1166" s="193"/>
      <c r="J1166" s="194">
        <f>ROUND(I1166*H1166,2)</f>
        <v>0</v>
      </c>
      <c r="K1166" s="190" t="s">
        <v>131</v>
      </c>
      <c r="L1166" s="36"/>
      <c r="M1166" s="195" t="s">
        <v>1</v>
      </c>
      <c r="N1166" s="196" t="s">
        <v>42</v>
      </c>
      <c r="O1166" s="68"/>
      <c r="P1166" s="197">
        <f>O1166*H1166</f>
        <v>0</v>
      </c>
      <c r="Q1166" s="197">
        <v>0</v>
      </c>
      <c r="R1166" s="197">
        <f>Q1166*H1166</f>
        <v>0</v>
      </c>
      <c r="S1166" s="197">
        <v>0</v>
      </c>
      <c r="T1166" s="198">
        <f>S1166*H1166</f>
        <v>0</v>
      </c>
      <c r="U1166" s="31"/>
      <c r="V1166" s="31"/>
      <c r="W1166" s="31"/>
      <c r="X1166" s="31"/>
      <c r="Y1166" s="31"/>
      <c r="Z1166" s="31"/>
      <c r="AA1166" s="31"/>
      <c r="AB1166" s="31"/>
      <c r="AC1166" s="31"/>
      <c r="AD1166" s="31"/>
      <c r="AE1166" s="31"/>
      <c r="AR1166" s="199" t="s">
        <v>132</v>
      </c>
      <c r="AT1166" s="199" t="s">
        <v>127</v>
      </c>
      <c r="AU1166" s="199" t="s">
        <v>86</v>
      </c>
      <c r="AY1166" s="14" t="s">
        <v>124</v>
      </c>
      <c r="BE1166" s="200">
        <f>IF(N1166="základní",J1166,0)</f>
        <v>0</v>
      </c>
      <c r="BF1166" s="200">
        <f>IF(N1166="snížená",J1166,0)</f>
        <v>0</v>
      </c>
      <c r="BG1166" s="200">
        <f>IF(N1166="zákl. přenesená",J1166,0)</f>
        <v>0</v>
      </c>
      <c r="BH1166" s="200">
        <f>IF(N1166="sníž. přenesená",J1166,0)</f>
        <v>0</v>
      </c>
      <c r="BI1166" s="200">
        <f>IF(N1166="nulová",J1166,0)</f>
        <v>0</v>
      </c>
      <c r="BJ1166" s="14" t="s">
        <v>84</v>
      </c>
      <c r="BK1166" s="200">
        <f>ROUND(I1166*H1166,2)</f>
        <v>0</v>
      </c>
      <c r="BL1166" s="14" t="s">
        <v>132</v>
      </c>
      <c r="BM1166" s="199" t="s">
        <v>1999</v>
      </c>
    </row>
    <row r="1167" spans="1:65" s="2" customFormat="1" ht="19.2">
      <c r="A1167" s="31"/>
      <c r="B1167" s="32"/>
      <c r="C1167" s="33"/>
      <c r="D1167" s="201" t="s">
        <v>133</v>
      </c>
      <c r="E1167" s="33"/>
      <c r="F1167" s="202" t="s">
        <v>2000</v>
      </c>
      <c r="G1167" s="33"/>
      <c r="H1167" s="33"/>
      <c r="I1167" s="203"/>
      <c r="J1167" s="33"/>
      <c r="K1167" s="33"/>
      <c r="L1167" s="36"/>
      <c r="M1167" s="204"/>
      <c r="N1167" s="205"/>
      <c r="O1167" s="68"/>
      <c r="P1167" s="68"/>
      <c r="Q1167" s="68"/>
      <c r="R1167" s="68"/>
      <c r="S1167" s="68"/>
      <c r="T1167" s="69"/>
      <c r="U1167" s="31"/>
      <c r="V1167" s="31"/>
      <c r="W1167" s="31"/>
      <c r="X1167" s="31"/>
      <c r="Y1167" s="31"/>
      <c r="Z1167" s="31"/>
      <c r="AA1167" s="31"/>
      <c r="AB1167" s="31"/>
      <c r="AC1167" s="31"/>
      <c r="AD1167" s="31"/>
      <c r="AE1167" s="31"/>
      <c r="AT1167" s="14" t="s">
        <v>133</v>
      </c>
      <c r="AU1167" s="14" t="s">
        <v>86</v>
      </c>
    </row>
    <row r="1168" spans="1:65" s="2" customFormat="1" ht="19.2">
      <c r="A1168" s="31"/>
      <c r="B1168" s="32"/>
      <c r="C1168" s="33"/>
      <c r="D1168" s="201" t="s">
        <v>135</v>
      </c>
      <c r="E1168" s="33"/>
      <c r="F1168" s="206" t="s">
        <v>1986</v>
      </c>
      <c r="G1168" s="33"/>
      <c r="H1168" s="33"/>
      <c r="I1168" s="203"/>
      <c r="J1168" s="33"/>
      <c r="K1168" s="33"/>
      <c r="L1168" s="36"/>
      <c r="M1168" s="204"/>
      <c r="N1168" s="205"/>
      <c r="O1168" s="68"/>
      <c r="P1168" s="68"/>
      <c r="Q1168" s="68"/>
      <c r="R1168" s="68"/>
      <c r="S1168" s="68"/>
      <c r="T1168" s="69"/>
      <c r="U1168" s="31"/>
      <c r="V1168" s="31"/>
      <c r="W1168" s="31"/>
      <c r="X1168" s="31"/>
      <c r="Y1168" s="31"/>
      <c r="Z1168" s="31"/>
      <c r="AA1168" s="31"/>
      <c r="AB1168" s="31"/>
      <c r="AC1168" s="31"/>
      <c r="AD1168" s="31"/>
      <c r="AE1168" s="31"/>
      <c r="AT1168" s="14" t="s">
        <v>135</v>
      </c>
      <c r="AU1168" s="14" t="s">
        <v>86</v>
      </c>
    </row>
    <row r="1169" spans="1:65" s="2" customFormat="1" ht="16.5" customHeight="1">
      <c r="A1169" s="31"/>
      <c r="B1169" s="32"/>
      <c r="C1169" s="188" t="s">
        <v>1068</v>
      </c>
      <c r="D1169" s="188" t="s">
        <v>127</v>
      </c>
      <c r="E1169" s="189" t="s">
        <v>2001</v>
      </c>
      <c r="F1169" s="190" t="s">
        <v>2002</v>
      </c>
      <c r="G1169" s="191" t="s">
        <v>150</v>
      </c>
      <c r="H1169" s="192">
        <v>1</v>
      </c>
      <c r="I1169" s="193"/>
      <c r="J1169" s="194">
        <f>ROUND(I1169*H1169,2)</f>
        <v>0</v>
      </c>
      <c r="K1169" s="190" t="s">
        <v>131</v>
      </c>
      <c r="L1169" s="36"/>
      <c r="M1169" s="195" t="s">
        <v>1</v>
      </c>
      <c r="N1169" s="196" t="s">
        <v>42</v>
      </c>
      <c r="O1169" s="68"/>
      <c r="P1169" s="197">
        <f>O1169*H1169</f>
        <v>0</v>
      </c>
      <c r="Q1169" s="197">
        <v>0</v>
      </c>
      <c r="R1169" s="197">
        <f>Q1169*H1169</f>
        <v>0</v>
      </c>
      <c r="S1169" s="197">
        <v>0</v>
      </c>
      <c r="T1169" s="198">
        <f>S1169*H1169</f>
        <v>0</v>
      </c>
      <c r="U1169" s="31"/>
      <c r="V1169" s="31"/>
      <c r="W1169" s="31"/>
      <c r="X1169" s="31"/>
      <c r="Y1169" s="31"/>
      <c r="Z1169" s="31"/>
      <c r="AA1169" s="31"/>
      <c r="AB1169" s="31"/>
      <c r="AC1169" s="31"/>
      <c r="AD1169" s="31"/>
      <c r="AE1169" s="31"/>
      <c r="AR1169" s="199" t="s">
        <v>132</v>
      </c>
      <c r="AT1169" s="199" t="s">
        <v>127</v>
      </c>
      <c r="AU1169" s="199" t="s">
        <v>86</v>
      </c>
      <c r="AY1169" s="14" t="s">
        <v>124</v>
      </c>
      <c r="BE1169" s="200">
        <f>IF(N1169="základní",J1169,0)</f>
        <v>0</v>
      </c>
      <c r="BF1169" s="200">
        <f>IF(N1169="snížená",J1169,0)</f>
        <v>0</v>
      </c>
      <c r="BG1169" s="200">
        <f>IF(N1169="zákl. přenesená",J1169,0)</f>
        <v>0</v>
      </c>
      <c r="BH1169" s="200">
        <f>IF(N1169="sníž. přenesená",J1169,0)</f>
        <v>0</v>
      </c>
      <c r="BI1169" s="200">
        <f>IF(N1169="nulová",J1169,0)</f>
        <v>0</v>
      </c>
      <c r="BJ1169" s="14" t="s">
        <v>84</v>
      </c>
      <c r="BK1169" s="200">
        <f>ROUND(I1169*H1169,2)</f>
        <v>0</v>
      </c>
      <c r="BL1169" s="14" t="s">
        <v>132</v>
      </c>
      <c r="BM1169" s="199" t="s">
        <v>2003</v>
      </c>
    </row>
    <row r="1170" spans="1:65" s="2" customFormat="1" ht="19.2">
      <c r="A1170" s="31"/>
      <c r="B1170" s="32"/>
      <c r="C1170" s="33"/>
      <c r="D1170" s="201" t="s">
        <v>133</v>
      </c>
      <c r="E1170" s="33"/>
      <c r="F1170" s="202" t="s">
        <v>2004</v>
      </c>
      <c r="G1170" s="33"/>
      <c r="H1170" s="33"/>
      <c r="I1170" s="203"/>
      <c r="J1170" s="33"/>
      <c r="K1170" s="33"/>
      <c r="L1170" s="36"/>
      <c r="M1170" s="204"/>
      <c r="N1170" s="205"/>
      <c r="O1170" s="68"/>
      <c r="P1170" s="68"/>
      <c r="Q1170" s="68"/>
      <c r="R1170" s="68"/>
      <c r="S1170" s="68"/>
      <c r="T1170" s="69"/>
      <c r="U1170" s="31"/>
      <c r="V1170" s="31"/>
      <c r="W1170" s="31"/>
      <c r="X1170" s="31"/>
      <c r="Y1170" s="31"/>
      <c r="Z1170" s="31"/>
      <c r="AA1170" s="31"/>
      <c r="AB1170" s="31"/>
      <c r="AC1170" s="31"/>
      <c r="AD1170" s="31"/>
      <c r="AE1170" s="31"/>
      <c r="AT1170" s="14" t="s">
        <v>133</v>
      </c>
      <c r="AU1170" s="14" t="s">
        <v>86</v>
      </c>
    </row>
    <row r="1171" spans="1:65" s="2" customFormat="1" ht="19.2">
      <c r="A1171" s="31"/>
      <c r="B1171" s="32"/>
      <c r="C1171" s="33"/>
      <c r="D1171" s="201" t="s">
        <v>135</v>
      </c>
      <c r="E1171" s="33"/>
      <c r="F1171" s="206" t="s">
        <v>1986</v>
      </c>
      <c r="G1171" s="33"/>
      <c r="H1171" s="33"/>
      <c r="I1171" s="203"/>
      <c r="J1171" s="33"/>
      <c r="K1171" s="33"/>
      <c r="L1171" s="36"/>
      <c r="M1171" s="204"/>
      <c r="N1171" s="205"/>
      <c r="O1171" s="68"/>
      <c r="P1171" s="68"/>
      <c r="Q1171" s="68"/>
      <c r="R1171" s="68"/>
      <c r="S1171" s="68"/>
      <c r="T1171" s="69"/>
      <c r="U1171" s="31"/>
      <c r="V1171" s="31"/>
      <c r="W1171" s="31"/>
      <c r="X1171" s="31"/>
      <c r="Y1171" s="31"/>
      <c r="Z1171" s="31"/>
      <c r="AA1171" s="31"/>
      <c r="AB1171" s="31"/>
      <c r="AC1171" s="31"/>
      <c r="AD1171" s="31"/>
      <c r="AE1171" s="31"/>
      <c r="AT1171" s="14" t="s">
        <v>135</v>
      </c>
      <c r="AU1171" s="14" t="s">
        <v>86</v>
      </c>
    </row>
    <row r="1172" spans="1:65" s="2" customFormat="1" ht="16.5" customHeight="1">
      <c r="A1172" s="31"/>
      <c r="B1172" s="32"/>
      <c r="C1172" s="188" t="s">
        <v>2005</v>
      </c>
      <c r="D1172" s="188" t="s">
        <v>127</v>
      </c>
      <c r="E1172" s="189" t="s">
        <v>2006</v>
      </c>
      <c r="F1172" s="190" t="s">
        <v>2007</v>
      </c>
      <c r="G1172" s="191" t="s">
        <v>150</v>
      </c>
      <c r="H1172" s="192">
        <v>1</v>
      </c>
      <c r="I1172" s="193"/>
      <c r="J1172" s="194">
        <f>ROUND(I1172*H1172,2)</f>
        <v>0</v>
      </c>
      <c r="K1172" s="190" t="s">
        <v>131</v>
      </c>
      <c r="L1172" s="36"/>
      <c r="M1172" s="195" t="s">
        <v>1</v>
      </c>
      <c r="N1172" s="196" t="s">
        <v>42</v>
      </c>
      <c r="O1172" s="68"/>
      <c r="P1172" s="197">
        <f>O1172*H1172</f>
        <v>0</v>
      </c>
      <c r="Q1172" s="197">
        <v>0</v>
      </c>
      <c r="R1172" s="197">
        <f>Q1172*H1172</f>
        <v>0</v>
      </c>
      <c r="S1172" s="197">
        <v>0</v>
      </c>
      <c r="T1172" s="198">
        <f>S1172*H1172</f>
        <v>0</v>
      </c>
      <c r="U1172" s="31"/>
      <c r="V1172" s="31"/>
      <c r="W1172" s="31"/>
      <c r="X1172" s="31"/>
      <c r="Y1172" s="31"/>
      <c r="Z1172" s="31"/>
      <c r="AA1172" s="31"/>
      <c r="AB1172" s="31"/>
      <c r="AC1172" s="31"/>
      <c r="AD1172" s="31"/>
      <c r="AE1172" s="31"/>
      <c r="AR1172" s="199" t="s">
        <v>132</v>
      </c>
      <c r="AT1172" s="199" t="s">
        <v>127</v>
      </c>
      <c r="AU1172" s="199" t="s">
        <v>86</v>
      </c>
      <c r="AY1172" s="14" t="s">
        <v>124</v>
      </c>
      <c r="BE1172" s="200">
        <f>IF(N1172="základní",J1172,0)</f>
        <v>0</v>
      </c>
      <c r="BF1172" s="200">
        <f>IF(N1172="snížená",J1172,0)</f>
        <v>0</v>
      </c>
      <c r="BG1172" s="200">
        <f>IF(N1172="zákl. přenesená",J1172,0)</f>
        <v>0</v>
      </c>
      <c r="BH1172" s="200">
        <f>IF(N1172="sníž. přenesená",J1172,0)</f>
        <v>0</v>
      </c>
      <c r="BI1172" s="200">
        <f>IF(N1172="nulová",J1172,0)</f>
        <v>0</v>
      </c>
      <c r="BJ1172" s="14" t="s">
        <v>84</v>
      </c>
      <c r="BK1172" s="200">
        <f>ROUND(I1172*H1172,2)</f>
        <v>0</v>
      </c>
      <c r="BL1172" s="14" t="s">
        <v>132</v>
      </c>
      <c r="BM1172" s="199" t="s">
        <v>2008</v>
      </c>
    </row>
    <row r="1173" spans="1:65" s="2" customFormat="1" ht="19.2">
      <c r="A1173" s="31"/>
      <c r="B1173" s="32"/>
      <c r="C1173" s="33"/>
      <c r="D1173" s="201" t="s">
        <v>133</v>
      </c>
      <c r="E1173" s="33"/>
      <c r="F1173" s="202" t="s">
        <v>2009</v>
      </c>
      <c r="G1173" s="33"/>
      <c r="H1173" s="33"/>
      <c r="I1173" s="203"/>
      <c r="J1173" s="33"/>
      <c r="K1173" s="33"/>
      <c r="L1173" s="36"/>
      <c r="M1173" s="204"/>
      <c r="N1173" s="205"/>
      <c r="O1173" s="68"/>
      <c r="P1173" s="68"/>
      <c r="Q1173" s="68"/>
      <c r="R1173" s="68"/>
      <c r="S1173" s="68"/>
      <c r="T1173" s="69"/>
      <c r="U1173" s="31"/>
      <c r="V1173" s="31"/>
      <c r="W1173" s="31"/>
      <c r="X1173" s="31"/>
      <c r="Y1173" s="31"/>
      <c r="Z1173" s="31"/>
      <c r="AA1173" s="31"/>
      <c r="AB1173" s="31"/>
      <c r="AC1173" s="31"/>
      <c r="AD1173" s="31"/>
      <c r="AE1173" s="31"/>
      <c r="AT1173" s="14" t="s">
        <v>133</v>
      </c>
      <c r="AU1173" s="14" t="s">
        <v>86</v>
      </c>
    </row>
    <row r="1174" spans="1:65" s="2" customFormat="1" ht="19.2">
      <c r="A1174" s="31"/>
      <c r="B1174" s="32"/>
      <c r="C1174" s="33"/>
      <c r="D1174" s="201" t="s">
        <v>135</v>
      </c>
      <c r="E1174" s="33"/>
      <c r="F1174" s="206" t="s">
        <v>1986</v>
      </c>
      <c r="G1174" s="33"/>
      <c r="H1174" s="33"/>
      <c r="I1174" s="203"/>
      <c r="J1174" s="33"/>
      <c r="K1174" s="33"/>
      <c r="L1174" s="36"/>
      <c r="M1174" s="204"/>
      <c r="N1174" s="205"/>
      <c r="O1174" s="68"/>
      <c r="P1174" s="68"/>
      <c r="Q1174" s="68"/>
      <c r="R1174" s="68"/>
      <c r="S1174" s="68"/>
      <c r="T1174" s="69"/>
      <c r="U1174" s="31"/>
      <c r="V1174" s="31"/>
      <c r="W1174" s="31"/>
      <c r="X1174" s="31"/>
      <c r="Y1174" s="31"/>
      <c r="Z1174" s="31"/>
      <c r="AA1174" s="31"/>
      <c r="AB1174" s="31"/>
      <c r="AC1174" s="31"/>
      <c r="AD1174" s="31"/>
      <c r="AE1174" s="31"/>
      <c r="AT1174" s="14" t="s">
        <v>135</v>
      </c>
      <c r="AU1174" s="14" t="s">
        <v>86</v>
      </c>
    </row>
    <row r="1175" spans="1:65" s="2" customFormat="1" ht="16.5" customHeight="1">
      <c r="A1175" s="31"/>
      <c r="B1175" s="32"/>
      <c r="C1175" s="188" t="s">
        <v>1072</v>
      </c>
      <c r="D1175" s="188" t="s">
        <v>127</v>
      </c>
      <c r="E1175" s="189" t="s">
        <v>2010</v>
      </c>
      <c r="F1175" s="190" t="s">
        <v>2011</v>
      </c>
      <c r="G1175" s="191" t="s">
        <v>150</v>
      </c>
      <c r="H1175" s="192">
        <v>1</v>
      </c>
      <c r="I1175" s="193"/>
      <c r="J1175" s="194">
        <f>ROUND(I1175*H1175,2)</f>
        <v>0</v>
      </c>
      <c r="K1175" s="190" t="s">
        <v>131</v>
      </c>
      <c r="L1175" s="36"/>
      <c r="M1175" s="195" t="s">
        <v>1</v>
      </c>
      <c r="N1175" s="196" t="s">
        <v>42</v>
      </c>
      <c r="O1175" s="68"/>
      <c r="P1175" s="197">
        <f>O1175*H1175</f>
        <v>0</v>
      </c>
      <c r="Q1175" s="197">
        <v>0</v>
      </c>
      <c r="R1175" s="197">
        <f>Q1175*H1175</f>
        <v>0</v>
      </c>
      <c r="S1175" s="197">
        <v>0</v>
      </c>
      <c r="T1175" s="198">
        <f>S1175*H1175</f>
        <v>0</v>
      </c>
      <c r="U1175" s="31"/>
      <c r="V1175" s="31"/>
      <c r="W1175" s="31"/>
      <c r="X1175" s="31"/>
      <c r="Y1175" s="31"/>
      <c r="Z1175" s="31"/>
      <c r="AA1175" s="31"/>
      <c r="AB1175" s="31"/>
      <c r="AC1175" s="31"/>
      <c r="AD1175" s="31"/>
      <c r="AE1175" s="31"/>
      <c r="AR1175" s="199" t="s">
        <v>132</v>
      </c>
      <c r="AT1175" s="199" t="s">
        <v>127</v>
      </c>
      <c r="AU1175" s="199" t="s">
        <v>86</v>
      </c>
      <c r="AY1175" s="14" t="s">
        <v>124</v>
      </c>
      <c r="BE1175" s="200">
        <f>IF(N1175="základní",J1175,0)</f>
        <v>0</v>
      </c>
      <c r="BF1175" s="200">
        <f>IF(N1175="snížená",J1175,0)</f>
        <v>0</v>
      </c>
      <c r="BG1175" s="200">
        <f>IF(N1175="zákl. přenesená",J1175,0)</f>
        <v>0</v>
      </c>
      <c r="BH1175" s="200">
        <f>IF(N1175="sníž. přenesená",J1175,0)</f>
        <v>0</v>
      </c>
      <c r="BI1175" s="200">
        <f>IF(N1175="nulová",J1175,0)</f>
        <v>0</v>
      </c>
      <c r="BJ1175" s="14" t="s">
        <v>84</v>
      </c>
      <c r="BK1175" s="200">
        <f>ROUND(I1175*H1175,2)</f>
        <v>0</v>
      </c>
      <c r="BL1175" s="14" t="s">
        <v>132</v>
      </c>
      <c r="BM1175" s="199" t="s">
        <v>2012</v>
      </c>
    </row>
    <row r="1176" spans="1:65" s="2" customFormat="1" ht="19.2">
      <c r="A1176" s="31"/>
      <c r="B1176" s="32"/>
      <c r="C1176" s="33"/>
      <c r="D1176" s="201" t="s">
        <v>133</v>
      </c>
      <c r="E1176" s="33"/>
      <c r="F1176" s="202" t="s">
        <v>2013</v>
      </c>
      <c r="G1176" s="33"/>
      <c r="H1176" s="33"/>
      <c r="I1176" s="203"/>
      <c r="J1176" s="33"/>
      <c r="K1176" s="33"/>
      <c r="L1176" s="36"/>
      <c r="M1176" s="204"/>
      <c r="N1176" s="205"/>
      <c r="O1176" s="68"/>
      <c r="P1176" s="68"/>
      <c r="Q1176" s="68"/>
      <c r="R1176" s="68"/>
      <c r="S1176" s="68"/>
      <c r="T1176" s="69"/>
      <c r="U1176" s="31"/>
      <c r="V1176" s="31"/>
      <c r="W1176" s="31"/>
      <c r="X1176" s="31"/>
      <c r="Y1176" s="31"/>
      <c r="Z1176" s="31"/>
      <c r="AA1176" s="31"/>
      <c r="AB1176" s="31"/>
      <c r="AC1176" s="31"/>
      <c r="AD1176" s="31"/>
      <c r="AE1176" s="31"/>
      <c r="AT1176" s="14" t="s">
        <v>133</v>
      </c>
      <c r="AU1176" s="14" t="s">
        <v>86</v>
      </c>
    </row>
    <row r="1177" spans="1:65" s="2" customFormat="1" ht="19.2">
      <c r="A1177" s="31"/>
      <c r="B1177" s="32"/>
      <c r="C1177" s="33"/>
      <c r="D1177" s="201" t="s">
        <v>135</v>
      </c>
      <c r="E1177" s="33"/>
      <c r="F1177" s="206" t="s">
        <v>1986</v>
      </c>
      <c r="G1177" s="33"/>
      <c r="H1177" s="33"/>
      <c r="I1177" s="203"/>
      <c r="J1177" s="33"/>
      <c r="K1177" s="33"/>
      <c r="L1177" s="36"/>
      <c r="M1177" s="204"/>
      <c r="N1177" s="205"/>
      <c r="O1177" s="68"/>
      <c r="P1177" s="68"/>
      <c r="Q1177" s="68"/>
      <c r="R1177" s="68"/>
      <c r="S1177" s="68"/>
      <c r="T1177" s="69"/>
      <c r="U1177" s="31"/>
      <c r="V1177" s="31"/>
      <c r="W1177" s="31"/>
      <c r="X1177" s="31"/>
      <c r="Y1177" s="31"/>
      <c r="Z1177" s="31"/>
      <c r="AA1177" s="31"/>
      <c r="AB1177" s="31"/>
      <c r="AC1177" s="31"/>
      <c r="AD1177" s="31"/>
      <c r="AE1177" s="31"/>
      <c r="AT1177" s="14" t="s">
        <v>135</v>
      </c>
      <c r="AU1177" s="14" t="s">
        <v>86</v>
      </c>
    </row>
    <row r="1178" spans="1:65" s="2" customFormat="1" ht="16.5" customHeight="1">
      <c r="A1178" s="31"/>
      <c r="B1178" s="32"/>
      <c r="C1178" s="188" t="s">
        <v>2014</v>
      </c>
      <c r="D1178" s="188" t="s">
        <v>127</v>
      </c>
      <c r="E1178" s="189" t="s">
        <v>2015</v>
      </c>
      <c r="F1178" s="190" t="s">
        <v>2016</v>
      </c>
      <c r="G1178" s="191" t="s">
        <v>150</v>
      </c>
      <c r="H1178" s="192">
        <v>1</v>
      </c>
      <c r="I1178" s="193"/>
      <c r="J1178" s="194">
        <f>ROUND(I1178*H1178,2)</f>
        <v>0</v>
      </c>
      <c r="K1178" s="190" t="s">
        <v>131</v>
      </c>
      <c r="L1178" s="36"/>
      <c r="M1178" s="195" t="s">
        <v>1</v>
      </c>
      <c r="N1178" s="196" t="s">
        <v>42</v>
      </c>
      <c r="O1178" s="68"/>
      <c r="P1178" s="197">
        <f>O1178*H1178</f>
        <v>0</v>
      </c>
      <c r="Q1178" s="197">
        <v>0</v>
      </c>
      <c r="R1178" s="197">
        <f>Q1178*H1178</f>
        <v>0</v>
      </c>
      <c r="S1178" s="197">
        <v>0</v>
      </c>
      <c r="T1178" s="198">
        <f>S1178*H1178</f>
        <v>0</v>
      </c>
      <c r="U1178" s="31"/>
      <c r="V1178" s="31"/>
      <c r="W1178" s="31"/>
      <c r="X1178" s="31"/>
      <c r="Y1178" s="31"/>
      <c r="Z1178" s="31"/>
      <c r="AA1178" s="31"/>
      <c r="AB1178" s="31"/>
      <c r="AC1178" s="31"/>
      <c r="AD1178" s="31"/>
      <c r="AE1178" s="31"/>
      <c r="AR1178" s="199" t="s">
        <v>132</v>
      </c>
      <c r="AT1178" s="199" t="s">
        <v>127</v>
      </c>
      <c r="AU1178" s="199" t="s">
        <v>86</v>
      </c>
      <c r="AY1178" s="14" t="s">
        <v>124</v>
      </c>
      <c r="BE1178" s="200">
        <f>IF(N1178="základní",J1178,0)</f>
        <v>0</v>
      </c>
      <c r="BF1178" s="200">
        <f>IF(N1178="snížená",J1178,0)</f>
        <v>0</v>
      </c>
      <c r="BG1178" s="200">
        <f>IF(N1178="zákl. přenesená",J1178,0)</f>
        <v>0</v>
      </c>
      <c r="BH1178" s="200">
        <f>IF(N1178="sníž. přenesená",J1178,0)</f>
        <v>0</v>
      </c>
      <c r="BI1178" s="200">
        <f>IF(N1178="nulová",J1178,0)</f>
        <v>0</v>
      </c>
      <c r="BJ1178" s="14" t="s">
        <v>84</v>
      </c>
      <c r="BK1178" s="200">
        <f>ROUND(I1178*H1178,2)</f>
        <v>0</v>
      </c>
      <c r="BL1178" s="14" t="s">
        <v>132</v>
      </c>
      <c r="BM1178" s="199" t="s">
        <v>2017</v>
      </c>
    </row>
    <row r="1179" spans="1:65" s="2" customFormat="1" ht="19.2">
      <c r="A1179" s="31"/>
      <c r="B1179" s="32"/>
      <c r="C1179" s="33"/>
      <c r="D1179" s="201" t="s">
        <v>133</v>
      </c>
      <c r="E1179" s="33"/>
      <c r="F1179" s="202" t="s">
        <v>2018</v>
      </c>
      <c r="G1179" s="33"/>
      <c r="H1179" s="33"/>
      <c r="I1179" s="203"/>
      <c r="J1179" s="33"/>
      <c r="K1179" s="33"/>
      <c r="L1179" s="36"/>
      <c r="M1179" s="204"/>
      <c r="N1179" s="205"/>
      <c r="O1179" s="68"/>
      <c r="P1179" s="68"/>
      <c r="Q1179" s="68"/>
      <c r="R1179" s="68"/>
      <c r="S1179" s="68"/>
      <c r="T1179" s="69"/>
      <c r="U1179" s="31"/>
      <c r="V1179" s="31"/>
      <c r="W1179" s="31"/>
      <c r="X1179" s="31"/>
      <c r="Y1179" s="31"/>
      <c r="Z1179" s="31"/>
      <c r="AA1179" s="31"/>
      <c r="AB1179" s="31"/>
      <c r="AC1179" s="31"/>
      <c r="AD1179" s="31"/>
      <c r="AE1179" s="31"/>
      <c r="AT1179" s="14" t="s">
        <v>133</v>
      </c>
      <c r="AU1179" s="14" t="s">
        <v>86</v>
      </c>
    </row>
    <row r="1180" spans="1:65" s="2" customFormat="1" ht="19.2">
      <c r="A1180" s="31"/>
      <c r="B1180" s="32"/>
      <c r="C1180" s="33"/>
      <c r="D1180" s="201" t="s">
        <v>135</v>
      </c>
      <c r="E1180" s="33"/>
      <c r="F1180" s="206" t="s">
        <v>1986</v>
      </c>
      <c r="G1180" s="33"/>
      <c r="H1180" s="33"/>
      <c r="I1180" s="203"/>
      <c r="J1180" s="33"/>
      <c r="K1180" s="33"/>
      <c r="L1180" s="36"/>
      <c r="M1180" s="204"/>
      <c r="N1180" s="205"/>
      <c r="O1180" s="68"/>
      <c r="P1180" s="68"/>
      <c r="Q1180" s="68"/>
      <c r="R1180" s="68"/>
      <c r="S1180" s="68"/>
      <c r="T1180" s="69"/>
      <c r="U1180" s="31"/>
      <c r="V1180" s="31"/>
      <c r="W1180" s="31"/>
      <c r="X1180" s="31"/>
      <c r="Y1180" s="31"/>
      <c r="Z1180" s="31"/>
      <c r="AA1180" s="31"/>
      <c r="AB1180" s="31"/>
      <c r="AC1180" s="31"/>
      <c r="AD1180" s="31"/>
      <c r="AE1180" s="31"/>
      <c r="AT1180" s="14" t="s">
        <v>135</v>
      </c>
      <c r="AU1180" s="14" t="s">
        <v>86</v>
      </c>
    </row>
    <row r="1181" spans="1:65" s="2" customFormat="1" ht="16.5" customHeight="1">
      <c r="A1181" s="31"/>
      <c r="B1181" s="32"/>
      <c r="C1181" s="188" t="s">
        <v>1077</v>
      </c>
      <c r="D1181" s="188" t="s">
        <v>127</v>
      </c>
      <c r="E1181" s="189" t="s">
        <v>2019</v>
      </c>
      <c r="F1181" s="190" t="s">
        <v>2020</v>
      </c>
      <c r="G1181" s="191" t="s">
        <v>150</v>
      </c>
      <c r="H1181" s="192">
        <v>1</v>
      </c>
      <c r="I1181" s="193"/>
      <c r="J1181" s="194">
        <f>ROUND(I1181*H1181,2)</f>
        <v>0</v>
      </c>
      <c r="K1181" s="190" t="s">
        <v>131</v>
      </c>
      <c r="L1181" s="36"/>
      <c r="M1181" s="195" t="s">
        <v>1</v>
      </c>
      <c r="N1181" s="196" t="s">
        <v>42</v>
      </c>
      <c r="O1181" s="68"/>
      <c r="P1181" s="197">
        <f>O1181*H1181</f>
        <v>0</v>
      </c>
      <c r="Q1181" s="197">
        <v>0</v>
      </c>
      <c r="R1181" s="197">
        <f>Q1181*H1181</f>
        <v>0</v>
      </c>
      <c r="S1181" s="197">
        <v>0</v>
      </c>
      <c r="T1181" s="198">
        <f>S1181*H1181</f>
        <v>0</v>
      </c>
      <c r="U1181" s="31"/>
      <c r="V1181" s="31"/>
      <c r="W1181" s="31"/>
      <c r="X1181" s="31"/>
      <c r="Y1181" s="31"/>
      <c r="Z1181" s="31"/>
      <c r="AA1181" s="31"/>
      <c r="AB1181" s="31"/>
      <c r="AC1181" s="31"/>
      <c r="AD1181" s="31"/>
      <c r="AE1181" s="31"/>
      <c r="AR1181" s="199" t="s">
        <v>132</v>
      </c>
      <c r="AT1181" s="199" t="s">
        <v>127</v>
      </c>
      <c r="AU1181" s="199" t="s">
        <v>86</v>
      </c>
      <c r="AY1181" s="14" t="s">
        <v>124</v>
      </c>
      <c r="BE1181" s="200">
        <f>IF(N1181="základní",J1181,0)</f>
        <v>0</v>
      </c>
      <c r="BF1181" s="200">
        <f>IF(N1181="snížená",J1181,0)</f>
        <v>0</v>
      </c>
      <c r="BG1181" s="200">
        <f>IF(N1181="zákl. přenesená",J1181,0)</f>
        <v>0</v>
      </c>
      <c r="BH1181" s="200">
        <f>IF(N1181="sníž. přenesená",J1181,0)</f>
        <v>0</v>
      </c>
      <c r="BI1181" s="200">
        <f>IF(N1181="nulová",J1181,0)</f>
        <v>0</v>
      </c>
      <c r="BJ1181" s="14" t="s">
        <v>84</v>
      </c>
      <c r="BK1181" s="200">
        <f>ROUND(I1181*H1181,2)</f>
        <v>0</v>
      </c>
      <c r="BL1181" s="14" t="s">
        <v>132</v>
      </c>
      <c r="BM1181" s="199" t="s">
        <v>2021</v>
      </c>
    </row>
    <row r="1182" spans="1:65" s="2" customFormat="1" ht="19.2">
      <c r="A1182" s="31"/>
      <c r="B1182" s="32"/>
      <c r="C1182" s="33"/>
      <c r="D1182" s="201" t="s">
        <v>133</v>
      </c>
      <c r="E1182" s="33"/>
      <c r="F1182" s="202" t="s">
        <v>2022</v>
      </c>
      <c r="G1182" s="33"/>
      <c r="H1182" s="33"/>
      <c r="I1182" s="203"/>
      <c r="J1182" s="33"/>
      <c r="K1182" s="33"/>
      <c r="L1182" s="36"/>
      <c r="M1182" s="204"/>
      <c r="N1182" s="205"/>
      <c r="O1182" s="68"/>
      <c r="P1182" s="68"/>
      <c r="Q1182" s="68"/>
      <c r="R1182" s="68"/>
      <c r="S1182" s="68"/>
      <c r="T1182" s="69"/>
      <c r="U1182" s="31"/>
      <c r="V1182" s="31"/>
      <c r="W1182" s="31"/>
      <c r="X1182" s="31"/>
      <c r="Y1182" s="31"/>
      <c r="Z1182" s="31"/>
      <c r="AA1182" s="31"/>
      <c r="AB1182" s="31"/>
      <c r="AC1182" s="31"/>
      <c r="AD1182" s="31"/>
      <c r="AE1182" s="31"/>
      <c r="AT1182" s="14" t="s">
        <v>133</v>
      </c>
      <c r="AU1182" s="14" t="s">
        <v>86</v>
      </c>
    </row>
    <row r="1183" spans="1:65" s="2" customFormat="1" ht="19.2">
      <c r="A1183" s="31"/>
      <c r="B1183" s="32"/>
      <c r="C1183" s="33"/>
      <c r="D1183" s="201" t="s">
        <v>135</v>
      </c>
      <c r="E1183" s="33"/>
      <c r="F1183" s="206" t="s">
        <v>1986</v>
      </c>
      <c r="G1183" s="33"/>
      <c r="H1183" s="33"/>
      <c r="I1183" s="203"/>
      <c r="J1183" s="33"/>
      <c r="K1183" s="33"/>
      <c r="L1183" s="36"/>
      <c r="M1183" s="204"/>
      <c r="N1183" s="205"/>
      <c r="O1183" s="68"/>
      <c r="P1183" s="68"/>
      <c r="Q1183" s="68"/>
      <c r="R1183" s="68"/>
      <c r="S1183" s="68"/>
      <c r="T1183" s="69"/>
      <c r="U1183" s="31"/>
      <c r="V1183" s="31"/>
      <c r="W1183" s="31"/>
      <c r="X1183" s="31"/>
      <c r="Y1183" s="31"/>
      <c r="Z1183" s="31"/>
      <c r="AA1183" s="31"/>
      <c r="AB1183" s="31"/>
      <c r="AC1183" s="31"/>
      <c r="AD1183" s="31"/>
      <c r="AE1183" s="31"/>
      <c r="AT1183" s="14" t="s">
        <v>135</v>
      </c>
      <c r="AU1183" s="14" t="s">
        <v>86</v>
      </c>
    </row>
    <row r="1184" spans="1:65" s="2" customFormat="1" ht="16.5" customHeight="1">
      <c r="A1184" s="31"/>
      <c r="B1184" s="32"/>
      <c r="C1184" s="188" t="s">
        <v>2023</v>
      </c>
      <c r="D1184" s="188" t="s">
        <v>127</v>
      </c>
      <c r="E1184" s="189" t="s">
        <v>2024</v>
      </c>
      <c r="F1184" s="190" t="s">
        <v>2025</v>
      </c>
      <c r="G1184" s="191" t="s">
        <v>2026</v>
      </c>
      <c r="H1184" s="192">
        <v>50</v>
      </c>
      <c r="I1184" s="193"/>
      <c r="J1184" s="194">
        <f>ROUND(I1184*H1184,2)</f>
        <v>0</v>
      </c>
      <c r="K1184" s="190" t="s">
        <v>131</v>
      </c>
      <c r="L1184" s="36"/>
      <c r="M1184" s="195" t="s">
        <v>1</v>
      </c>
      <c r="N1184" s="196" t="s">
        <v>42</v>
      </c>
      <c r="O1184" s="68"/>
      <c r="P1184" s="197">
        <f>O1184*H1184</f>
        <v>0</v>
      </c>
      <c r="Q1184" s="197">
        <v>0</v>
      </c>
      <c r="R1184" s="197">
        <f>Q1184*H1184</f>
        <v>0</v>
      </c>
      <c r="S1184" s="197">
        <v>0</v>
      </c>
      <c r="T1184" s="198">
        <f>S1184*H1184</f>
        <v>0</v>
      </c>
      <c r="U1184" s="31"/>
      <c r="V1184" s="31"/>
      <c r="W1184" s="31"/>
      <c r="X1184" s="31"/>
      <c r="Y1184" s="31"/>
      <c r="Z1184" s="31"/>
      <c r="AA1184" s="31"/>
      <c r="AB1184" s="31"/>
      <c r="AC1184" s="31"/>
      <c r="AD1184" s="31"/>
      <c r="AE1184" s="31"/>
      <c r="AR1184" s="199" t="s">
        <v>132</v>
      </c>
      <c r="AT1184" s="199" t="s">
        <v>127</v>
      </c>
      <c r="AU1184" s="199" t="s">
        <v>86</v>
      </c>
      <c r="AY1184" s="14" t="s">
        <v>124</v>
      </c>
      <c r="BE1184" s="200">
        <f>IF(N1184="základní",J1184,0)</f>
        <v>0</v>
      </c>
      <c r="BF1184" s="200">
        <f>IF(N1184="snížená",J1184,0)</f>
        <v>0</v>
      </c>
      <c r="BG1184" s="200">
        <f>IF(N1184="zákl. přenesená",J1184,0)</f>
        <v>0</v>
      </c>
      <c r="BH1184" s="200">
        <f>IF(N1184="sníž. přenesená",J1184,0)</f>
        <v>0</v>
      </c>
      <c r="BI1184" s="200">
        <f>IF(N1184="nulová",J1184,0)</f>
        <v>0</v>
      </c>
      <c r="BJ1184" s="14" t="s">
        <v>84</v>
      </c>
      <c r="BK1184" s="200">
        <f>ROUND(I1184*H1184,2)</f>
        <v>0</v>
      </c>
      <c r="BL1184" s="14" t="s">
        <v>132</v>
      </c>
      <c r="BM1184" s="199" t="s">
        <v>2027</v>
      </c>
    </row>
    <row r="1185" spans="1:65" s="2" customFormat="1" ht="28.8">
      <c r="A1185" s="31"/>
      <c r="B1185" s="32"/>
      <c r="C1185" s="33"/>
      <c r="D1185" s="201" t="s">
        <v>133</v>
      </c>
      <c r="E1185" s="33"/>
      <c r="F1185" s="202" t="s">
        <v>2028</v>
      </c>
      <c r="G1185" s="33"/>
      <c r="H1185" s="33"/>
      <c r="I1185" s="203"/>
      <c r="J1185" s="33"/>
      <c r="K1185" s="33"/>
      <c r="L1185" s="36"/>
      <c r="M1185" s="204"/>
      <c r="N1185" s="205"/>
      <c r="O1185" s="68"/>
      <c r="P1185" s="68"/>
      <c r="Q1185" s="68"/>
      <c r="R1185" s="68"/>
      <c r="S1185" s="68"/>
      <c r="T1185" s="69"/>
      <c r="U1185" s="31"/>
      <c r="V1185" s="31"/>
      <c r="W1185" s="31"/>
      <c r="X1185" s="31"/>
      <c r="Y1185" s="31"/>
      <c r="Z1185" s="31"/>
      <c r="AA1185" s="31"/>
      <c r="AB1185" s="31"/>
      <c r="AC1185" s="31"/>
      <c r="AD1185" s="31"/>
      <c r="AE1185" s="31"/>
      <c r="AT1185" s="14" t="s">
        <v>133</v>
      </c>
      <c r="AU1185" s="14" t="s">
        <v>86</v>
      </c>
    </row>
    <row r="1186" spans="1:65" s="2" customFormat="1" ht="16.5" customHeight="1">
      <c r="A1186" s="31"/>
      <c r="B1186" s="32"/>
      <c r="C1186" s="188" t="s">
        <v>1081</v>
      </c>
      <c r="D1186" s="188" t="s">
        <v>127</v>
      </c>
      <c r="E1186" s="189" t="s">
        <v>2029</v>
      </c>
      <c r="F1186" s="190" t="s">
        <v>2030</v>
      </c>
      <c r="G1186" s="191" t="s">
        <v>2026</v>
      </c>
      <c r="H1186" s="192">
        <v>50</v>
      </c>
      <c r="I1186" s="193"/>
      <c r="J1186" s="194">
        <f>ROUND(I1186*H1186,2)</f>
        <v>0</v>
      </c>
      <c r="K1186" s="190" t="s">
        <v>131</v>
      </c>
      <c r="L1186" s="36"/>
      <c r="M1186" s="195" t="s">
        <v>1</v>
      </c>
      <c r="N1186" s="196" t="s">
        <v>42</v>
      </c>
      <c r="O1186" s="68"/>
      <c r="P1186" s="197">
        <f>O1186*H1186</f>
        <v>0</v>
      </c>
      <c r="Q1186" s="197">
        <v>0</v>
      </c>
      <c r="R1186" s="197">
        <f>Q1186*H1186</f>
        <v>0</v>
      </c>
      <c r="S1186" s="197">
        <v>0</v>
      </c>
      <c r="T1186" s="198">
        <f>S1186*H1186</f>
        <v>0</v>
      </c>
      <c r="U1186" s="31"/>
      <c r="V1186" s="31"/>
      <c r="W1186" s="31"/>
      <c r="X1186" s="31"/>
      <c r="Y1186" s="31"/>
      <c r="Z1186" s="31"/>
      <c r="AA1186" s="31"/>
      <c r="AB1186" s="31"/>
      <c r="AC1186" s="31"/>
      <c r="AD1186" s="31"/>
      <c r="AE1186" s="31"/>
      <c r="AR1186" s="199" t="s">
        <v>132</v>
      </c>
      <c r="AT1186" s="199" t="s">
        <v>127</v>
      </c>
      <c r="AU1186" s="199" t="s">
        <v>86</v>
      </c>
      <c r="AY1186" s="14" t="s">
        <v>124</v>
      </c>
      <c r="BE1186" s="200">
        <f>IF(N1186="základní",J1186,0)</f>
        <v>0</v>
      </c>
      <c r="BF1186" s="200">
        <f>IF(N1186="snížená",J1186,0)</f>
        <v>0</v>
      </c>
      <c r="BG1186" s="200">
        <f>IF(N1186="zákl. přenesená",J1186,0)</f>
        <v>0</v>
      </c>
      <c r="BH1186" s="200">
        <f>IF(N1186="sníž. přenesená",J1186,0)</f>
        <v>0</v>
      </c>
      <c r="BI1186" s="200">
        <f>IF(N1186="nulová",J1186,0)</f>
        <v>0</v>
      </c>
      <c r="BJ1186" s="14" t="s">
        <v>84</v>
      </c>
      <c r="BK1186" s="200">
        <f>ROUND(I1186*H1186,2)</f>
        <v>0</v>
      </c>
      <c r="BL1186" s="14" t="s">
        <v>132</v>
      </c>
      <c r="BM1186" s="199" t="s">
        <v>2031</v>
      </c>
    </row>
    <row r="1187" spans="1:65" s="2" customFormat="1" ht="28.8">
      <c r="A1187" s="31"/>
      <c r="B1187" s="32"/>
      <c r="C1187" s="33"/>
      <c r="D1187" s="201" t="s">
        <v>133</v>
      </c>
      <c r="E1187" s="33"/>
      <c r="F1187" s="202" t="s">
        <v>2032</v>
      </c>
      <c r="G1187" s="33"/>
      <c r="H1187" s="33"/>
      <c r="I1187" s="203"/>
      <c r="J1187" s="33"/>
      <c r="K1187" s="33"/>
      <c r="L1187" s="36"/>
      <c r="M1187" s="204"/>
      <c r="N1187" s="205"/>
      <c r="O1187" s="68"/>
      <c r="P1187" s="68"/>
      <c r="Q1187" s="68"/>
      <c r="R1187" s="68"/>
      <c r="S1187" s="68"/>
      <c r="T1187" s="69"/>
      <c r="U1187" s="31"/>
      <c r="V1187" s="31"/>
      <c r="W1187" s="31"/>
      <c r="X1187" s="31"/>
      <c r="Y1187" s="31"/>
      <c r="Z1187" s="31"/>
      <c r="AA1187" s="31"/>
      <c r="AB1187" s="31"/>
      <c r="AC1187" s="31"/>
      <c r="AD1187" s="31"/>
      <c r="AE1187" s="31"/>
      <c r="AT1187" s="14" t="s">
        <v>133</v>
      </c>
      <c r="AU1187" s="14" t="s">
        <v>86</v>
      </c>
    </row>
    <row r="1188" spans="1:65" s="2" customFormat="1" ht="21.75" customHeight="1">
      <c r="A1188" s="31"/>
      <c r="B1188" s="32"/>
      <c r="C1188" s="188" t="s">
        <v>2033</v>
      </c>
      <c r="D1188" s="188" t="s">
        <v>127</v>
      </c>
      <c r="E1188" s="189" t="s">
        <v>2034</v>
      </c>
      <c r="F1188" s="190" t="s">
        <v>2035</v>
      </c>
      <c r="G1188" s="191" t="s">
        <v>150</v>
      </c>
      <c r="H1188" s="192">
        <v>1</v>
      </c>
      <c r="I1188" s="193"/>
      <c r="J1188" s="194">
        <f>ROUND(I1188*H1188,2)</f>
        <v>0</v>
      </c>
      <c r="K1188" s="190" t="s">
        <v>131</v>
      </c>
      <c r="L1188" s="36"/>
      <c r="M1188" s="195" t="s">
        <v>1</v>
      </c>
      <c r="N1188" s="196" t="s">
        <v>42</v>
      </c>
      <c r="O1188" s="68"/>
      <c r="P1188" s="197">
        <f>O1188*H1188</f>
        <v>0</v>
      </c>
      <c r="Q1188" s="197">
        <v>0</v>
      </c>
      <c r="R1188" s="197">
        <f>Q1188*H1188</f>
        <v>0</v>
      </c>
      <c r="S1188" s="197">
        <v>0</v>
      </c>
      <c r="T1188" s="198">
        <f>S1188*H1188</f>
        <v>0</v>
      </c>
      <c r="U1188" s="31"/>
      <c r="V1188" s="31"/>
      <c r="W1188" s="31"/>
      <c r="X1188" s="31"/>
      <c r="Y1188" s="31"/>
      <c r="Z1188" s="31"/>
      <c r="AA1188" s="31"/>
      <c r="AB1188" s="31"/>
      <c r="AC1188" s="31"/>
      <c r="AD1188" s="31"/>
      <c r="AE1188" s="31"/>
      <c r="AR1188" s="199" t="s">
        <v>132</v>
      </c>
      <c r="AT1188" s="199" t="s">
        <v>127</v>
      </c>
      <c r="AU1188" s="199" t="s">
        <v>86</v>
      </c>
      <c r="AY1188" s="14" t="s">
        <v>124</v>
      </c>
      <c r="BE1188" s="200">
        <f>IF(N1188="základní",J1188,0)</f>
        <v>0</v>
      </c>
      <c r="BF1188" s="200">
        <f>IF(N1188="snížená",J1188,0)</f>
        <v>0</v>
      </c>
      <c r="BG1188" s="200">
        <f>IF(N1188="zákl. přenesená",J1188,0)</f>
        <v>0</v>
      </c>
      <c r="BH1188" s="200">
        <f>IF(N1188="sníž. přenesená",J1188,0)</f>
        <v>0</v>
      </c>
      <c r="BI1188" s="200">
        <f>IF(N1188="nulová",J1188,0)</f>
        <v>0</v>
      </c>
      <c r="BJ1188" s="14" t="s">
        <v>84</v>
      </c>
      <c r="BK1188" s="200">
        <f>ROUND(I1188*H1188,2)</f>
        <v>0</v>
      </c>
      <c r="BL1188" s="14" t="s">
        <v>132</v>
      </c>
      <c r="BM1188" s="199" t="s">
        <v>2036</v>
      </c>
    </row>
    <row r="1189" spans="1:65" s="2" customFormat="1" ht="28.8">
      <c r="A1189" s="31"/>
      <c r="B1189" s="32"/>
      <c r="C1189" s="33"/>
      <c r="D1189" s="201" t="s">
        <v>133</v>
      </c>
      <c r="E1189" s="33"/>
      <c r="F1189" s="202" t="s">
        <v>2037</v>
      </c>
      <c r="G1189" s="33"/>
      <c r="H1189" s="33"/>
      <c r="I1189" s="203"/>
      <c r="J1189" s="33"/>
      <c r="K1189" s="33"/>
      <c r="L1189" s="36"/>
      <c r="M1189" s="204"/>
      <c r="N1189" s="205"/>
      <c r="O1189" s="68"/>
      <c r="P1189" s="68"/>
      <c r="Q1189" s="68"/>
      <c r="R1189" s="68"/>
      <c r="S1189" s="68"/>
      <c r="T1189" s="69"/>
      <c r="U1189" s="31"/>
      <c r="V1189" s="31"/>
      <c r="W1189" s="31"/>
      <c r="X1189" s="31"/>
      <c r="Y1189" s="31"/>
      <c r="Z1189" s="31"/>
      <c r="AA1189" s="31"/>
      <c r="AB1189" s="31"/>
      <c r="AC1189" s="31"/>
      <c r="AD1189" s="31"/>
      <c r="AE1189" s="31"/>
      <c r="AT1189" s="14" t="s">
        <v>133</v>
      </c>
      <c r="AU1189" s="14" t="s">
        <v>86</v>
      </c>
    </row>
    <row r="1190" spans="1:65" s="2" customFormat="1" ht="19.2">
      <c r="A1190" s="31"/>
      <c r="B1190" s="32"/>
      <c r="C1190" s="33"/>
      <c r="D1190" s="201" t="s">
        <v>135</v>
      </c>
      <c r="E1190" s="33"/>
      <c r="F1190" s="206" t="s">
        <v>1986</v>
      </c>
      <c r="G1190" s="33"/>
      <c r="H1190" s="33"/>
      <c r="I1190" s="203"/>
      <c r="J1190" s="33"/>
      <c r="K1190" s="33"/>
      <c r="L1190" s="36"/>
      <c r="M1190" s="204"/>
      <c r="N1190" s="205"/>
      <c r="O1190" s="68"/>
      <c r="P1190" s="68"/>
      <c r="Q1190" s="68"/>
      <c r="R1190" s="68"/>
      <c r="S1190" s="68"/>
      <c r="T1190" s="69"/>
      <c r="U1190" s="31"/>
      <c r="V1190" s="31"/>
      <c r="W1190" s="31"/>
      <c r="X1190" s="31"/>
      <c r="Y1190" s="31"/>
      <c r="Z1190" s="31"/>
      <c r="AA1190" s="31"/>
      <c r="AB1190" s="31"/>
      <c r="AC1190" s="31"/>
      <c r="AD1190" s="31"/>
      <c r="AE1190" s="31"/>
      <c r="AT1190" s="14" t="s">
        <v>135</v>
      </c>
      <c r="AU1190" s="14" t="s">
        <v>86</v>
      </c>
    </row>
    <row r="1191" spans="1:65" s="2" customFormat="1" ht="21.75" customHeight="1">
      <c r="A1191" s="31"/>
      <c r="B1191" s="32"/>
      <c r="C1191" s="188" t="s">
        <v>1086</v>
      </c>
      <c r="D1191" s="188" t="s">
        <v>127</v>
      </c>
      <c r="E1191" s="189" t="s">
        <v>2038</v>
      </c>
      <c r="F1191" s="190" t="s">
        <v>2039</v>
      </c>
      <c r="G1191" s="191" t="s">
        <v>150</v>
      </c>
      <c r="H1191" s="192">
        <v>1</v>
      </c>
      <c r="I1191" s="193"/>
      <c r="J1191" s="194">
        <f>ROUND(I1191*H1191,2)</f>
        <v>0</v>
      </c>
      <c r="K1191" s="190" t="s">
        <v>131</v>
      </c>
      <c r="L1191" s="36"/>
      <c r="M1191" s="195" t="s">
        <v>1</v>
      </c>
      <c r="N1191" s="196" t="s">
        <v>42</v>
      </c>
      <c r="O1191" s="68"/>
      <c r="P1191" s="197">
        <f>O1191*H1191</f>
        <v>0</v>
      </c>
      <c r="Q1191" s="197">
        <v>0</v>
      </c>
      <c r="R1191" s="197">
        <f>Q1191*H1191</f>
        <v>0</v>
      </c>
      <c r="S1191" s="197">
        <v>0</v>
      </c>
      <c r="T1191" s="198">
        <f>S1191*H1191</f>
        <v>0</v>
      </c>
      <c r="U1191" s="31"/>
      <c r="V1191" s="31"/>
      <c r="W1191" s="31"/>
      <c r="X1191" s="31"/>
      <c r="Y1191" s="31"/>
      <c r="Z1191" s="31"/>
      <c r="AA1191" s="31"/>
      <c r="AB1191" s="31"/>
      <c r="AC1191" s="31"/>
      <c r="AD1191" s="31"/>
      <c r="AE1191" s="31"/>
      <c r="AR1191" s="199" t="s">
        <v>132</v>
      </c>
      <c r="AT1191" s="199" t="s">
        <v>127</v>
      </c>
      <c r="AU1191" s="199" t="s">
        <v>86</v>
      </c>
      <c r="AY1191" s="14" t="s">
        <v>124</v>
      </c>
      <c r="BE1191" s="200">
        <f>IF(N1191="základní",J1191,0)</f>
        <v>0</v>
      </c>
      <c r="BF1191" s="200">
        <f>IF(N1191="snížená",J1191,0)</f>
        <v>0</v>
      </c>
      <c r="BG1191" s="200">
        <f>IF(N1191="zákl. přenesená",J1191,0)</f>
        <v>0</v>
      </c>
      <c r="BH1191" s="200">
        <f>IF(N1191="sníž. přenesená",J1191,0)</f>
        <v>0</v>
      </c>
      <c r="BI1191" s="200">
        <f>IF(N1191="nulová",J1191,0)</f>
        <v>0</v>
      </c>
      <c r="BJ1191" s="14" t="s">
        <v>84</v>
      </c>
      <c r="BK1191" s="200">
        <f>ROUND(I1191*H1191,2)</f>
        <v>0</v>
      </c>
      <c r="BL1191" s="14" t="s">
        <v>132</v>
      </c>
      <c r="BM1191" s="199" t="s">
        <v>2040</v>
      </c>
    </row>
    <row r="1192" spans="1:65" s="2" customFormat="1" ht="28.8">
      <c r="A1192" s="31"/>
      <c r="B1192" s="32"/>
      <c r="C1192" s="33"/>
      <c r="D1192" s="201" t="s">
        <v>133</v>
      </c>
      <c r="E1192" s="33"/>
      <c r="F1192" s="202" t="s">
        <v>2041</v>
      </c>
      <c r="G1192" s="33"/>
      <c r="H1192" s="33"/>
      <c r="I1192" s="203"/>
      <c r="J1192" s="33"/>
      <c r="K1192" s="33"/>
      <c r="L1192" s="36"/>
      <c r="M1192" s="204"/>
      <c r="N1192" s="205"/>
      <c r="O1192" s="68"/>
      <c r="P1192" s="68"/>
      <c r="Q1192" s="68"/>
      <c r="R1192" s="68"/>
      <c r="S1192" s="68"/>
      <c r="T1192" s="69"/>
      <c r="U1192" s="31"/>
      <c r="V1192" s="31"/>
      <c r="W1192" s="31"/>
      <c r="X1192" s="31"/>
      <c r="Y1192" s="31"/>
      <c r="Z1192" s="31"/>
      <c r="AA1192" s="31"/>
      <c r="AB1192" s="31"/>
      <c r="AC1192" s="31"/>
      <c r="AD1192" s="31"/>
      <c r="AE1192" s="31"/>
      <c r="AT1192" s="14" t="s">
        <v>133</v>
      </c>
      <c r="AU1192" s="14" t="s">
        <v>86</v>
      </c>
    </row>
    <row r="1193" spans="1:65" s="2" customFormat="1" ht="19.2">
      <c r="A1193" s="31"/>
      <c r="B1193" s="32"/>
      <c r="C1193" s="33"/>
      <c r="D1193" s="201" t="s">
        <v>135</v>
      </c>
      <c r="E1193" s="33"/>
      <c r="F1193" s="206" t="s">
        <v>1986</v>
      </c>
      <c r="G1193" s="33"/>
      <c r="H1193" s="33"/>
      <c r="I1193" s="203"/>
      <c r="J1193" s="33"/>
      <c r="K1193" s="33"/>
      <c r="L1193" s="36"/>
      <c r="M1193" s="204"/>
      <c r="N1193" s="205"/>
      <c r="O1193" s="68"/>
      <c r="P1193" s="68"/>
      <c r="Q1193" s="68"/>
      <c r="R1193" s="68"/>
      <c r="S1193" s="68"/>
      <c r="T1193" s="69"/>
      <c r="U1193" s="31"/>
      <c r="V1193" s="31"/>
      <c r="W1193" s="31"/>
      <c r="X1193" s="31"/>
      <c r="Y1193" s="31"/>
      <c r="Z1193" s="31"/>
      <c r="AA1193" s="31"/>
      <c r="AB1193" s="31"/>
      <c r="AC1193" s="31"/>
      <c r="AD1193" s="31"/>
      <c r="AE1193" s="31"/>
      <c r="AT1193" s="14" t="s">
        <v>135</v>
      </c>
      <c r="AU1193" s="14" t="s">
        <v>86</v>
      </c>
    </row>
    <row r="1194" spans="1:65" s="2" customFormat="1" ht="24.15" customHeight="1">
      <c r="A1194" s="31"/>
      <c r="B1194" s="32"/>
      <c r="C1194" s="188" t="s">
        <v>2042</v>
      </c>
      <c r="D1194" s="188" t="s">
        <v>127</v>
      </c>
      <c r="E1194" s="189" t="s">
        <v>2043</v>
      </c>
      <c r="F1194" s="190" t="s">
        <v>2044</v>
      </c>
      <c r="G1194" s="191" t="s">
        <v>150</v>
      </c>
      <c r="H1194" s="192">
        <v>1</v>
      </c>
      <c r="I1194" s="193"/>
      <c r="J1194" s="194">
        <f>ROUND(I1194*H1194,2)</f>
        <v>0</v>
      </c>
      <c r="K1194" s="190" t="s">
        <v>131</v>
      </c>
      <c r="L1194" s="36"/>
      <c r="M1194" s="195" t="s">
        <v>1</v>
      </c>
      <c r="N1194" s="196" t="s">
        <v>42</v>
      </c>
      <c r="O1194" s="68"/>
      <c r="P1194" s="197">
        <f>O1194*H1194</f>
        <v>0</v>
      </c>
      <c r="Q1194" s="197">
        <v>0</v>
      </c>
      <c r="R1194" s="197">
        <f>Q1194*H1194</f>
        <v>0</v>
      </c>
      <c r="S1194" s="197">
        <v>0</v>
      </c>
      <c r="T1194" s="198">
        <f>S1194*H1194</f>
        <v>0</v>
      </c>
      <c r="U1194" s="31"/>
      <c r="V1194" s="31"/>
      <c r="W1194" s="31"/>
      <c r="X1194" s="31"/>
      <c r="Y1194" s="31"/>
      <c r="Z1194" s="31"/>
      <c r="AA1194" s="31"/>
      <c r="AB1194" s="31"/>
      <c r="AC1194" s="31"/>
      <c r="AD1194" s="31"/>
      <c r="AE1194" s="31"/>
      <c r="AR1194" s="199" t="s">
        <v>132</v>
      </c>
      <c r="AT1194" s="199" t="s">
        <v>127</v>
      </c>
      <c r="AU1194" s="199" t="s">
        <v>86</v>
      </c>
      <c r="AY1194" s="14" t="s">
        <v>124</v>
      </c>
      <c r="BE1194" s="200">
        <f>IF(N1194="základní",J1194,0)</f>
        <v>0</v>
      </c>
      <c r="BF1194" s="200">
        <f>IF(N1194="snížená",J1194,0)</f>
        <v>0</v>
      </c>
      <c r="BG1194" s="200">
        <f>IF(N1194="zákl. přenesená",J1194,0)</f>
        <v>0</v>
      </c>
      <c r="BH1194" s="200">
        <f>IF(N1194="sníž. přenesená",J1194,0)</f>
        <v>0</v>
      </c>
      <c r="BI1194" s="200">
        <f>IF(N1194="nulová",J1194,0)</f>
        <v>0</v>
      </c>
      <c r="BJ1194" s="14" t="s">
        <v>84</v>
      </c>
      <c r="BK1194" s="200">
        <f>ROUND(I1194*H1194,2)</f>
        <v>0</v>
      </c>
      <c r="BL1194" s="14" t="s">
        <v>132</v>
      </c>
      <c r="BM1194" s="199" t="s">
        <v>2045</v>
      </c>
    </row>
    <row r="1195" spans="1:65" s="2" customFormat="1" ht="38.4">
      <c r="A1195" s="31"/>
      <c r="B1195" s="32"/>
      <c r="C1195" s="33"/>
      <c r="D1195" s="201" t="s">
        <v>133</v>
      </c>
      <c r="E1195" s="33"/>
      <c r="F1195" s="202" t="s">
        <v>2046</v>
      </c>
      <c r="G1195" s="33"/>
      <c r="H1195" s="33"/>
      <c r="I1195" s="203"/>
      <c r="J1195" s="33"/>
      <c r="K1195" s="33"/>
      <c r="L1195" s="36"/>
      <c r="M1195" s="204"/>
      <c r="N1195" s="205"/>
      <c r="O1195" s="68"/>
      <c r="P1195" s="68"/>
      <c r="Q1195" s="68"/>
      <c r="R1195" s="68"/>
      <c r="S1195" s="68"/>
      <c r="T1195" s="69"/>
      <c r="U1195" s="31"/>
      <c r="V1195" s="31"/>
      <c r="W1195" s="31"/>
      <c r="X1195" s="31"/>
      <c r="Y1195" s="31"/>
      <c r="Z1195" s="31"/>
      <c r="AA1195" s="31"/>
      <c r="AB1195" s="31"/>
      <c r="AC1195" s="31"/>
      <c r="AD1195" s="31"/>
      <c r="AE1195" s="31"/>
      <c r="AT1195" s="14" t="s">
        <v>133</v>
      </c>
      <c r="AU1195" s="14" t="s">
        <v>86</v>
      </c>
    </row>
    <row r="1196" spans="1:65" s="2" customFormat="1" ht="24.15" customHeight="1">
      <c r="A1196" s="31"/>
      <c r="B1196" s="32"/>
      <c r="C1196" s="188" t="s">
        <v>1090</v>
      </c>
      <c r="D1196" s="188" t="s">
        <v>127</v>
      </c>
      <c r="E1196" s="189" t="s">
        <v>2047</v>
      </c>
      <c r="F1196" s="190" t="s">
        <v>2048</v>
      </c>
      <c r="G1196" s="191" t="s">
        <v>150</v>
      </c>
      <c r="H1196" s="192">
        <v>1</v>
      </c>
      <c r="I1196" s="193"/>
      <c r="J1196" s="194">
        <f>ROUND(I1196*H1196,2)</f>
        <v>0</v>
      </c>
      <c r="K1196" s="190" t="s">
        <v>131</v>
      </c>
      <c r="L1196" s="36"/>
      <c r="M1196" s="195" t="s">
        <v>1</v>
      </c>
      <c r="N1196" s="196" t="s">
        <v>42</v>
      </c>
      <c r="O1196" s="68"/>
      <c r="P1196" s="197">
        <f>O1196*H1196</f>
        <v>0</v>
      </c>
      <c r="Q1196" s="197">
        <v>0</v>
      </c>
      <c r="R1196" s="197">
        <f>Q1196*H1196</f>
        <v>0</v>
      </c>
      <c r="S1196" s="197">
        <v>0</v>
      </c>
      <c r="T1196" s="198">
        <f>S1196*H1196</f>
        <v>0</v>
      </c>
      <c r="U1196" s="31"/>
      <c r="V1196" s="31"/>
      <c r="W1196" s="31"/>
      <c r="X1196" s="31"/>
      <c r="Y1196" s="31"/>
      <c r="Z1196" s="31"/>
      <c r="AA1196" s="31"/>
      <c r="AB1196" s="31"/>
      <c r="AC1196" s="31"/>
      <c r="AD1196" s="31"/>
      <c r="AE1196" s="31"/>
      <c r="AR1196" s="199" t="s">
        <v>132</v>
      </c>
      <c r="AT1196" s="199" t="s">
        <v>127</v>
      </c>
      <c r="AU1196" s="199" t="s">
        <v>86</v>
      </c>
      <c r="AY1196" s="14" t="s">
        <v>124</v>
      </c>
      <c r="BE1196" s="200">
        <f>IF(N1196="základní",J1196,0)</f>
        <v>0</v>
      </c>
      <c r="BF1196" s="200">
        <f>IF(N1196="snížená",J1196,0)</f>
        <v>0</v>
      </c>
      <c r="BG1196" s="200">
        <f>IF(N1196="zákl. přenesená",J1196,0)</f>
        <v>0</v>
      </c>
      <c r="BH1196" s="200">
        <f>IF(N1196="sníž. přenesená",J1196,0)</f>
        <v>0</v>
      </c>
      <c r="BI1196" s="200">
        <f>IF(N1196="nulová",J1196,0)</f>
        <v>0</v>
      </c>
      <c r="BJ1196" s="14" t="s">
        <v>84</v>
      </c>
      <c r="BK1196" s="200">
        <f>ROUND(I1196*H1196,2)</f>
        <v>0</v>
      </c>
      <c r="BL1196" s="14" t="s">
        <v>132</v>
      </c>
      <c r="BM1196" s="199" t="s">
        <v>2049</v>
      </c>
    </row>
    <row r="1197" spans="1:65" s="2" customFormat="1" ht="38.4">
      <c r="A1197" s="31"/>
      <c r="B1197" s="32"/>
      <c r="C1197" s="33"/>
      <c r="D1197" s="201" t="s">
        <v>133</v>
      </c>
      <c r="E1197" s="33"/>
      <c r="F1197" s="202" t="s">
        <v>2050</v>
      </c>
      <c r="G1197" s="33"/>
      <c r="H1197" s="33"/>
      <c r="I1197" s="203"/>
      <c r="J1197" s="33"/>
      <c r="K1197" s="33"/>
      <c r="L1197" s="36"/>
      <c r="M1197" s="204"/>
      <c r="N1197" s="205"/>
      <c r="O1197" s="68"/>
      <c r="P1197" s="68"/>
      <c r="Q1197" s="68"/>
      <c r="R1197" s="68"/>
      <c r="S1197" s="68"/>
      <c r="T1197" s="69"/>
      <c r="U1197" s="31"/>
      <c r="V1197" s="31"/>
      <c r="W1197" s="31"/>
      <c r="X1197" s="31"/>
      <c r="Y1197" s="31"/>
      <c r="Z1197" s="31"/>
      <c r="AA1197" s="31"/>
      <c r="AB1197" s="31"/>
      <c r="AC1197" s="31"/>
      <c r="AD1197" s="31"/>
      <c r="AE1197" s="31"/>
      <c r="AT1197" s="14" t="s">
        <v>133</v>
      </c>
      <c r="AU1197" s="14" t="s">
        <v>86</v>
      </c>
    </row>
    <row r="1198" spans="1:65" s="2" customFormat="1" ht="21.75" customHeight="1">
      <c r="A1198" s="31"/>
      <c r="B1198" s="32"/>
      <c r="C1198" s="188" t="s">
        <v>2051</v>
      </c>
      <c r="D1198" s="188" t="s">
        <v>127</v>
      </c>
      <c r="E1198" s="189" t="s">
        <v>2052</v>
      </c>
      <c r="F1198" s="190" t="s">
        <v>2053</v>
      </c>
      <c r="G1198" s="191" t="s">
        <v>150</v>
      </c>
      <c r="H1198" s="192">
        <v>2</v>
      </c>
      <c r="I1198" s="193"/>
      <c r="J1198" s="194">
        <f>ROUND(I1198*H1198,2)</f>
        <v>0</v>
      </c>
      <c r="K1198" s="190" t="s">
        <v>131</v>
      </c>
      <c r="L1198" s="36"/>
      <c r="M1198" s="195" t="s">
        <v>1</v>
      </c>
      <c r="N1198" s="196" t="s">
        <v>42</v>
      </c>
      <c r="O1198" s="68"/>
      <c r="P1198" s="197">
        <f>O1198*H1198</f>
        <v>0</v>
      </c>
      <c r="Q1198" s="197">
        <v>0</v>
      </c>
      <c r="R1198" s="197">
        <f>Q1198*H1198</f>
        <v>0</v>
      </c>
      <c r="S1198" s="197">
        <v>0</v>
      </c>
      <c r="T1198" s="198">
        <f>S1198*H1198</f>
        <v>0</v>
      </c>
      <c r="U1198" s="31"/>
      <c r="V1198" s="31"/>
      <c r="W1198" s="31"/>
      <c r="X1198" s="31"/>
      <c r="Y1198" s="31"/>
      <c r="Z1198" s="31"/>
      <c r="AA1198" s="31"/>
      <c r="AB1198" s="31"/>
      <c r="AC1198" s="31"/>
      <c r="AD1198" s="31"/>
      <c r="AE1198" s="31"/>
      <c r="AR1198" s="199" t="s">
        <v>132</v>
      </c>
      <c r="AT1198" s="199" t="s">
        <v>127</v>
      </c>
      <c r="AU1198" s="199" t="s">
        <v>86</v>
      </c>
      <c r="AY1198" s="14" t="s">
        <v>124</v>
      </c>
      <c r="BE1198" s="200">
        <f>IF(N1198="základní",J1198,0)</f>
        <v>0</v>
      </c>
      <c r="BF1198" s="200">
        <f>IF(N1198="snížená",J1198,0)</f>
        <v>0</v>
      </c>
      <c r="BG1198" s="200">
        <f>IF(N1198="zákl. přenesená",J1198,0)</f>
        <v>0</v>
      </c>
      <c r="BH1198" s="200">
        <f>IF(N1198="sníž. přenesená",J1198,0)</f>
        <v>0</v>
      </c>
      <c r="BI1198" s="200">
        <f>IF(N1198="nulová",J1198,0)</f>
        <v>0</v>
      </c>
      <c r="BJ1198" s="14" t="s">
        <v>84</v>
      </c>
      <c r="BK1198" s="200">
        <f>ROUND(I1198*H1198,2)</f>
        <v>0</v>
      </c>
      <c r="BL1198" s="14" t="s">
        <v>132</v>
      </c>
      <c r="BM1198" s="199" t="s">
        <v>2054</v>
      </c>
    </row>
    <row r="1199" spans="1:65" s="2" customFormat="1" ht="38.4">
      <c r="A1199" s="31"/>
      <c r="B1199" s="32"/>
      <c r="C1199" s="33"/>
      <c r="D1199" s="201" t="s">
        <v>133</v>
      </c>
      <c r="E1199" s="33"/>
      <c r="F1199" s="202" t="s">
        <v>2055</v>
      </c>
      <c r="G1199" s="33"/>
      <c r="H1199" s="33"/>
      <c r="I1199" s="203"/>
      <c r="J1199" s="33"/>
      <c r="K1199" s="33"/>
      <c r="L1199" s="36"/>
      <c r="M1199" s="204"/>
      <c r="N1199" s="205"/>
      <c r="O1199" s="68"/>
      <c r="P1199" s="68"/>
      <c r="Q1199" s="68"/>
      <c r="R1199" s="68"/>
      <c r="S1199" s="68"/>
      <c r="T1199" s="69"/>
      <c r="U1199" s="31"/>
      <c r="V1199" s="31"/>
      <c r="W1199" s="31"/>
      <c r="X1199" s="31"/>
      <c r="Y1199" s="31"/>
      <c r="Z1199" s="31"/>
      <c r="AA1199" s="31"/>
      <c r="AB1199" s="31"/>
      <c r="AC1199" s="31"/>
      <c r="AD1199" s="31"/>
      <c r="AE1199" s="31"/>
      <c r="AT1199" s="14" t="s">
        <v>133</v>
      </c>
      <c r="AU1199" s="14" t="s">
        <v>86</v>
      </c>
    </row>
    <row r="1200" spans="1:65" s="2" customFormat="1" ht="21.75" customHeight="1">
      <c r="A1200" s="31"/>
      <c r="B1200" s="32"/>
      <c r="C1200" s="188" t="s">
        <v>1095</v>
      </c>
      <c r="D1200" s="188" t="s">
        <v>127</v>
      </c>
      <c r="E1200" s="189" t="s">
        <v>2056</v>
      </c>
      <c r="F1200" s="190" t="s">
        <v>2057</v>
      </c>
      <c r="G1200" s="191" t="s">
        <v>150</v>
      </c>
      <c r="H1200" s="192">
        <v>10</v>
      </c>
      <c r="I1200" s="193"/>
      <c r="J1200" s="194">
        <f>ROUND(I1200*H1200,2)</f>
        <v>0</v>
      </c>
      <c r="K1200" s="190" t="s">
        <v>131</v>
      </c>
      <c r="L1200" s="36"/>
      <c r="M1200" s="195" t="s">
        <v>1</v>
      </c>
      <c r="N1200" s="196" t="s">
        <v>42</v>
      </c>
      <c r="O1200" s="68"/>
      <c r="P1200" s="197">
        <f>O1200*H1200</f>
        <v>0</v>
      </c>
      <c r="Q1200" s="197">
        <v>0</v>
      </c>
      <c r="R1200" s="197">
        <f>Q1200*H1200</f>
        <v>0</v>
      </c>
      <c r="S1200" s="197">
        <v>0</v>
      </c>
      <c r="T1200" s="198">
        <f>S1200*H1200</f>
        <v>0</v>
      </c>
      <c r="U1200" s="31"/>
      <c r="V1200" s="31"/>
      <c r="W1200" s="31"/>
      <c r="X1200" s="31"/>
      <c r="Y1200" s="31"/>
      <c r="Z1200" s="31"/>
      <c r="AA1200" s="31"/>
      <c r="AB1200" s="31"/>
      <c r="AC1200" s="31"/>
      <c r="AD1200" s="31"/>
      <c r="AE1200" s="31"/>
      <c r="AR1200" s="199" t="s">
        <v>132</v>
      </c>
      <c r="AT1200" s="199" t="s">
        <v>127</v>
      </c>
      <c r="AU1200" s="199" t="s">
        <v>86</v>
      </c>
      <c r="AY1200" s="14" t="s">
        <v>124</v>
      </c>
      <c r="BE1200" s="200">
        <f>IF(N1200="základní",J1200,0)</f>
        <v>0</v>
      </c>
      <c r="BF1200" s="200">
        <f>IF(N1200="snížená",J1200,0)</f>
        <v>0</v>
      </c>
      <c r="BG1200" s="200">
        <f>IF(N1200="zákl. přenesená",J1200,0)</f>
        <v>0</v>
      </c>
      <c r="BH1200" s="200">
        <f>IF(N1200="sníž. přenesená",J1200,0)</f>
        <v>0</v>
      </c>
      <c r="BI1200" s="200">
        <f>IF(N1200="nulová",J1200,0)</f>
        <v>0</v>
      </c>
      <c r="BJ1200" s="14" t="s">
        <v>84</v>
      </c>
      <c r="BK1200" s="200">
        <f>ROUND(I1200*H1200,2)</f>
        <v>0</v>
      </c>
      <c r="BL1200" s="14" t="s">
        <v>132</v>
      </c>
      <c r="BM1200" s="199" t="s">
        <v>2058</v>
      </c>
    </row>
    <row r="1201" spans="1:65" s="2" customFormat="1" ht="38.4">
      <c r="A1201" s="31"/>
      <c r="B1201" s="32"/>
      <c r="C1201" s="33"/>
      <c r="D1201" s="201" t="s">
        <v>133</v>
      </c>
      <c r="E1201" s="33"/>
      <c r="F1201" s="202" t="s">
        <v>2059</v>
      </c>
      <c r="G1201" s="33"/>
      <c r="H1201" s="33"/>
      <c r="I1201" s="203"/>
      <c r="J1201" s="33"/>
      <c r="K1201" s="33"/>
      <c r="L1201" s="36"/>
      <c r="M1201" s="204"/>
      <c r="N1201" s="205"/>
      <c r="O1201" s="68"/>
      <c r="P1201" s="68"/>
      <c r="Q1201" s="68"/>
      <c r="R1201" s="68"/>
      <c r="S1201" s="68"/>
      <c r="T1201" s="69"/>
      <c r="U1201" s="31"/>
      <c r="V1201" s="31"/>
      <c r="W1201" s="31"/>
      <c r="X1201" s="31"/>
      <c r="Y1201" s="31"/>
      <c r="Z1201" s="31"/>
      <c r="AA1201" s="31"/>
      <c r="AB1201" s="31"/>
      <c r="AC1201" s="31"/>
      <c r="AD1201" s="31"/>
      <c r="AE1201" s="31"/>
      <c r="AT1201" s="14" t="s">
        <v>133</v>
      </c>
      <c r="AU1201" s="14" t="s">
        <v>86</v>
      </c>
    </row>
    <row r="1202" spans="1:65" s="2" customFormat="1" ht="16.5" customHeight="1">
      <c r="A1202" s="31"/>
      <c r="B1202" s="32"/>
      <c r="C1202" s="188" t="s">
        <v>2060</v>
      </c>
      <c r="D1202" s="188" t="s">
        <v>127</v>
      </c>
      <c r="E1202" s="189" t="s">
        <v>2061</v>
      </c>
      <c r="F1202" s="190" t="s">
        <v>2062</v>
      </c>
      <c r="G1202" s="191" t="s">
        <v>150</v>
      </c>
      <c r="H1202" s="192">
        <v>1</v>
      </c>
      <c r="I1202" s="193"/>
      <c r="J1202" s="194">
        <f>ROUND(I1202*H1202,2)</f>
        <v>0</v>
      </c>
      <c r="K1202" s="190" t="s">
        <v>131</v>
      </c>
      <c r="L1202" s="36"/>
      <c r="M1202" s="195" t="s">
        <v>1</v>
      </c>
      <c r="N1202" s="196" t="s">
        <v>42</v>
      </c>
      <c r="O1202" s="68"/>
      <c r="P1202" s="197">
        <f>O1202*H1202</f>
        <v>0</v>
      </c>
      <c r="Q1202" s="197">
        <v>0</v>
      </c>
      <c r="R1202" s="197">
        <f>Q1202*H1202</f>
        <v>0</v>
      </c>
      <c r="S1202" s="197">
        <v>0</v>
      </c>
      <c r="T1202" s="198">
        <f>S1202*H1202</f>
        <v>0</v>
      </c>
      <c r="U1202" s="31"/>
      <c r="V1202" s="31"/>
      <c r="W1202" s="31"/>
      <c r="X1202" s="31"/>
      <c r="Y1202" s="31"/>
      <c r="Z1202" s="31"/>
      <c r="AA1202" s="31"/>
      <c r="AB1202" s="31"/>
      <c r="AC1202" s="31"/>
      <c r="AD1202" s="31"/>
      <c r="AE1202" s="31"/>
      <c r="AR1202" s="199" t="s">
        <v>132</v>
      </c>
      <c r="AT1202" s="199" t="s">
        <v>127</v>
      </c>
      <c r="AU1202" s="199" t="s">
        <v>86</v>
      </c>
      <c r="AY1202" s="14" t="s">
        <v>124</v>
      </c>
      <c r="BE1202" s="200">
        <f>IF(N1202="základní",J1202,0)</f>
        <v>0</v>
      </c>
      <c r="BF1202" s="200">
        <f>IF(N1202="snížená",J1202,0)</f>
        <v>0</v>
      </c>
      <c r="BG1202" s="200">
        <f>IF(N1202="zákl. přenesená",J1202,0)</f>
        <v>0</v>
      </c>
      <c r="BH1202" s="200">
        <f>IF(N1202="sníž. přenesená",J1202,0)</f>
        <v>0</v>
      </c>
      <c r="BI1202" s="200">
        <f>IF(N1202="nulová",J1202,0)</f>
        <v>0</v>
      </c>
      <c r="BJ1202" s="14" t="s">
        <v>84</v>
      </c>
      <c r="BK1202" s="200">
        <f>ROUND(I1202*H1202,2)</f>
        <v>0</v>
      </c>
      <c r="BL1202" s="14" t="s">
        <v>132</v>
      </c>
      <c r="BM1202" s="199" t="s">
        <v>2063</v>
      </c>
    </row>
    <row r="1203" spans="1:65" s="2" customFormat="1" ht="38.4">
      <c r="A1203" s="31"/>
      <c r="B1203" s="32"/>
      <c r="C1203" s="33"/>
      <c r="D1203" s="201" t="s">
        <v>133</v>
      </c>
      <c r="E1203" s="33"/>
      <c r="F1203" s="202" t="s">
        <v>2064</v>
      </c>
      <c r="G1203" s="33"/>
      <c r="H1203" s="33"/>
      <c r="I1203" s="203"/>
      <c r="J1203" s="33"/>
      <c r="K1203" s="33"/>
      <c r="L1203" s="36"/>
      <c r="M1203" s="204"/>
      <c r="N1203" s="205"/>
      <c r="O1203" s="68"/>
      <c r="P1203" s="68"/>
      <c r="Q1203" s="68"/>
      <c r="R1203" s="68"/>
      <c r="S1203" s="68"/>
      <c r="T1203" s="69"/>
      <c r="U1203" s="31"/>
      <c r="V1203" s="31"/>
      <c r="W1203" s="31"/>
      <c r="X1203" s="31"/>
      <c r="Y1203" s="31"/>
      <c r="Z1203" s="31"/>
      <c r="AA1203" s="31"/>
      <c r="AB1203" s="31"/>
      <c r="AC1203" s="31"/>
      <c r="AD1203" s="31"/>
      <c r="AE1203" s="31"/>
      <c r="AT1203" s="14" t="s">
        <v>133</v>
      </c>
      <c r="AU1203" s="14" t="s">
        <v>86</v>
      </c>
    </row>
    <row r="1204" spans="1:65" s="2" customFormat="1" ht="16.5" customHeight="1">
      <c r="A1204" s="31"/>
      <c r="B1204" s="32"/>
      <c r="C1204" s="188" t="s">
        <v>1099</v>
      </c>
      <c r="D1204" s="188" t="s">
        <v>127</v>
      </c>
      <c r="E1204" s="189" t="s">
        <v>2065</v>
      </c>
      <c r="F1204" s="190" t="s">
        <v>2066</v>
      </c>
      <c r="G1204" s="191" t="s">
        <v>2026</v>
      </c>
      <c r="H1204" s="192">
        <v>50</v>
      </c>
      <c r="I1204" s="193"/>
      <c r="J1204" s="194">
        <f>ROUND(I1204*H1204,2)</f>
        <v>0</v>
      </c>
      <c r="K1204" s="190" t="s">
        <v>131</v>
      </c>
      <c r="L1204" s="36"/>
      <c r="M1204" s="195" t="s">
        <v>1</v>
      </c>
      <c r="N1204" s="196" t="s">
        <v>42</v>
      </c>
      <c r="O1204" s="68"/>
      <c r="P1204" s="197">
        <f>O1204*H1204</f>
        <v>0</v>
      </c>
      <c r="Q1204" s="197">
        <v>0</v>
      </c>
      <c r="R1204" s="197">
        <f>Q1204*H1204</f>
        <v>0</v>
      </c>
      <c r="S1204" s="197">
        <v>0</v>
      </c>
      <c r="T1204" s="198">
        <f>S1204*H1204</f>
        <v>0</v>
      </c>
      <c r="U1204" s="31"/>
      <c r="V1204" s="31"/>
      <c r="W1204" s="31"/>
      <c r="X1204" s="31"/>
      <c r="Y1204" s="31"/>
      <c r="Z1204" s="31"/>
      <c r="AA1204" s="31"/>
      <c r="AB1204" s="31"/>
      <c r="AC1204" s="31"/>
      <c r="AD1204" s="31"/>
      <c r="AE1204" s="31"/>
      <c r="AR1204" s="199" t="s">
        <v>132</v>
      </c>
      <c r="AT1204" s="199" t="s">
        <v>127</v>
      </c>
      <c r="AU1204" s="199" t="s">
        <v>86</v>
      </c>
      <c r="AY1204" s="14" t="s">
        <v>124</v>
      </c>
      <c r="BE1204" s="200">
        <f>IF(N1204="základní",J1204,0)</f>
        <v>0</v>
      </c>
      <c r="BF1204" s="200">
        <f>IF(N1204="snížená",J1204,0)</f>
        <v>0</v>
      </c>
      <c r="BG1204" s="200">
        <f>IF(N1204="zákl. přenesená",J1204,0)</f>
        <v>0</v>
      </c>
      <c r="BH1204" s="200">
        <f>IF(N1204="sníž. přenesená",J1204,0)</f>
        <v>0</v>
      </c>
      <c r="BI1204" s="200">
        <f>IF(N1204="nulová",J1204,0)</f>
        <v>0</v>
      </c>
      <c r="BJ1204" s="14" t="s">
        <v>84</v>
      </c>
      <c r="BK1204" s="200">
        <f>ROUND(I1204*H1204,2)</f>
        <v>0</v>
      </c>
      <c r="BL1204" s="14" t="s">
        <v>132</v>
      </c>
      <c r="BM1204" s="199" t="s">
        <v>2067</v>
      </c>
    </row>
    <row r="1205" spans="1:65" s="2" customFormat="1" ht="28.8">
      <c r="A1205" s="31"/>
      <c r="B1205" s="32"/>
      <c r="C1205" s="33"/>
      <c r="D1205" s="201" t="s">
        <v>133</v>
      </c>
      <c r="E1205" s="33"/>
      <c r="F1205" s="202" t="s">
        <v>2068</v>
      </c>
      <c r="G1205" s="33"/>
      <c r="H1205" s="33"/>
      <c r="I1205" s="203"/>
      <c r="J1205" s="33"/>
      <c r="K1205" s="33"/>
      <c r="L1205" s="36"/>
      <c r="M1205" s="204"/>
      <c r="N1205" s="205"/>
      <c r="O1205" s="68"/>
      <c r="P1205" s="68"/>
      <c r="Q1205" s="68"/>
      <c r="R1205" s="68"/>
      <c r="S1205" s="68"/>
      <c r="T1205" s="69"/>
      <c r="U1205" s="31"/>
      <c r="V1205" s="31"/>
      <c r="W1205" s="31"/>
      <c r="X1205" s="31"/>
      <c r="Y1205" s="31"/>
      <c r="Z1205" s="31"/>
      <c r="AA1205" s="31"/>
      <c r="AB1205" s="31"/>
      <c r="AC1205" s="31"/>
      <c r="AD1205" s="31"/>
      <c r="AE1205" s="31"/>
      <c r="AT1205" s="14" t="s">
        <v>133</v>
      </c>
      <c r="AU1205" s="14" t="s">
        <v>86</v>
      </c>
    </row>
    <row r="1206" spans="1:65" s="2" customFormat="1" ht="16.5" customHeight="1">
      <c r="A1206" s="31"/>
      <c r="B1206" s="32"/>
      <c r="C1206" s="188" t="s">
        <v>2069</v>
      </c>
      <c r="D1206" s="188" t="s">
        <v>127</v>
      </c>
      <c r="E1206" s="189" t="s">
        <v>2070</v>
      </c>
      <c r="F1206" s="190" t="s">
        <v>2071</v>
      </c>
      <c r="G1206" s="191" t="s">
        <v>2026</v>
      </c>
      <c r="H1206" s="192">
        <v>50</v>
      </c>
      <c r="I1206" s="193"/>
      <c r="J1206" s="194">
        <f>ROUND(I1206*H1206,2)</f>
        <v>0</v>
      </c>
      <c r="K1206" s="190" t="s">
        <v>131</v>
      </c>
      <c r="L1206" s="36"/>
      <c r="M1206" s="195" t="s">
        <v>1</v>
      </c>
      <c r="N1206" s="196" t="s">
        <v>42</v>
      </c>
      <c r="O1206" s="68"/>
      <c r="P1206" s="197">
        <f>O1206*H1206</f>
        <v>0</v>
      </c>
      <c r="Q1206" s="197">
        <v>0</v>
      </c>
      <c r="R1206" s="197">
        <f>Q1206*H1206</f>
        <v>0</v>
      </c>
      <c r="S1206" s="197">
        <v>0</v>
      </c>
      <c r="T1206" s="198">
        <f>S1206*H1206</f>
        <v>0</v>
      </c>
      <c r="U1206" s="31"/>
      <c r="V1206" s="31"/>
      <c r="W1206" s="31"/>
      <c r="X1206" s="31"/>
      <c r="Y1206" s="31"/>
      <c r="Z1206" s="31"/>
      <c r="AA1206" s="31"/>
      <c r="AB1206" s="31"/>
      <c r="AC1206" s="31"/>
      <c r="AD1206" s="31"/>
      <c r="AE1206" s="31"/>
      <c r="AR1206" s="199" t="s">
        <v>132</v>
      </c>
      <c r="AT1206" s="199" t="s">
        <v>127</v>
      </c>
      <c r="AU1206" s="199" t="s">
        <v>86</v>
      </c>
      <c r="AY1206" s="14" t="s">
        <v>124</v>
      </c>
      <c r="BE1206" s="200">
        <f>IF(N1206="základní",J1206,0)</f>
        <v>0</v>
      </c>
      <c r="BF1206" s="200">
        <f>IF(N1206="snížená",J1206,0)</f>
        <v>0</v>
      </c>
      <c r="BG1206" s="200">
        <f>IF(N1206="zákl. přenesená",J1206,0)</f>
        <v>0</v>
      </c>
      <c r="BH1206" s="200">
        <f>IF(N1206="sníž. přenesená",J1206,0)</f>
        <v>0</v>
      </c>
      <c r="BI1206" s="200">
        <f>IF(N1206="nulová",J1206,0)</f>
        <v>0</v>
      </c>
      <c r="BJ1206" s="14" t="s">
        <v>84</v>
      </c>
      <c r="BK1206" s="200">
        <f>ROUND(I1206*H1206,2)</f>
        <v>0</v>
      </c>
      <c r="BL1206" s="14" t="s">
        <v>132</v>
      </c>
      <c r="BM1206" s="199" t="s">
        <v>2072</v>
      </c>
    </row>
    <row r="1207" spans="1:65" s="2" customFormat="1" ht="28.8">
      <c r="A1207" s="31"/>
      <c r="B1207" s="32"/>
      <c r="C1207" s="33"/>
      <c r="D1207" s="201" t="s">
        <v>133</v>
      </c>
      <c r="E1207" s="33"/>
      <c r="F1207" s="202" t="s">
        <v>2073</v>
      </c>
      <c r="G1207" s="33"/>
      <c r="H1207" s="33"/>
      <c r="I1207" s="203"/>
      <c r="J1207" s="33"/>
      <c r="K1207" s="33"/>
      <c r="L1207" s="36"/>
      <c r="M1207" s="204"/>
      <c r="N1207" s="205"/>
      <c r="O1207" s="68"/>
      <c r="P1207" s="68"/>
      <c r="Q1207" s="68"/>
      <c r="R1207" s="68"/>
      <c r="S1207" s="68"/>
      <c r="T1207" s="69"/>
      <c r="U1207" s="31"/>
      <c r="V1207" s="31"/>
      <c r="W1207" s="31"/>
      <c r="X1207" s="31"/>
      <c r="Y1207" s="31"/>
      <c r="Z1207" s="31"/>
      <c r="AA1207" s="31"/>
      <c r="AB1207" s="31"/>
      <c r="AC1207" s="31"/>
      <c r="AD1207" s="31"/>
      <c r="AE1207" s="31"/>
      <c r="AT1207" s="14" t="s">
        <v>133</v>
      </c>
      <c r="AU1207" s="14" t="s">
        <v>86</v>
      </c>
    </row>
    <row r="1208" spans="1:65" s="2" customFormat="1" ht="16.5" customHeight="1">
      <c r="A1208" s="31"/>
      <c r="B1208" s="32"/>
      <c r="C1208" s="188" t="s">
        <v>1104</v>
      </c>
      <c r="D1208" s="188" t="s">
        <v>127</v>
      </c>
      <c r="E1208" s="189" t="s">
        <v>2074</v>
      </c>
      <c r="F1208" s="190" t="s">
        <v>2075</v>
      </c>
      <c r="G1208" s="191" t="s">
        <v>139</v>
      </c>
      <c r="H1208" s="192">
        <v>10</v>
      </c>
      <c r="I1208" s="193"/>
      <c r="J1208" s="194">
        <f>ROUND(I1208*H1208,2)</f>
        <v>0</v>
      </c>
      <c r="K1208" s="190" t="s">
        <v>131</v>
      </c>
      <c r="L1208" s="36"/>
      <c r="M1208" s="195" t="s">
        <v>1</v>
      </c>
      <c r="N1208" s="196" t="s">
        <v>42</v>
      </c>
      <c r="O1208" s="68"/>
      <c r="P1208" s="197">
        <f>O1208*H1208</f>
        <v>0</v>
      </c>
      <c r="Q1208" s="197">
        <v>0</v>
      </c>
      <c r="R1208" s="197">
        <f>Q1208*H1208</f>
        <v>0</v>
      </c>
      <c r="S1208" s="197">
        <v>0</v>
      </c>
      <c r="T1208" s="198">
        <f>S1208*H1208</f>
        <v>0</v>
      </c>
      <c r="U1208" s="31"/>
      <c r="V1208" s="31"/>
      <c r="W1208" s="31"/>
      <c r="X1208" s="31"/>
      <c r="Y1208" s="31"/>
      <c r="Z1208" s="31"/>
      <c r="AA1208" s="31"/>
      <c r="AB1208" s="31"/>
      <c r="AC1208" s="31"/>
      <c r="AD1208" s="31"/>
      <c r="AE1208" s="31"/>
      <c r="AR1208" s="199" t="s">
        <v>132</v>
      </c>
      <c r="AT1208" s="199" t="s">
        <v>127</v>
      </c>
      <c r="AU1208" s="199" t="s">
        <v>86</v>
      </c>
      <c r="AY1208" s="14" t="s">
        <v>124</v>
      </c>
      <c r="BE1208" s="200">
        <f>IF(N1208="základní",J1208,0)</f>
        <v>0</v>
      </c>
      <c r="BF1208" s="200">
        <f>IF(N1208="snížená",J1208,0)</f>
        <v>0</v>
      </c>
      <c r="BG1208" s="200">
        <f>IF(N1208="zákl. přenesená",J1208,0)</f>
        <v>0</v>
      </c>
      <c r="BH1208" s="200">
        <f>IF(N1208="sníž. přenesená",J1208,0)</f>
        <v>0</v>
      </c>
      <c r="BI1208" s="200">
        <f>IF(N1208="nulová",J1208,0)</f>
        <v>0</v>
      </c>
      <c r="BJ1208" s="14" t="s">
        <v>84</v>
      </c>
      <c r="BK1208" s="200">
        <f>ROUND(I1208*H1208,2)</f>
        <v>0</v>
      </c>
      <c r="BL1208" s="14" t="s">
        <v>132</v>
      </c>
      <c r="BM1208" s="199" t="s">
        <v>2076</v>
      </c>
    </row>
    <row r="1209" spans="1:65" s="2" customFormat="1" ht="28.8">
      <c r="A1209" s="31"/>
      <c r="B1209" s="32"/>
      <c r="C1209" s="33"/>
      <c r="D1209" s="201" t="s">
        <v>133</v>
      </c>
      <c r="E1209" s="33"/>
      <c r="F1209" s="202" t="s">
        <v>2077</v>
      </c>
      <c r="G1209" s="33"/>
      <c r="H1209" s="33"/>
      <c r="I1209" s="203"/>
      <c r="J1209" s="33"/>
      <c r="K1209" s="33"/>
      <c r="L1209" s="36"/>
      <c r="M1209" s="204"/>
      <c r="N1209" s="205"/>
      <c r="O1209" s="68"/>
      <c r="P1209" s="68"/>
      <c r="Q1209" s="68"/>
      <c r="R1209" s="68"/>
      <c r="S1209" s="68"/>
      <c r="T1209" s="69"/>
      <c r="U1209" s="31"/>
      <c r="V1209" s="31"/>
      <c r="W1209" s="31"/>
      <c r="X1209" s="31"/>
      <c r="Y1209" s="31"/>
      <c r="Z1209" s="31"/>
      <c r="AA1209" s="31"/>
      <c r="AB1209" s="31"/>
      <c r="AC1209" s="31"/>
      <c r="AD1209" s="31"/>
      <c r="AE1209" s="31"/>
      <c r="AT1209" s="14" t="s">
        <v>133</v>
      </c>
      <c r="AU1209" s="14" t="s">
        <v>86</v>
      </c>
    </row>
    <row r="1210" spans="1:65" s="2" customFormat="1" ht="16.5" customHeight="1">
      <c r="A1210" s="31"/>
      <c r="B1210" s="32"/>
      <c r="C1210" s="188" t="s">
        <v>2078</v>
      </c>
      <c r="D1210" s="188" t="s">
        <v>127</v>
      </c>
      <c r="E1210" s="189" t="s">
        <v>2079</v>
      </c>
      <c r="F1210" s="190" t="s">
        <v>2080</v>
      </c>
      <c r="G1210" s="191" t="s">
        <v>2081</v>
      </c>
      <c r="H1210" s="192">
        <v>5</v>
      </c>
      <c r="I1210" s="193"/>
      <c r="J1210" s="194">
        <f>ROUND(I1210*H1210,2)</f>
        <v>0</v>
      </c>
      <c r="K1210" s="190" t="s">
        <v>131</v>
      </c>
      <c r="L1210" s="36"/>
      <c r="M1210" s="195" t="s">
        <v>1</v>
      </c>
      <c r="N1210" s="196" t="s">
        <v>42</v>
      </c>
      <c r="O1210" s="68"/>
      <c r="P1210" s="197">
        <f>O1210*H1210</f>
        <v>0</v>
      </c>
      <c r="Q1210" s="197">
        <v>0</v>
      </c>
      <c r="R1210" s="197">
        <f>Q1210*H1210</f>
        <v>0</v>
      </c>
      <c r="S1210" s="197">
        <v>0</v>
      </c>
      <c r="T1210" s="198">
        <f>S1210*H1210</f>
        <v>0</v>
      </c>
      <c r="U1210" s="31"/>
      <c r="V1210" s="31"/>
      <c r="W1210" s="31"/>
      <c r="X1210" s="31"/>
      <c r="Y1210" s="31"/>
      <c r="Z1210" s="31"/>
      <c r="AA1210" s="31"/>
      <c r="AB1210" s="31"/>
      <c r="AC1210" s="31"/>
      <c r="AD1210" s="31"/>
      <c r="AE1210" s="31"/>
      <c r="AR1210" s="199" t="s">
        <v>132</v>
      </c>
      <c r="AT1210" s="199" t="s">
        <v>127</v>
      </c>
      <c r="AU1210" s="199" t="s">
        <v>86</v>
      </c>
      <c r="AY1210" s="14" t="s">
        <v>124</v>
      </c>
      <c r="BE1210" s="200">
        <f>IF(N1210="základní",J1210,0)</f>
        <v>0</v>
      </c>
      <c r="BF1210" s="200">
        <f>IF(N1210="snížená",J1210,0)</f>
        <v>0</v>
      </c>
      <c r="BG1210" s="200">
        <f>IF(N1210="zákl. přenesená",J1210,0)</f>
        <v>0</v>
      </c>
      <c r="BH1210" s="200">
        <f>IF(N1210="sníž. přenesená",J1210,0)</f>
        <v>0</v>
      </c>
      <c r="BI1210" s="200">
        <f>IF(N1210="nulová",J1210,0)</f>
        <v>0</v>
      </c>
      <c r="BJ1210" s="14" t="s">
        <v>84</v>
      </c>
      <c r="BK1210" s="200">
        <f>ROUND(I1210*H1210,2)</f>
        <v>0</v>
      </c>
      <c r="BL1210" s="14" t="s">
        <v>132</v>
      </c>
      <c r="BM1210" s="199" t="s">
        <v>2082</v>
      </c>
    </row>
    <row r="1211" spans="1:65" s="2" customFormat="1" ht="19.2">
      <c r="A1211" s="31"/>
      <c r="B1211" s="32"/>
      <c r="C1211" s="33"/>
      <c r="D1211" s="201" t="s">
        <v>133</v>
      </c>
      <c r="E1211" s="33"/>
      <c r="F1211" s="202" t="s">
        <v>2083</v>
      </c>
      <c r="G1211" s="33"/>
      <c r="H1211" s="33"/>
      <c r="I1211" s="203"/>
      <c r="J1211" s="33"/>
      <c r="K1211" s="33"/>
      <c r="L1211" s="36"/>
      <c r="M1211" s="204"/>
      <c r="N1211" s="205"/>
      <c r="O1211" s="68"/>
      <c r="P1211" s="68"/>
      <c r="Q1211" s="68"/>
      <c r="R1211" s="68"/>
      <c r="S1211" s="68"/>
      <c r="T1211" s="69"/>
      <c r="U1211" s="31"/>
      <c r="V1211" s="31"/>
      <c r="W1211" s="31"/>
      <c r="X1211" s="31"/>
      <c r="Y1211" s="31"/>
      <c r="Z1211" s="31"/>
      <c r="AA1211" s="31"/>
      <c r="AB1211" s="31"/>
      <c r="AC1211" s="31"/>
      <c r="AD1211" s="31"/>
      <c r="AE1211" s="31"/>
      <c r="AT1211" s="14" t="s">
        <v>133</v>
      </c>
      <c r="AU1211" s="14" t="s">
        <v>86</v>
      </c>
    </row>
    <row r="1212" spans="1:65" s="2" customFormat="1" ht="16.5" customHeight="1">
      <c r="A1212" s="31"/>
      <c r="B1212" s="32"/>
      <c r="C1212" s="188" t="s">
        <v>1108</v>
      </c>
      <c r="D1212" s="188" t="s">
        <v>127</v>
      </c>
      <c r="E1212" s="189" t="s">
        <v>2084</v>
      </c>
      <c r="F1212" s="190" t="s">
        <v>2085</v>
      </c>
      <c r="G1212" s="191" t="s">
        <v>2081</v>
      </c>
      <c r="H1212" s="192">
        <v>5</v>
      </c>
      <c r="I1212" s="193"/>
      <c r="J1212" s="194">
        <f>ROUND(I1212*H1212,2)</f>
        <v>0</v>
      </c>
      <c r="K1212" s="190" t="s">
        <v>131</v>
      </c>
      <c r="L1212" s="36"/>
      <c r="M1212" s="195" t="s">
        <v>1</v>
      </c>
      <c r="N1212" s="196" t="s">
        <v>42</v>
      </c>
      <c r="O1212" s="68"/>
      <c r="P1212" s="197">
        <f>O1212*H1212</f>
        <v>0</v>
      </c>
      <c r="Q1212" s="197">
        <v>0</v>
      </c>
      <c r="R1212" s="197">
        <f>Q1212*H1212</f>
        <v>0</v>
      </c>
      <c r="S1212" s="197">
        <v>0</v>
      </c>
      <c r="T1212" s="198">
        <f>S1212*H1212</f>
        <v>0</v>
      </c>
      <c r="U1212" s="31"/>
      <c r="V1212" s="31"/>
      <c r="W1212" s="31"/>
      <c r="X1212" s="31"/>
      <c r="Y1212" s="31"/>
      <c r="Z1212" s="31"/>
      <c r="AA1212" s="31"/>
      <c r="AB1212" s="31"/>
      <c r="AC1212" s="31"/>
      <c r="AD1212" s="31"/>
      <c r="AE1212" s="31"/>
      <c r="AR1212" s="199" t="s">
        <v>132</v>
      </c>
      <c r="AT1212" s="199" t="s">
        <v>127</v>
      </c>
      <c r="AU1212" s="199" t="s">
        <v>86</v>
      </c>
      <c r="AY1212" s="14" t="s">
        <v>124</v>
      </c>
      <c r="BE1212" s="200">
        <f>IF(N1212="základní",J1212,0)</f>
        <v>0</v>
      </c>
      <c r="BF1212" s="200">
        <f>IF(N1212="snížená",J1212,0)</f>
        <v>0</v>
      </c>
      <c r="BG1212" s="200">
        <f>IF(N1212="zákl. přenesená",J1212,0)</f>
        <v>0</v>
      </c>
      <c r="BH1212" s="200">
        <f>IF(N1212="sníž. přenesená",J1212,0)</f>
        <v>0</v>
      </c>
      <c r="BI1212" s="200">
        <f>IF(N1212="nulová",J1212,0)</f>
        <v>0</v>
      </c>
      <c r="BJ1212" s="14" t="s">
        <v>84</v>
      </c>
      <c r="BK1212" s="200">
        <f>ROUND(I1212*H1212,2)</f>
        <v>0</v>
      </c>
      <c r="BL1212" s="14" t="s">
        <v>132</v>
      </c>
      <c r="BM1212" s="199" t="s">
        <v>2086</v>
      </c>
    </row>
    <row r="1213" spans="1:65" s="2" customFormat="1" ht="19.2">
      <c r="A1213" s="31"/>
      <c r="B1213" s="32"/>
      <c r="C1213" s="33"/>
      <c r="D1213" s="201" t="s">
        <v>133</v>
      </c>
      <c r="E1213" s="33"/>
      <c r="F1213" s="202" t="s">
        <v>2087</v>
      </c>
      <c r="G1213" s="33"/>
      <c r="H1213" s="33"/>
      <c r="I1213" s="203"/>
      <c r="J1213" s="33"/>
      <c r="K1213" s="33"/>
      <c r="L1213" s="36"/>
      <c r="M1213" s="204"/>
      <c r="N1213" s="205"/>
      <c r="O1213" s="68"/>
      <c r="P1213" s="68"/>
      <c r="Q1213" s="68"/>
      <c r="R1213" s="68"/>
      <c r="S1213" s="68"/>
      <c r="T1213" s="69"/>
      <c r="U1213" s="31"/>
      <c r="V1213" s="31"/>
      <c r="W1213" s="31"/>
      <c r="X1213" s="31"/>
      <c r="Y1213" s="31"/>
      <c r="Z1213" s="31"/>
      <c r="AA1213" s="31"/>
      <c r="AB1213" s="31"/>
      <c r="AC1213" s="31"/>
      <c r="AD1213" s="31"/>
      <c r="AE1213" s="31"/>
      <c r="AT1213" s="14" t="s">
        <v>133</v>
      </c>
      <c r="AU1213" s="14" t="s">
        <v>86</v>
      </c>
    </row>
    <row r="1214" spans="1:65" s="2" customFormat="1" ht="16.5" customHeight="1">
      <c r="A1214" s="31"/>
      <c r="B1214" s="32"/>
      <c r="C1214" s="188" t="s">
        <v>2088</v>
      </c>
      <c r="D1214" s="188" t="s">
        <v>127</v>
      </c>
      <c r="E1214" s="189" t="s">
        <v>2089</v>
      </c>
      <c r="F1214" s="190" t="s">
        <v>2090</v>
      </c>
      <c r="G1214" s="191" t="s">
        <v>2081</v>
      </c>
      <c r="H1214" s="192">
        <v>5</v>
      </c>
      <c r="I1214" s="193"/>
      <c r="J1214" s="194">
        <f>ROUND(I1214*H1214,2)</f>
        <v>0</v>
      </c>
      <c r="K1214" s="190" t="s">
        <v>131</v>
      </c>
      <c r="L1214" s="36"/>
      <c r="M1214" s="195" t="s">
        <v>1</v>
      </c>
      <c r="N1214" s="196" t="s">
        <v>42</v>
      </c>
      <c r="O1214" s="68"/>
      <c r="P1214" s="197">
        <f>O1214*H1214</f>
        <v>0</v>
      </c>
      <c r="Q1214" s="197">
        <v>0</v>
      </c>
      <c r="R1214" s="197">
        <f>Q1214*H1214</f>
        <v>0</v>
      </c>
      <c r="S1214" s="197">
        <v>0</v>
      </c>
      <c r="T1214" s="198">
        <f>S1214*H1214</f>
        <v>0</v>
      </c>
      <c r="U1214" s="31"/>
      <c r="V1214" s="31"/>
      <c r="W1214" s="31"/>
      <c r="X1214" s="31"/>
      <c r="Y1214" s="31"/>
      <c r="Z1214" s="31"/>
      <c r="AA1214" s="31"/>
      <c r="AB1214" s="31"/>
      <c r="AC1214" s="31"/>
      <c r="AD1214" s="31"/>
      <c r="AE1214" s="31"/>
      <c r="AR1214" s="199" t="s">
        <v>132</v>
      </c>
      <c r="AT1214" s="199" t="s">
        <v>127</v>
      </c>
      <c r="AU1214" s="199" t="s">
        <v>86</v>
      </c>
      <c r="AY1214" s="14" t="s">
        <v>124</v>
      </c>
      <c r="BE1214" s="200">
        <f>IF(N1214="základní",J1214,0)</f>
        <v>0</v>
      </c>
      <c r="BF1214" s="200">
        <f>IF(N1214="snížená",J1214,0)</f>
        <v>0</v>
      </c>
      <c r="BG1214" s="200">
        <f>IF(N1214="zákl. přenesená",J1214,0)</f>
        <v>0</v>
      </c>
      <c r="BH1214" s="200">
        <f>IF(N1214="sníž. přenesená",J1214,0)</f>
        <v>0</v>
      </c>
      <c r="BI1214" s="200">
        <f>IF(N1214="nulová",J1214,0)</f>
        <v>0</v>
      </c>
      <c r="BJ1214" s="14" t="s">
        <v>84</v>
      </c>
      <c r="BK1214" s="200">
        <f>ROUND(I1214*H1214,2)</f>
        <v>0</v>
      </c>
      <c r="BL1214" s="14" t="s">
        <v>132</v>
      </c>
      <c r="BM1214" s="199" t="s">
        <v>2091</v>
      </c>
    </row>
    <row r="1215" spans="1:65" s="2" customFormat="1" ht="19.2">
      <c r="A1215" s="31"/>
      <c r="B1215" s="32"/>
      <c r="C1215" s="33"/>
      <c r="D1215" s="201" t="s">
        <v>133</v>
      </c>
      <c r="E1215" s="33"/>
      <c r="F1215" s="202" t="s">
        <v>2092</v>
      </c>
      <c r="G1215" s="33"/>
      <c r="H1215" s="33"/>
      <c r="I1215" s="203"/>
      <c r="J1215" s="33"/>
      <c r="K1215" s="33"/>
      <c r="L1215" s="36"/>
      <c r="M1215" s="204"/>
      <c r="N1215" s="205"/>
      <c r="O1215" s="68"/>
      <c r="P1215" s="68"/>
      <c r="Q1215" s="68"/>
      <c r="R1215" s="68"/>
      <c r="S1215" s="68"/>
      <c r="T1215" s="69"/>
      <c r="U1215" s="31"/>
      <c r="V1215" s="31"/>
      <c r="W1215" s="31"/>
      <c r="X1215" s="31"/>
      <c r="Y1215" s="31"/>
      <c r="Z1215" s="31"/>
      <c r="AA1215" s="31"/>
      <c r="AB1215" s="31"/>
      <c r="AC1215" s="31"/>
      <c r="AD1215" s="31"/>
      <c r="AE1215" s="31"/>
      <c r="AT1215" s="14" t="s">
        <v>133</v>
      </c>
      <c r="AU1215" s="14" t="s">
        <v>86</v>
      </c>
    </row>
    <row r="1216" spans="1:65" s="2" customFormat="1" ht="16.5" customHeight="1">
      <c r="A1216" s="31"/>
      <c r="B1216" s="32"/>
      <c r="C1216" s="188" t="s">
        <v>1113</v>
      </c>
      <c r="D1216" s="188" t="s">
        <v>127</v>
      </c>
      <c r="E1216" s="189" t="s">
        <v>2093</v>
      </c>
      <c r="F1216" s="190" t="s">
        <v>2094</v>
      </c>
      <c r="G1216" s="191" t="s">
        <v>150</v>
      </c>
      <c r="H1216" s="192">
        <v>100</v>
      </c>
      <c r="I1216" s="193"/>
      <c r="J1216" s="194">
        <f>ROUND(I1216*H1216,2)</f>
        <v>0</v>
      </c>
      <c r="K1216" s="190" t="s">
        <v>131</v>
      </c>
      <c r="L1216" s="36"/>
      <c r="M1216" s="195" t="s">
        <v>1</v>
      </c>
      <c r="N1216" s="196" t="s">
        <v>42</v>
      </c>
      <c r="O1216" s="68"/>
      <c r="P1216" s="197">
        <f>O1216*H1216</f>
        <v>0</v>
      </c>
      <c r="Q1216" s="197">
        <v>0</v>
      </c>
      <c r="R1216" s="197">
        <f>Q1216*H1216</f>
        <v>0</v>
      </c>
      <c r="S1216" s="197">
        <v>0</v>
      </c>
      <c r="T1216" s="198">
        <f>S1216*H1216</f>
        <v>0</v>
      </c>
      <c r="U1216" s="31"/>
      <c r="V1216" s="31"/>
      <c r="W1216" s="31"/>
      <c r="X1216" s="31"/>
      <c r="Y1216" s="31"/>
      <c r="Z1216" s="31"/>
      <c r="AA1216" s="31"/>
      <c r="AB1216" s="31"/>
      <c r="AC1216" s="31"/>
      <c r="AD1216" s="31"/>
      <c r="AE1216" s="31"/>
      <c r="AR1216" s="199" t="s">
        <v>132</v>
      </c>
      <c r="AT1216" s="199" t="s">
        <v>127</v>
      </c>
      <c r="AU1216" s="199" t="s">
        <v>86</v>
      </c>
      <c r="AY1216" s="14" t="s">
        <v>124</v>
      </c>
      <c r="BE1216" s="200">
        <f>IF(N1216="základní",J1216,0)</f>
        <v>0</v>
      </c>
      <c r="BF1216" s="200">
        <f>IF(N1216="snížená",J1216,0)</f>
        <v>0</v>
      </c>
      <c r="BG1216" s="200">
        <f>IF(N1216="zákl. přenesená",J1216,0)</f>
        <v>0</v>
      </c>
      <c r="BH1216" s="200">
        <f>IF(N1216="sníž. přenesená",J1216,0)</f>
        <v>0</v>
      </c>
      <c r="BI1216" s="200">
        <f>IF(N1216="nulová",J1216,0)</f>
        <v>0</v>
      </c>
      <c r="BJ1216" s="14" t="s">
        <v>84</v>
      </c>
      <c r="BK1216" s="200">
        <f>ROUND(I1216*H1216,2)</f>
        <v>0</v>
      </c>
      <c r="BL1216" s="14" t="s">
        <v>132</v>
      </c>
      <c r="BM1216" s="199" t="s">
        <v>2095</v>
      </c>
    </row>
    <row r="1217" spans="1:65" s="2" customFormat="1" ht="19.2">
      <c r="A1217" s="31"/>
      <c r="B1217" s="32"/>
      <c r="C1217" s="33"/>
      <c r="D1217" s="201" t="s">
        <v>133</v>
      </c>
      <c r="E1217" s="33"/>
      <c r="F1217" s="202" t="s">
        <v>2096</v>
      </c>
      <c r="G1217" s="33"/>
      <c r="H1217" s="33"/>
      <c r="I1217" s="203"/>
      <c r="J1217" s="33"/>
      <c r="K1217" s="33"/>
      <c r="L1217" s="36"/>
      <c r="M1217" s="204"/>
      <c r="N1217" s="205"/>
      <c r="O1217" s="68"/>
      <c r="P1217" s="68"/>
      <c r="Q1217" s="68"/>
      <c r="R1217" s="68"/>
      <c r="S1217" s="68"/>
      <c r="T1217" s="69"/>
      <c r="U1217" s="31"/>
      <c r="V1217" s="31"/>
      <c r="W1217" s="31"/>
      <c r="X1217" s="31"/>
      <c r="Y1217" s="31"/>
      <c r="Z1217" s="31"/>
      <c r="AA1217" s="31"/>
      <c r="AB1217" s="31"/>
      <c r="AC1217" s="31"/>
      <c r="AD1217" s="31"/>
      <c r="AE1217" s="31"/>
      <c r="AT1217" s="14" t="s">
        <v>133</v>
      </c>
      <c r="AU1217" s="14" t="s">
        <v>86</v>
      </c>
    </row>
    <row r="1218" spans="1:65" s="2" customFormat="1" ht="16.5" customHeight="1">
      <c r="A1218" s="31"/>
      <c r="B1218" s="32"/>
      <c r="C1218" s="188" t="s">
        <v>2097</v>
      </c>
      <c r="D1218" s="188" t="s">
        <v>127</v>
      </c>
      <c r="E1218" s="189" t="s">
        <v>2098</v>
      </c>
      <c r="F1218" s="190" t="s">
        <v>2099</v>
      </c>
      <c r="G1218" s="191" t="s">
        <v>150</v>
      </c>
      <c r="H1218" s="192">
        <v>10</v>
      </c>
      <c r="I1218" s="193"/>
      <c r="J1218" s="194">
        <f>ROUND(I1218*H1218,2)</f>
        <v>0</v>
      </c>
      <c r="K1218" s="190" t="s">
        <v>131</v>
      </c>
      <c r="L1218" s="36"/>
      <c r="M1218" s="195" t="s">
        <v>1</v>
      </c>
      <c r="N1218" s="196" t="s">
        <v>42</v>
      </c>
      <c r="O1218" s="68"/>
      <c r="P1218" s="197">
        <f>O1218*H1218</f>
        <v>0</v>
      </c>
      <c r="Q1218" s="197">
        <v>0</v>
      </c>
      <c r="R1218" s="197">
        <f>Q1218*H1218</f>
        <v>0</v>
      </c>
      <c r="S1218" s="197">
        <v>0</v>
      </c>
      <c r="T1218" s="198">
        <f>S1218*H1218</f>
        <v>0</v>
      </c>
      <c r="U1218" s="31"/>
      <c r="V1218" s="31"/>
      <c r="W1218" s="31"/>
      <c r="X1218" s="31"/>
      <c r="Y1218" s="31"/>
      <c r="Z1218" s="31"/>
      <c r="AA1218" s="31"/>
      <c r="AB1218" s="31"/>
      <c r="AC1218" s="31"/>
      <c r="AD1218" s="31"/>
      <c r="AE1218" s="31"/>
      <c r="AR1218" s="199" t="s">
        <v>132</v>
      </c>
      <c r="AT1218" s="199" t="s">
        <v>127</v>
      </c>
      <c r="AU1218" s="199" t="s">
        <v>86</v>
      </c>
      <c r="AY1218" s="14" t="s">
        <v>124</v>
      </c>
      <c r="BE1218" s="200">
        <f>IF(N1218="základní",J1218,0)</f>
        <v>0</v>
      </c>
      <c r="BF1218" s="200">
        <f>IF(N1218="snížená",J1218,0)</f>
        <v>0</v>
      </c>
      <c r="BG1218" s="200">
        <f>IF(N1218="zákl. přenesená",J1218,0)</f>
        <v>0</v>
      </c>
      <c r="BH1218" s="200">
        <f>IF(N1218="sníž. přenesená",J1218,0)</f>
        <v>0</v>
      </c>
      <c r="BI1218" s="200">
        <f>IF(N1218="nulová",J1218,0)</f>
        <v>0</v>
      </c>
      <c r="BJ1218" s="14" t="s">
        <v>84</v>
      </c>
      <c r="BK1218" s="200">
        <f>ROUND(I1218*H1218,2)</f>
        <v>0</v>
      </c>
      <c r="BL1218" s="14" t="s">
        <v>132</v>
      </c>
      <c r="BM1218" s="199" t="s">
        <v>2100</v>
      </c>
    </row>
    <row r="1219" spans="1:65" s="2" customFormat="1" ht="19.2">
      <c r="A1219" s="31"/>
      <c r="B1219" s="32"/>
      <c r="C1219" s="33"/>
      <c r="D1219" s="201" t="s">
        <v>133</v>
      </c>
      <c r="E1219" s="33"/>
      <c r="F1219" s="202" t="s">
        <v>2101</v>
      </c>
      <c r="G1219" s="33"/>
      <c r="H1219" s="33"/>
      <c r="I1219" s="203"/>
      <c r="J1219" s="33"/>
      <c r="K1219" s="33"/>
      <c r="L1219" s="36"/>
      <c r="M1219" s="204"/>
      <c r="N1219" s="205"/>
      <c r="O1219" s="68"/>
      <c r="P1219" s="68"/>
      <c r="Q1219" s="68"/>
      <c r="R1219" s="68"/>
      <c r="S1219" s="68"/>
      <c r="T1219" s="69"/>
      <c r="U1219" s="31"/>
      <c r="V1219" s="31"/>
      <c r="W1219" s="31"/>
      <c r="X1219" s="31"/>
      <c r="Y1219" s="31"/>
      <c r="Z1219" s="31"/>
      <c r="AA1219" s="31"/>
      <c r="AB1219" s="31"/>
      <c r="AC1219" s="31"/>
      <c r="AD1219" s="31"/>
      <c r="AE1219" s="31"/>
      <c r="AT1219" s="14" t="s">
        <v>133</v>
      </c>
      <c r="AU1219" s="14" t="s">
        <v>86</v>
      </c>
    </row>
    <row r="1220" spans="1:65" s="2" customFormat="1" ht="16.5" customHeight="1">
      <c r="A1220" s="31"/>
      <c r="B1220" s="32"/>
      <c r="C1220" s="188" t="s">
        <v>1117</v>
      </c>
      <c r="D1220" s="188" t="s">
        <v>127</v>
      </c>
      <c r="E1220" s="189" t="s">
        <v>2102</v>
      </c>
      <c r="F1220" s="190" t="s">
        <v>2103</v>
      </c>
      <c r="G1220" s="191" t="s">
        <v>150</v>
      </c>
      <c r="H1220" s="192">
        <v>2000</v>
      </c>
      <c r="I1220" s="193"/>
      <c r="J1220" s="194">
        <f>ROUND(I1220*H1220,2)</f>
        <v>0</v>
      </c>
      <c r="K1220" s="190" t="s">
        <v>131</v>
      </c>
      <c r="L1220" s="36"/>
      <c r="M1220" s="195" t="s">
        <v>1</v>
      </c>
      <c r="N1220" s="196" t="s">
        <v>42</v>
      </c>
      <c r="O1220" s="68"/>
      <c r="P1220" s="197">
        <f>O1220*H1220</f>
        <v>0</v>
      </c>
      <c r="Q1220" s="197">
        <v>0</v>
      </c>
      <c r="R1220" s="197">
        <f>Q1220*H1220</f>
        <v>0</v>
      </c>
      <c r="S1220" s="197">
        <v>0</v>
      </c>
      <c r="T1220" s="198">
        <f>S1220*H1220</f>
        <v>0</v>
      </c>
      <c r="U1220" s="31"/>
      <c r="V1220" s="31"/>
      <c r="W1220" s="31"/>
      <c r="X1220" s="31"/>
      <c r="Y1220" s="31"/>
      <c r="Z1220" s="31"/>
      <c r="AA1220" s="31"/>
      <c r="AB1220" s="31"/>
      <c r="AC1220" s="31"/>
      <c r="AD1220" s="31"/>
      <c r="AE1220" s="31"/>
      <c r="AR1220" s="199" t="s">
        <v>132</v>
      </c>
      <c r="AT1220" s="199" t="s">
        <v>127</v>
      </c>
      <c r="AU1220" s="199" t="s">
        <v>86</v>
      </c>
      <c r="AY1220" s="14" t="s">
        <v>124</v>
      </c>
      <c r="BE1220" s="200">
        <f>IF(N1220="základní",J1220,0)</f>
        <v>0</v>
      </c>
      <c r="BF1220" s="200">
        <f>IF(N1220="snížená",J1220,0)</f>
        <v>0</v>
      </c>
      <c r="BG1220" s="200">
        <f>IF(N1220="zákl. přenesená",J1220,0)</f>
        <v>0</v>
      </c>
      <c r="BH1220" s="200">
        <f>IF(N1220="sníž. přenesená",J1220,0)</f>
        <v>0</v>
      </c>
      <c r="BI1220" s="200">
        <f>IF(N1220="nulová",J1220,0)</f>
        <v>0</v>
      </c>
      <c r="BJ1220" s="14" t="s">
        <v>84</v>
      </c>
      <c r="BK1220" s="200">
        <f>ROUND(I1220*H1220,2)</f>
        <v>0</v>
      </c>
      <c r="BL1220" s="14" t="s">
        <v>132</v>
      </c>
      <c r="BM1220" s="199" t="s">
        <v>2104</v>
      </c>
    </row>
    <row r="1221" spans="1:65" s="2" customFormat="1" ht="19.2">
      <c r="A1221" s="31"/>
      <c r="B1221" s="32"/>
      <c r="C1221" s="33"/>
      <c r="D1221" s="201" t="s">
        <v>133</v>
      </c>
      <c r="E1221" s="33"/>
      <c r="F1221" s="202" t="s">
        <v>2105</v>
      </c>
      <c r="G1221" s="33"/>
      <c r="H1221" s="33"/>
      <c r="I1221" s="203"/>
      <c r="J1221" s="33"/>
      <c r="K1221" s="33"/>
      <c r="L1221" s="36"/>
      <c r="M1221" s="204"/>
      <c r="N1221" s="205"/>
      <c r="O1221" s="68"/>
      <c r="P1221" s="68"/>
      <c r="Q1221" s="68"/>
      <c r="R1221" s="68"/>
      <c r="S1221" s="68"/>
      <c r="T1221" s="69"/>
      <c r="U1221" s="31"/>
      <c r="V1221" s="31"/>
      <c r="W1221" s="31"/>
      <c r="X1221" s="31"/>
      <c r="Y1221" s="31"/>
      <c r="Z1221" s="31"/>
      <c r="AA1221" s="31"/>
      <c r="AB1221" s="31"/>
      <c r="AC1221" s="31"/>
      <c r="AD1221" s="31"/>
      <c r="AE1221" s="31"/>
      <c r="AT1221" s="14" t="s">
        <v>133</v>
      </c>
      <c r="AU1221" s="14" t="s">
        <v>86</v>
      </c>
    </row>
    <row r="1222" spans="1:65" s="2" customFormat="1" ht="16.5" customHeight="1">
      <c r="A1222" s="31"/>
      <c r="B1222" s="32"/>
      <c r="C1222" s="188" t="s">
        <v>2106</v>
      </c>
      <c r="D1222" s="188" t="s">
        <v>127</v>
      </c>
      <c r="E1222" s="189" t="s">
        <v>2107</v>
      </c>
      <c r="F1222" s="190" t="s">
        <v>2108</v>
      </c>
      <c r="G1222" s="191" t="s">
        <v>150</v>
      </c>
      <c r="H1222" s="192">
        <v>10</v>
      </c>
      <c r="I1222" s="193"/>
      <c r="J1222" s="194">
        <f>ROUND(I1222*H1222,2)</f>
        <v>0</v>
      </c>
      <c r="K1222" s="190" t="s">
        <v>131</v>
      </c>
      <c r="L1222" s="36"/>
      <c r="M1222" s="195" t="s">
        <v>1</v>
      </c>
      <c r="N1222" s="196" t="s">
        <v>42</v>
      </c>
      <c r="O1222" s="68"/>
      <c r="P1222" s="197">
        <f>O1222*H1222</f>
        <v>0</v>
      </c>
      <c r="Q1222" s="197">
        <v>0</v>
      </c>
      <c r="R1222" s="197">
        <f>Q1222*H1222</f>
        <v>0</v>
      </c>
      <c r="S1222" s="197">
        <v>0</v>
      </c>
      <c r="T1222" s="198">
        <f>S1222*H1222</f>
        <v>0</v>
      </c>
      <c r="U1222" s="31"/>
      <c r="V1222" s="31"/>
      <c r="W1222" s="31"/>
      <c r="X1222" s="31"/>
      <c r="Y1222" s="31"/>
      <c r="Z1222" s="31"/>
      <c r="AA1222" s="31"/>
      <c r="AB1222" s="31"/>
      <c r="AC1222" s="31"/>
      <c r="AD1222" s="31"/>
      <c r="AE1222" s="31"/>
      <c r="AR1222" s="199" t="s">
        <v>132</v>
      </c>
      <c r="AT1222" s="199" t="s">
        <v>127</v>
      </c>
      <c r="AU1222" s="199" t="s">
        <v>86</v>
      </c>
      <c r="AY1222" s="14" t="s">
        <v>124</v>
      </c>
      <c r="BE1222" s="200">
        <f>IF(N1222="základní",J1222,0)</f>
        <v>0</v>
      </c>
      <c r="BF1222" s="200">
        <f>IF(N1222="snížená",J1222,0)</f>
        <v>0</v>
      </c>
      <c r="BG1222" s="200">
        <f>IF(N1222="zákl. přenesená",J1222,0)</f>
        <v>0</v>
      </c>
      <c r="BH1222" s="200">
        <f>IF(N1222="sníž. přenesená",J1222,0)</f>
        <v>0</v>
      </c>
      <c r="BI1222" s="200">
        <f>IF(N1222="nulová",J1222,0)</f>
        <v>0</v>
      </c>
      <c r="BJ1222" s="14" t="s">
        <v>84</v>
      </c>
      <c r="BK1222" s="200">
        <f>ROUND(I1222*H1222,2)</f>
        <v>0</v>
      </c>
      <c r="BL1222" s="14" t="s">
        <v>132</v>
      </c>
      <c r="BM1222" s="199" t="s">
        <v>2109</v>
      </c>
    </row>
    <row r="1223" spans="1:65" s="2" customFormat="1" ht="19.2">
      <c r="A1223" s="31"/>
      <c r="B1223" s="32"/>
      <c r="C1223" s="33"/>
      <c r="D1223" s="201" t="s">
        <v>133</v>
      </c>
      <c r="E1223" s="33"/>
      <c r="F1223" s="202" t="s">
        <v>2110</v>
      </c>
      <c r="G1223" s="33"/>
      <c r="H1223" s="33"/>
      <c r="I1223" s="203"/>
      <c r="J1223" s="33"/>
      <c r="K1223" s="33"/>
      <c r="L1223" s="36"/>
      <c r="M1223" s="204"/>
      <c r="N1223" s="205"/>
      <c r="O1223" s="68"/>
      <c r="P1223" s="68"/>
      <c r="Q1223" s="68"/>
      <c r="R1223" s="68"/>
      <c r="S1223" s="68"/>
      <c r="T1223" s="69"/>
      <c r="U1223" s="31"/>
      <c r="V1223" s="31"/>
      <c r="W1223" s="31"/>
      <c r="X1223" s="31"/>
      <c r="Y1223" s="31"/>
      <c r="Z1223" s="31"/>
      <c r="AA1223" s="31"/>
      <c r="AB1223" s="31"/>
      <c r="AC1223" s="31"/>
      <c r="AD1223" s="31"/>
      <c r="AE1223" s="31"/>
      <c r="AT1223" s="14" t="s">
        <v>133</v>
      </c>
      <c r="AU1223" s="14" t="s">
        <v>86</v>
      </c>
    </row>
    <row r="1224" spans="1:65" s="2" customFormat="1" ht="16.5" customHeight="1">
      <c r="A1224" s="31"/>
      <c r="B1224" s="32"/>
      <c r="C1224" s="188" t="s">
        <v>1122</v>
      </c>
      <c r="D1224" s="188" t="s">
        <v>127</v>
      </c>
      <c r="E1224" s="189" t="s">
        <v>2111</v>
      </c>
      <c r="F1224" s="190" t="s">
        <v>2112</v>
      </c>
      <c r="G1224" s="191" t="s">
        <v>150</v>
      </c>
      <c r="H1224" s="192">
        <v>50</v>
      </c>
      <c r="I1224" s="193"/>
      <c r="J1224" s="194">
        <f>ROUND(I1224*H1224,2)</f>
        <v>0</v>
      </c>
      <c r="K1224" s="190" t="s">
        <v>131</v>
      </c>
      <c r="L1224" s="36"/>
      <c r="M1224" s="195" t="s">
        <v>1</v>
      </c>
      <c r="N1224" s="196" t="s">
        <v>42</v>
      </c>
      <c r="O1224" s="68"/>
      <c r="P1224" s="197">
        <f>O1224*H1224</f>
        <v>0</v>
      </c>
      <c r="Q1224" s="197">
        <v>0</v>
      </c>
      <c r="R1224" s="197">
        <f>Q1224*H1224</f>
        <v>0</v>
      </c>
      <c r="S1224" s="197">
        <v>0</v>
      </c>
      <c r="T1224" s="198">
        <f>S1224*H1224</f>
        <v>0</v>
      </c>
      <c r="U1224" s="31"/>
      <c r="V1224" s="31"/>
      <c r="W1224" s="31"/>
      <c r="X1224" s="31"/>
      <c r="Y1224" s="31"/>
      <c r="Z1224" s="31"/>
      <c r="AA1224" s="31"/>
      <c r="AB1224" s="31"/>
      <c r="AC1224" s="31"/>
      <c r="AD1224" s="31"/>
      <c r="AE1224" s="31"/>
      <c r="AR1224" s="199" t="s">
        <v>132</v>
      </c>
      <c r="AT1224" s="199" t="s">
        <v>127</v>
      </c>
      <c r="AU1224" s="199" t="s">
        <v>86</v>
      </c>
      <c r="AY1224" s="14" t="s">
        <v>124</v>
      </c>
      <c r="BE1224" s="200">
        <f>IF(N1224="základní",J1224,0)</f>
        <v>0</v>
      </c>
      <c r="BF1224" s="200">
        <f>IF(N1224="snížená",J1224,0)</f>
        <v>0</v>
      </c>
      <c r="BG1224" s="200">
        <f>IF(N1224="zákl. přenesená",J1224,0)</f>
        <v>0</v>
      </c>
      <c r="BH1224" s="200">
        <f>IF(N1224="sníž. přenesená",J1224,0)</f>
        <v>0</v>
      </c>
      <c r="BI1224" s="200">
        <f>IF(N1224="nulová",J1224,0)</f>
        <v>0</v>
      </c>
      <c r="BJ1224" s="14" t="s">
        <v>84</v>
      </c>
      <c r="BK1224" s="200">
        <f>ROUND(I1224*H1224,2)</f>
        <v>0</v>
      </c>
      <c r="BL1224" s="14" t="s">
        <v>132</v>
      </c>
      <c r="BM1224" s="199" t="s">
        <v>2113</v>
      </c>
    </row>
    <row r="1225" spans="1:65" s="2" customFormat="1" ht="28.8">
      <c r="A1225" s="31"/>
      <c r="B1225" s="32"/>
      <c r="C1225" s="33"/>
      <c r="D1225" s="201" t="s">
        <v>133</v>
      </c>
      <c r="E1225" s="33"/>
      <c r="F1225" s="202" t="s">
        <v>2114</v>
      </c>
      <c r="G1225" s="33"/>
      <c r="H1225" s="33"/>
      <c r="I1225" s="203"/>
      <c r="J1225" s="33"/>
      <c r="K1225" s="33"/>
      <c r="L1225" s="36"/>
      <c r="M1225" s="204"/>
      <c r="N1225" s="205"/>
      <c r="O1225" s="68"/>
      <c r="P1225" s="68"/>
      <c r="Q1225" s="68"/>
      <c r="R1225" s="68"/>
      <c r="S1225" s="68"/>
      <c r="T1225" s="69"/>
      <c r="U1225" s="31"/>
      <c r="V1225" s="31"/>
      <c r="W1225" s="31"/>
      <c r="X1225" s="31"/>
      <c r="Y1225" s="31"/>
      <c r="Z1225" s="31"/>
      <c r="AA1225" s="31"/>
      <c r="AB1225" s="31"/>
      <c r="AC1225" s="31"/>
      <c r="AD1225" s="31"/>
      <c r="AE1225" s="31"/>
      <c r="AT1225" s="14" t="s">
        <v>133</v>
      </c>
      <c r="AU1225" s="14" t="s">
        <v>86</v>
      </c>
    </row>
    <row r="1226" spans="1:65" s="2" customFormat="1" ht="16.5" customHeight="1">
      <c r="A1226" s="31"/>
      <c r="B1226" s="32"/>
      <c r="C1226" s="188" t="s">
        <v>2115</v>
      </c>
      <c r="D1226" s="188" t="s">
        <v>127</v>
      </c>
      <c r="E1226" s="189" t="s">
        <v>2116</v>
      </c>
      <c r="F1226" s="190" t="s">
        <v>2117</v>
      </c>
      <c r="G1226" s="191" t="s">
        <v>150</v>
      </c>
      <c r="H1226" s="192">
        <v>50</v>
      </c>
      <c r="I1226" s="193"/>
      <c r="J1226" s="194">
        <f>ROUND(I1226*H1226,2)</f>
        <v>0</v>
      </c>
      <c r="K1226" s="190" t="s">
        <v>131</v>
      </c>
      <c r="L1226" s="36"/>
      <c r="M1226" s="195" t="s">
        <v>1</v>
      </c>
      <c r="N1226" s="196" t="s">
        <v>42</v>
      </c>
      <c r="O1226" s="68"/>
      <c r="P1226" s="197">
        <f>O1226*H1226</f>
        <v>0</v>
      </c>
      <c r="Q1226" s="197">
        <v>0</v>
      </c>
      <c r="R1226" s="197">
        <f>Q1226*H1226</f>
        <v>0</v>
      </c>
      <c r="S1226" s="197">
        <v>0</v>
      </c>
      <c r="T1226" s="198">
        <f>S1226*H1226</f>
        <v>0</v>
      </c>
      <c r="U1226" s="31"/>
      <c r="V1226" s="31"/>
      <c r="W1226" s="31"/>
      <c r="X1226" s="31"/>
      <c r="Y1226" s="31"/>
      <c r="Z1226" s="31"/>
      <c r="AA1226" s="31"/>
      <c r="AB1226" s="31"/>
      <c r="AC1226" s="31"/>
      <c r="AD1226" s="31"/>
      <c r="AE1226" s="31"/>
      <c r="AR1226" s="199" t="s">
        <v>132</v>
      </c>
      <c r="AT1226" s="199" t="s">
        <v>127</v>
      </c>
      <c r="AU1226" s="199" t="s">
        <v>86</v>
      </c>
      <c r="AY1226" s="14" t="s">
        <v>124</v>
      </c>
      <c r="BE1226" s="200">
        <f>IF(N1226="základní",J1226,0)</f>
        <v>0</v>
      </c>
      <c r="BF1226" s="200">
        <f>IF(N1226="snížená",J1226,0)</f>
        <v>0</v>
      </c>
      <c r="BG1226" s="200">
        <f>IF(N1226="zákl. přenesená",J1226,0)</f>
        <v>0</v>
      </c>
      <c r="BH1226" s="200">
        <f>IF(N1226="sníž. přenesená",J1226,0)</f>
        <v>0</v>
      </c>
      <c r="BI1226" s="200">
        <f>IF(N1226="nulová",J1226,0)</f>
        <v>0</v>
      </c>
      <c r="BJ1226" s="14" t="s">
        <v>84</v>
      </c>
      <c r="BK1226" s="200">
        <f>ROUND(I1226*H1226,2)</f>
        <v>0</v>
      </c>
      <c r="BL1226" s="14" t="s">
        <v>132</v>
      </c>
      <c r="BM1226" s="199" t="s">
        <v>2118</v>
      </c>
    </row>
    <row r="1227" spans="1:65" s="2" customFormat="1" ht="28.8">
      <c r="A1227" s="31"/>
      <c r="B1227" s="32"/>
      <c r="C1227" s="33"/>
      <c r="D1227" s="201" t="s">
        <v>133</v>
      </c>
      <c r="E1227" s="33"/>
      <c r="F1227" s="202" t="s">
        <v>2119</v>
      </c>
      <c r="G1227" s="33"/>
      <c r="H1227" s="33"/>
      <c r="I1227" s="203"/>
      <c r="J1227" s="33"/>
      <c r="K1227" s="33"/>
      <c r="L1227" s="36"/>
      <c r="M1227" s="204"/>
      <c r="N1227" s="205"/>
      <c r="O1227" s="68"/>
      <c r="P1227" s="68"/>
      <c r="Q1227" s="68"/>
      <c r="R1227" s="68"/>
      <c r="S1227" s="68"/>
      <c r="T1227" s="69"/>
      <c r="U1227" s="31"/>
      <c r="V1227" s="31"/>
      <c r="W1227" s="31"/>
      <c r="X1227" s="31"/>
      <c r="Y1227" s="31"/>
      <c r="Z1227" s="31"/>
      <c r="AA1227" s="31"/>
      <c r="AB1227" s="31"/>
      <c r="AC1227" s="31"/>
      <c r="AD1227" s="31"/>
      <c r="AE1227" s="31"/>
      <c r="AT1227" s="14" t="s">
        <v>133</v>
      </c>
      <c r="AU1227" s="14" t="s">
        <v>86</v>
      </c>
    </row>
    <row r="1228" spans="1:65" s="2" customFormat="1" ht="16.5" customHeight="1">
      <c r="A1228" s="31"/>
      <c r="B1228" s="32"/>
      <c r="C1228" s="188" t="s">
        <v>1126</v>
      </c>
      <c r="D1228" s="188" t="s">
        <v>127</v>
      </c>
      <c r="E1228" s="189" t="s">
        <v>2120</v>
      </c>
      <c r="F1228" s="190" t="s">
        <v>2121</v>
      </c>
      <c r="G1228" s="191" t="s">
        <v>150</v>
      </c>
      <c r="H1228" s="192">
        <v>10</v>
      </c>
      <c r="I1228" s="193"/>
      <c r="J1228" s="194">
        <f>ROUND(I1228*H1228,2)</f>
        <v>0</v>
      </c>
      <c r="K1228" s="190" t="s">
        <v>131</v>
      </c>
      <c r="L1228" s="36"/>
      <c r="M1228" s="195" t="s">
        <v>1</v>
      </c>
      <c r="N1228" s="196" t="s">
        <v>42</v>
      </c>
      <c r="O1228" s="68"/>
      <c r="P1228" s="197">
        <f>O1228*H1228</f>
        <v>0</v>
      </c>
      <c r="Q1228" s="197">
        <v>0</v>
      </c>
      <c r="R1228" s="197">
        <f>Q1228*H1228</f>
        <v>0</v>
      </c>
      <c r="S1228" s="197">
        <v>0</v>
      </c>
      <c r="T1228" s="198">
        <f>S1228*H1228</f>
        <v>0</v>
      </c>
      <c r="U1228" s="31"/>
      <c r="V1228" s="31"/>
      <c r="W1228" s="31"/>
      <c r="X1228" s="31"/>
      <c r="Y1228" s="31"/>
      <c r="Z1228" s="31"/>
      <c r="AA1228" s="31"/>
      <c r="AB1228" s="31"/>
      <c r="AC1228" s="31"/>
      <c r="AD1228" s="31"/>
      <c r="AE1228" s="31"/>
      <c r="AR1228" s="199" t="s">
        <v>132</v>
      </c>
      <c r="AT1228" s="199" t="s">
        <v>127</v>
      </c>
      <c r="AU1228" s="199" t="s">
        <v>86</v>
      </c>
      <c r="AY1228" s="14" t="s">
        <v>124</v>
      </c>
      <c r="BE1228" s="200">
        <f>IF(N1228="základní",J1228,0)</f>
        <v>0</v>
      </c>
      <c r="BF1228" s="200">
        <f>IF(N1228="snížená",J1228,0)</f>
        <v>0</v>
      </c>
      <c r="BG1228" s="200">
        <f>IF(N1228="zákl. přenesená",J1228,0)</f>
        <v>0</v>
      </c>
      <c r="BH1228" s="200">
        <f>IF(N1228="sníž. přenesená",J1228,0)</f>
        <v>0</v>
      </c>
      <c r="BI1228" s="200">
        <f>IF(N1228="nulová",J1228,0)</f>
        <v>0</v>
      </c>
      <c r="BJ1228" s="14" t="s">
        <v>84</v>
      </c>
      <c r="BK1228" s="200">
        <f>ROUND(I1228*H1228,2)</f>
        <v>0</v>
      </c>
      <c r="BL1228" s="14" t="s">
        <v>132</v>
      </c>
      <c r="BM1228" s="199" t="s">
        <v>2122</v>
      </c>
    </row>
    <row r="1229" spans="1:65" s="2" customFormat="1" ht="19.2">
      <c r="A1229" s="31"/>
      <c r="B1229" s="32"/>
      <c r="C1229" s="33"/>
      <c r="D1229" s="201" t="s">
        <v>133</v>
      </c>
      <c r="E1229" s="33"/>
      <c r="F1229" s="202" t="s">
        <v>2123</v>
      </c>
      <c r="G1229" s="33"/>
      <c r="H1229" s="33"/>
      <c r="I1229" s="203"/>
      <c r="J1229" s="33"/>
      <c r="K1229" s="33"/>
      <c r="L1229" s="36"/>
      <c r="M1229" s="204"/>
      <c r="N1229" s="205"/>
      <c r="O1229" s="68"/>
      <c r="P1229" s="68"/>
      <c r="Q1229" s="68"/>
      <c r="R1229" s="68"/>
      <c r="S1229" s="68"/>
      <c r="T1229" s="69"/>
      <c r="U1229" s="31"/>
      <c r="V1229" s="31"/>
      <c r="W1229" s="31"/>
      <c r="X1229" s="31"/>
      <c r="Y1229" s="31"/>
      <c r="Z1229" s="31"/>
      <c r="AA1229" s="31"/>
      <c r="AB1229" s="31"/>
      <c r="AC1229" s="31"/>
      <c r="AD1229" s="31"/>
      <c r="AE1229" s="31"/>
      <c r="AT1229" s="14" t="s">
        <v>133</v>
      </c>
      <c r="AU1229" s="14" t="s">
        <v>86</v>
      </c>
    </row>
    <row r="1230" spans="1:65" s="2" customFormat="1" ht="16.5" customHeight="1">
      <c r="A1230" s="31"/>
      <c r="B1230" s="32"/>
      <c r="C1230" s="188" t="s">
        <v>2124</v>
      </c>
      <c r="D1230" s="188" t="s">
        <v>127</v>
      </c>
      <c r="E1230" s="189" t="s">
        <v>2125</v>
      </c>
      <c r="F1230" s="190" t="s">
        <v>2126</v>
      </c>
      <c r="G1230" s="191" t="s">
        <v>150</v>
      </c>
      <c r="H1230" s="192">
        <v>1</v>
      </c>
      <c r="I1230" s="193"/>
      <c r="J1230" s="194">
        <f>ROUND(I1230*H1230,2)</f>
        <v>0</v>
      </c>
      <c r="K1230" s="190" t="s">
        <v>131</v>
      </c>
      <c r="L1230" s="36"/>
      <c r="M1230" s="195" t="s">
        <v>1</v>
      </c>
      <c r="N1230" s="196" t="s">
        <v>42</v>
      </c>
      <c r="O1230" s="68"/>
      <c r="P1230" s="197">
        <f>O1230*H1230</f>
        <v>0</v>
      </c>
      <c r="Q1230" s="197">
        <v>0</v>
      </c>
      <c r="R1230" s="197">
        <f>Q1230*H1230</f>
        <v>0</v>
      </c>
      <c r="S1230" s="197">
        <v>0</v>
      </c>
      <c r="T1230" s="198">
        <f>S1230*H1230</f>
        <v>0</v>
      </c>
      <c r="U1230" s="31"/>
      <c r="V1230" s="31"/>
      <c r="W1230" s="31"/>
      <c r="X1230" s="31"/>
      <c r="Y1230" s="31"/>
      <c r="Z1230" s="31"/>
      <c r="AA1230" s="31"/>
      <c r="AB1230" s="31"/>
      <c r="AC1230" s="31"/>
      <c r="AD1230" s="31"/>
      <c r="AE1230" s="31"/>
      <c r="AR1230" s="199" t="s">
        <v>132</v>
      </c>
      <c r="AT1230" s="199" t="s">
        <v>127</v>
      </c>
      <c r="AU1230" s="199" t="s">
        <v>86</v>
      </c>
      <c r="AY1230" s="14" t="s">
        <v>124</v>
      </c>
      <c r="BE1230" s="200">
        <f>IF(N1230="základní",J1230,0)</f>
        <v>0</v>
      </c>
      <c r="BF1230" s="200">
        <f>IF(N1230="snížená",J1230,0)</f>
        <v>0</v>
      </c>
      <c r="BG1230" s="200">
        <f>IF(N1230="zákl. přenesená",J1230,0)</f>
        <v>0</v>
      </c>
      <c r="BH1230" s="200">
        <f>IF(N1230="sníž. přenesená",J1230,0)</f>
        <v>0</v>
      </c>
      <c r="BI1230" s="200">
        <f>IF(N1230="nulová",J1230,0)</f>
        <v>0</v>
      </c>
      <c r="BJ1230" s="14" t="s">
        <v>84</v>
      </c>
      <c r="BK1230" s="200">
        <f>ROUND(I1230*H1230,2)</f>
        <v>0</v>
      </c>
      <c r="BL1230" s="14" t="s">
        <v>132</v>
      </c>
      <c r="BM1230" s="199" t="s">
        <v>2127</v>
      </c>
    </row>
    <row r="1231" spans="1:65" s="2" customFormat="1" ht="19.2">
      <c r="A1231" s="31"/>
      <c r="B1231" s="32"/>
      <c r="C1231" s="33"/>
      <c r="D1231" s="201" t="s">
        <v>133</v>
      </c>
      <c r="E1231" s="33"/>
      <c r="F1231" s="202" t="s">
        <v>2128</v>
      </c>
      <c r="G1231" s="33"/>
      <c r="H1231" s="33"/>
      <c r="I1231" s="203"/>
      <c r="J1231" s="33"/>
      <c r="K1231" s="33"/>
      <c r="L1231" s="36"/>
      <c r="M1231" s="204"/>
      <c r="N1231" s="205"/>
      <c r="O1231" s="68"/>
      <c r="P1231" s="68"/>
      <c r="Q1231" s="68"/>
      <c r="R1231" s="68"/>
      <c r="S1231" s="68"/>
      <c r="T1231" s="69"/>
      <c r="U1231" s="31"/>
      <c r="V1231" s="31"/>
      <c r="W1231" s="31"/>
      <c r="X1231" s="31"/>
      <c r="Y1231" s="31"/>
      <c r="Z1231" s="31"/>
      <c r="AA1231" s="31"/>
      <c r="AB1231" s="31"/>
      <c r="AC1231" s="31"/>
      <c r="AD1231" s="31"/>
      <c r="AE1231" s="31"/>
      <c r="AT1231" s="14" t="s">
        <v>133</v>
      </c>
      <c r="AU1231" s="14" t="s">
        <v>86</v>
      </c>
    </row>
    <row r="1232" spans="1:65" s="2" customFormat="1" ht="21.75" customHeight="1">
      <c r="A1232" s="31"/>
      <c r="B1232" s="32"/>
      <c r="C1232" s="188" t="s">
        <v>1131</v>
      </c>
      <c r="D1232" s="188" t="s">
        <v>127</v>
      </c>
      <c r="E1232" s="189" t="s">
        <v>2129</v>
      </c>
      <c r="F1232" s="190" t="s">
        <v>2130</v>
      </c>
      <c r="G1232" s="191" t="s">
        <v>150</v>
      </c>
      <c r="H1232" s="192">
        <v>10</v>
      </c>
      <c r="I1232" s="193"/>
      <c r="J1232" s="194">
        <f>ROUND(I1232*H1232,2)</f>
        <v>0</v>
      </c>
      <c r="K1232" s="190" t="s">
        <v>131</v>
      </c>
      <c r="L1232" s="36"/>
      <c r="M1232" s="195" t="s">
        <v>1</v>
      </c>
      <c r="N1232" s="196" t="s">
        <v>42</v>
      </c>
      <c r="O1232" s="68"/>
      <c r="P1232" s="197">
        <f>O1232*H1232</f>
        <v>0</v>
      </c>
      <c r="Q1232" s="197">
        <v>0</v>
      </c>
      <c r="R1232" s="197">
        <f>Q1232*H1232</f>
        <v>0</v>
      </c>
      <c r="S1232" s="197">
        <v>0</v>
      </c>
      <c r="T1232" s="198">
        <f>S1232*H1232</f>
        <v>0</v>
      </c>
      <c r="U1232" s="31"/>
      <c r="V1232" s="31"/>
      <c r="W1232" s="31"/>
      <c r="X1232" s="31"/>
      <c r="Y1232" s="31"/>
      <c r="Z1232" s="31"/>
      <c r="AA1232" s="31"/>
      <c r="AB1232" s="31"/>
      <c r="AC1232" s="31"/>
      <c r="AD1232" s="31"/>
      <c r="AE1232" s="31"/>
      <c r="AR1232" s="199" t="s">
        <v>132</v>
      </c>
      <c r="AT1232" s="199" t="s">
        <v>127</v>
      </c>
      <c r="AU1232" s="199" t="s">
        <v>86</v>
      </c>
      <c r="AY1232" s="14" t="s">
        <v>124</v>
      </c>
      <c r="BE1232" s="200">
        <f>IF(N1232="základní",J1232,0)</f>
        <v>0</v>
      </c>
      <c r="BF1232" s="200">
        <f>IF(N1232="snížená",J1232,0)</f>
        <v>0</v>
      </c>
      <c r="BG1232" s="200">
        <f>IF(N1232="zákl. přenesená",J1232,0)</f>
        <v>0</v>
      </c>
      <c r="BH1232" s="200">
        <f>IF(N1232="sníž. přenesená",J1232,0)</f>
        <v>0</v>
      </c>
      <c r="BI1232" s="200">
        <f>IF(N1232="nulová",J1232,0)</f>
        <v>0</v>
      </c>
      <c r="BJ1232" s="14" t="s">
        <v>84</v>
      </c>
      <c r="BK1232" s="200">
        <f>ROUND(I1232*H1232,2)</f>
        <v>0</v>
      </c>
      <c r="BL1232" s="14" t="s">
        <v>132</v>
      </c>
      <c r="BM1232" s="199" t="s">
        <v>2131</v>
      </c>
    </row>
    <row r="1233" spans="1:65" s="2" customFormat="1" ht="28.8">
      <c r="A1233" s="31"/>
      <c r="B1233" s="32"/>
      <c r="C1233" s="33"/>
      <c r="D1233" s="201" t="s">
        <v>133</v>
      </c>
      <c r="E1233" s="33"/>
      <c r="F1233" s="202" t="s">
        <v>2132</v>
      </c>
      <c r="G1233" s="33"/>
      <c r="H1233" s="33"/>
      <c r="I1233" s="203"/>
      <c r="J1233" s="33"/>
      <c r="K1233" s="33"/>
      <c r="L1233" s="36"/>
      <c r="M1233" s="204"/>
      <c r="N1233" s="205"/>
      <c r="O1233" s="68"/>
      <c r="P1233" s="68"/>
      <c r="Q1233" s="68"/>
      <c r="R1233" s="68"/>
      <c r="S1233" s="68"/>
      <c r="T1233" s="69"/>
      <c r="U1233" s="31"/>
      <c r="V1233" s="31"/>
      <c r="W1233" s="31"/>
      <c r="X1233" s="31"/>
      <c r="Y1233" s="31"/>
      <c r="Z1233" s="31"/>
      <c r="AA1233" s="31"/>
      <c r="AB1233" s="31"/>
      <c r="AC1233" s="31"/>
      <c r="AD1233" s="31"/>
      <c r="AE1233" s="31"/>
      <c r="AT1233" s="14" t="s">
        <v>133</v>
      </c>
      <c r="AU1233" s="14" t="s">
        <v>86</v>
      </c>
    </row>
    <row r="1234" spans="1:65" s="2" customFormat="1" ht="21.75" customHeight="1">
      <c r="A1234" s="31"/>
      <c r="B1234" s="32"/>
      <c r="C1234" s="188" t="s">
        <v>2133</v>
      </c>
      <c r="D1234" s="188" t="s">
        <v>127</v>
      </c>
      <c r="E1234" s="189" t="s">
        <v>2134</v>
      </c>
      <c r="F1234" s="190" t="s">
        <v>2135</v>
      </c>
      <c r="G1234" s="191" t="s">
        <v>150</v>
      </c>
      <c r="H1234" s="192">
        <v>10</v>
      </c>
      <c r="I1234" s="193"/>
      <c r="J1234" s="194">
        <f>ROUND(I1234*H1234,2)</f>
        <v>0</v>
      </c>
      <c r="K1234" s="190" t="s">
        <v>131</v>
      </c>
      <c r="L1234" s="36"/>
      <c r="M1234" s="195" t="s">
        <v>1</v>
      </c>
      <c r="N1234" s="196" t="s">
        <v>42</v>
      </c>
      <c r="O1234" s="68"/>
      <c r="P1234" s="197">
        <f>O1234*H1234</f>
        <v>0</v>
      </c>
      <c r="Q1234" s="197">
        <v>0</v>
      </c>
      <c r="R1234" s="197">
        <f>Q1234*H1234</f>
        <v>0</v>
      </c>
      <c r="S1234" s="197">
        <v>0</v>
      </c>
      <c r="T1234" s="198">
        <f>S1234*H1234</f>
        <v>0</v>
      </c>
      <c r="U1234" s="31"/>
      <c r="V1234" s="31"/>
      <c r="W1234" s="31"/>
      <c r="X1234" s="31"/>
      <c r="Y1234" s="31"/>
      <c r="Z1234" s="31"/>
      <c r="AA1234" s="31"/>
      <c r="AB1234" s="31"/>
      <c r="AC1234" s="31"/>
      <c r="AD1234" s="31"/>
      <c r="AE1234" s="31"/>
      <c r="AR1234" s="199" t="s">
        <v>132</v>
      </c>
      <c r="AT1234" s="199" t="s">
        <v>127</v>
      </c>
      <c r="AU1234" s="199" t="s">
        <v>86</v>
      </c>
      <c r="AY1234" s="14" t="s">
        <v>124</v>
      </c>
      <c r="BE1234" s="200">
        <f>IF(N1234="základní",J1234,0)</f>
        <v>0</v>
      </c>
      <c r="BF1234" s="200">
        <f>IF(N1234="snížená",J1234,0)</f>
        <v>0</v>
      </c>
      <c r="BG1234" s="200">
        <f>IF(N1234="zákl. přenesená",J1234,0)</f>
        <v>0</v>
      </c>
      <c r="BH1234" s="200">
        <f>IF(N1234="sníž. přenesená",J1234,0)</f>
        <v>0</v>
      </c>
      <c r="BI1234" s="200">
        <f>IF(N1234="nulová",J1234,0)</f>
        <v>0</v>
      </c>
      <c r="BJ1234" s="14" t="s">
        <v>84</v>
      </c>
      <c r="BK1234" s="200">
        <f>ROUND(I1234*H1234,2)</f>
        <v>0</v>
      </c>
      <c r="BL1234" s="14" t="s">
        <v>132</v>
      </c>
      <c r="BM1234" s="199" t="s">
        <v>2136</v>
      </c>
    </row>
    <row r="1235" spans="1:65" s="2" customFormat="1" ht="28.8">
      <c r="A1235" s="31"/>
      <c r="B1235" s="32"/>
      <c r="C1235" s="33"/>
      <c r="D1235" s="201" t="s">
        <v>133</v>
      </c>
      <c r="E1235" s="33"/>
      <c r="F1235" s="202" t="s">
        <v>2137</v>
      </c>
      <c r="G1235" s="33"/>
      <c r="H1235" s="33"/>
      <c r="I1235" s="203"/>
      <c r="J1235" s="33"/>
      <c r="K1235" s="33"/>
      <c r="L1235" s="36"/>
      <c r="M1235" s="204"/>
      <c r="N1235" s="205"/>
      <c r="O1235" s="68"/>
      <c r="P1235" s="68"/>
      <c r="Q1235" s="68"/>
      <c r="R1235" s="68"/>
      <c r="S1235" s="68"/>
      <c r="T1235" s="69"/>
      <c r="U1235" s="31"/>
      <c r="V1235" s="31"/>
      <c r="W1235" s="31"/>
      <c r="X1235" s="31"/>
      <c r="Y1235" s="31"/>
      <c r="Z1235" s="31"/>
      <c r="AA1235" s="31"/>
      <c r="AB1235" s="31"/>
      <c r="AC1235" s="31"/>
      <c r="AD1235" s="31"/>
      <c r="AE1235" s="31"/>
      <c r="AT1235" s="14" t="s">
        <v>133</v>
      </c>
      <c r="AU1235" s="14" t="s">
        <v>86</v>
      </c>
    </row>
    <row r="1236" spans="1:65" s="2" customFormat="1" ht="16.5" customHeight="1">
      <c r="A1236" s="31"/>
      <c r="B1236" s="32"/>
      <c r="C1236" s="188" t="s">
        <v>1135</v>
      </c>
      <c r="D1236" s="188" t="s">
        <v>127</v>
      </c>
      <c r="E1236" s="189" t="s">
        <v>2138</v>
      </c>
      <c r="F1236" s="190" t="s">
        <v>2139</v>
      </c>
      <c r="G1236" s="191" t="s">
        <v>150</v>
      </c>
      <c r="H1236" s="192">
        <v>10</v>
      </c>
      <c r="I1236" s="193"/>
      <c r="J1236" s="194">
        <f>ROUND(I1236*H1236,2)</f>
        <v>0</v>
      </c>
      <c r="K1236" s="190" t="s">
        <v>131</v>
      </c>
      <c r="L1236" s="36"/>
      <c r="M1236" s="195" t="s">
        <v>1</v>
      </c>
      <c r="N1236" s="196" t="s">
        <v>42</v>
      </c>
      <c r="O1236" s="68"/>
      <c r="P1236" s="197">
        <f>O1236*H1236</f>
        <v>0</v>
      </c>
      <c r="Q1236" s="197">
        <v>0</v>
      </c>
      <c r="R1236" s="197">
        <f>Q1236*H1236</f>
        <v>0</v>
      </c>
      <c r="S1236" s="197">
        <v>0</v>
      </c>
      <c r="T1236" s="198">
        <f>S1236*H1236</f>
        <v>0</v>
      </c>
      <c r="U1236" s="31"/>
      <c r="V1236" s="31"/>
      <c r="W1236" s="31"/>
      <c r="X1236" s="31"/>
      <c r="Y1236" s="31"/>
      <c r="Z1236" s="31"/>
      <c r="AA1236" s="31"/>
      <c r="AB1236" s="31"/>
      <c r="AC1236" s="31"/>
      <c r="AD1236" s="31"/>
      <c r="AE1236" s="31"/>
      <c r="AR1236" s="199" t="s">
        <v>132</v>
      </c>
      <c r="AT1236" s="199" t="s">
        <v>127</v>
      </c>
      <c r="AU1236" s="199" t="s">
        <v>86</v>
      </c>
      <c r="AY1236" s="14" t="s">
        <v>124</v>
      </c>
      <c r="BE1236" s="200">
        <f>IF(N1236="základní",J1236,0)</f>
        <v>0</v>
      </c>
      <c r="BF1236" s="200">
        <f>IF(N1236="snížená",J1236,0)</f>
        <v>0</v>
      </c>
      <c r="BG1236" s="200">
        <f>IF(N1236="zákl. přenesená",J1236,0)</f>
        <v>0</v>
      </c>
      <c r="BH1236" s="200">
        <f>IF(N1236="sníž. přenesená",J1236,0)</f>
        <v>0</v>
      </c>
      <c r="BI1236" s="200">
        <f>IF(N1236="nulová",J1236,0)</f>
        <v>0</v>
      </c>
      <c r="BJ1236" s="14" t="s">
        <v>84</v>
      </c>
      <c r="BK1236" s="200">
        <f>ROUND(I1236*H1236,2)</f>
        <v>0</v>
      </c>
      <c r="BL1236" s="14" t="s">
        <v>132</v>
      </c>
      <c r="BM1236" s="199" t="s">
        <v>2140</v>
      </c>
    </row>
    <row r="1237" spans="1:65" s="2" customFormat="1" ht="19.2">
      <c r="A1237" s="31"/>
      <c r="B1237" s="32"/>
      <c r="C1237" s="33"/>
      <c r="D1237" s="201" t="s">
        <v>133</v>
      </c>
      <c r="E1237" s="33"/>
      <c r="F1237" s="202" t="s">
        <v>2141</v>
      </c>
      <c r="G1237" s="33"/>
      <c r="H1237" s="33"/>
      <c r="I1237" s="203"/>
      <c r="J1237" s="33"/>
      <c r="K1237" s="33"/>
      <c r="L1237" s="36"/>
      <c r="M1237" s="204"/>
      <c r="N1237" s="205"/>
      <c r="O1237" s="68"/>
      <c r="P1237" s="68"/>
      <c r="Q1237" s="68"/>
      <c r="R1237" s="68"/>
      <c r="S1237" s="68"/>
      <c r="T1237" s="69"/>
      <c r="U1237" s="31"/>
      <c r="V1237" s="31"/>
      <c r="W1237" s="31"/>
      <c r="X1237" s="31"/>
      <c r="Y1237" s="31"/>
      <c r="Z1237" s="31"/>
      <c r="AA1237" s="31"/>
      <c r="AB1237" s="31"/>
      <c r="AC1237" s="31"/>
      <c r="AD1237" s="31"/>
      <c r="AE1237" s="31"/>
      <c r="AT1237" s="14" t="s">
        <v>133</v>
      </c>
      <c r="AU1237" s="14" t="s">
        <v>86</v>
      </c>
    </row>
    <row r="1238" spans="1:65" s="2" customFormat="1" ht="16.5" customHeight="1">
      <c r="A1238" s="31"/>
      <c r="B1238" s="32"/>
      <c r="C1238" s="188" t="s">
        <v>2142</v>
      </c>
      <c r="D1238" s="188" t="s">
        <v>127</v>
      </c>
      <c r="E1238" s="189" t="s">
        <v>2143</v>
      </c>
      <c r="F1238" s="190" t="s">
        <v>2144</v>
      </c>
      <c r="G1238" s="191" t="s">
        <v>150</v>
      </c>
      <c r="H1238" s="192">
        <v>10</v>
      </c>
      <c r="I1238" s="193"/>
      <c r="J1238" s="194">
        <f>ROUND(I1238*H1238,2)</f>
        <v>0</v>
      </c>
      <c r="K1238" s="190" t="s">
        <v>131</v>
      </c>
      <c r="L1238" s="36"/>
      <c r="M1238" s="195" t="s">
        <v>1</v>
      </c>
      <c r="N1238" s="196" t="s">
        <v>42</v>
      </c>
      <c r="O1238" s="68"/>
      <c r="P1238" s="197">
        <f>O1238*H1238</f>
        <v>0</v>
      </c>
      <c r="Q1238" s="197">
        <v>0</v>
      </c>
      <c r="R1238" s="197">
        <f>Q1238*H1238</f>
        <v>0</v>
      </c>
      <c r="S1238" s="197">
        <v>0</v>
      </c>
      <c r="T1238" s="198">
        <f>S1238*H1238</f>
        <v>0</v>
      </c>
      <c r="U1238" s="31"/>
      <c r="V1238" s="31"/>
      <c r="W1238" s="31"/>
      <c r="X1238" s="31"/>
      <c r="Y1238" s="31"/>
      <c r="Z1238" s="31"/>
      <c r="AA1238" s="31"/>
      <c r="AB1238" s="31"/>
      <c r="AC1238" s="31"/>
      <c r="AD1238" s="31"/>
      <c r="AE1238" s="31"/>
      <c r="AR1238" s="199" t="s">
        <v>132</v>
      </c>
      <c r="AT1238" s="199" t="s">
        <v>127</v>
      </c>
      <c r="AU1238" s="199" t="s">
        <v>86</v>
      </c>
      <c r="AY1238" s="14" t="s">
        <v>124</v>
      </c>
      <c r="BE1238" s="200">
        <f>IF(N1238="základní",J1238,0)</f>
        <v>0</v>
      </c>
      <c r="BF1238" s="200">
        <f>IF(N1238="snížená",J1238,0)</f>
        <v>0</v>
      </c>
      <c r="BG1238" s="200">
        <f>IF(N1238="zákl. přenesená",J1238,0)</f>
        <v>0</v>
      </c>
      <c r="BH1238" s="200">
        <f>IF(N1238="sníž. přenesená",J1238,0)</f>
        <v>0</v>
      </c>
      <c r="BI1238" s="200">
        <f>IF(N1238="nulová",J1238,0)</f>
        <v>0</v>
      </c>
      <c r="BJ1238" s="14" t="s">
        <v>84</v>
      </c>
      <c r="BK1238" s="200">
        <f>ROUND(I1238*H1238,2)</f>
        <v>0</v>
      </c>
      <c r="BL1238" s="14" t="s">
        <v>132</v>
      </c>
      <c r="BM1238" s="199" t="s">
        <v>2145</v>
      </c>
    </row>
    <row r="1239" spans="1:65" s="2" customFormat="1" ht="28.8">
      <c r="A1239" s="31"/>
      <c r="B1239" s="32"/>
      <c r="C1239" s="33"/>
      <c r="D1239" s="201" t="s">
        <v>133</v>
      </c>
      <c r="E1239" s="33"/>
      <c r="F1239" s="202" t="s">
        <v>2146</v>
      </c>
      <c r="G1239" s="33"/>
      <c r="H1239" s="33"/>
      <c r="I1239" s="203"/>
      <c r="J1239" s="33"/>
      <c r="K1239" s="33"/>
      <c r="L1239" s="36"/>
      <c r="M1239" s="204"/>
      <c r="N1239" s="205"/>
      <c r="O1239" s="68"/>
      <c r="P1239" s="68"/>
      <c r="Q1239" s="68"/>
      <c r="R1239" s="68"/>
      <c r="S1239" s="68"/>
      <c r="T1239" s="69"/>
      <c r="U1239" s="31"/>
      <c r="V1239" s="31"/>
      <c r="W1239" s="31"/>
      <c r="X1239" s="31"/>
      <c r="Y1239" s="31"/>
      <c r="Z1239" s="31"/>
      <c r="AA1239" s="31"/>
      <c r="AB1239" s="31"/>
      <c r="AC1239" s="31"/>
      <c r="AD1239" s="31"/>
      <c r="AE1239" s="31"/>
      <c r="AT1239" s="14" t="s">
        <v>133</v>
      </c>
      <c r="AU1239" s="14" t="s">
        <v>86</v>
      </c>
    </row>
    <row r="1240" spans="1:65" s="2" customFormat="1" ht="21.75" customHeight="1">
      <c r="A1240" s="31"/>
      <c r="B1240" s="32"/>
      <c r="C1240" s="188" t="s">
        <v>1140</v>
      </c>
      <c r="D1240" s="188" t="s">
        <v>127</v>
      </c>
      <c r="E1240" s="189" t="s">
        <v>2147</v>
      </c>
      <c r="F1240" s="190" t="s">
        <v>2148</v>
      </c>
      <c r="G1240" s="191" t="s">
        <v>150</v>
      </c>
      <c r="H1240" s="192">
        <v>10</v>
      </c>
      <c r="I1240" s="193"/>
      <c r="J1240" s="194">
        <f>ROUND(I1240*H1240,2)</f>
        <v>0</v>
      </c>
      <c r="K1240" s="190" t="s">
        <v>131</v>
      </c>
      <c r="L1240" s="36"/>
      <c r="M1240" s="195" t="s">
        <v>1</v>
      </c>
      <c r="N1240" s="196" t="s">
        <v>42</v>
      </c>
      <c r="O1240" s="68"/>
      <c r="P1240" s="197">
        <f>O1240*H1240</f>
        <v>0</v>
      </c>
      <c r="Q1240" s="197">
        <v>0</v>
      </c>
      <c r="R1240" s="197">
        <f>Q1240*H1240</f>
        <v>0</v>
      </c>
      <c r="S1240" s="197">
        <v>0</v>
      </c>
      <c r="T1240" s="198">
        <f>S1240*H1240</f>
        <v>0</v>
      </c>
      <c r="U1240" s="31"/>
      <c r="V1240" s="31"/>
      <c r="W1240" s="31"/>
      <c r="X1240" s="31"/>
      <c r="Y1240" s="31"/>
      <c r="Z1240" s="31"/>
      <c r="AA1240" s="31"/>
      <c r="AB1240" s="31"/>
      <c r="AC1240" s="31"/>
      <c r="AD1240" s="31"/>
      <c r="AE1240" s="31"/>
      <c r="AR1240" s="199" t="s">
        <v>132</v>
      </c>
      <c r="AT1240" s="199" t="s">
        <v>127</v>
      </c>
      <c r="AU1240" s="199" t="s">
        <v>86</v>
      </c>
      <c r="AY1240" s="14" t="s">
        <v>124</v>
      </c>
      <c r="BE1240" s="200">
        <f>IF(N1240="základní",J1240,0)</f>
        <v>0</v>
      </c>
      <c r="BF1240" s="200">
        <f>IF(N1240="snížená",J1240,0)</f>
        <v>0</v>
      </c>
      <c r="BG1240" s="200">
        <f>IF(N1240="zákl. přenesená",J1240,0)</f>
        <v>0</v>
      </c>
      <c r="BH1240" s="200">
        <f>IF(N1240="sníž. přenesená",J1240,0)</f>
        <v>0</v>
      </c>
      <c r="BI1240" s="200">
        <f>IF(N1240="nulová",J1240,0)</f>
        <v>0</v>
      </c>
      <c r="BJ1240" s="14" t="s">
        <v>84</v>
      </c>
      <c r="BK1240" s="200">
        <f>ROUND(I1240*H1240,2)</f>
        <v>0</v>
      </c>
      <c r="BL1240" s="14" t="s">
        <v>132</v>
      </c>
      <c r="BM1240" s="199" t="s">
        <v>2149</v>
      </c>
    </row>
    <row r="1241" spans="1:65" s="2" customFormat="1" ht="28.8">
      <c r="A1241" s="31"/>
      <c r="B1241" s="32"/>
      <c r="C1241" s="33"/>
      <c r="D1241" s="201" t="s">
        <v>133</v>
      </c>
      <c r="E1241" s="33"/>
      <c r="F1241" s="202" t="s">
        <v>2150</v>
      </c>
      <c r="G1241" s="33"/>
      <c r="H1241" s="33"/>
      <c r="I1241" s="203"/>
      <c r="J1241" s="33"/>
      <c r="K1241" s="33"/>
      <c r="L1241" s="36"/>
      <c r="M1241" s="204"/>
      <c r="N1241" s="205"/>
      <c r="O1241" s="68"/>
      <c r="P1241" s="68"/>
      <c r="Q1241" s="68"/>
      <c r="R1241" s="68"/>
      <c r="S1241" s="68"/>
      <c r="T1241" s="69"/>
      <c r="U1241" s="31"/>
      <c r="V1241" s="31"/>
      <c r="W1241" s="31"/>
      <c r="X1241" s="31"/>
      <c r="Y1241" s="31"/>
      <c r="Z1241" s="31"/>
      <c r="AA1241" s="31"/>
      <c r="AB1241" s="31"/>
      <c r="AC1241" s="31"/>
      <c r="AD1241" s="31"/>
      <c r="AE1241" s="31"/>
      <c r="AT1241" s="14" t="s">
        <v>133</v>
      </c>
      <c r="AU1241" s="14" t="s">
        <v>86</v>
      </c>
    </row>
    <row r="1242" spans="1:65" s="2" customFormat="1" ht="21.75" customHeight="1">
      <c r="A1242" s="31"/>
      <c r="B1242" s="32"/>
      <c r="C1242" s="188" t="s">
        <v>2151</v>
      </c>
      <c r="D1242" s="188" t="s">
        <v>127</v>
      </c>
      <c r="E1242" s="189" t="s">
        <v>2152</v>
      </c>
      <c r="F1242" s="190" t="s">
        <v>2153</v>
      </c>
      <c r="G1242" s="191" t="s">
        <v>150</v>
      </c>
      <c r="H1242" s="192">
        <v>10</v>
      </c>
      <c r="I1242" s="193"/>
      <c r="J1242" s="194">
        <f>ROUND(I1242*H1242,2)</f>
        <v>0</v>
      </c>
      <c r="K1242" s="190" t="s">
        <v>131</v>
      </c>
      <c r="L1242" s="36"/>
      <c r="M1242" s="195" t="s">
        <v>1</v>
      </c>
      <c r="N1242" s="196" t="s">
        <v>42</v>
      </c>
      <c r="O1242" s="68"/>
      <c r="P1242" s="197">
        <f>O1242*H1242</f>
        <v>0</v>
      </c>
      <c r="Q1242" s="197">
        <v>0</v>
      </c>
      <c r="R1242" s="197">
        <f>Q1242*H1242</f>
        <v>0</v>
      </c>
      <c r="S1242" s="197">
        <v>0</v>
      </c>
      <c r="T1242" s="198">
        <f>S1242*H1242</f>
        <v>0</v>
      </c>
      <c r="U1242" s="31"/>
      <c r="V1242" s="31"/>
      <c r="W1242" s="31"/>
      <c r="X1242" s="31"/>
      <c r="Y1242" s="31"/>
      <c r="Z1242" s="31"/>
      <c r="AA1242" s="31"/>
      <c r="AB1242" s="31"/>
      <c r="AC1242" s="31"/>
      <c r="AD1242" s="31"/>
      <c r="AE1242" s="31"/>
      <c r="AR1242" s="199" t="s">
        <v>132</v>
      </c>
      <c r="AT1242" s="199" t="s">
        <v>127</v>
      </c>
      <c r="AU1242" s="199" t="s">
        <v>86</v>
      </c>
      <c r="AY1242" s="14" t="s">
        <v>124</v>
      </c>
      <c r="BE1242" s="200">
        <f>IF(N1242="základní",J1242,0)</f>
        <v>0</v>
      </c>
      <c r="BF1242" s="200">
        <f>IF(N1242="snížená",J1242,0)</f>
        <v>0</v>
      </c>
      <c r="BG1242" s="200">
        <f>IF(N1242="zákl. přenesená",J1242,0)</f>
        <v>0</v>
      </c>
      <c r="BH1242" s="200">
        <f>IF(N1242="sníž. přenesená",J1242,0)</f>
        <v>0</v>
      </c>
      <c r="BI1242" s="200">
        <f>IF(N1242="nulová",J1242,0)</f>
        <v>0</v>
      </c>
      <c r="BJ1242" s="14" t="s">
        <v>84</v>
      </c>
      <c r="BK1242" s="200">
        <f>ROUND(I1242*H1242,2)</f>
        <v>0</v>
      </c>
      <c r="BL1242" s="14" t="s">
        <v>132</v>
      </c>
      <c r="BM1242" s="199" t="s">
        <v>2154</v>
      </c>
    </row>
    <row r="1243" spans="1:65" s="2" customFormat="1" ht="28.8">
      <c r="A1243" s="31"/>
      <c r="B1243" s="32"/>
      <c r="C1243" s="33"/>
      <c r="D1243" s="201" t="s">
        <v>133</v>
      </c>
      <c r="E1243" s="33"/>
      <c r="F1243" s="202" t="s">
        <v>2155</v>
      </c>
      <c r="G1243" s="33"/>
      <c r="H1243" s="33"/>
      <c r="I1243" s="203"/>
      <c r="J1243" s="33"/>
      <c r="K1243" s="33"/>
      <c r="L1243" s="36"/>
      <c r="M1243" s="204"/>
      <c r="N1243" s="205"/>
      <c r="O1243" s="68"/>
      <c r="P1243" s="68"/>
      <c r="Q1243" s="68"/>
      <c r="R1243" s="68"/>
      <c r="S1243" s="68"/>
      <c r="T1243" s="69"/>
      <c r="U1243" s="31"/>
      <c r="V1243" s="31"/>
      <c r="W1243" s="31"/>
      <c r="X1243" s="31"/>
      <c r="Y1243" s="31"/>
      <c r="Z1243" s="31"/>
      <c r="AA1243" s="31"/>
      <c r="AB1243" s="31"/>
      <c r="AC1243" s="31"/>
      <c r="AD1243" s="31"/>
      <c r="AE1243" s="31"/>
      <c r="AT1243" s="14" t="s">
        <v>133</v>
      </c>
      <c r="AU1243" s="14" t="s">
        <v>86</v>
      </c>
    </row>
    <row r="1244" spans="1:65" s="2" customFormat="1" ht="16.5" customHeight="1">
      <c r="A1244" s="31"/>
      <c r="B1244" s="32"/>
      <c r="C1244" s="188" t="s">
        <v>1144</v>
      </c>
      <c r="D1244" s="188" t="s">
        <v>127</v>
      </c>
      <c r="E1244" s="189" t="s">
        <v>2156</v>
      </c>
      <c r="F1244" s="190" t="s">
        <v>2157</v>
      </c>
      <c r="G1244" s="191" t="s">
        <v>150</v>
      </c>
      <c r="H1244" s="192">
        <v>10</v>
      </c>
      <c r="I1244" s="193"/>
      <c r="J1244" s="194">
        <f>ROUND(I1244*H1244,2)</f>
        <v>0</v>
      </c>
      <c r="K1244" s="190" t="s">
        <v>131</v>
      </c>
      <c r="L1244" s="36"/>
      <c r="M1244" s="195" t="s">
        <v>1</v>
      </c>
      <c r="N1244" s="196" t="s">
        <v>42</v>
      </c>
      <c r="O1244" s="68"/>
      <c r="P1244" s="197">
        <f>O1244*H1244</f>
        <v>0</v>
      </c>
      <c r="Q1244" s="197">
        <v>0</v>
      </c>
      <c r="R1244" s="197">
        <f>Q1244*H1244</f>
        <v>0</v>
      </c>
      <c r="S1244" s="197">
        <v>0</v>
      </c>
      <c r="T1244" s="198">
        <f>S1244*H1244</f>
        <v>0</v>
      </c>
      <c r="U1244" s="31"/>
      <c r="V1244" s="31"/>
      <c r="W1244" s="31"/>
      <c r="X1244" s="31"/>
      <c r="Y1244" s="31"/>
      <c r="Z1244" s="31"/>
      <c r="AA1244" s="31"/>
      <c r="AB1244" s="31"/>
      <c r="AC1244" s="31"/>
      <c r="AD1244" s="31"/>
      <c r="AE1244" s="31"/>
      <c r="AR1244" s="199" t="s">
        <v>132</v>
      </c>
      <c r="AT1244" s="199" t="s">
        <v>127</v>
      </c>
      <c r="AU1244" s="199" t="s">
        <v>86</v>
      </c>
      <c r="AY1244" s="14" t="s">
        <v>124</v>
      </c>
      <c r="BE1244" s="200">
        <f>IF(N1244="základní",J1244,0)</f>
        <v>0</v>
      </c>
      <c r="BF1244" s="200">
        <f>IF(N1244="snížená",J1244,0)</f>
        <v>0</v>
      </c>
      <c r="BG1244" s="200">
        <f>IF(N1244="zákl. přenesená",J1244,0)</f>
        <v>0</v>
      </c>
      <c r="BH1244" s="200">
        <f>IF(N1244="sníž. přenesená",J1244,0)</f>
        <v>0</v>
      </c>
      <c r="BI1244" s="200">
        <f>IF(N1244="nulová",J1244,0)</f>
        <v>0</v>
      </c>
      <c r="BJ1244" s="14" t="s">
        <v>84</v>
      </c>
      <c r="BK1244" s="200">
        <f>ROUND(I1244*H1244,2)</f>
        <v>0</v>
      </c>
      <c r="BL1244" s="14" t="s">
        <v>132</v>
      </c>
      <c r="BM1244" s="199" t="s">
        <v>2158</v>
      </c>
    </row>
    <row r="1245" spans="1:65" s="2" customFormat="1" ht="19.2">
      <c r="A1245" s="31"/>
      <c r="B1245" s="32"/>
      <c r="C1245" s="33"/>
      <c r="D1245" s="201" t="s">
        <v>133</v>
      </c>
      <c r="E1245" s="33"/>
      <c r="F1245" s="202" t="s">
        <v>2159</v>
      </c>
      <c r="G1245" s="33"/>
      <c r="H1245" s="33"/>
      <c r="I1245" s="203"/>
      <c r="J1245" s="33"/>
      <c r="K1245" s="33"/>
      <c r="L1245" s="36"/>
      <c r="M1245" s="204"/>
      <c r="N1245" s="205"/>
      <c r="O1245" s="68"/>
      <c r="P1245" s="68"/>
      <c r="Q1245" s="68"/>
      <c r="R1245" s="68"/>
      <c r="S1245" s="68"/>
      <c r="T1245" s="69"/>
      <c r="U1245" s="31"/>
      <c r="V1245" s="31"/>
      <c r="W1245" s="31"/>
      <c r="X1245" s="31"/>
      <c r="Y1245" s="31"/>
      <c r="Z1245" s="31"/>
      <c r="AA1245" s="31"/>
      <c r="AB1245" s="31"/>
      <c r="AC1245" s="31"/>
      <c r="AD1245" s="31"/>
      <c r="AE1245" s="31"/>
      <c r="AT1245" s="14" t="s">
        <v>133</v>
      </c>
      <c r="AU1245" s="14" t="s">
        <v>86</v>
      </c>
    </row>
    <row r="1246" spans="1:65" s="2" customFormat="1" ht="16.5" customHeight="1">
      <c r="A1246" s="31"/>
      <c r="B1246" s="32"/>
      <c r="C1246" s="188" t="s">
        <v>2160</v>
      </c>
      <c r="D1246" s="188" t="s">
        <v>127</v>
      </c>
      <c r="E1246" s="189" t="s">
        <v>2161</v>
      </c>
      <c r="F1246" s="190" t="s">
        <v>2162</v>
      </c>
      <c r="G1246" s="191" t="s">
        <v>150</v>
      </c>
      <c r="H1246" s="192">
        <v>10</v>
      </c>
      <c r="I1246" s="193"/>
      <c r="J1246" s="194">
        <f>ROUND(I1246*H1246,2)</f>
        <v>0</v>
      </c>
      <c r="K1246" s="190" t="s">
        <v>131</v>
      </c>
      <c r="L1246" s="36"/>
      <c r="M1246" s="195" t="s">
        <v>1</v>
      </c>
      <c r="N1246" s="196" t="s">
        <v>42</v>
      </c>
      <c r="O1246" s="68"/>
      <c r="P1246" s="197">
        <f>O1246*H1246</f>
        <v>0</v>
      </c>
      <c r="Q1246" s="197">
        <v>0</v>
      </c>
      <c r="R1246" s="197">
        <f>Q1246*H1246</f>
        <v>0</v>
      </c>
      <c r="S1246" s="197">
        <v>0</v>
      </c>
      <c r="T1246" s="198">
        <f>S1246*H1246</f>
        <v>0</v>
      </c>
      <c r="U1246" s="31"/>
      <c r="V1246" s="31"/>
      <c r="W1246" s="31"/>
      <c r="X1246" s="31"/>
      <c r="Y1246" s="31"/>
      <c r="Z1246" s="31"/>
      <c r="AA1246" s="31"/>
      <c r="AB1246" s="31"/>
      <c r="AC1246" s="31"/>
      <c r="AD1246" s="31"/>
      <c r="AE1246" s="31"/>
      <c r="AR1246" s="199" t="s">
        <v>132</v>
      </c>
      <c r="AT1246" s="199" t="s">
        <v>127</v>
      </c>
      <c r="AU1246" s="199" t="s">
        <v>86</v>
      </c>
      <c r="AY1246" s="14" t="s">
        <v>124</v>
      </c>
      <c r="BE1246" s="200">
        <f>IF(N1246="základní",J1246,0)</f>
        <v>0</v>
      </c>
      <c r="BF1246" s="200">
        <f>IF(N1246="snížená",J1246,0)</f>
        <v>0</v>
      </c>
      <c r="BG1246" s="200">
        <f>IF(N1246="zákl. přenesená",J1246,0)</f>
        <v>0</v>
      </c>
      <c r="BH1246" s="200">
        <f>IF(N1246="sníž. přenesená",J1246,0)</f>
        <v>0</v>
      </c>
      <c r="BI1246" s="200">
        <f>IF(N1246="nulová",J1246,0)</f>
        <v>0</v>
      </c>
      <c r="BJ1246" s="14" t="s">
        <v>84</v>
      </c>
      <c r="BK1246" s="200">
        <f>ROUND(I1246*H1246,2)</f>
        <v>0</v>
      </c>
      <c r="BL1246" s="14" t="s">
        <v>132</v>
      </c>
      <c r="BM1246" s="199" t="s">
        <v>2163</v>
      </c>
    </row>
    <row r="1247" spans="1:65" s="2" customFormat="1" ht="28.8">
      <c r="A1247" s="31"/>
      <c r="B1247" s="32"/>
      <c r="C1247" s="33"/>
      <c r="D1247" s="201" t="s">
        <v>133</v>
      </c>
      <c r="E1247" s="33"/>
      <c r="F1247" s="202" t="s">
        <v>2164</v>
      </c>
      <c r="G1247" s="33"/>
      <c r="H1247" s="33"/>
      <c r="I1247" s="203"/>
      <c r="J1247" s="33"/>
      <c r="K1247" s="33"/>
      <c r="L1247" s="36"/>
      <c r="M1247" s="204"/>
      <c r="N1247" s="205"/>
      <c r="O1247" s="68"/>
      <c r="P1247" s="68"/>
      <c r="Q1247" s="68"/>
      <c r="R1247" s="68"/>
      <c r="S1247" s="68"/>
      <c r="T1247" s="69"/>
      <c r="U1247" s="31"/>
      <c r="V1247" s="31"/>
      <c r="W1247" s="31"/>
      <c r="X1247" s="31"/>
      <c r="Y1247" s="31"/>
      <c r="Z1247" s="31"/>
      <c r="AA1247" s="31"/>
      <c r="AB1247" s="31"/>
      <c r="AC1247" s="31"/>
      <c r="AD1247" s="31"/>
      <c r="AE1247" s="31"/>
      <c r="AT1247" s="14" t="s">
        <v>133</v>
      </c>
      <c r="AU1247" s="14" t="s">
        <v>86</v>
      </c>
    </row>
    <row r="1248" spans="1:65" s="2" customFormat="1" ht="16.5" customHeight="1">
      <c r="A1248" s="31"/>
      <c r="B1248" s="32"/>
      <c r="C1248" s="188" t="s">
        <v>1149</v>
      </c>
      <c r="D1248" s="188" t="s">
        <v>127</v>
      </c>
      <c r="E1248" s="189" t="s">
        <v>2165</v>
      </c>
      <c r="F1248" s="190" t="s">
        <v>2166</v>
      </c>
      <c r="G1248" s="191" t="s">
        <v>150</v>
      </c>
      <c r="H1248" s="192">
        <v>10</v>
      </c>
      <c r="I1248" s="193"/>
      <c r="J1248" s="194">
        <f>ROUND(I1248*H1248,2)</f>
        <v>0</v>
      </c>
      <c r="K1248" s="190" t="s">
        <v>131</v>
      </c>
      <c r="L1248" s="36"/>
      <c r="M1248" s="195" t="s">
        <v>1</v>
      </c>
      <c r="N1248" s="196" t="s">
        <v>42</v>
      </c>
      <c r="O1248" s="68"/>
      <c r="P1248" s="197">
        <f>O1248*H1248</f>
        <v>0</v>
      </c>
      <c r="Q1248" s="197">
        <v>0</v>
      </c>
      <c r="R1248" s="197">
        <f>Q1248*H1248</f>
        <v>0</v>
      </c>
      <c r="S1248" s="197">
        <v>0</v>
      </c>
      <c r="T1248" s="198">
        <f>S1248*H1248</f>
        <v>0</v>
      </c>
      <c r="U1248" s="31"/>
      <c r="V1248" s="31"/>
      <c r="W1248" s="31"/>
      <c r="X1248" s="31"/>
      <c r="Y1248" s="31"/>
      <c r="Z1248" s="31"/>
      <c r="AA1248" s="31"/>
      <c r="AB1248" s="31"/>
      <c r="AC1248" s="31"/>
      <c r="AD1248" s="31"/>
      <c r="AE1248" s="31"/>
      <c r="AR1248" s="199" t="s">
        <v>132</v>
      </c>
      <c r="AT1248" s="199" t="s">
        <v>127</v>
      </c>
      <c r="AU1248" s="199" t="s">
        <v>86</v>
      </c>
      <c r="AY1248" s="14" t="s">
        <v>124</v>
      </c>
      <c r="BE1248" s="200">
        <f>IF(N1248="základní",J1248,0)</f>
        <v>0</v>
      </c>
      <c r="BF1248" s="200">
        <f>IF(N1248="snížená",J1248,0)</f>
        <v>0</v>
      </c>
      <c r="BG1248" s="200">
        <f>IF(N1248="zákl. přenesená",J1248,0)</f>
        <v>0</v>
      </c>
      <c r="BH1248" s="200">
        <f>IF(N1248="sníž. přenesená",J1248,0)</f>
        <v>0</v>
      </c>
      <c r="BI1248" s="200">
        <f>IF(N1248="nulová",J1248,0)</f>
        <v>0</v>
      </c>
      <c r="BJ1248" s="14" t="s">
        <v>84</v>
      </c>
      <c r="BK1248" s="200">
        <f>ROUND(I1248*H1248,2)</f>
        <v>0</v>
      </c>
      <c r="BL1248" s="14" t="s">
        <v>132</v>
      </c>
      <c r="BM1248" s="199" t="s">
        <v>2167</v>
      </c>
    </row>
    <row r="1249" spans="1:65" s="2" customFormat="1" ht="28.8">
      <c r="A1249" s="31"/>
      <c r="B1249" s="32"/>
      <c r="C1249" s="33"/>
      <c r="D1249" s="201" t="s">
        <v>133</v>
      </c>
      <c r="E1249" s="33"/>
      <c r="F1249" s="202" t="s">
        <v>2168</v>
      </c>
      <c r="G1249" s="33"/>
      <c r="H1249" s="33"/>
      <c r="I1249" s="203"/>
      <c r="J1249" s="33"/>
      <c r="K1249" s="33"/>
      <c r="L1249" s="36"/>
      <c r="M1249" s="204"/>
      <c r="N1249" s="205"/>
      <c r="O1249" s="68"/>
      <c r="P1249" s="68"/>
      <c r="Q1249" s="68"/>
      <c r="R1249" s="68"/>
      <c r="S1249" s="68"/>
      <c r="T1249" s="69"/>
      <c r="U1249" s="31"/>
      <c r="V1249" s="31"/>
      <c r="W1249" s="31"/>
      <c r="X1249" s="31"/>
      <c r="Y1249" s="31"/>
      <c r="Z1249" s="31"/>
      <c r="AA1249" s="31"/>
      <c r="AB1249" s="31"/>
      <c r="AC1249" s="31"/>
      <c r="AD1249" s="31"/>
      <c r="AE1249" s="31"/>
      <c r="AT1249" s="14" t="s">
        <v>133</v>
      </c>
      <c r="AU1249" s="14" t="s">
        <v>86</v>
      </c>
    </row>
    <row r="1250" spans="1:65" s="2" customFormat="1" ht="16.5" customHeight="1">
      <c r="A1250" s="31"/>
      <c r="B1250" s="32"/>
      <c r="C1250" s="188" t="s">
        <v>2169</v>
      </c>
      <c r="D1250" s="188" t="s">
        <v>127</v>
      </c>
      <c r="E1250" s="189" t="s">
        <v>2170</v>
      </c>
      <c r="F1250" s="190" t="s">
        <v>2171</v>
      </c>
      <c r="G1250" s="191" t="s">
        <v>150</v>
      </c>
      <c r="H1250" s="192">
        <v>10</v>
      </c>
      <c r="I1250" s="193"/>
      <c r="J1250" s="194">
        <f>ROUND(I1250*H1250,2)</f>
        <v>0</v>
      </c>
      <c r="K1250" s="190" t="s">
        <v>131</v>
      </c>
      <c r="L1250" s="36"/>
      <c r="M1250" s="195" t="s">
        <v>1</v>
      </c>
      <c r="N1250" s="196" t="s">
        <v>42</v>
      </c>
      <c r="O1250" s="68"/>
      <c r="P1250" s="197">
        <f>O1250*H1250</f>
        <v>0</v>
      </c>
      <c r="Q1250" s="197">
        <v>0</v>
      </c>
      <c r="R1250" s="197">
        <f>Q1250*H1250</f>
        <v>0</v>
      </c>
      <c r="S1250" s="197">
        <v>0</v>
      </c>
      <c r="T1250" s="198">
        <f>S1250*H1250</f>
        <v>0</v>
      </c>
      <c r="U1250" s="31"/>
      <c r="V1250" s="31"/>
      <c r="W1250" s="31"/>
      <c r="X1250" s="31"/>
      <c r="Y1250" s="31"/>
      <c r="Z1250" s="31"/>
      <c r="AA1250" s="31"/>
      <c r="AB1250" s="31"/>
      <c r="AC1250" s="31"/>
      <c r="AD1250" s="31"/>
      <c r="AE1250" s="31"/>
      <c r="AR1250" s="199" t="s">
        <v>132</v>
      </c>
      <c r="AT1250" s="199" t="s">
        <v>127</v>
      </c>
      <c r="AU1250" s="199" t="s">
        <v>86</v>
      </c>
      <c r="AY1250" s="14" t="s">
        <v>124</v>
      </c>
      <c r="BE1250" s="200">
        <f>IF(N1250="základní",J1250,0)</f>
        <v>0</v>
      </c>
      <c r="BF1250" s="200">
        <f>IF(N1250="snížená",J1250,0)</f>
        <v>0</v>
      </c>
      <c r="BG1250" s="200">
        <f>IF(N1250="zákl. přenesená",J1250,0)</f>
        <v>0</v>
      </c>
      <c r="BH1250" s="200">
        <f>IF(N1250="sníž. přenesená",J1250,0)</f>
        <v>0</v>
      </c>
      <c r="BI1250" s="200">
        <f>IF(N1250="nulová",J1250,0)</f>
        <v>0</v>
      </c>
      <c r="BJ1250" s="14" t="s">
        <v>84</v>
      </c>
      <c r="BK1250" s="200">
        <f>ROUND(I1250*H1250,2)</f>
        <v>0</v>
      </c>
      <c r="BL1250" s="14" t="s">
        <v>132</v>
      </c>
      <c r="BM1250" s="199" t="s">
        <v>2172</v>
      </c>
    </row>
    <row r="1251" spans="1:65" s="2" customFormat="1" ht="28.8">
      <c r="A1251" s="31"/>
      <c r="B1251" s="32"/>
      <c r="C1251" s="33"/>
      <c r="D1251" s="201" t="s">
        <v>133</v>
      </c>
      <c r="E1251" s="33"/>
      <c r="F1251" s="202" t="s">
        <v>2173</v>
      </c>
      <c r="G1251" s="33"/>
      <c r="H1251" s="33"/>
      <c r="I1251" s="203"/>
      <c r="J1251" s="33"/>
      <c r="K1251" s="33"/>
      <c r="L1251" s="36"/>
      <c r="M1251" s="204"/>
      <c r="N1251" s="205"/>
      <c r="O1251" s="68"/>
      <c r="P1251" s="68"/>
      <c r="Q1251" s="68"/>
      <c r="R1251" s="68"/>
      <c r="S1251" s="68"/>
      <c r="T1251" s="69"/>
      <c r="U1251" s="31"/>
      <c r="V1251" s="31"/>
      <c r="W1251" s="31"/>
      <c r="X1251" s="31"/>
      <c r="Y1251" s="31"/>
      <c r="Z1251" s="31"/>
      <c r="AA1251" s="31"/>
      <c r="AB1251" s="31"/>
      <c r="AC1251" s="31"/>
      <c r="AD1251" s="31"/>
      <c r="AE1251" s="31"/>
      <c r="AT1251" s="14" t="s">
        <v>133</v>
      </c>
      <c r="AU1251" s="14" t="s">
        <v>86</v>
      </c>
    </row>
    <row r="1252" spans="1:65" s="2" customFormat="1" ht="16.5" customHeight="1">
      <c r="A1252" s="31"/>
      <c r="B1252" s="32"/>
      <c r="C1252" s="188" t="s">
        <v>1153</v>
      </c>
      <c r="D1252" s="188" t="s">
        <v>127</v>
      </c>
      <c r="E1252" s="189" t="s">
        <v>2174</v>
      </c>
      <c r="F1252" s="190" t="s">
        <v>2175</v>
      </c>
      <c r="G1252" s="191" t="s">
        <v>150</v>
      </c>
      <c r="H1252" s="192">
        <v>10</v>
      </c>
      <c r="I1252" s="193"/>
      <c r="J1252" s="194">
        <f>ROUND(I1252*H1252,2)</f>
        <v>0</v>
      </c>
      <c r="K1252" s="190" t="s">
        <v>131</v>
      </c>
      <c r="L1252" s="36"/>
      <c r="M1252" s="195" t="s">
        <v>1</v>
      </c>
      <c r="N1252" s="196" t="s">
        <v>42</v>
      </c>
      <c r="O1252" s="68"/>
      <c r="P1252" s="197">
        <f>O1252*H1252</f>
        <v>0</v>
      </c>
      <c r="Q1252" s="197">
        <v>0</v>
      </c>
      <c r="R1252" s="197">
        <f>Q1252*H1252</f>
        <v>0</v>
      </c>
      <c r="S1252" s="197">
        <v>0</v>
      </c>
      <c r="T1252" s="198">
        <f>S1252*H1252</f>
        <v>0</v>
      </c>
      <c r="U1252" s="31"/>
      <c r="V1252" s="31"/>
      <c r="W1252" s="31"/>
      <c r="X1252" s="31"/>
      <c r="Y1252" s="31"/>
      <c r="Z1252" s="31"/>
      <c r="AA1252" s="31"/>
      <c r="AB1252" s="31"/>
      <c r="AC1252" s="31"/>
      <c r="AD1252" s="31"/>
      <c r="AE1252" s="31"/>
      <c r="AR1252" s="199" t="s">
        <v>132</v>
      </c>
      <c r="AT1252" s="199" t="s">
        <v>127</v>
      </c>
      <c r="AU1252" s="199" t="s">
        <v>86</v>
      </c>
      <c r="AY1252" s="14" t="s">
        <v>124</v>
      </c>
      <c r="BE1252" s="200">
        <f>IF(N1252="základní",J1252,0)</f>
        <v>0</v>
      </c>
      <c r="BF1252" s="200">
        <f>IF(N1252="snížená",J1252,0)</f>
        <v>0</v>
      </c>
      <c r="BG1252" s="200">
        <f>IF(N1252="zákl. přenesená",J1252,0)</f>
        <v>0</v>
      </c>
      <c r="BH1252" s="200">
        <f>IF(N1252="sníž. přenesená",J1252,0)</f>
        <v>0</v>
      </c>
      <c r="BI1252" s="200">
        <f>IF(N1252="nulová",J1252,0)</f>
        <v>0</v>
      </c>
      <c r="BJ1252" s="14" t="s">
        <v>84</v>
      </c>
      <c r="BK1252" s="200">
        <f>ROUND(I1252*H1252,2)</f>
        <v>0</v>
      </c>
      <c r="BL1252" s="14" t="s">
        <v>132</v>
      </c>
      <c r="BM1252" s="199" t="s">
        <v>2176</v>
      </c>
    </row>
    <row r="1253" spans="1:65" s="2" customFormat="1" ht="28.8">
      <c r="A1253" s="31"/>
      <c r="B1253" s="32"/>
      <c r="C1253" s="33"/>
      <c r="D1253" s="201" t="s">
        <v>133</v>
      </c>
      <c r="E1253" s="33"/>
      <c r="F1253" s="202" t="s">
        <v>2177</v>
      </c>
      <c r="G1253" s="33"/>
      <c r="H1253" s="33"/>
      <c r="I1253" s="203"/>
      <c r="J1253" s="33"/>
      <c r="K1253" s="33"/>
      <c r="L1253" s="36"/>
      <c r="M1253" s="204"/>
      <c r="N1253" s="205"/>
      <c r="O1253" s="68"/>
      <c r="P1253" s="68"/>
      <c r="Q1253" s="68"/>
      <c r="R1253" s="68"/>
      <c r="S1253" s="68"/>
      <c r="T1253" s="69"/>
      <c r="U1253" s="31"/>
      <c r="V1253" s="31"/>
      <c r="W1253" s="31"/>
      <c r="X1253" s="31"/>
      <c r="Y1253" s="31"/>
      <c r="Z1253" s="31"/>
      <c r="AA1253" s="31"/>
      <c r="AB1253" s="31"/>
      <c r="AC1253" s="31"/>
      <c r="AD1253" s="31"/>
      <c r="AE1253" s="31"/>
      <c r="AT1253" s="14" t="s">
        <v>133</v>
      </c>
      <c r="AU1253" s="14" t="s">
        <v>86</v>
      </c>
    </row>
    <row r="1254" spans="1:65" s="2" customFormat="1" ht="16.5" customHeight="1">
      <c r="A1254" s="31"/>
      <c r="B1254" s="32"/>
      <c r="C1254" s="188" t="s">
        <v>2178</v>
      </c>
      <c r="D1254" s="188" t="s">
        <v>127</v>
      </c>
      <c r="E1254" s="189" t="s">
        <v>2179</v>
      </c>
      <c r="F1254" s="190" t="s">
        <v>2180</v>
      </c>
      <c r="G1254" s="191" t="s">
        <v>150</v>
      </c>
      <c r="H1254" s="192">
        <v>50</v>
      </c>
      <c r="I1254" s="193"/>
      <c r="J1254" s="194">
        <f>ROUND(I1254*H1254,2)</f>
        <v>0</v>
      </c>
      <c r="K1254" s="190" t="s">
        <v>131</v>
      </c>
      <c r="L1254" s="36"/>
      <c r="M1254" s="195" t="s">
        <v>1</v>
      </c>
      <c r="N1254" s="196" t="s">
        <v>42</v>
      </c>
      <c r="O1254" s="68"/>
      <c r="P1254" s="197">
        <f>O1254*H1254</f>
        <v>0</v>
      </c>
      <c r="Q1254" s="197">
        <v>0</v>
      </c>
      <c r="R1254" s="197">
        <f>Q1254*H1254</f>
        <v>0</v>
      </c>
      <c r="S1254" s="197">
        <v>0</v>
      </c>
      <c r="T1254" s="198">
        <f>S1254*H1254</f>
        <v>0</v>
      </c>
      <c r="U1254" s="31"/>
      <c r="V1254" s="31"/>
      <c r="W1254" s="31"/>
      <c r="X1254" s="31"/>
      <c r="Y1254" s="31"/>
      <c r="Z1254" s="31"/>
      <c r="AA1254" s="31"/>
      <c r="AB1254" s="31"/>
      <c r="AC1254" s="31"/>
      <c r="AD1254" s="31"/>
      <c r="AE1254" s="31"/>
      <c r="AR1254" s="199" t="s">
        <v>132</v>
      </c>
      <c r="AT1254" s="199" t="s">
        <v>127</v>
      </c>
      <c r="AU1254" s="199" t="s">
        <v>86</v>
      </c>
      <c r="AY1254" s="14" t="s">
        <v>124</v>
      </c>
      <c r="BE1254" s="200">
        <f>IF(N1254="základní",J1254,0)</f>
        <v>0</v>
      </c>
      <c r="BF1254" s="200">
        <f>IF(N1254="snížená",J1254,0)</f>
        <v>0</v>
      </c>
      <c r="BG1254" s="200">
        <f>IF(N1254="zákl. přenesená",J1254,0)</f>
        <v>0</v>
      </c>
      <c r="BH1254" s="200">
        <f>IF(N1254="sníž. přenesená",J1254,0)</f>
        <v>0</v>
      </c>
      <c r="BI1254" s="200">
        <f>IF(N1254="nulová",J1254,0)</f>
        <v>0</v>
      </c>
      <c r="BJ1254" s="14" t="s">
        <v>84</v>
      </c>
      <c r="BK1254" s="200">
        <f>ROUND(I1254*H1254,2)</f>
        <v>0</v>
      </c>
      <c r="BL1254" s="14" t="s">
        <v>132</v>
      </c>
      <c r="BM1254" s="199" t="s">
        <v>2181</v>
      </c>
    </row>
    <row r="1255" spans="1:65" s="2" customFormat="1" ht="28.8">
      <c r="A1255" s="31"/>
      <c r="B1255" s="32"/>
      <c r="C1255" s="33"/>
      <c r="D1255" s="201" t="s">
        <v>133</v>
      </c>
      <c r="E1255" s="33"/>
      <c r="F1255" s="202" t="s">
        <v>2182</v>
      </c>
      <c r="G1255" s="33"/>
      <c r="H1255" s="33"/>
      <c r="I1255" s="203"/>
      <c r="J1255" s="33"/>
      <c r="K1255" s="33"/>
      <c r="L1255" s="36"/>
      <c r="M1255" s="204"/>
      <c r="N1255" s="205"/>
      <c r="O1255" s="68"/>
      <c r="P1255" s="68"/>
      <c r="Q1255" s="68"/>
      <c r="R1255" s="68"/>
      <c r="S1255" s="68"/>
      <c r="T1255" s="69"/>
      <c r="U1255" s="31"/>
      <c r="V1255" s="31"/>
      <c r="W1255" s="31"/>
      <c r="X1255" s="31"/>
      <c r="Y1255" s="31"/>
      <c r="Z1255" s="31"/>
      <c r="AA1255" s="31"/>
      <c r="AB1255" s="31"/>
      <c r="AC1255" s="31"/>
      <c r="AD1255" s="31"/>
      <c r="AE1255" s="31"/>
      <c r="AT1255" s="14" t="s">
        <v>133</v>
      </c>
      <c r="AU1255" s="14" t="s">
        <v>86</v>
      </c>
    </row>
    <row r="1256" spans="1:65" s="2" customFormat="1" ht="16.5" customHeight="1">
      <c r="A1256" s="31"/>
      <c r="B1256" s="32"/>
      <c r="C1256" s="188" t="s">
        <v>1158</v>
      </c>
      <c r="D1256" s="188" t="s">
        <v>127</v>
      </c>
      <c r="E1256" s="189" t="s">
        <v>2183</v>
      </c>
      <c r="F1256" s="190" t="s">
        <v>2184</v>
      </c>
      <c r="G1256" s="191" t="s">
        <v>150</v>
      </c>
      <c r="H1256" s="192">
        <v>10</v>
      </c>
      <c r="I1256" s="193"/>
      <c r="J1256" s="194">
        <f>ROUND(I1256*H1256,2)</f>
        <v>0</v>
      </c>
      <c r="K1256" s="190" t="s">
        <v>131</v>
      </c>
      <c r="L1256" s="36"/>
      <c r="M1256" s="195" t="s">
        <v>1</v>
      </c>
      <c r="N1256" s="196" t="s">
        <v>42</v>
      </c>
      <c r="O1256" s="68"/>
      <c r="P1256" s="197">
        <f>O1256*H1256</f>
        <v>0</v>
      </c>
      <c r="Q1256" s="197">
        <v>0</v>
      </c>
      <c r="R1256" s="197">
        <f>Q1256*H1256</f>
        <v>0</v>
      </c>
      <c r="S1256" s="197">
        <v>0</v>
      </c>
      <c r="T1256" s="198">
        <f>S1256*H1256</f>
        <v>0</v>
      </c>
      <c r="U1256" s="31"/>
      <c r="V1256" s="31"/>
      <c r="W1256" s="31"/>
      <c r="X1256" s="31"/>
      <c r="Y1256" s="31"/>
      <c r="Z1256" s="31"/>
      <c r="AA1256" s="31"/>
      <c r="AB1256" s="31"/>
      <c r="AC1256" s="31"/>
      <c r="AD1256" s="31"/>
      <c r="AE1256" s="31"/>
      <c r="AR1256" s="199" t="s">
        <v>132</v>
      </c>
      <c r="AT1256" s="199" t="s">
        <v>127</v>
      </c>
      <c r="AU1256" s="199" t="s">
        <v>86</v>
      </c>
      <c r="AY1256" s="14" t="s">
        <v>124</v>
      </c>
      <c r="BE1256" s="200">
        <f>IF(N1256="základní",J1256,0)</f>
        <v>0</v>
      </c>
      <c r="BF1256" s="200">
        <f>IF(N1256="snížená",J1256,0)</f>
        <v>0</v>
      </c>
      <c r="BG1256" s="200">
        <f>IF(N1256="zákl. přenesená",J1256,0)</f>
        <v>0</v>
      </c>
      <c r="BH1256" s="200">
        <f>IF(N1256="sníž. přenesená",J1256,0)</f>
        <v>0</v>
      </c>
      <c r="BI1256" s="200">
        <f>IF(N1256="nulová",J1256,0)</f>
        <v>0</v>
      </c>
      <c r="BJ1256" s="14" t="s">
        <v>84</v>
      </c>
      <c r="BK1256" s="200">
        <f>ROUND(I1256*H1256,2)</f>
        <v>0</v>
      </c>
      <c r="BL1256" s="14" t="s">
        <v>132</v>
      </c>
      <c r="BM1256" s="199" t="s">
        <v>2185</v>
      </c>
    </row>
    <row r="1257" spans="1:65" s="2" customFormat="1" ht="28.8">
      <c r="A1257" s="31"/>
      <c r="B1257" s="32"/>
      <c r="C1257" s="33"/>
      <c r="D1257" s="201" t="s">
        <v>133</v>
      </c>
      <c r="E1257" s="33"/>
      <c r="F1257" s="202" t="s">
        <v>2186</v>
      </c>
      <c r="G1257" s="33"/>
      <c r="H1257" s="33"/>
      <c r="I1257" s="203"/>
      <c r="J1257" s="33"/>
      <c r="K1257" s="33"/>
      <c r="L1257" s="36"/>
      <c r="M1257" s="204"/>
      <c r="N1257" s="205"/>
      <c r="O1257" s="68"/>
      <c r="P1257" s="68"/>
      <c r="Q1257" s="68"/>
      <c r="R1257" s="68"/>
      <c r="S1257" s="68"/>
      <c r="T1257" s="69"/>
      <c r="U1257" s="31"/>
      <c r="V1257" s="31"/>
      <c r="W1257" s="31"/>
      <c r="X1257" s="31"/>
      <c r="Y1257" s="31"/>
      <c r="Z1257" s="31"/>
      <c r="AA1257" s="31"/>
      <c r="AB1257" s="31"/>
      <c r="AC1257" s="31"/>
      <c r="AD1257" s="31"/>
      <c r="AE1257" s="31"/>
      <c r="AT1257" s="14" t="s">
        <v>133</v>
      </c>
      <c r="AU1257" s="14" t="s">
        <v>86</v>
      </c>
    </row>
    <row r="1258" spans="1:65" s="2" customFormat="1" ht="16.5" customHeight="1">
      <c r="A1258" s="31"/>
      <c r="B1258" s="32"/>
      <c r="C1258" s="188" t="s">
        <v>2187</v>
      </c>
      <c r="D1258" s="188" t="s">
        <v>127</v>
      </c>
      <c r="E1258" s="189" t="s">
        <v>2188</v>
      </c>
      <c r="F1258" s="190" t="s">
        <v>2189</v>
      </c>
      <c r="G1258" s="191" t="s">
        <v>150</v>
      </c>
      <c r="H1258" s="192">
        <v>10</v>
      </c>
      <c r="I1258" s="193"/>
      <c r="J1258" s="194">
        <f>ROUND(I1258*H1258,2)</f>
        <v>0</v>
      </c>
      <c r="K1258" s="190" t="s">
        <v>131</v>
      </c>
      <c r="L1258" s="36"/>
      <c r="M1258" s="195" t="s">
        <v>1</v>
      </c>
      <c r="N1258" s="196" t="s">
        <v>42</v>
      </c>
      <c r="O1258" s="68"/>
      <c r="P1258" s="197">
        <f>O1258*H1258</f>
        <v>0</v>
      </c>
      <c r="Q1258" s="197">
        <v>0</v>
      </c>
      <c r="R1258" s="197">
        <f>Q1258*H1258</f>
        <v>0</v>
      </c>
      <c r="S1258" s="197">
        <v>0</v>
      </c>
      <c r="T1258" s="198">
        <f>S1258*H1258</f>
        <v>0</v>
      </c>
      <c r="U1258" s="31"/>
      <c r="V1258" s="31"/>
      <c r="W1258" s="31"/>
      <c r="X1258" s="31"/>
      <c r="Y1258" s="31"/>
      <c r="Z1258" s="31"/>
      <c r="AA1258" s="31"/>
      <c r="AB1258" s="31"/>
      <c r="AC1258" s="31"/>
      <c r="AD1258" s="31"/>
      <c r="AE1258" s="31"/>
      <c r="AR1258" s="199" t="s">
        <v>132</v>
      </c>
      <c r="AT1258" s="199" t="s">
        <v>127</v>
      </c>
      <c r="AU1258" s="199" t="s">
        <v>86</v>
      </c>
      <c r="AY1258" s="14" t="s">
        <v>124</v>
      </c>
      <c r="BE1258" s="200">
        <f>IF(N1258="základní",J1258,0)</f>
        <v>0</v>
      </c>
      <c r="BF1258" s="200">
        <f>IF(N1258="snížená",J1258,0)</f>
        <v>0</v>
      </c>
      <c r="BG1258" s="200">
        <f>IF(N1258="zákl. přenesená",J1258,0)</f>
        <v>0</v>
      </c>
      <c r="BH1258" s="200">
        <f>IF(N1258="sníž. přenesená",J1258,0)</f>
        <v>0</v>
      </c>
      <c r="BI1258" s="200">
        <f>IF(N1258="nulová",J1258,0)</f>
        <v>0</v>
      </c>
      <c r="BJ1258" s="14" t="s">
        <v>84</v>
      </c>
      <c r="BK1258" s="200">
        <f>ROUND(I1258*H1258,2)</f>
        <v>0</v>
      </c>
      <c r="BL1258" s="14" t="s">
        <v>132</v>
      </c>
      <c r="BM1258" s="199" t="s">
        <v>2190</v>
      </c>
    </row>
    <row r="1259" spans="1:65" s="2" customFormat="1" ht="28.8">
      <c r="A1259" s="31"/>
      <c r="B1259" s="32"/>
      <c r="C1259" s="33"/>
      <c r="D1259" s="201" t="s">
        <v>133</v>
      </c>
      <c r="E1259" s="33"/>
      <c r="F1259" s="202" t="s">
        <v>2191</v>
      </c>
      <c r="G1259" s="33"/>
      <c r="H1259" s="33"/>
      <c r="I1259" s="203"/>
      <c r="J1259" s="33"/>
      <c r="K1259" s="33"/>
      <c r="L1259" s="36"/>
      <c r="M1259" s="204"/>
      <c r="N1259" s="205"/>
      <c r="O1259" s="68"/>
      <c r="P1259" s="68"/>
      <c r="Q1259" s="68"/>
      <c r="R1259" s="68"/>
      <c r="S1259" s="68"/>
      <c r="T1259" s="69"/>
      <c r="U1259" s="31"/>
      <c r="V1259" s="31"/>
      <c r="W1259" s="31"/>
      <c r="X1259" s="31"/>
      <c r="Y1259" s="31"/>
      <c r="Z1259" s="31"/>
      <c r="AA1259" s="31"/>
      <c r="AB1259" s="31"/>
      <c r="AC1259" s="31"/>
      <c r="AD1259" s="31"/>
      <c r="AE1259" s="31"/>
      <c r="AT1259" s="14" t="s">
        <v>133</v>
      </c>
      <c r="AU1259" s="14" t="s">
        <v>86</v>
      </c>
    </row>
    <row r="1260" spans="1:65" s="2" customFormat="1" ht="16.5" customHeight="1">
      <c r="A1260" s="31"/>
      <c r="B1260" s="32"/>
      <c r="C1260" s="188" t="s">
        <v>1162</v>
      </c>
      <c r="D1260" s="188" t="s">
        <v>127</v>
      </c>
      <c r="E1260" s="189" t="s">
        <v>2192</v>
      </c>
      <c r="F1260" s="190" t="s">
        <v>2193</v>
      </c>
      <c r="G1260" s="191" t="s">
        <v>150</v>
      </c>
      <c r="H1260" s="192">
        <v>50</v>
      </c>
      <c r="I1260" s="193"/>
      <c r="J1260" s="194">
        <f>ROUND(I1260*H1260,2)</f>
        <v>0</v>
      </c>
      <c r="K1260" s="190" t="s">
        <v>131</v>
      </c>
      <c r="L1260" s="36"/>
      <c r="M1260" s="195" t="s">
        <v>1</v>
      </c>
      <c r="N1260" s="196" t="s">
        <v>42</v>
      </c>
      <c r="O1260" s="68"/>
      <c r="P1260" s="197">
        <f>O1260*H1260</f>
        <v>0</v>
      </c>
      <c r="Q1260" s="197">
        <v>0</v>
      </c>
      <c r="R1260" s="197">
        <f>Q1260*H1260</f>
        <v>0</v>
      </c>
      <c r="S1260" s="197">
        <v>0</v>
      </c>
      <c r="T1260" s="198">
        <f>S1260*H1260</f>
        <v>0</v>
      </c>
      <c r="U1260" s="31"/>
      <c r="V1260" s="31"/>
      <c r="W1260" s="31"/>
      <c r="X1260" s="31"/>
      <c r="Y1260" s="31"/>
      <c r="Z1260" s="31"/>
      <c r="AA1260" s="31"/>
      <c r="AB1260" s="31"/>
      <c r="AC1260" s="31"/>
      <c r="AD1260" s="31"/>
      <c r="AE1260" s="31"/>
      <c r="AR1260" s="199" t="s">
        <v>132</v>
      </c>
      <c r="AT1260" s="199" t="s">
        <v>127</v>
      </c>
      <c r="AU1260" s="199" t="s">
        <v>86</v>
      </c>
      <c r="AY1260" s="14" t="s">
        <v>124</v>
      </c>
      <c r="BE1260" s="200">
        <f>IF(N1260="základní",J1260,0)</f>
        <v>0</v>
      </c>
      <c r="BF1260" s="200">
        <f>IF(N1260="snížená",J1260,0)</f>
        <v>0</v>
      </c>
      <c r="BG1260" s="200">
        <f>IF(N1260="zákl. přenesená",J1260,0)</f>
        <v>0</v>
      </c>
      <c r="BH1260" s="200">
        <f>IF(N1260="sníž. přenesená",J1260,0)</f>
        <v>0</v>
      </c>
      <c r="BI1260" s="200">
        <f>IF(N1260="nulová",J1260,0)</f>
        <v>0</v>
      </c>
      <c r="BJ1260" s="14" t="s">
        <v>84</v>
      </c>
      <c r="BK1260" s="200">
        <f>ROUND(I1260*H1260,2)</f>
        <v>0</v>
      </c>
      <c r="BL1260" s="14" t="s">
        <v>132</v>
      </c>
      <c r="BM1260" s="199" t="s">
        <v>2194</v>
      </c>
    </row>
    <row r="1261" spans="1:65" s="2" customFormat="1" ht="28.8">
      <c r="A1261" s="31"/>
      <c r="B1261" s="32"/>
      <c r="C1261" s="33"/>
      <c r="D1261" s="201" t="s">
        <v>133</v>
      </c>
      <c r="E1261" s="33"/>
      <c r="F1261" s="202" t="s">
        <v>2195</v>
      </c>
      <c r="G1261" s="33"/>
      <c r="H1261" s="33"/>
      <c r="I1261" s="203"/>
      <c r="J1261" s="33"/>
      <c r="K1261" s="33"/>
      <c r="L1261" s="36"/>
      <c r="M1261" s="204"/>
      <c r="N1261" s="205"/>
      <c r="O1261" s="68"/>
      <c r="P1261" s="68"/>
      <c r="Q1261" s="68"/>
      <c r="R1261" s="68"/>
      <c r="S1261" s="68"/>
      <c r="T1261" s="69"/>
      <c r="U1261" s="31"/>
      <c r="V1261" s="31"/>
      <c r="W1261" s="31"/>
      <c r="X1261" s="31"/>
      <c r="Y1261" s="31"/>
      <c r="Z1261" s="31"/>
      <c r="AA1261" s="31"/>
      <c r="AB1261" s="31"/>
      <c r="AC1261" s="31"/>
      <c r="AD1261" s="31"/>
      <c r="AE1261" s="31"/>
      <c r="AT1261" s="14" t="s">
        <v>133</v>
      </c>
      <c r="AU1261" s="14" t="s">
        <v>86</v>
      </c>
    </row>
    <row r="1262" spans="1:65" s="2" customFormat="1" ht="16.5" customHeight="1">
      <c r="A1262" s="31"/>
      <c r="B1262" s="32"/>
      <c r="C1262" s="188" t="s">
        <v>2196</v>
      </c>
      <c r="D1262" s="188" t="s">
        <v>127</v>
      </c>
      <c r="E1262" s="189" t="s">
        <v>2197</v>
      </c>
      <c r="F1262" s="190" t="s">
        <v>2198</v>
      </c>
      <c r="G1262" s="191" t="s">
        <v>139</v>
      </c>
      <c r="H1262" s="192">
        <v>15</v>
      </c>
      <c r="I1262" s="193"/>
      <c r="J1262" s="194">
        <f>ROUND(I1262*H1262,2)</f>
        <v>0</v>
      </c>
      <c r="K1262" s="190" t="s">
        <v>131</v>
      </c>
      <c r="L1262" s="36"/>
      <c r="M1262" s="195" t="s">
        <v>1</v>
      </c>
      <c r="N1262" s="196" t="s">
        <v>42</v>
      </c>
      <c r="O1262" s="68"/>
      <c r="P1262" s="197">
        <f>O1262*H1262</f>
        <v>0</v>
      </c>
      <c r="Q1262" s="197">
        <v>0</v>
      </c>
      <c r="R1262" s="197">
        <f>Q1262*H1262</f>
        <v>0</v>
      </c>
      <c r="S1262" s="197">
        <v>0</v>
      </c>
      <c r="T1262" s="198">
        <f>S1262*H1262</f>
        <v>0</v>
      </c>
      <c r="U1262" s="31"/>
      <c r="V1262" s="31"/>
      <c r="W1262" s="31"/>
      <c r="X1262" s="31"/>
      <c r="Y1262" s="31"/>
      <c r="Z1262" s="31"/>
      <c r="AA1262" s="31"/>
      <c r="AB1262" s="31"/>
      <c r="AC1262" s="31"/>
      <c r="AD1262" s="31"/>
      <c r="AE1262" s="31"/>
      <c r="AR1262" s="199" t="s">
        <v>132</v>
      </c>
      <c r="AT1262" s="199" t="s">
        <v>127</v>
      </c>
      <c r="AU1262" s="199" t="s">
        <v>86</v>
      </c>
      <c r="AY1262" s="14" t="s">
        <v>124</v>
      </c>
      <c r="BE1262" s="200">
        <f>IF(N1262="základní",J1262,0)</f>
        <v>0</v>
      </c>
      <c r="BF1262" s="200">
        <f>IF(N1262="snížená",J1262,0)</f>
        <v>0</v>
      </c>
      <c r="BG1262" s="200">
        <f>IF(N1262="zákl. přenesená",J1262,0)</f>
        <v>0</v>
      </c>
      <c r="BH1262" s="200">
        <f>IF(N1262="sníž. přenesená",J1262,0)</f>
        <v>0</v>
      </c>
      <c r="BI1262" s="200">
        <f>IF(N1262="nulová",J1262,0)</f>
        <v>0</v>
      </c>
      <c r="BJ1262" s="14" t="s">
        <v>84</v>
      </c>
      <c r="BK1262" s="200">
        <f>ROUND(I1262*H1262,2)</f>
        <v>0</v>
      </c>
      <c r="BL1262" s="14" t="s">
        <v>132</v>
      </c>
      <c r="BM1262" s="199" t="s">
        <v>2199</v>
      </c>
    </row>
    <row r="1263" spans="1:65" s="2" customFormat="1" ht="48">
      <c r="A1263" s="31"/>
      <c r="B1263" s="32"/>
      <c r="C1263" s="33"/>
      <c r="D1263" s="201" t="s">
        <v>133</v>
      </c>
      <c r="E1263" s="33"/>
      <c r="F1263" s="202" t="s">
        <v>2200</v>
      </c>
      <c r="G1263" s="33"/>
      <c r="H1263" s="33"/>
      <c r="I1263" s="203"/>
      <c r="J1263" s="33"/>
      <c r="K1263" s="33"/>
      <c r="L1263" s="36"/>
      <c r="M1263" s="204"/>
      <c r="N1263" s="205"/>
      <c r="O1263" s="68"/>
      <c r="P1263" s="68"/>
      <c r="Q1263" s="68"/>
      <c r="R1263" s="68"/>
      <c r="S1263" s="68"/>
      <c r="T1263" s="69"/>
      <c r="U1263" s="31"/>
      <c r="V1263" s="31"/>
      <c r="W1263" s="31"/>
      <c r="X1263" s="31"/>
      <c r="Y1263" s="31"/>
      <c r="Z1263" s="31"/>
      <c r="AA1263" s="31"/>
      <c r="AB1263" s="31"/>
      <c r="AC1263" s="31"/>
      <c r="AD1263" s="31"/>
      <c r="AE1263" s="31"/>
      <c r="AT1263" s="14" t="s">
        <v>133</v>
      </c>
      <c r="AU1263" s="14" t="s">
        <v>86</v>
      </c>
    </row>
    <row r="1264" spans="1:65" s="2" customFormat="1" ht="19.2">
      <c r="A1264" s="31"/>
      <c r="B1264" s="32"/>
      <c r="C1264" s="33"/>
      <c r="D1264" s="201" t="s">
        <v>135</v>
      </c>
      <c r="E1264" s="33"/>
      <c r="F1264" s="206" t="s">
        <v>2201</v>
      </c>
      <c r="G1264" s="33"/>
      <c r="H1264" s="33"/>
      <c r="I1264" s="203"/>
      <c r="J1264" s="33"/>
      <c r="K1264" s="33"/>
      <c r="L1264" s="36"/>
      <c r="M1264" s="204"/>
      <c r="N1264" s="205"/>
      <c r="O1264" s="68"/>
      <c r="P1264" s="68"/>
      <c r="Q1264" s="68"/>
      <c r="R1264" s="68"/>
      <c r="S1264" s="68"/>
      <c r="T1264" s="69"/>
      <c r="U1264" s="31"/>
      <c r="V1264" s="31"/>
      <c r="W1264" s="31"/>
      <c r="X1264" s="31"/>
      <c r="Y1264" s="31"/>
      <c r="Z1264" s="31"/>
      <c r="AA1264" s="31"/>
      <c r="AB1264" s="31"/>
      <c r="AC1264" s="31"/>
      <c r="AD1264" s="31"/>
      <c r="AE1264" s="31"/>
      <c r="AT1264" s="14" t="s">
        <v>135</v>
      </c>
      <c r="AU1264" s="14" t="s">
        <v>86</v>
      </c>
    </row>
    <row r="1265" spans="1:65" s="2" customFormat="1" ht="16.5" customHeight="1">
      <c r="A1265" s="31"/>
      <c r="B1265" s="32"/>
      <c r="C1265" s="188" t="s">
        <v>1167</v>
      </c>
      <c r="D1265" s="188" t="s">
        <v>127</v>
      </c>
      <c r="E1265" s="189" t="s">
        <v>2202</v>
      </c>
      <c r="F1265" s="190" t="s">
        <v>2203</v>
      </c>
      <c r="G1265" s="191" t="s">
        <v>139</v>
      </c>
      <c r="H1265" s="192">
        <v>15</v>
      </c>
      <c r="I1265" s="193"/>
      <c r="J1265" s="194">
        <f>ROUND(I1265*H1265,2)</f>
        <v>0</v>
      </c>
      <c r="K1265" s="190" t="s">
        <v>131</v>
      </c>
      <c r="L1265" s="36"/>
      <c r="M1265" s="195" t="s">
        <v>1</v>
      </c>
      <c r="N1265" s="196" t="s">
        <v>42</v>
      </c>
      <c r="O1265" s="68"/>
      <c r="P1265" s="197">
        <f>O1265*H1265</f>
        <v>0</v>
      </c>
      <c r="Q1265" s="197">
        <v>0</v>
      </c>
      <c r="R1265" s="197">
        <f>Q1265*H1265</f>
        <v>0</v>
      </c>
      <c r="S1265" s="197">
        <v>0</v>
      </c>
      <c r="T1265" s="198">
        <f>S1265*H1265</f>
        <v>0</v>
      </c>
      <c r="U1265" s="31"/>
      <c r="V1265" s="31"/>
      <c r="W1265" s="31"/>
      <c r="X1265" s="31"/>
      <c r="Y1265" s="31"/>
      <c r="Z1265" s="31"/>
      <c r="AA1265" s="31"/>
      <c r="AB1265" s="31"/>
      <c r="AC1265" s="31"/>
      <c r="AD1265" s="31"/>
      <c r="AE1265" s="31"/>
      <c r="AR1265" s="199" t="s">
        <v>132</v>
      </c>
      <c r="AT1265" s="199" t="s">
        <v>127</v>
      </c>
      <c r="AU1265" s="199" t="s">
        <v>86</v>
      </c>
      <c r="AY1265" s="14" t="s">
        <v>124</v>
      </c>
      <c r="BE1265" s="200">
        <f>IF(N1265="základní",J1265,0)</f>
        <v>0</v>
      </c>
      <c r="BF1265" s="200">
        <f>IF(N1265="snížená",J1265,0)</f>
        <v>0</v>
      </c>
      <c r="BG1265" s="200">
        <f>IF(N1265="zákl. přenesená",J1265,0)</f>
        <v>0</v>
      </c>
      <c r="BH1265" s="200">
        <f>IF(N1265="sníž. přenesená",J1265,0)</f>
        <v>0</v>
      </c>
      <c r="BI1265" s="200">
        <f>IF(N1265="nulová",J1265,0)</f>
        <v>0</v>
      </c>
      <c r="BJ1265" s="14" t="s">
        <v>84</v>
      </c>
      <c r="BK1265" s="200">
        <f>ROUND(I1265*H1265,2)</f>
        <v>0</v>
      </c>
      <c r="BL1265" s="14" t="s">
        <v>132</v>
      </c>
      <c r="BM1265" s="199" t="s">
        <v>2204</v>
      </c>
    </row>
    <row r="1266" spans="1:65" s="2" customFormat="1" ht="48">
      <c r="A1266" s="31"/>
      <c r="B1266" s="32"/>
      <c r="C1266" s="33"/>
      <c r="D1266" s="201" t="s">
        <v>133</v>
      </c>
      <c r="E1266" s="33"/>
      <c r="F1266" s="202" t="s">
        <v>2205</v>
      </c>
      <c r="G1266" s="33"/>
      <c r="H1266" s="33"/>
      <c r="I1266" s="203"/>
      <c r="J1266" s="33"/>
      <c r="K1266" s="33"/>
      <c r="L1266" s="36"/>
      <c r="M1266" s="204"/>
      <c r="N1266" s="205"/>
      <c r="O1266" s="68"/>
      <c r="P1266" s="68"/>
      <c r="Q1266" s="68"/>
      <c r="R1266" s="68"/>
      <c r="S1266" s="68"/>
      <c r="T1266" s="69"/>
      <c r="U1266" s="31"/>
      <c r="V1266" s="31"/>
      <c r="W1266" s="31"/>
      <c r="X1266" s="31"/>
      <c r="Y1266" s="31"/>
      <c r="Z1266" s="31"/>
      <c r="AA1266" s="31"/>
      <c r="AB1266" s="31"/>
      <c r="AC1266" s="31"/>
      <c r="AD1266" s="31"/>
      <c r="AE1266" s="31"/>
      <c r="AT1266" s="14" t="s">
        <v>133</v>
      </c>
      <c r="AU1266" s="14" t="s">
        <v>86</v>
      </c>
    </row>
    <row r="1267" spans="1:65" s="2" customFormat="1" ht="19.2">
      <c r="A1267" s="31"/>
      <c r="B1267" s="32"/>
      <c r="C1267" s="33"/>
      <c r="D1267" s="201" t="s">
        <v>135</v>
      </c>
      <c r="E1267" s="33"/>
      <c r="F1267" s="206" t="s">
        <v>2201</v>
      </c>
      <c r="G1267" s="33"/>
      <c r="H1267" s="33"/>
      <c r="I1267" s="203"/>
      <c r="J1267" s="33"/>
      <c r="K1267" s="33"/>
      <c r="L1267" s="36"/>
      <c r="M1267" s="204"/>
      <c r="N1267" s="205"/>
      <c r="O1267" s="68"/>
      <c r="P1267" s="68"/>
      <c r="Q1267" s="68"/>
      <c r="R1267" s="68"/>
      <c r="S1267" s="68"/>
      <c r="T1267" s="69"/>
      <c r="U1267" s="31"/>
      <c r="V1267" s="31"/>
      <c r="W1267" s="31"/>
      <c r="X1267" s="31"/>
      <c r="Y1267" s="31"/>
      <c r="Z1267" s="31"/>
      <c r="AA1267" s="31"/>
      <c r="AB1267" s="31"/>
      <c r="AC1267" s="31"/>
      <c r="AD1267" s="31"/>
      <c r="AE1267" s="31"/>
      <c r="AT1267" s="14" t="s">
        <v>135</v>
      </c>
      <c r="AU1267" s="14" t="s">
        <v>86</v>
      </c>
    </row>
    <row r="1268" spans="1:65" s="2" customFormat="1" ht="16.5" customHeight="1">
      <c r="A1268" s="31"/>
      <c r="B1268" s="32"/>
      <c r="C1268" s="188" t="s">
        <v>2206</v>
      </c>
      <c r="D1268" s="188" t="s">
        <v>127</v>
      </c>
      <c r="E1268" s="189" t="s">
        <v>2207</v>
      </c>
      <c r="F1268" s="190" t="s">
        <v>2208</v>
      </c>
      <c r="G1268" s="191" t="s">
        <v>139</v>
      </c>
      <c r="H1268" s="192">
        <v>15</v>
      </c>
      <c r="I1268" s="193"/>
      <c r="J1268" s="194">
        <f>ROUND(I1268*H1268,2)</f>
        <v>0</v>
      </c>
      <c r="K1268" s="190" t="s">
        <v>131</v>
      </c>
      <c r="L1268" s="36"/>
      <c r="M1268" s="195" t="s">
        <v>1</v>
      </c>
      <c r="N1268" s="196" t="s">
        <v>42</v>
      </c>
      <c r="O1268" s="68"/>
      <c r="P1268" s="197">
        <f>O1268*H1268</f>
        <v>0</v>
      </c>
      <c r="Q1268" s="197">
        <v>0</v>
      </c>
      <c r="R1268" s="197">
        <f>Q1268*H1268</f>
        <v>0</v>
      </c>
      <c r="S1268" s="197">
        <v>0</v>
      </c>
      <c r="T1268" s="198">
        <f>S1268*H1268</f>
        <v>0</v>
      </c>
      <c r="U1268" s="31"/>
      <c r="V1268" s="31"/>
      <c r="W1268" s="31"/>
      <c r="X1268" s="31"/>
      <c r="Y1268" s="31"/>
      <c r="Z1268" s="31"/>
      <c r="AA1268" s="31"/>
      <c r="AB1268" s="31"/>
      <c r="AC1268" s="31"/>
      <c r="AD1268" s="31"/>
      <c r="AE1268" s="31"/>
      <c r="AR1268" s="199" t="s">
        <v>132</v>
      </c>
      <c r="AT1268" s="199" t="s">
        <v>127</v>
      </c>
      <c r="AU1268" s="199" t="s">
        <v>86</v>
      </c>
      <c r="AY1268" s="14" t="s">
        <v>124</v>
      </c>
      <c r="BE1268" s="200">
        <f>IF(N1268="základní",J1268,0)</f>
        <v>0</v>
      </c>
      <c r="BF1268" s="200">
        <f>IF(N1268="snížená",J1268,0)</f>
        <v>0</v>
      </c>
      <c r="BG1268" s="200">
        <f>IF(N1268="zákl. přenesená",J1268,0)</f>
        <v>0</v>
      </c>
      <c r="BH1268" s="200">
        <f>IF(N1268="sníž. přenesená",J1268,0)</f>
        <v>0</v>
      </c>
      <c r="BI1268" s="200">
        <f>IF(N1268="nulová",J1268,0)</f>
        <v>0</v>
      </c>
      <c r="BJ1268" s="14" t="s">
        <v>84</v>
      </c>
      <c r="BK1268" s="200">
        <f>ROUND(I1268*H1268,2)</f>
        <v>0</v>
      </c>
      <c r="BL1268" s="14" t="s">
        <v>132</v>
      </c>
      <c r="BM1268" s="199" t="s">
        <v>2209</v>
      </c>
    </row>
    <row r="1269" spans="1:65" s="2" customFormat="1" ht="48">
      <c r="A1269" s="31"/>
      <c r="B1269" s="32"/>
      <c r="C1269" s="33"/>
      <c r="D1269" s="201" t="s">
        <v>133</v>
      </c>
      <c r="E1269" s="33"/>
      <c r="F1269" s="202" t="s">
        <v>2210</v>
      </c>
      <c r="G1269" s="33"/>
      <c r="H1269" s="33"/>
      <c r="I1269" s="203"/>
      <c r="J1269" s="33"/>
      <c r="K1269" s="33"/>
      <c r="L1269" s="36"/>
      <c r="M1269" s="204"/>
      <c r="N1269" s="205"/>
      <c r="O1269" s="68"/>
      <c r="P1269" s="68"/>
      <c r="Q1269" s="68"/>
      <c r="R1269" s="68"/>
      <c r="S1269" s="68"/>
      <c r="T1269" s="69"/>
      <c r="U1269" s="31"/>
      <c r="V1269" s="31"/>
      <c r="W1269" s="31"/>
      <c r="X1269" s="31"/>
      <c r="Y1269" s="31"/>
      <c r="Z1269" s="31"/>
      <c r="AA1269" s="31"/>
      <c r="AB1269" s="31"/>
      <c r="AC1269" s="31"/>
      <c r="AD1269" s="31"/>
      <c r="AE1269" s="31"/>
      <c r="AT1269" s="14" t="s">
        <v>133</v>
      </c>
      <c r="AU1269" s="14" t="s">
        <v>86</v>
      </c>
    </row>
    <row r="1270" spans="1:65" s="2" customFormat="1" ht="16.5" customHeight="1">
      <c r="A1270" s="31"/>
      <c r="B1270" s="32"/>
      <c r="C1270" s="188" t="s">
        <v>1171</v>
      </c>
      <c r="D1270" s="188" t="s">
        <v>127</v>
      </c>
      <c r="E1270" s="189" t="s">
        <v>2211</v>
      </c>
      <c r="F1270" s="190" t="s">
        <v>2212</v>
      </c>
      <c r="G1270" s="191" t="s">
        <v>139</v>
      </c>
      <c r="H1270" s="192">
        <v>15</v>
      </c>
      <c r="I1270" s="193"/>
      <c r="J1270" s="194">
        <f>ROUND(I1270*H1270,2)</f>
        <v>0</v>
      </c>
      <c r="K1270" s="190" t="s">
        <v>131</v>
      </c>
      <c r="L1270" s="36"/>
      <c r="M1270" s="195" t="s">
        <v>1</v>
      </c>
      <c r="N1270" s="196" t="s">
        <v>42</v>
      </c>
      <c r="O1270" s="68"/>
      <c r="P1270" s="197">
        <f>O1270*H1270</f>
        <v>0</v>
      </c>
      <c r="Q1270" s="197">
        <v>0</v>
      </c>
      <c r="R1270" s="197">
        <f>Q1270*H1270</f>
        <v>0</v>
      </c>
      <c r="S1270" s="197">
        <v>0</v>
      </c>
      <c r="T1270" s="198">
        <f>S1270*H1270</f>
        <v>0</v>
      </c>
      <c r="U1270" s="31"/>
      <c r="V1270" s="31"/>
      <c r="W1270" s="31"/>
      <c r="X1270" s="31"/>
      <c r="Y1270" s="31"/>
      <c r="Z1270" s="31"/>
      <c r="AA1270" s="31"/>
      <c r="AB1270" s="31"/>
      <c r="AC1270" s="31"/>
      <c r="AD1270" s="31"/>
      <c r="AE1270" s="31"/>
      <c r="AR1270" s="199" t="s">
        <v>132</v>
      </c>
      <c r="AT1270" s="199" t="s">
        <v>127</v>
      </c>
      <c r="AU1270" s="199" t="s">
        <v>86</v>
      </c>
      <c r="AY1270" s="14" t="s">
        <v>124</v>
      </c>
      <c r="BE1270" s="200">
        <f>IF(N1270="základní",J1270,0)</f>
        <v>0</v>
      </c>
      <c r="BF1270" s="200">
        <f>IF(N1270="snížená",J1270,0)</f>
        <v>0</v>
      </c>
      <c r="BG1270" s="200">
        <f>IF(N1270="zákl. přenesená",J1270,0)</f>
        <v>0</v>
      </c>
      <c r="BH1270" s="200">
        <f>IF(N1270="sníž. přenesená",J1270,0)</f>
        <v>0</v>
      </c>
      <c r="BI1270" s="200">
        <f>IF(N1270="nulová",J1270,0)</f>
        <v>0</v>
      </c>
      <c r="BJ1270" s="14" t="s">
        <v>84</v>
      </c>
      <c r="BK1270" s="200">
        <f>ROUND(I1270*H1270,2)</f>
        <v>0</v>
      </c>
      <c r="BL1270" s="14" t="s">
        <v>132</v>
      </c>
      <c r="BM1270" s="199" t="s">
        <v>2213</v>
      </c>
    </row>
    <row r="1271" spans="1:65" s="2" customFormat="1" ht="48">
      <c r="A1271" s="31"/>
      <c r="B1271" s="32"/>
      <c r="C1271" s="33"/>
      <c r="D1271" s="201" t="s">
        <v>133</v>
      </c>
      <c r="E1271" s="33"/>
      <c r="F1271" s="202" t="s">
        <v>2214</v>
      </c>
      <c r="G1271" s="33"/>
      <c r="H1271" s="33"/>
      <c r="I1271" s="203"/>
      <c r="J1271" s="33"/>
      <c r="K1271" s="33"/>
      <c r="L1271" s="36"/>
      <c r="M1271" s="204"/>
      <c r="N1271" s="205"/>
      <c r="O1271" s="68"/>
      <c r="P1271" s="68"/>
      <c r="Q1271" s="68"/>
      <c r="R1271" s="68"/>
      <c r="S1271" s="68"/>
      <c r="T1271" s="69"/>
      <c r="U1271" s="31"/>
      <c r="V1271" s="31"/>
      <c r="W1271" s="31"/>
      <c r="X1271" s="31"/>
      <c r="Y1271" s="31"/>
      <c r="Z1271" s="31"/>
      <c r="AA1271" s="31"/>
      <c r="AB1271" s="31"/>
      <c r="AC1271" s="31"/>
      <c r="AD1271" s="31"/>
      <c r="AE1271" s="31"/>
      <c r="AT1271" s="14" t="s">
        <v>133</v>
      </c>
      <c r="AU1271" s="14" t="s">
        <v>86</v>
      </c>
    </row>
    <row r="1272" spans="1:65" s="2" customFormat="1" ht="16.5" customHeight="1">
      <c r="A1272" s="31"/>
      <c r="B1272" s="32"/>
      <c r="C1272" s="188" t="s">
        <v>2215</v>
      </c>
      <c r="D1272" s="188" t="s">
        <v>127</v>
      </c>
      <c r="E1272" s="189" t="s">
        <v>2216</v>
      </c>
      <c r="F1272" s="190" t="s">
        <v>2217</v>
      </c>
      <c r="G1272" s="191" t="s">
        <v>139</v>
      </c>
      <c r="H1272" s="192">
        <v>15</v>
      </c>
      <c r="I1272" s="193"/>
      <c r="J1272" s="194">
        <f>ROUND(I1272*H1272,2)</f>
        <v>0</v>
      </c>
      <c r="K1272" s="190" t="s">
        <v>131</v>
      </c>
      <c r="L1272" s="36"/>
      <c r="M1272" s="195" t="s">
        <v>1</v>
      </c>
      <c r="N1272" s="196" t="s">
        <v>42</v>
      </c>
      <c r="O1272" s="68"/>
      <c r="P1272" s="197">
        <f>O1272*H1272</f>
        <v>0</v>
      </c>
      <c r="Q1272" s="197">
        <v>0</v>
      </c>
      <c r="R1272" s="197">
        <f>Q1272*H1272</f>
        <v>0</v>
      </c>
      <c r="S1272" s="197">
        <v>0</v>
      </c>
      <c r="T1272" s="198">
        <f>S1272*H1272</f>
        <v>0</v>
      </c>
      <c r="U1272" s="31"/>
      <c r="V1272" s="31"/>
      <c r="W1272" s="31"/>
      <c r="X1272" s="31"/>
      <c r="Y1272" s="31"/>
      <c r="Z1272" s="31"/>
      <c r="AA1272" s="31"/>
      <c r="AB1272" s="31"/>
      <c r="AC1272" s="31"/>
      <c r="AD1272" s="31"/>
      <c r="AE1272" s="31"/>
      <c r="AR1272" s="199" t="s">
        <v>132</v>
      </c>
      <c r="AT1272" s="199" t="s">
        <v>127</v>
      </c>
      <c r="AU1272" s="199" t="s">
        <v>86</v>
      </c>
      <c r="AY1272" s="14" t="s">
        <v>124</v>
      </c>
      <c r="BE1272" s="200">
        <f>IF(N1272="základní",J1272,0)</f>
        <v>0</v>
      </c>
      <c r="BF1272" s="200">
        <f>IF(N1272="snížená",J1272,0)</f>
        <v>0</v>
      </c>
      <c r="BG1272" s="200">
        <f>IF(N1272="zákl. přenesená",J1272,0)</f>
        <v>0</v>
      </c>
      <c r="BH1272" s="200">
        <f>IF(N1272="sníž. přenesená",J1272,0)</f>
        <v>0</v>
      </c>
      <c r="BI1272" s="200">
        <f>IF(N1272="nulová",J1272,0)</f>
        <v>0</v>
      </c>
      <c r="BJ1272" s="14" t="s">
        <v>84</v>
      </c>
      <c r="BK1272" s="200">
        <f>ROUND(I1272*H1272,2)</f>
        <v>0</v>
      </c>
      <c r="BL1272" s="14" t="s">
        <v>132</v>
      </c>
      <c r="BM1272" s="199" t="s">
        <v>2218</v>
      </c>
    </row>
    <row r="1273" spans="1:65" s="2" customFormat="1" ht="48">
      <c r="A1273" s="31"/>
      <c r="B1273" s="32"/>
      <c r="C1273" s="33"/>
      <c r="D1273" s="201" t="s">
        <v>133</v>
      </c>
      <c r="E1273" s="33"/>
      <c r="F1273" s="202" t="s">
        <v>2219</v>
      </c>
      <c r="G1273" s="33"/>
      <c r="H1273" s="33"/>
      <c r="I1273" s="203"/>
      <c r="J1273" s="33"/>
      <c r="K1273" s="33"/>
      <c r="L1273" s="36"/>
      <c r="M1273" s="204"/>
      <c r="N1273" s="205"/>
      <c r="O1273" s="68"/>
      <c r="P1273" s="68"/>
      <c r="Q1273" s="68"/>
      <c r="R1273" s="68"/>
      <c r="S1273" s="68"/>
      <c r="T1273" s="69"/>
      <c r="U1273" s="31"/>
      <c r="V1273" s="31"/>
      <c r="W1273" s="31"/>
      <c r="X1273" s="31"/>
      <c r="Y1273" s="31"/>
      <c r="Z1273" s="31"/>
      <c r="AA1273" s="31"/>
      <c r="AB1273" s="31"/>
      <c r="AC1273" s="31"/>
      <c r="AD1273" s="31"/>
      <c r="AE1273" s="31"/>
      <c r="AT1273" s="14" t="s">
        <v>133</v>
      </c>
      <c r="AU1273" s="14" t="s">
        <v>86</v>
      </c>
    </row>
    <row r="1274" spans="1:65" s="2" customFormat="1" ht="16.5" customHeight="1">
      <c r="A1274" s="31"/>
      <c r="B1274" s="32"/>
      <c r="C1274" s="188" t="s">
        <v>1176</v>
      </c>
      <c r="D1274" s="188" t="s">
        <v>127</v>
      </c>
      <c r="E1274" s="189" t="s">
        <v>2220</v>
      </c>
      <c r="F1274" s="190" t="s">
        <v>2221</v>
      </c>
      <c r="G1274" s="191" t="s">
        <v>139</v>
      </c>
      <c r="H1274" s="192">
        <v>15</v>
      </c>
      <c r="I1274" s="193"/>
      <c r="J1274" s="194">
        <f>ROUND(I1274*H1274,2)</f>
        <v>0</v>
      </c>
      <c r="K1274" s="190" t="s">
        <v>131</v>
      </c>
      <c r="L1274" s="36"/>
      <c r="M1274" s="195" t="s">
        <v>1</v>
      </c>
      <c r="N1274" s="196" t="s">
        <v>42</v>
      </c>
      <c r="O1274" s="68"/>
      <c r="P1274" s="197">
        <f>O1274*H1274</f>
        <v>0</v>
      </c>
      <c r="Q1274" s="197">
        <v>0</v>
      </c>
      <c r="R1274" s="197">
        <f>Q1274*H1274</f>
        <v>0</v>
      </c>
      <c r="S1274" s="197">
        <v>0</v>
      </c>
      <c r="T1274" s="198">
        <f>S1274*H1274</f>
        <v>0</v>
      </c>
      <c r="U1274" s="31"/>
      <c r="V1274" s="31"/>
      <c r="W1274" s="31"/>
      <c r="X1274" s="31"/>
      <c r="Y1274" s="31"/>
      <c r="Z1274" s="31"/>
      <c r="AA1274" s="31"/>
      <c r="AB1274" s="31"/>
      <c r="AC1274" s="31"/>
      <c r="AD1274" s="31"/>
      <c r="AE1274" s="31"/>
      <c r="AR1274" s="199" t="s">
        <v>132</v>
      </c>
      <c r="AT1274" s="199" t="s">
        <v>127</v>
      </c>
      <c r="AU1274" s="199" t="s">
        <v>86</v>
      </c>
      <c r="AY1274" s="14" t="s">
        <v>124</v>
      </c>
      <c r="BE1274" s="200">
        <f>IF(N1274="základní",J1274,0)</f>
        <v>0</v>
      </c>
      <c r="BF1274" s="200">
        <f>IF(N1274="snížená",J1274,0)</f>
        <v>0</v>
      </c>
      <c r="BG1274" s="200">
        <f>IF(N1274="zákl. přenesená",J1274,0)</f>
        <v>0</v>
      </c>
      <c r="BH1274" s="200">
        <f>IF(N1274="sníž. přenesená",J1274,0)</f>
        <v>0</v>
      </c>
      <c r="BI1274" s="200">
        <f>IF(N1274="nulová",J1274,0)</f>
        <v>0</v>
      </c>
      <c r="BJ1274" s="14" t="s">
        <v>84</v>
      </c>
      <c r="BK1274" s="200">
        <f>ROUND(I1274*H1274,2)</f>
        <v>0</v>
      </c>
      <c r="BL1274" s="14" t="s">
        <v>132</v>
      </c>
      <c r="BM1274" s="199" t="s">
        <v>2222</v>
      </c>
    </row>
    <row r="1275" spans="1:65" s="2" customFormat="1" ht="48">
      <c r="A1275" s="31"/>
      <c r="B1275" s="32"/>
      <c r="C1275" s="33"/>
      <c r="D1275" s="201" t="s">
        <v>133</v>
      </c>
      <c r="E1275" s="33"/>
      <c r="F1275" s="202" t="s">
        <v>2223</v>
      </c>
      <c r="G1275" s="33"/>
      <c r="H1275" s="33"/>
      <c r="I1275" s="203"/>
      <c r="J1275" s="33"/>
      <c r="K1275" s="33"/>
      <c r="L1275" s="36"/>
      <c r="M1275" s="204"/>
      <c r="N1275" s="205"/>
      <c r="O1275" s="68"/>
      <c r="P1275" s="68"/>
      <c r="Q1275" s="68"/>
      <c r="R1275" s="68"/>
      <c r="S1275" s="68"/>
      <c r="T1275" s="69"/>
      <c r="U1275" s="31"/>
      <c r="V1275" s="31"/>
      <c r="W1275" s="31"/>
      <c r="X1275" s="31"/>
      <c r="Y1275" s="31"/>
      <c r="Z1275" s="31"/>
      <c r="AA1275" s="31"/>
      <c r="AB1275" s="31"/>
      <c r="AC1275" s="31"/>
      <c r="AD1275" s="31"/>
      <c r="AE1275" s="31"/>
      <c r="AT1275" s="14" t="s">
        <v>133</v>
      </c>
      <c r="AU1275" s="14" t="s">
        <v>86</v>
      </c>
    </row>
    <row r="1276" spans="1:65" s="2" customFormat="1" ht="16.5" customHeight="1">
      <c r="A1276" s="31"/>
      <c r="B1276" s="32"/>
      <c r="C1276" s="188" t="s">
        <v>2224</v>
      </c>
      <c r="D1276" s="188" t="s">
        <v>127</v>
      </c>
      <c r="E1276" s="189" t="s">
        <v>2225</v>
      </c>
      <c r="F1276" s="190" t="s">
        <v>2226</v>
      </c>
      <c r="G1276" s="191" t="s">
        <v>139</v>
      </c>
      <c r="H1276" s="192">
        <v>15</v>
      </c>
      <c r="I1276" s="193"/>
      <c r="J1276" s="194">
        <f>ROUND(I1276*H1276,2)</f>
        <v>0</v>
      </c>
      <c r="K1276" s="190" t="s">
        <v>131</v>
      </c>
      <c r="L1276" s="36"/>
      <c r="M1276" s="195" t="s">
        <v>1</v>
      </c>
      <c r="N1276" s="196" t="s">
        <v>42</v>
      </c>
      <c r="O1276" s="68"/>
      <c r="P1276" s="197">
        <f>O1276*H1276</f>
        <v>0</v>
      </c>
      <c r="Q1276" s="197">
        <v>0</v>
      </c>
      <c r="R1276" s="197">
        <f>Q1276*H1276</f>
        <v>0</v>
      </c>
      <c r="S1276" s="197">
        <v>0</v>
      </c>
      <c r="T1276" s="198">
        <f>S1276*H1276</f>
        <v>0</v>
      </c>
      <c r="U1276" s="31"/>
      <c r="V1276" s="31"/>
      <c r="W1276" s="31"/>
      <c r="X1276" s="31"/>
      <c r="Y1276" s="31"/>
      <c r="Z1276" s="31"/>
      <c r="AA1276" s="31"/>
      <c r="AB1276" s="31"/>
      <c r="AC1276" s="31"/>
      <c r="AD1276" s="31"/>
      <c r="AE1276" s="31"/>
      <c r="AR1276" s="199" t="s">
        <v>132</v>
      </c>
      <c r="AT1276" s="199" t="s">
        <v>127</v>
      </c>
      <c r="AU1276" s="199" t="s">
        <v>86</v>
      </c>
      <c r="AY1276" s="14" t="s">
        <v>124</v>
      </c>
      <c r="BE1276" s="200">
        <f>IF(N1276="základní",J1276,0)</f>
        <v>0</v>
      </c>
      <c r="BF1276" s="200">
        <f>IF(N1276="snížená",J1276,0)</f>
        <v>0</v>
      </c>
      <c r="BG1276" s="200">
        <f>IF(N1276="zákl. přenesená",J1276,0)</f>
        <v>0</v>
      </c>
      <c r="BH1276" s="200">
        <f>IF(N1276="sníž. přenesená",J1276,0)</f>
        <v>0</v>
      </c>
      <c r="BI1276" s="200">
        <f>IF(N1276="nulová",J1276,0)</f>
        <v>0</v>
      </c>
      <c r="BJ1276" s="14" t="s">
        <v>84</v>
      </c>
      <c r="BK1276" s="200">
        <f>ROUND(I1276*H1276,2)</f>
        <v>0</v>
      </c>
      <c r="BL1276" s="14" t="s">
        <v>132</v>
      </c>
      <c r="BM1276" s="199" t="s">
        <v>2227</v>
      </c>
    </row>
    <row r="1277" spans="1:65" s="2" customFormat="1" ht="48">
      <c r="A1277" s="31"/>
      <c r="B1277" s="32"/>
      <c r="C1277" s="33"/>
      <c r="D1277" s="201" t="s">
        <v>133</v>
      </c>
      <c r="E1277" s="33"/>
      <c r="F1277" s="202" t="s">
        <v>2228</v>
      </c>
      <c r="G1277" s="33"/>
      <c r="H1277" s="33"/>
      <c r="I1277" s="203"/>
      <c r="J1277" s="33"/>
      <c r="K1277" s="33"/>
      <c r="L1277" s="36"/>
      <c r="M1277" s="204"/>
      <c r="N1277" s="205"/>
      <c r="O1277" s="68"/>
      <c r="P1277" s="68"/>
      <c r="Q1277" s="68"/>
      <c r="R1277" s="68"/>
      <c r="S1277" s="68"/>
      <c r="T1277" s="69"/>
      <c r="U1277" s="31"/>
      <c r="V1277" s="31"/>
      <c r="W1277" s="31"/>
      <c r="X1277" s="31"/>
      <c r="Y1277" s="31"/>
      <c r="Z1277" s="31"/>
      <c r="AA1277" s="31"/>
      <c r="AB1277" s="31"/>
      <c r="AC1277" s="31"/>
      <c r="AD1277" s="31"/>
      <c r="AE1277" s="31"/>
      <c r="AT1277" s="14" t="s">
        <v>133</v>
      </c>
      <c r="AU1277" s="14" t="s">
        <v>86</v>
      </c>
    </row>
    <row r="1278" spans="1:65" s="2" customFormat="1" ht="16.5" customHeight="1">
      <c r="A1278" s="31"/>
      <c r="B1278" s="32"/>
      <c r="C1278" s="188" t="s">
        <v>1180</v>
      </c>
      <c r="D1278" s="188" t="s">
        <v>127</v>
      </c>
      <c r="E1278" s="189" t="s">
        <v>2229</v>
      </c>
      <c r="F1278" s="190" t="s">
        <v>2230</v>
      </c>
      <c r="G1278" s="191" t="s">
        <v>139</v>
      </c>
      <c r="H1278" s="192">
        <v>15</v>
      </c>
      <c r="I1278" s="193"/>
      <c r="J1278" s="194">
        <f>ROUND(I1278*H1278,2)</f>
        <v>0</v>
      </c>
      <c r="K1278" s="190" t="s">
        <v>131</v>
      </c>
      <c r="L1278" s="36"/>
      <c r="M1278" s="195" t="s">
        <v>1</v>
      </c>
      <c r="N1278" s="196" t="s">
        <v>42</v>
      </c>
      <c r="O1278" s="68"/>
      <c r="P1278" s="197">
        <f>O1278*H1278</f>
        <v>0</v>
      </c>
      <c r="Q1278" s="197">
        <v>0</v>
      </c>
      <c r="R1278" s="197">
        <f>Q1278*H1278</f>
        <v>0</v>
      </c>
      <c r="S1278" s="197">
        <v>0</v>
      </c>
      <c r="T1278" s="198">
        <f>S1278*H1278</f>
        <v>0</v>
      </c>
      <c r="U1278" s="31"/>
      <c r="V1278" s="31"/>
      <c r="W1278" s="31"/>
      <c r="X1278" s="31"/>
      <c r="Y1278" s="31"/>
      <c r="Z1278" s="31"/>
      <c r="AA1278" s="31"/>
      <c r="AB1278" s="31"/>
      <c r="AC1278" s="31"/>
      <c r="AD1278" s="31"/>
      <c r="AE1278" s="31"/>
      <c r="AR1278" s="199" t="s">
        <v>132</v>
      </c>
      <c r="AT1278" s="199" t="s">
        <v>127</v>
      </c>
      <c r="AU1278" s="199" t="s">
        <v>86</v>
      </c>
      <c r="AY1278" s="14" t="s">
        <v>124</v>
      </c>
      <c r="BE1278" s="200">
        <f>IF(N1278="základní",J1278,0)</f>
        <v>0</v>
      </c>
      <c r="BF1278" s="200">
        <f>IF(N1278="snížená",J1278,0)</f>
        <v>0</v>
      </c>
      <c r="BG1278" s="200">
        <f>IF(N1278="zákl. přenesená",J1278,0)</f>
        <v>0</v>
      </c>
      <c r="BH1278" s="200">
        <f>IF(N1278="sníž. přenesená",J1278,0)</f>
        <v>0</v>
      </c>
      <c r="BI1278" s="200">
        <f>IF(N1278="nulová",J1278,0)</f>
        <v>0</v>
      </c>
      <c r="BJ1278" s="14" t="s">
        <v>84</v>
      </c>
      <c r="BK1278" s="200">
        <f>ROUND(I1278*H1278,2)</f>
        <v>0</v>
      </c>
      <c r="BL1278" s="14" t="s">
        <v>132</v>
      </c>
      <c r="BM1278" s="199" t="s">
        <v>2231</v>
      </c>
    </row>
    <row r="1279" spans="1:65" s="2" customFormat="1" ht="48">
      <c r="A1279" s="31"/>
      <c r="B1279" s="32"/>
      <c r="C1279" s="33"/>
      <c r="D1279" s="201" t="s">
        <v>133</v>
      </c>
      <c r="E1279" s="33"/>
      <c r="F1279" s="202" t="s">
        <v>2232</v>
      </c>
      <c r="G1279" s="33"/>
      <c r="H1279" s="33"/>
      <c r="I1279" s="203"/>
      <c r="J1279" s="33"/>
      <c r="K1279" s="33"/>
      <c r="L1279" s="36"/>
      <c r="M1279" s="204"/>
      <c r="N1279" s="205"/>
      <c r="O1279" s="68"/>
      <c r="P1279" s="68"/>
      <c r="Q1279" s="68"/>
      <c r="R1279" s="68"/>
      <c r="S1279" s="68"/>
      <c r="T1279" s="69"/>
      <c r="U1279" s="31"/>
      <c r="V1279" s="31"/>
      <c r="W1279" s="31"/>
      <c r="X1279" s="31"/>
      <c r="Y1279" s="31"/>
      <c r="Z1279" s="31"/>
      <c r="AA1279" s="31"/>
      <c r="AB1279" s="31"/>
      <c r="AC1279" s="31"/>
      <c r="AD1279" s="31"/>
      <c r="AE1279" s="31"/>
      <c r="AT1279" s="14" t="s">
        <v>133</v>
      </c>
      <c r="AU1279" s="14" t="s">
        <v>86</v>
      </c>
    </row>
    <row r="1280" spans="1:65" s="2" customFormat="1" ht="16.5" customHeight="1">
      <c r="A1280" s="31"/>
      <c r="B1280" s="32"/>
      <c r="C1280" s="188" t="s">
        <v>2233</v>
      </c>
      <c r="D1280" s="188" t="s">
        <v>127</v>
      </c>
      <c r="E1280" s="189" t="s">
        <v>2234</v>
      </c>
      <c r="F1280" s="190" t="s">
        <v>2235</v>
      </c>
      <c r="G1280" s="191" t="s">
        <v>139</v>
      </c>
      <c r="H1280" s="192">
        <v>15</v>
      </c>
      <c r="I1280" s="193"/>
      <c r="J1280" s="194">
        <f>ROUND(I1280*H1280,2)</f>
        <v>0</v>
      </c>
      <c r="K1280" s="190" t="s">
        <v>131</v>
      </c>
      <c r="L1280" s="36"/>
      <c r="M1280" s="195" t="s">
        <v>1</v>
      </c>
      <c r="N1280" s="196" t="s">
        <v>42</v>
      </c>
      <c r="O1280" s="68"/>
      <c r="P1280" s="197">
        <f>O1280*H1280</f>
        <v>0</v>
      </c>
      <c r="Q1280" s="197">
        <v>0</v>
      </c>
      <c r="R1280" s="197">
        <f>Q1280*H1280</f>
        <v>0</v>
      </c>
      <c r="S1280" s="197">
        <v>0</v>
      </c>
      <c r="T1280" s="198">
        <f>S1280*H1280</f>
        <v>0</v>
      </c>
      <c r="U1280" s="31"/>
      <c r="V1280" s="31"/>
      <c r="W1280" s="31"/>
      <c r="X1280" s="31"/>
      <c r="Y1280" s="31"/>
      <c r="Z1280" s="31"/>
      <c r="AA1280" s="31"/>
      <c r="AB1280" s="31"/>
      <c r="AC1280" s="31"/>
      <c r="AD1280" s="31"/>
      <c r="AE1280" s="31"/>
      <c r="AR1280" s="199" t="s">
        <v>132</v>
      </c>
      <c r="AT1280" s="199" t="s">
        <v>127</v>
      </c>
      <c r="AU1280" s="199" t="s">
        <v>86</v>
      </c>
      <c r="AY1280" s="14" t="s">
        <v>124</v>
      </c>
      <c r="BE1280" s="200">
        <f>IF(N1280="základní",J1280,0)</f>
        <v>0</v>
      </c>
      <c r="BF1280" s="200">
        <f>IF(N1280="snížená",J1280,0)</f>
        <v>0</v>
      </c>
      <c r="BG1280" s="200">
        <f>IF(N1280="zákl. přenesená",J1280,0)</f>
        <v>0</v>
      </c>
      <c r="BH1280" s="200">
        <f>IF(N1280="sníž. přenesená",J1280,0)</f>
        <v>0</v>
      </c>
      <c r="BI1280" s="200">
        <f>IF(N1280="nulová",J1280,0)</f>
        <v>0</v>
      </c>
      <c r="BJ1280" s="14" t="s">
        <v>84</v>
      </c>
      <c r="BK1280" s="200">
        <f>ROUND(I1280*H1280,2)</f>
        <v>0</v>
      </c>
      <c r="BL1280" s="14" t="s">
        <v>132</v>
      </c>
      <c r="BM1280" s="199" t="s">
        <v>2236</v>
      </c>
    </row>
    <row r="1281" spans="1:65" s="2" customFormat="1" ht="48">
      <c r="A1281" s="31"/>
      <c r="B1281" s="32"/>
      <c r="C1281" s="33"/>
      <c r="D1281" s="201" t="s">
        <v>133</v>
      </c>
      <c r="E1281" s="33"/>
      <c r="F1281" s="202" t="s">
        <v>2237</v>
      </c>
      <c r="G1281" s="33"/>
      <c r="H1281" s="33"/>
      <c r="I1281" s="203"/>
      <c r="J1281" s="33"/>
      <c r="K1281" s="33"/>
      <c r="L1281" s="36"/>
      <c r="M1281" s="204"/>
      <c r="N1281" s="205"/>
      <c r="O1281" s="68"/>
      <c r="P1281" s="68"/>
      <c r="Q1281" s="68"/>
      <c r="R1281" s="68"/>
      <c r="S1281" s="68"/>
      <c r="T1281" s="69"/>
      <c r="U1281" s="31"/>
      <c r="V1281" s="31"/>
      <c r="W1281" s="31"/>
      <c r="X1281" s="31"/>
      <c r="Y1281" s="31"/>
      <c r="Z1281" s="31"/>
      <c r="AA1281" s="31"/>
      <c r="AB1281" s="31"/>
      <c r="AC1281" s="31"/>
      <c r="AD1281" s="31"/>
      <c r="AE1281" s="31"/>
      <c r="AT1281" s="14" t="s">
        <v>133</v>
      </c>
      <c r="AU1281" s="14" t="s">
        <v>86</v>
      </c>
    </row>
    <row r="1282" spans="1:65" s="2" customFormat="1" ht="16.5" customHeight="1">
      <c r="A1282" s="31"/>
      <c r="B1282" s="32"/>
      <c r="C1282" s="188" t="s">
        <v>1185</v>
      </c>
      <c r="D1282" s="188" t="s">
        <v>127</v>
      </c>
      <c r="E1282" s="189" t="s">
        <v>2238</v>
      </c>
      <c r="F1282" s="190" t="s">
        <v>2239</v>
      </c>
      <c r="G1282" s="191" t="s">
        <v>139</v>
      </c>
      <c r="H1282" s="192">
        <v>15</v>
      </c>
      <c r="I1282" s="193"/>
      <c r="J1282" s="194">
        <f>ROUND(I1282*H1282,2)</f>
        <v>0</v>
      </c>
      <c r="K1282" s="190" t="s">
        <v>131</v>
      </c>
      <c r="L1282" s="36"/>
      <c r="M1282" s="195" t="s">
        <v>1</v>
      </c>
      <c r="N1282" s="196" t="s">
        <v>42</v>
      </c>
      <c r="O1282" s="68"/>
      <c r="P1282" s="197">
        <f>O1282*H1282</f>
        <v>0</v>
      </c>
      <c r="Q1282" s="197">
        <v>0</v>
      </c>
      <c r="R1282" s="197">
        <f>Q1282*H1282</f>
        <v>0</v>
      </c>
      <c r="S1282" s="197">
        <v>0</v>
      </c>
      <c r="T1282" s="198">
        <f>S1282*H1282</f>
        <v>0</v>
      </c>
      <c r="U1282" s="31"/>
      <c r="V1282" s="31"/>
      <c r="W1282" s="31"/>
      <c r="X1282" s="31"/>
      <c r="Y1282" s="31"/>
      <c r="Z1282" s="31"/>
      <c r="AA1282" s="31"/>
      <c r="AB1282" s="31"/>
      <c r="AC1282" s="31"/>
      <c r="AD1282" s="31"/>
      <c r="AE1282" s="31"/>
      <c r="AR1282" s="199" t="s">
        <v>132</v>
      </c>
      <c r="AT1282" s="199" t="s">
        <v>127</v>
      </c>
      <c r="AU1282" s="199" t="s">
        <v>86</v>
      </c>
      <c r="AY1282" s="14" t="s">
        <v>124</v>
      </c>
      <c r="BE1282" s="200">
        <f>IF(N1282="základní",J1282,0)</f>
        <v>0</v>
      </c>
      <c r="BF1282" s="200">
        <f>IF(N1282="snížená",J1282,0)</f>
        <v>0</v>
      </c>
      <c r="BG1282" s="200">
        <f>IF(N1282="zákl. přenesená",J1282,0)</f>
        <v>0</v>
      </c>
      <c r="BH1282" s="200">
        <f>IF(N1282="sníž. přenesená",J1282,0)</f>
        <v>0</v>
      </c>
      <c r="BI1282" s="200">
        <f>IF(N1282="nulová",J1282,0)</f>
        <v>0</v>
      </c>
      <c r="BJ1282" s="14" t="s">
        <v>84</v>
      </c>
      <c r="BK1282" s="200">
        <f>ROUND(I1282*H1282,2)</f>
        <v>0</v>
      </c>
      <c r="BL1282" s="14" t="s">
        <v>132</v>
      </c>
      <c r="BM1282" s="199" t="s">
        <v>2240</v>
      </c>
    </row>
    <row r="1283" spans="1:65" s="2" customFormat="1" ht="48">
      <c r="A1283" s="31"/>
      <c r="B1283" s="32"/>
      <c r="C1283" s="33"/>
      <c r="D1283" s="201" t="s">
        <v>133</v>
      </c>
      <c r="E1283" s="33"/>
      <c r="F1283" s="202" t="s">
        <v>2241</v>
      </c>
      <c r="G1283" s="33"/>
      <c r="H1283" s="33"/>
      <c r="I1283" s="203"/>
      <c r="J1283" s="33"/>
      <c r="K1283" s="33"/>
      <c r="L1283" s="36"/>
      <c r="M1283" s="204"/>
      <c r="N1283" s="205"/>
      <c r="O1283" s="68"/>
      <c r="P1283" s="68"/>
      <c r="Q1283" s="68"/>
      <c r="R1283" s="68"/>
      <c r="S1283" s="68"/>
      <c r="T1283" s="69"/>
      <c r="U1283" s="31"/>
      <c r="V1283" s="31"/>
      <c r="W1283" s="31"/>
      <c r="X1283" s="31"/>
      <c r="Y1283" s="31"/>
      <c r="Z1283" s="31"/>
      <c r="AA1283" s="31"/>
      <c r="AB1283" s="31"/>
      <c r="AC1283" s="31"/>
      <c r="AD1283" s="31"/>
      <c r="AE1283" s="31"/>
      <c r="AT1283" s="14" t="s">
        <v>133</v>
      </c>
      <c r="AU1283" s="14" t="s">
        <v>86</v>
      </c>
    </row>
    <row r="1284" spans="1:65" s="2" customFormat="1" ht="16.5" customHeight="1">
      <c r="A1284" s="31"/>
      <c r="B1284" s="32"/>
      <c r="C1284" s="188" t="s">
        <v>2242</v>
      </c>
      <c r="D1284" s="188" t="s">
        <v>127</v>
      </c>
      <c r="E1284" s="189" t="s">
        <v>2243</v>
      </c>
      <c r="F1284" s="190" t="s">
        <v>2244</v>
      </c>
      <c r="G1284" s="191" t="s">
        <v>139</v>
      </c>
      <c r="H1284" s="192">
        <v>15</v>
      </c>
      <c r="I1284" s="193"/>
      <c r="J1284" s="194">
        <f>ROUND(I1284*H1284,2)</f>
        <v>0</v>
      </c>
      <c r="K1284" s="190" t="s">
        <v>131</v>
      </c>
      <c r="L1284" s="36"/>
      <c r="M1284" s="195" t="s">
        <v>1</v>
      </c>
      <c r="N1284" s="196" t="s">
        <v>42</v>
      </c>
      <c r="O1284" s="68"/>
      <c r="P1284" s="197">
        <f>O1284*H1284</f>
        <v>0</v>
      </c>
      <c r="Q1284" s="197">
        <v>0</v>
      </c>
      <c r="R1284" s="197">
        <f>Q1284*H1284</f>
        <v>0</v>
      </c>
      <c r="S1284" s="197">
        <v>0</v>
      </c>
      <c r="T1284" s="198">
        <f>S1284*H1284</f>
        <v>0</v>
      </c>
      <c r="U1284" s="31"/>
      <c r="V1284" s="31"/>
      <c r="W1284" s="31"/>
      <c r="X1284" s="31"/>
      <c r="Y1284" s="31"/>
      <c r="Z1284" s="31"/>
      <c r="AA1284" s="31"/>
      <c r="AB1284" s="31"/>
      <c r="AC1284" s="31"/>
      <c r="AD1284" s="31"/>
      <c r="AE1284" s="31"/>
      <c r="AR1284" s="199" t="s">
        <v>132</v>
      </c>
      <c r="AT1284" s="199" t="s">
        <v>127</v>
      </c>
      <c r="AU1284" s="199" t="s">
        <v>86</v>
      </c>
      <c r="AY1284" s="14" t="s">
        <v>124</v>
      </c>
      <c r="BE1284" s="200">
        <f>IF(N1284="základní",J1284,0)</f>
        <v>0</v>
      </c>
      <c r="BF1284" s="200">
        <f>IF(N1284="snížená",J1284,0)</f>
        <v>0</v>
      </c>
      <c r="BG1284" s="200">
        <f>IF(N1284="zákl. přenesená",J1284,0)</f>
        <v>0</v>
      </c>
      <c r="BH1284" s="200">
        <f>IF(N1284="sníž. přenesená",J1284,0)</f>
        <v>0</v>
      </c>
      <c r="BI1284" s="200">
        <f>IF(N1284="nulová",J1284,0)</f>
        <v>0</v>
      </c>
      <c r="BJ1284" s="14" t="s">
        <v>84</v>
      </c>
      <c r="BK1284" s="200">
        <f>ROUND(I1284*H1284,2)</f>
        <v>0</v>
      </c>
      <c r="BL1284" s="14" t="s">
        <v>132</v>
      </c>
      <c r="BM1284" s="199" t="s">
        <v>2245</v>
      </c>
    </row>
    <row r="1285" spans="1:65" s="2" customFormat="1" ht="48">
      <c r="A1285" s="31"/>
      <c r="B1285" s="32"/>
      <c r="C1285" s="33"/>
      <c r="D1285" s="201" t="s">
        <v>133</v>
      </c>
      <c r="E1285" s="33"/>
      <c r="F1285" s="202" t="s">
        <v>2246</v>
      </c>
      <c r="G1285" s="33"/>
      <c r="H1285" s="33"/>
      <c r="I1285" s="203"/>
      <c r="J1285" s="33"/>
      <c r="K1285" s="33"/>
      <c r="L1285" s="36"/>
      <c r="M1285" s="204"/>
      <c r="N1285" s="205"/>
      <c r="O1285" s="68"/>
      <c r="P1285" s="68"/>
      <c r="Q1285" s="68"/>
      <c r="R1285" s="68"/>
      <c r="S1285" s="68"/>
      <c r="T1285" s="69"/>
      <c r="U1285" s="31"/>
      <c r="V1285" s="31"/>
      <c r="W1285" s="31"/>
      <c r="X1285" s="31"/>
      <c r="Y1285" s="31"/>
      <c r="Z1285" s="31"/>
      <c r="AA1285" s="31"/>
      <c r="AB1285" s="31"/>
      <c r="AC1285" s="31"/>
      <c r="AD1285" s="31"/>
      <c r="AE1285" s="31"/>
      <c r="AT1285" s="14" t="s">
        <v>133</v>
      </c>
      <c r="AU1285" s="14" t="s">
        <v>86</v>
      </c>
    </row>
    <row r="1286" spans="1:65" s="2" customFormat="1" ht="16.5" customHeight="1">
      <c r="A1286" s="31"/>
      <c r="B1286" s="32"/>
      <c r="C1286" s="188" t="s">
        <v>1189</v>
      </c>
      <c r="D1286" s="188" t="s">
        <v>127</v>
      </c>
      <c r="E1286" s="189" t="s">
        <v>2247</v>
      </c>
      <c r="F1286" s="190" t="s">
        <v>2248</v>
      </c>
      <c r="G1286" s="191" t="s">
        <v>139</v>
      </c>
      <c r="H1286" s="192">
        <v>15</v>
      </c>
      <c r="I1286" s="193"/>
      <c r="J1286" s="194">
        <f>ROUND(I1286*H1286,2)</f>
        <v>0</v>
      </c>
      <c r="K1286" s="190" t="s">
        <v>131</v>
      </c>
      <c r="L1286" s="36"/>
      <c r="M1286" s="195" t="s">
        <v>1</v>
      </c>
      <c r="N1286" s="196" t="s">
        <v>42</v>
      </c>
      <c r="O1286" s="68"/>
      <c r="P1286" s="197">
        <f>O1286*H1286</f>
        <v>0</v>
      </c>
      <c r="Q1286" s="197">
        <v>0</v>
      </c>
      <c r="R1286" s="197">
        <f>Q1286*H1286</f>
        <v>0</v>
      </c>
      <c r="S1286" s="197">
        <v>0</v>
      </c>
      <c r="T1286" s="198">
        <f>S1286*H1286</f>
        <v>0</v>
      </c>
      <c r="U1286" s="31"/>
      <c r="V1286" s="31"/>
      <c r="W1286" s="31"/>
      <c r="X1286" s="31"/>
      <c r="Y1286" s="31"/>
      <c r="Z1286" s="31"/>
      <c r="AA1286" s="31"/>
      <c r="AB1286" s="31"/>
      <c r="AC1286" s="31"/>
      <c r="AD1286" s="31"/>
      <c r="AE1286" s="31"/>
      <c r="AR1286" s="199" t="s">
        <v>132</v>
      </c>
      <c r="AT1286" s="199" t="s">
        <v>127</v>
      </c>
      <c r="AU1286" s="199" t="s">
        <v>86</v>
      </c>
      <c r="AY1286" s="14" t="s">
        <v>124</v>
      </c>
      <c r="BE1286" s="200">
        <f>IF(N1286="základní",J1286,0)</f>
        <v>0</v>
      </c>
      <c r="BF1286" s="200">
        <f>IF(N1286="snížená",J1286,0)</f>
        <v>0</v>
      </c>
      <c r="BG1286" s="200">
        <f>IF(N1286="zákl. přenesená",J1286,0)</f>
        <v>0</v>
      </c>
      <c r="BH1286" s="200">
        <f>IF(N1286="sníž. přenesená",J1286,0)</f>
        <v>0</v>
      </c>
      <c r="BI1286" s="200">
        <f>IF(N1286="nulová",J1286,0)</f>
        <v>0</v>
      </c>
      <c r="BJ1286" s="14" t="s">
        <v>84</v>
      </c>
      <c r="BK1286" s="200">
        <f>ROUND(I1286*H1286,2)</f>
        <v>0</v>
      </c>
      <c r="BL1286" s="14" t="s">
        <v>132</v>
      </c>
      <c r="BM1286" s="199" t="s">
        <v>2249</v>
      </c>
    </row>
    <row r="1287" spans="1:65" s="2" customFormat="1" ht="48">
      <c r="A1287" s="31"/>
      <c r="B1287" s="32"/>
      <c r="C1287" s="33"/>
      <c r="D1287" s="201" t="s">
        <v>133</v>
      </c>
      <c r="E1287" s="33"/>
      <c r="F1287" s="202" t="s">
        <v>2250</v>
      </c>
      <c r="G1287" s="33"/>
      <c r="H1287" s="33"/>
      <c r="I1287" s="203"/>
      <c r="J1287" s="33"/>
      <c r="K1287" s="33"/>
      <c r="L1287" s="36"/>
      <c r="M1287" s="204"/>
      <c r="N1287" s="205"/>
      <c r="O1287" s="68"/>
      <c r="P1287" s="68"/>
      <c r="Q1287" s="68"/>
      <c r="R1287" s="68"/>
      <c r="S1287" s="68"/>
      <c r="T1287" s="69"/>
      <c r="U1287" s="31"/>
      <c r="V1287" s="31"/>
      <c r="W1287" s="31"/>
      <c r="X1287" s="31"/>
      <c r="Y1287" s="31"/>
      <c r="Z1287" s="31"/>
      <c r="AA1287" s="31"/>
      <c r="AB1287" s="31"/>
      <c r="AC1287" s="31"/>
      <c r="AD1287" s="31"/>
      <c r="AE1287" s="31"/>
      <c r="AT1287" s="14" t="s">
        <v>133</v>
      </c>
      <c r="AU1287" s="14" t="s">
        <v>86</v>
      </c>
    </row>
    <row r="1288" spans="1:65" s="2" customFormat="1" ht="16.5" customHeight="1">
      <c r="A1288" s="31"/>
      <c r="B1288" s="32"/>
      <c r="C1288" s="188" t="s">
        <v>2251</v>
      </c>
      <c r="D1288" s="188" t="s">
        <v>127</v>
      </c>
      <c r="E1288" s="189" t="s">
        <v>2252</v>
      </c>
      <c r="F1288" s="190" t="s">
        <v>2253</v>
      </c>
      <c r="G1288" s="191" t="s">
        <v>139</v>
      </c>
      <c r="H1288" s="192">
        <v>15</v>
      </c>
      <c r="I1288" s="193"/>
      <c r="J1288" s="194">
        <f>ROUND(I1288*H1288,2)</f>
        <v>0</v>
      </c>
      <c r="K1288" s="190" t="s">
        <v>131</v>
      </c>
      <c r="L1288" s="36"/>
      <c r="M1288" s="195" t="s">
        <v>1</v>
      </c>
      <c r="N1288" s="196" t="s">
        <v>42</v>
      </c>
      <c r="O1288" s="68"/>
      <c r="P1288" s="197">
        <f>O1288*H1288</f>
        <v>0</v>
      </c>
      <c r="Q1288" s="197">
        <v>0</v>
      </c>
      <c r="R1288" s="197">
        <f>Q1288*H1288</f>
        <v>0</v>
      </c>
      <c r="S1288" s="197">
        <v>0</v>
      </c>
      <c r="T1288" s="198">
        <f>S1288*H1288</f>
        <v>0</v>
      </c>
      <c r="U1288" s="31"/>
      <c r="V1288" s="31"/>
      <c r="W1288" s="31"/>
      <c r="X1288" s="31"/>
      <c r="Y1288" s="31"/>
      <c r="Z1288" s="31"/>
      <c r="AA1288" s="31"/>
      <c r="AB1288" s="31"/>
      <c r="AC1288" s="31"/>
      <c r="AD1288" s="31"/>
      <c r="AE1288" s="31"/>
      <c r="AR1288" s="199" t="s">
        <v>132</v>
      </c>
      <c r="AT1288" s="199" t="s">
        <v>127</v>
      </c>
      <c r="AU1288" s="199" t="s">
        <v>86</v>
      </c>
      <c r="AY1288" s="14" t="s">
        <v>124</v>
      </c>
      <c r="BE1288" s="200">
        <f>IF(N1288="základní",J1288,0)</f>
        <v>0</v>
      </c>
      <c r="BF1288" s="200">
        <f>IF(N1288="snížená",J1288,0)</f>
        <v>0</v>
      </c>
      <c r="BG1288" s="200">
        <f>IF(N1288="zákl. přenesená",J1288,0)</f>
        <v>0</v>
      </c>
      <c r="BH1288" s="200">
        <f>IF(N1288="sníž. přenesená",J1288,0)</f>
        <v>0</v>
      </c>
      <c r="BI1288" s="200">
        <f>IF(N1288="nulová",J1288,0)</f>
        <v>0</v>
      </c>
      <c r="BJ1288" s="14" t="s">
        <v>84</v>
      </c>
      <c r="BK1288" s="200">
        <f>ROUND(I1288*H1288,2)</f>
        <v>0</v>
      </c>
      <c r="BL1288" s="14" t="s">
        <v>132</v>
      </c>
      <c r="BM1288" s="199" t="s">
        <v>2254</v>
      </c>
    </row>
    <row r="1289" spans="1:65" s="2" customFormat="1" ht="48">
      <c r="A1289" s="31"/>
      <c r="B1289" s="32"/>
      <c r="C1289" s="33"/>
      <c r="D1289" s="201" t="s">
        <v>133</v>
      </c>
      <c r="E1289" s="33"/>
      <c r="F1289" s="202" t="s">
        <v>2255</v>
      </c>
      <c r="G1289" s="33"/>
      <c r="H1289" s="33"/>
      <c r="I1289" s="203"/>
      <c r="J1289" s="33"/>
      <c r="K1289" s="33"/>
      <c r="L1289" s="36"/>
      <c r="M1289" s="204"/>
      <c r="N1289" s="205"/>
      <c r="O1289" s="68"/>
      <c r="P1289" s="68"/>
      <c r="Q1289" s="68"/>
      <c r="R1289" s="68"/>
      <c r="S1289" s="68"/>
      <c r="T1289" s="69"/>
      <c r="U1289" s="31"/>
      <c r="V1289" s="31"/>
      <c r="W1289" s="31"/>
      <c r="X1289" s="31"/>
      <c r="Y1289" s="31"/>
      <c r="Z1289" s="31"/>
      <c r="AA1289" s="31"/>
      <c r="AB1289" s="31"/>
      <c r="AC1289" s="31"/>
      <c r="AD1289" s="31"/>
      <c r="AE1289" s="31"/>
      <c r="AT1289" s="14" t="s">
        <v>133</v>
      </c>
      <c r="AU1289" s="14" t="s">
        <v>86</v>
      </c>
    </row>
    <row r="1290" spans="1:65" s="2" customFormat="1" ht="16.5" customHeight="1">
      <c r="A1290" s="31"/>
      <c r="B1290" s="32"/>
      <c r="C1290" s="188" t="s">
        <v>1194</v>
      </c>
      <c r="D1290" s="188" t="s">
        <v>127</v>
      </c>
      <c r="E1290" s="189" t="s">
        <v>2256</v>
      </c>
      <c r="F1290" s="190" t="s">
        <v>2257</v>
      </c>
      <c r="G1290" s="191" t="s">
        <v>139</v>
      </c>
      <c r="H1290" s="192">
        <v>15</v>
      </c>
      <c r="I1290" s="193"/>
      <c r="J1290" s="194">
        <f>ROUND(I1290*H1290,2)</f>
        <v>0</v>
      </c>
      <c r="K1290" s="190" t="s">
        <v>131</v>
      </c>
      <c r="L1290" s="36"/>
      <c r="M1290" s="195" t="s">
        <v>1</v>
      </c>
      <c r="N1290" s="196" t="s">
        <v>42</v>
      </c>
      <c r="O1290" s="68"/>
      <c r="P1290" s="197">
        <f>O1290*H1290</f>
        <v>0</v>
      </c>
      <c r="Q1290" s="197">
        <v>0</v>
      </c>
      <c r="R1290" s="197">
        <f>Q1290*H1290</f>
        <v>0</v>
      </c>
      <c r="S1290" s="197">
        <v>0</v>
      </c>
      <c r="T1290" s="198">
        <f>S1290*H1290</f>
        <v>0</v>
      </c>
      <c r="U1290" s="31"/>
      <c r="V1290" s="31"/>
      <c r="W1290" s="31"/>
      <c r="X1290" s="31"/>
      <c r="Y1290" s="31"/>
      <c r="Z1290" s="31"/>
      <c r="AA1290" s="31"/>
      <c r="AB1290" s="31"/>
      <c r="AC1290" s="31"/>
      <c r="AD1290" s="31"/>
      <c r="AE1290" s="31"/>
      <c r="AR1290" s="199" t="s">
        <v>132</v>
      </c>
      <c r="AT1290" s="199" t="s">
        <v>127</v>
      </c>
      <c r="AU1290" s="199" t="s">
        <v>86</v>
      </c>
      <c r="AY1290" s="14" t="s">
        <v>124</v>
      </c>
      <c r="BE1290" s="200">
        <f>IF(N1290="základní",J1290,0)</f>
        <v>0</v>
      </c>
      <c r="BF1290" s="200">
        <f>IF(N1290="snížená",J1290,0)</f>
        <v>0</v>
      </c>
      <c r="BG1290" s="200">
        <f>IF(N1290="zákl. přenesená",J1290,0)</f>
        <v>0</v>
      </c>
      <c r="BH1290" s="200">
        <f>IF(N1290="sníž. přenesená",J1290,0)</f>
        <v>0</v>
      </c>
      <c r="BI1290" s="200">
        <f>IF(N1290="nulová",J1290,0)</f>
        <v>0</v>
      </c>
      <c r="BJ1290" s="14" t="s">
        <v>84</v>
      </c>
      <c r="BK1290" s="200">
        <f>ROUND(I1290*H1290,2)</f>
        <v>0</v>
      </c>
      <c r="BL1290" s="14" t="s">
        <v>132</v>
      </c>
      <c r="BM1290" s="199" t="s">
        <v>2258</v>
      </c>
    </row>
    <row r="1291" spans="1:65" s="2" customFormat="1" ht="48">
      <c r="A1291" s="31"/>
      <c r="B1291" s="32"/>
      <c r="C1291" s="33"/>
      <c r="D1291" s="201" t="s">
        <v>133</v>
      </c>
      <c r="E1291" s="33"/>
      <c r="F1291" s="202" t="s">
        <v>2259</v>
      </c>
      <c r="G1291" s="33"/>
      <c r="H1291" s="33"/>
      <c r="I1291" s="203"/>
      <c r="J1291" s="33"/>
      <c r="K1291" s="33"/>
      <c r="L1291" s="36"/>
      <c r="M1291" s="204"/>
      <c r="N1291" s="205"/>
      <c r="O1291" s="68"/>
      <c r="P1291" s="68"/>
      <c r="Q1291" s="68"/>
      <c r="R1291" s="68"/>
      <c r="S1291" s="68"/>
      <c r="T1291" s="69"/>
      <c r="U1291" s="31"/>
      <c r="V1291" s="31"/>
      <c r="W1291" s="31"/>
      <c r="X1291" s="31"/>
      <c r="Y1291" s="31"/>
      <c r="Z1291" s="31"/>
      <c r="AA1291" s="31"/>
      <c r="AB1291" s="31"/>
      <c r="AC1291" s="31"/>
      <c r="AD1291" s="31"/>
      <c r="AE1291" s="31"/>
      <c r="AT1291" s="14" t="s">
        <v>133</v>
      </c>
      <c r="AU1291" s="14" t="s">
        <v>86</v>
      </c>
    </row>
    <row r="1292" spans="1:65" s="2" customFormat="1" ht="16.5" customHeight="1">
      <c r="A1292" s="31"/>
      <c r="B1292" s="32"/>
      <c r="C1292" s="188" t="s">
        <v>2260</v>
      </c>
      <c r="D1292" s="188" t="s">
        <v>127</v>
      </c>
      <c r="E1292" s="189" t="s">
        <v>2261</v>
      </c>
      <c r="F1292" s="190" t="s">
        <v>2262</v>
      </c>
      <c r="G1292" s="191" t="s">
        <v>2263</v>
      </c>
      <c r="H1292" s="192">
        <v>2</v>
      </c>
      <c r="I1292" s="193"/>
      <c r="J1292" s="194">
        <f>ROUND(I1292*H1292,2)</f>
        <v>0</v>
      </c>
      <c r="K1292" s="190" t="s">
        <v>131</v>
      </c>
      <c r="L1292" s="36"/>
      <c r="M1292" s="195" t="s">
        <v>1</v>
      </c>
      <c r="N1292" s="196" t="s">
        <v>42</v>
      </c>
      <c r="O1292" s="68"/>
      <c r="P1292" s="197">
        <f>O1292*H1292</f>
        <v>0</v>
      </c>
      <c r="Q1292" s="197">
        <v>0</v>
      </c>
      <c r="R1292" s="197">
        <f>Q1292*H1292</f>
        <v>0</v>
      </c>
      <c r="S1292" s="197">
        <v>0</v>
      </c>
      <c r="T1292" s="198">
        <f>S1292*H1292</f>
        <v>0</v>
      </c>
      <c r="U1292" s="31"/>
      <c r="V1292" s="31"/>
      <c r="W1292" s="31"/>
      <c r="X1292" s="31"/>
      <c r="Y1292" s="31"/>
      <c r="Z1292" s="31"/>
      <c r="AA1292" s="31"/>
      <c r="AB1292" s="31"/>
      <c r="AC1292" s="31"/>
      <c r="AD1292" s="31"/>
      <c r="AE1292" s="31"/>
      <c r="AR1292" s="199" t="s">
        <v>132</v>
      </c>
      <c r="AT1292" s="199" t="s">
        <v>127</v>
      </c>
      <c r="AU1292" s="199" t="s">
        <v>86</v>
      </c>
      <c r="AY1292" s="14" t="s">
        <v>124</v>
      </c>
      <c r="BE1292" s="200">
        <f>IF(N1292="základní",J1292,0)</f>
        <v>0</v>
      </c>
      <c r="BF1292" s="200">
        <f>IF(N1292="snížená",J1292,0)</f>
        <v>0</v>
      </c>
      <c r="BG1292" s="200">
        <f>IF(N1292="zákl. přenesená",J1292,0)</f>
        <v>0</v>
      </c>
      <c r="BH1292" s="200">
        <f>IF(N1292="sníž. přenesená",J1292,0)</f>
        <v>0</v>
      </c>
      <c r="BI1292" s="200">
        <f>IF(N1292="nulová",J1292,0)</f>
        <v>0</v>
      </c>
      <c r="BJ1292" s="14" t="s">
        <v>84</v>
      </c>
      <c r="BK1292" s="200">
        <f>ROUND(I1292*H1292,2)</f>
        <v>0</v>
      </c>
      <c r="BL1292" s="14" t="s">
        <v>132</v>
      </c>
      <c r="BM1292" s="199" t="s">
        <v>2264</v>
      </c>
    </row>
    <row r="1293" spans="1:65" s="2" customFormat="1" ht="28.8">
      <c r="A1293" s="31"/>
      <c r="B1293" s="32"/>
      <c r="C1293" s="33"/>
      <c r="D1293" s="201" t="s">
        <v>133</v>
      </c>
      <c r="E1293" s="33"/>
      <c r="F1293" s="202" t="s">
        <v>2265</v>
      </c>
      <c r="G1293" s="33"/>
      <c r="H1293" s="33"/>
      <c r="I1293" s="203"/>
      <c r="J1293" s="33"/>
      <c r="K1293" s="33"/>
      <c r="L1293" s="36"/>
      <c r="M1293" s="204"/>
      <c r="N1293" s="205"/>
      <c r="O1293" s="68"/>
      <c r="P1293" s="68"/>
      <c r="Q1293" s="68"/>
      <c r="R1293" s="68"/>
      <c r="S1293" s="68"/>
      <c r="T1293" s="69"/>
      <c r="U1293" s="31"/>
      <c r="V1293" s="31"/>
      <c r="W1293" s="31"/>
      <c r="X1293" s="31"/>
      <c r="Y1293" s="31"/>
      <c r="Z1293" s="31"/>
      <c r="AA1293" s="31"/>
      <c r="AB1293" s="31"/>
      <c r="AC1293" s="31"/>
      <c r="AD1293" s="31"/>
      <c r="AE1293" s="31"/>
      <c r="AT1293" s="14" t="s">
        <v>133</v>
      </c>
      <c r="AU1293" s="14" t="s">
        <v>86</v>
      </c>
    </row>
    <row r="1294" spans="1:65" s="2" customFormat="1" ht="19.2">
      <c r="A1294" s="31"/>
      <c r="B1294" s="32"/>
      <c r="C1294" s="33"/>
      <c r="D1294" s="201" t="s">
        <v>135</v>
      </c>
      <c r="E1294" s="33"/>
      <c r="F1294" s="206" t="s">
        <v>2266</v>
      </c>
      <c r="G1294" s="33"/>
      <c r="H1294" s="33"/>
      <c r="I1294" s="203"/>
      <c r="J1294" s="33"/>
      <c r="K1294" s="33"/>
      <c r="L1294" s="36"/>
      <c r="M1294" s="204"/>
      <c r="N1294" s="205"/>
      <c r="O1294" s="68"/>
      <c r="P1294" s="68"/>
      <c r="Q1294" s="68"/>
      <c r="R1294" s="68"/>
      <c r="S1294" s="68"/>
      <c r="T1294" s="69"/>
      <c r="U1294" s="31"/>
      <c r="V1294" s="31"/>
      <c r="W1294" s="31"/>
      <c r="X1294" s="31"/>
      <c r="Y1294" s="31"/>
      <c r="Z1294" s="31"/>
      <c r="AA1294" s="31"/>
      <c r="AB1294" s="31"/>
      <c r="AC1294" s="31"/>
      <c r="AD1294" s="31"/>
      <c r="AE1294" s="31"/>
      <c r="AT1294" s="14" t="s">
        <v>135</v>
      </c>
      <c r="AU1294" s="14" t="s">
        <v>86</v>
      </c>
    </row>
    <row r="1295" spans="1:65" s="2" customFormat="1" ht="16.5" customHeight="1">
      <c r="A1295" s="31"/>
      <c r="B1295" s="32"/>
      <c r="C1295" s="188" t="s">
        <v>1198</v>
      </c>
      <c r="D1295" s="188" t="s">
        <v>127</v>
      </c>
      <c r="E1295" s="189" t="s">
        <v>2267</v>
      </c>
      <c r="F1295" s="190" t="s">
        <v>2268</v>
      </c>
      <c r="G1295" s="191" t="s">
        <v>2263</v>
      </c>
      <c r="H1295" s="192">
        <v>2</v>
      </c>
      <c r="I1295" s="193"/>
      <c r="J1295" s="194">
        <f>ROUND(I1295*H1295,2)</f>
        <v>0</v>
      </c>
      <c r="K1295" s="190" t="s">
        <v>131</v>
      </c>
      <c r="L1295" s="36"/>
      <c r="M1295" s="195" t="s">
        <v>1</v>
      </c>
      <c r="N1295" s="196" t="s">
        <v>42</v>
      </c>
      <c r="O1295" s="68"/>
      <c r="P1295" s="197">
        <f>O1295*H1295</f>
        <v>0</v>
      </c>
      <c r="Q1295" s="197">
        <v>0</v>
      </c>
      <c r="R1295" s="197">
        <f>Q1295*H1295</f>
        <v>0</v>
      </c>
      <c r="S1295" s="197">
        <v>0</v>
      </c>
      <c r="T1295" s="198">
        <f>S1295*H1295</f>
        <v>0</v>
      </c>
      <c r="U1295" s="31"/>
      <c r="V1295" s="31"/>
      <c r="W1295" s="31"/>
      <c r="X1295" s="31"/>
      <c r="Y1295" s="31"/>
      <c r="Z1295" s="31"/>
      <c r="AA1295" s="31"/>
      <c r="AB1295" s="31"/>
      <c r="AC1295" s="31"/>
      <c r="AD1295" s="31"/>
      <c r="AE1295" s="31"/>
      <c r="AR1295" s="199" t="s">
        <v>132</v>
      </c>
      <c r="AT1295" s="199" t="s">
        <v>127</v>
      </c>
      <c r="AU1295" s="199" t="s">
        <v>86</v>
      </c>
      <c r="AY1295" s="14" t="s">
        <v>124</v>
      </c>
      <c r="BE1295" s="200">
        <f>IF(N1295="základní",J1295,0)</f>
        <v>0</v>
      </c>
      <c r="BF1295" s="200">
        <f>IF(N1295="snížená",J1295,0)</f>
        <v>0</v>
      </c>
      <c r="BG1295" s="200">
        <f>IF(N1295="zákl. přenesená",J1295,0)</f>
        <v>0</v>
      </c>
      <c r="BH1295" s="200">
        <f>IF(N1295="sníž. přenesená",J1295,0)</f>
        <v>0</v>
      </c>
      <c r="BI1295" s="200">
        <f>IF(N1295="nulová",J1295,0)</f>
        <v>0</v>
      </c>
      <c r="BJ1295" s="14" t="s">
        <v>84</v>
      </c>
      <c r="BK1295" s="200">
        <f>ROUND(I1295*H1295,2)</f>
        <v>0</v>
      </c>
      <c r="BL1295" s="14" t="s">
        <v>132</v>
      </c>
      <c r="BM1295" s="199" t="s">
        <v>2269</v>
      </c>
    </row>
    <row r="1296" spans="1:65" s="2" customFormat="1" ht="28.8">
      <c r="A1296" s="31"/>
      <c r="B1296" s="32"/>
      <c r="C1296" s="33"/>
      <c r="D1296" s="201" t="s">
        <v>133</v>
      </c>
      <c r="E1296" s="33"/>
      <c r="F1296" s="202" t="s">
        <v>2270</v>
      </c>
      <c r="G1296" s="33"/>
      <c r="H1296" s="33"/>
      <c r="I1296" s="203"/>
      <c r="J1296" s="33"/>
      <c r="K1296" s="33"/>
      <c r="L1296" s="36"/>
      <c r="M1296" s="204"/>
      <c r="N1296" s="205"/>
      <c r="O1296" s="68"/>
      <c r="P1296" s="68"/>
      <c r="Q1296" s="68"/>
      <c r="R1296" s="68"/>
      <c r="S1296" s="68"/>
      <c r="T1296" s="69"/>
      <c r="U1296" s="31"/>
      <c r="V1296" s="31"/>
      <c r="W1296" s="31"/>
      <c r="X1296" s="31"/>
      <c r="Y1296" s="31"/>
      <c r="Z1296" s="31"/>
      <c r="AA1296" s="31"/>
      <c r="AB1296" s="31"/>
      <c r="AC1296" s="31"/>
      <c r="AD1296" s="31"/>
      <c r="AE1296" s="31"/>
      <c r="AT1296" s="14" t="s">
        <v>133</v>
      </c>
      <c r="AU1296" s="14" t="s">
        <v>86</v>
      </c>
    </row>
    <row r="1297" spans="1:65" s="2" customFormat="1" ht="19.2">
      <c r="A1297" s="31"/>
      <c r="B1297" s="32"/>
      <c r="C1297" s="33"/>
      <c r="D1297" s="201" t="s">
        <v>135</v>
      </c>
      <c r="E1297" s="33"/>
      <c r="F1297" s="206" t="s">
        <v>2266</v>
      </c>
      <c r="G1297" s="33"/>
      <c r="H1297" s="33"/>
      <c r="I1297" s="203"/>
      <c r="J1297" s="33"/>
      <c r="K1297" s="33"/>
      <c r="L1297" s="36"/>
      <c r="M1297" s="204"/>
      <c r="N1297" s="205"/>
      <c r="O1297" s="68"/>
      <c r="P1297" s="68"/>
      <c r="Q1297" s="68"/>
      <c r="R1297" s="68"/>
      <c r="S1297" s="68"/>
      <c r="T1297" s="69"/>
      <c r="U1297" s="31"/>
      <c r="V1297" s="31"/>
      <c r="W1297" s="31"/>
      <c r="X1297" s="31"/>
      <c r="Y1297" s="31"/>
      <c r="Z1297" s="31"/>
      <c r="AA1297" s="31"/>
      <c r="AB1297" s="31"/>
      <c r="AC1297" s="31"/>
      <c r="AD1297" s="31"/>
      <c r="AE1297" s="31"/>
      <c r="AT1297" s="14" t="s">
        <v>135</v>
      </c>
      <c r="AU1297" s="14" t="s">
        <v>86</v>
      </c>
    </row>
    <row r="1298" spans="1:65" s="2" customFormat="1" ht="16.5" customHeight="1">
      <c r="A1298" s="31"/>
      <c r="B1298" s="32"/>
      <c r="C1298" s="188" t="s">
        <v>2271</v>
      </c>
      <c r="D1298" s="188" t="s">
        <v>127</v>
      </c>
      <c r="E1298" s="189" t="s">
        <v>2272</v>
      </c>
      <c r="F1298" s="190" t="s">
        <v>2273</v>
      </c>
      <c r="G1298" s="191" t="s">
        <v>2263</v>
      </c>
      <c r="H1298" s="192">
        <v>2</v>
      </c>
      <c r="I1298" s="193"/>
      <c r="J1298" s="194">
        <f>ROUND(I1298*H1298,2)</f>
        <v>0</v>
      </c>
      <c r="K1298" s="190" t="s">
        <v>131</v>
      </c>
      <c r="L1298" s="36"/>
      <c r="M1298" s="195" t="s">
        <v>1</v>
      </c>
      <c r="N1298" s="196" t="s">
        <v>42</v>
      </c>
      <c r="O1298" s="68"/>
      <c r="P1298" s="197">
        <f>O1298*H1298</f>
        <v>0</v>
      </c>
      <c r="Q1298" s="197">
        <v>0</v>
      </c>
      <c r="R1298" s="197">
        <f>Q1298*H1298</f>
        <v>0</v>
      </c>
      <c r="S1298" s="197">
        <v>0</v>
      </c>
      <c r="T1298" s="198">
        <f>S1298*H1298</f>
        <v>0</v>
      </c>
      <c r="U1298" s="31"/>
      <c r="V1298" s="31"/>
      <c r="W1298" s="31"/>
      <c r="X1298" s="31"/>
      <c r="Y1298" s="31"/>
      <c r="Z1298" s="31"/>
      <c r="AA1298" s="31"/>
      <c r="AB1298" s="31"/>
      <c r="AC1298" s="31"/>
      <c r="AD1298" s="31"/>
      <c r="AE1298" s="31"/>
      <c r="AR1298" s="199" t="s">
        <v>132</v>
      </c>
      <c r="AT1298" s="199" t="s">
        <v>127</v>
      </c>
      <c r="AU1298" s="199" t="s">
        <v>86</v>
      </c>
      <c r="AY1298" s="14" t="s">
        <v>124</v>
      </c>
      <c r="BE1298" s="200">
        <f>IF(N1298="základní",J1298,0)</f>
        <v>0</v>
      </c>
      <c r="BF1298" s="200">
        <f>IF(N1298="snížená",J1298,0)</f>
        <v>0</v>
      </c>
      <c r="BG1298" s="200">
        <f>IF(N1298="zákl. přenesená",J1298,0)</f>
        <v>0</v>
      </c>
      <c r="BH1298" s="200">
        <f>IF(N1298="sníž. přenesená",J1298,0)</f>
        <v>0</v>
      </c>
      <c r="BI1298" s="200">
        <f>IF(N1298="nulová",J1298,0)</f>
        <v>0</v>
      </c>
      <c r="BJ1298" s="14" t="s">
        <v>84</v>
      </c>
      <c r="BK1298" s="200">
        <f>ROUND(I1298*H1298,2)</f>
        <v>0</v>
      </c>
      <c r="BL1298" s="14" t="s">
        <v>132</v>
      </c>
      <c r="BM1298" s="199" t="s">
        <v>2274</v>
      </c>
    </row>
    <row r="1299" spans="1:65" s="2" customFormat="1" ht="28.8">
      <c r="A1299" s="31"/>
      <c r="B1299" s="32"/>
      <c r="C1299" s="33"/>
      <c r="D1299" s="201" t="s">
        <v>133</v>
      </c>
      <c r="E1299" s="33"/>
      <c r="F1299" s="202" t="s">
        <v>2275</v>
      </c>
      <c r="G1299" s="33"/>
      <c r="H1299" s="33"/>
      <c r="I1299" s="203"/>
      <c r="J1299" s="33"/>
      <c r="K1299" s="33"/>
      <c r="L1299" s="36"/>
      <c r="M1299" s="204"/>
      <c r="N1299" s="205"/>
      <c r="O1299" s="68"/>
      <c r="P1299" s="68"/>
      <c r="Q1299" s="68"/>
      <c r="R1299" s="68"/>
      <c r="S1299" s="68"/>
      <c r="T1299" s="69"/>
      <c r="U1299" s="31"/>
      <c r="V1299" s="31"/>
      <c r="W1299" s="31"/>
      <c r="X1299" s="31"/>
      <c r="Y1299" s="31"/>
      <c r="Z1299" s="31"/>
      <c r="AA1299" s="31"/>
      <c r="AB1299" s="31"/>
      <c r="AC1299" s="31"/>
      <c r="AD1299" s="31"/>
      <c r="AE1299" s="31"/>
      <c r="AT1299" s="14" t="s">
        <v>133</v>
      </c>
      <c r="AU1299" s="14" t="s">
        <v>86</v>
      </c>
    </row>
    <row r="1300" spans="1:65" s="2" customFormat="1" ht="19.2">
      <c r="A1300" s="31"/>
      <c r="B1300" s="32"/>
      <c r="C1300" s="33"/>
      <c r="D1300" s="201" t="s">
        <v>135</v>
      </c>
      <c r="E1300" s="33"/>
      <c r="F1300" s="206" t="s">
        <v>2266</v>
      </c>
      <c r="G1300" s="33"/>
      <c r="H1300" s="33"/>
      <c r="I1300" s="203"/>
      <c r="J1300" s="33"/>
      <c r="K1300" s="33"/>
      <c r="L1300" s="36"/>
      <c r="M1300" s="204"/>
      <c r="N1300" s="205"/>
      <c r="O1300" s="68"/>
      <c r="P1300" s="68"/>
      <c r="Q1300" s="68"/>
      <c r="R1300" s="68"/>
      <c r="S1300" s="68"/>
      <c r="T1300" s="69"/>
      <c r="U1300" s="31"/>
      <c r="V1300" s="31"/>
      <c r="W1300" s="31"/>
      <c r="X1300" s="31"/>
      <c r="Y1300" s="31"/>
      <c r="Z1300" s="31"/>
      <c r="AA1300" s="31"/>
      <c r="AB1300" s="31"/>
      <c r="AC1300" s="31"/>
      <c r="AD1300" s="31"/>
      <c r="AE1300" s="31"/>
      <c r="AT1300" s="14" t="s">
        <v>135</v>
      </c>
      <c r="AU1300" s="14" t="s">
        <v>86</v>
      </c>
    </row>
    <row r="1301" spans="1:65" s="2" customFormat="1" ht="16.5" customHeight="1">
      <c r="A1301" s="31"/>
      <c r="B1301" s="32"/>
      <c r="C1301" s="188" t="s">
        <v>1203</v>
      </c>
      <c r="D1301" s="188" t="s">
        <v>127</v>
      </c>
      <c r="E1301" s="189" t="s">
        <v>2276</v>
      </c>
      <c r="F1301" s="190" t="s">
        <v>2277</v>
      </c>
      <c r="G1301" s="191" t="s">
        <v>2263</v>
      </c>
      <c r="H1301" s="192">
        <v>2</v>
      </c>
      <c r="I1301" s="193"/>
      <c r="J1301" s="194">
        <f>ROUND(I1301*H1301,2)</f>
        <v>0</v>
      </c>
      <c r="K1301" s="190" t="s">
        <v>131</v>
      </c>
      <c r="L1301" s="36"/>
      <c r="M1301" s="195" t="s">
        <v>1</v>
      </c>
      <c r="N1301" s="196" t="s">
        <v>42</v>
      </c>
      <c r="O1301" s="68"/>
      <c r="P1301" s="197">
        <f>O1301*H1301</f>
        <v>0</v>
      </c>
      <c r="Q1301" s="197">
        <v>0</v>
      </c>
      <c r="R1301" s="197">
        <f>Q1301*H1301</f>
        <v>0</v>
      </c>
      <c r="S1301" s="197">
        <v>0</v>
      </c>
      <c r="T1301" s="198">
        <f>S1301*H1301</f>
        <v>0</v>
      </c>
      <c r="U1301" s="31"/>
      <c r="V1301" s="31"/>
      <c r="W1301" s="31"/>
      <c r="X1301" s="31"/>
      <c r="Y1301" s="31"/>
      <c r="Z1301" s="31"/>
      <c r="AA1301" s="31"/>
      <c r="AB1301" s="31"/>
      <c r="AC1301" s="31"/>
      <c r="AD1301" s="31"/>
      <c r="AE1301" s="31"/>
      <c r="AR1301" s="199" t="s">
        <v>132</v>
      </c>
      <c r="AT1301" s="199" t="s">
        <v>127</v>
      </c>
      <c r="AU1301" s="199" t="s">
        <v>86</v>
      </c>
      <c r="AY1301" s="14" t="s">
        <v>124</v>
      </c>
      <c r="BE1301" s="200">
        <f>IF(N1301="základní",J1301,0)</f>
        <v>0</v>
      </c>
      <c r="BF1301" s="200">
        <f>IF(N1301="snížená",J1301,0)</f>
        <v>0</v>
      </c>
      <c r="BG1301" s="200">
        <f>IF(N1301="zákl. přenesená",J1301,0)</f>
        <v>0</v>
      </c>
      <c r="BH1301" s="200">
        <f>IF(N1301="sníž. přenesená",J1301,0)</f>
        <v>0</v>
      </c>
      <c r="BI1301" s="200">
        <f>IF(N1301="nulová",J1301,0)</f>
        <v>0</v>
      </c>
      <c r="BJ1301" s="14" t="s">
        <v>84</v>
      </c>
      <c r="BK1301" s="200">
        <f>ROUND(I1301*H1301,2)</f>
        <v>0</v>
      </c>
      <c r="BL1301" s="14" t="s">
        <v>132</v>
      </c>
      <c r="BM1301" s="199" t="s">
        <v>2278</v>
      </c>
    </row>
    <row r="1302" spans="1:65" s="2" customFormat="1" ht="28.8">
      <c r="A1302" s="31"/>
      <c r="B1302" s="32"/>
      <c r="C1302" s="33"/>
      <c r="D1302" s="201" t="s">
        <v>133</v>
      </c>
      <c r="E1302" s="33"/>
      <c r="F1302" s="202" t="s">
        <v>2279</v>
      </c>
      <c r="G1302" s="33"/>
      <c r="H1302" s="33"/>
      <c r="I1302" s="203"/>
      <c r="J1302" s="33"/>
      <c r="K1302" s="33"/>
      <c r="L1302" s="36"/>
      <c r="M1302" s="204"/>
      <c r="N1302" s="205"/>
      <c r="O1302" s="68"/>
      <c r="P1302" s="68"/>
      <c r="Q1302" s="68"/>
      <c r="R1302" s="68"/>
      <c r="S1302" s="68"/>
      <c r="T1302" s="69"/>
      <c r="U1302" s="31"/>
      <c r="V1302" s="31"/>
      <c r="W1302" s="31"/>
      <c r="X1302" s="31"/>
      <c r="Y1302" s="31"/>
      <c r="Z1302" s="31"/>
      <c r="AA1302" s="31"/>
      <c r="AB1302" s="31"/>
      <c r="AC1302" s="31"/>
      <c r="AD1302" s="31"/>
      <c r="AE1302" s="31"/>
      <c r="AT1302" s="14" t="s">
        <v>133</v>
      </c>
      <c r="AU1302" s="14" t="s">
        <v>86</v>
      </c>
    </row>
    <row r="1303" spans="1:65" s="2" customFormat="1" ht="19.2">
      <c r="A1303" s="31"/>
      <c r="B1303" s="32"/>
      <c r="C1303" s="33"/>
      <c r="D1303" s="201" t="s">
        <v>135</v>
      </c>
      <c r="E1303" s="33"/>
      <c r="F1303" s="206" t="s">
        <v>2266</v>
      </c>
      <c r="G1303" s="33"/>
      <c r="H1303" s="33"/>
      <c r="I1303" s="203"/>
      <c r="J1303" s="33"/>
      <c r="K1303" s="33"/>
      <c r="L1303" s="36"/>
      <c r="M1303" s="204"/>
      <c r="N1303" s="205"/>
      <c r="O1303" s="68"/>
      <c r="P1303" s="68"/>
      <c r="Q1303" s="68"/>
      <c r="R1303" s="68"/>
      <c r="S1303" s="68"/>
      <c r="T1303" s="69"/>
      <c r="U1303" s="31"/>
      <c r="V1303" s="31"/>
      <c r="W1303" s="31"/>
      <c r="X1303" s="31"/>
      <c r="Y1303" s="31"/>
      <c r="Z1303" s="31"/>
      <c r="AA1303" s="31"/>
      <c r="AB1303" s="31"/>
      <c r="AC1303" s="31"/>
      <c r="AD1303" s="31"/>
      <c r="AE1303" s="31"/>
      <c r="AT1303" s="14" t="s">
        <v>135</v>
      </c>
      <c r="AU1303" s="14" t="s">
        <v>86</v>
      </c>
    </row>
    <row r="1304" spans="1:65" s="2" customFormat="1" ht="16.5" customHeight="1">
      <c r="A1304" s="31"/>
      <c r="B1304" s="32"/>
      <c r="C1304" s="188" t="s">
        <v>2280</v>
      </c>
      <c r="D1304" s="188" t="s">
        <v>127</v>
      </c>
      <c r="E1304" s="189" t="s">
        <v>2281</v>
      </c>
      <c r="F1304" s="190" t="s">
        <v>2282</v>
      </c>
      <c r="G1304" s="191" t="s">
        <v>2263</v>
      </c>
      <c r="H1304" s="192">
        <v>2</v>
      </c>
      <c r="I1304" s="193"/>
      <c r="J1304" s="194">
        <f>ROUND(I1304*H1304,2)</f>
        <v>0</v>
      </c>
      <c r="K1304" s="190" t="s">
        <v>131</v>
      </c>
      <c r="L1304" s="36"/>
      <c r="M1304" s="195" t="s">
        <v>1</v>
      </c>
      <c r="N1304" s="196" t="s">
        <v>42</v>
      </c>
      <c r="O1304" s="68"/>
      <c r="P1304" s="197">
        <f>O1304*H1304</f>
        <v>0</v>
      </c>
      <c r="Q1304" s="197">
        <v>0</v>
      </c>
      <c r="R1304" s="197">
        <f>Q1304*H1304</f>
        <v>0</v>
      </c>
      <c r="S1304" s="197">
        <v>0</v>
      </c>
      <c r="T1304" s="198">
        <f>S1304*H1304</f>
        <v>0</v>
      </c>
      <c r="U1304" s="31"/>
      <c r="V1304" s="31"/>
      <c r="W1304" s="31"/>
      <c r="X1304" s="31"/>
      <c r="Y1304" s="31"/>
      <c r="Z1304" s="31"/>
      <c r="AA1304" s="31"/>
      <c r="AB1304" s="31"/>
      <c r="AC1304" s="31"/>
      <c r="AD1304" s="31"/>
      <c r="AE1304" s="31"/>
      <c r="AR1304" s="199" t="s">
        <v>132</v>
      </c>
      <c r="AT1304" s="199" t="s">
        <v>127</v>
      </c>
      <c r="AU1304" s="199" t="s">
        <v>86</v>
      </c>
      <c r="AY1304" s="14" t="s">
        <v>124</v>
      </c>
      <c r="BE1304" s="200">
        <f>IF(N1304="základní",J1304,0)</f>
        <v>0</v>
      </c>
      <c r="BF1304" s="200">
        <f>IF(N1304="snížená",J1304,0)</f>
        <v>0</v>
      </c>
      <c r="BG1304" s="200">
        <f>IF(N1304="zákl. přenesená",J1304,0)</f>
        <v>0</v>
      </c>
      <c r="BH1304" s="200">
        <f>IF(N1304="sníž. přenesená",J1304,0)</f>
        <v>0</v>
      </c>
      <c r="BI1304" s="200">
        <f>IF(N1304="nulová",J1304,0)</f>
        <v>0</v>
      </c>
      <c r="BJ1304" s="14" t="s">
        <v>84</v>
      </c>
      <c r="BK1304" s="200">
        <f>ROUND(I1304*H1304,2)</f>
        <v>0</v>
      </c>
      <c r="BL1304" s="14" t="s">
        <v>132</v>
      </c>
      <c r="BM1304" s="199" t="s">
        <v>2283</v>
      </c>
    </row>
    <row r="1305" spans="1:65" s="2" customFormat="1" ht="38.4">
      <c r="A1305" s="31"/>
      <c r="B1305" s="32"/>
      <c r="C1305" s="33"/>
      <c r="D1305" s="201" t="s">
        <v>133</v>
      </c>
      <c r="E1305" s="33"/>
      <c r="F1305" s="202" t="s">
        <v>2284</v>
      </c>
      <c r="G1305" s="33"/>
      <c r="H1305" s="33"/>
      <c r="I1305" s="203"/>
      <c r="J1305" s="33"/>
      <c r="K1305" s="33"/>
      <c r="L1305" s="36"/>
      <c r="M1305" s="204"/>
      <c r="N1305" s="205"/>
      <c r="O1305" s="68"/>
      <c r="P1305" s="68"/>
      <c r="Q1305" s="68"/>
      <c r="R1305" s="68"/>
      <c r="S1305" s="68"/>
      <c r="T1305" s="69"/>
      <c r="U1305" s="31"/>
      <c r="V1305" s="31"/>
      <c r="W1305" s="31"/>
      <c r="X1305" s="31"/>
      <c r="Y1305" s="31"/>
      <c r="Z1305" s="31"/>
      <c r="AA1305" s="31"/>
      <c r="AB1305" s="31"/>
      <c r="AC1305" s="31"/>
      <c r="AD1305" s="31"/>
      <c r="AE1305" s="31"/>
      <c r="AT1305" s="14" t="s">
        <v>133</v>
      </c>
      <c r="AU1305" s="14" t="s">
        <v>86</v>
      </c>
    </row>
    <row r="1306" spans="1:65" s="2" customFormat="1" ht="19.2">
      <c r="A1306" s="31"/>
      <c r="B1306" s="32"/>
      <c r="C1306" s="33"/>
      <c r="D1306" s="201" t="s">
        <v>135</v>
      </c>
      <c r="E1306" s="33"/>
      <c r="F1306" s="206" t="s">
        <v>2266</v>
      </c>
      <c r="G1306" s="33"/>
      <c r="H1306" s="33"/>
      <c r="I1306" s="203"/>
      <c r="J1306" s="33"/>
      <c r="K1306" s="33"/>
      <c r="L1306" s="36"/>
      <c r="M1306" s="204"/>
      <c r="N1306" s="205"/>
      <c r="O1306" s="68"/>
      <c r="P1306" s="68"/>
      <c r="Q1306" s="68"/>
      <c r="R1306" s="68"/>
      <c r="S1306" s="68"/>
      <c r="T1306" s="69"/>
      <c r="U1306" s="31"/>
      <c r="V1306" s="31"/>
      <c r="W1306" s="31"/>
      <c r="X1306" s="31"/>
      <c r="Y1306" s="31"/>
      <c r="Z1306" s="31"/>
      <c r="AA1306" s="31"/>
      <c r="AB1306" s="31"/>
      <c r="AC1306" s="31"/>
      <c r="AD1306" s="31"/>
      <c r="AE1306" s="31"/>
      <c r="AT1306" s="14" t="s">
        <v>135</v>
      </c>
      <c r="AU1306" s="14" t="s">
        <v>86</v>
      </c>
    </row>
    <row r="1307" spans="1:65" s="2" customFormat="1" ht="21.75" customHeight="1">
      <c r="A1307" s="31"/>
      <c r="B1307" s="32"/>
      <c r="C1307" s="188" t="s">
        <v>1208</v>
      </c>
      <c r="D1307" s="188" t="s">
        <v>127</v>
      </c>
      <c r="E1307" s="189" t="s">
        <v>2285</v>
      </c>
      <c r="F1307" s="190" t="s">
        <v>2286</v>
      </c>
      <c r="G1307" s="191" t="s">
        <v>2263</v>
      </c>
      <c r="H1307" s="192">
        <v>2</v>
      </c>
      <c r="I1307" s="193"/>
      <c r="J1307" s="194">
        <f>ROUND(I1307*H1307,2)</f>
        <v>0</v>
      </c>
      <c r="K1307" s="190" t="s">
        <v>131</v>
      </c>
      <c r="L1307" s="36"/>
      <c r="M1307" s="195" t="s">
        <v>1</v>
      </c>
      <c r="N1307" s="196" t="s">
        <v>42</v>
      </c>
      <c r="O1307" s="68"/>
      <c r="P1307" s="197">
        <f>O1307*H1307</f>
        <v>0</v>
      </c>
      <c r="Q1307" s="197">
        <v>0</v>
      </c>
      <c r="R1307" s="197">
        <f>Q1307*H1307</f>
        <v>0</v>
      </c>
      <c r="S1307" s="197">
        <v>0</v>
      </c>
      <c r="T1307" s="198">
        <f>S1307*H1307</f>
        <v>0</v>
      </c>
      <c r="U1307" s="31"/>
      <c r="V1307" s="31"/>
      <c r="W1307" s="31"/>
      <c r="X1307" s="31"/>
      <c r="Y1307" s="31"/>
      <c r="Z1307" s="31"/>
      <c r="AA1307" s="31"/>
      <c r="AB1307" s="31"/>
      <c r="AC1307" s="31"/>
      <c r="AD1307" s="31"/>
      <c r="AE1307" s="31"/>
      <c r="AR1307" s="199" t="s">
        <v>132</v>
      </c>
      <c r="AT1307" s="199" t="s">
        <v>127</v>
      </c>
      <c r="AU1307" s="199" t="s">
        <v>86</v>
      </c>
      <c r="AY1307" s="14" t="s">
        <v>124</v>
      </c>
      <c r="BE1307" s="200">
        <f>IF(N1307="základní",J1307,0)</f>
        <v>0</v>
      </c>
      <c r="BF1307" s="200">
        <f>IF(N1307="snížená",J1307,0)</f>
        <v>0</v>
      </c>
      <c r="BG1307" s="200">
        <f>IF(N1307="zákl. přenesená",J1307,0)</f>
        <v>0</v>
      </c>
      <c r="BH1307" s="200">
        <f>IF(N1307="sníž. přenesená",J1307,0)</f>
        <v>0</v>
      </c>
      <c r="BI1307" s="200">
        <f>IF(N1307="nulová",J1307,0)</f>
        <v>0</v>
      </c>
      <c r="BJ1307" s="14" t="s">
        <v>84</v>
      </c>
      <c r="BK1307" s="200">
        <f>ROUND(I1307*H1307,2)</f>
        <v>0</v>
      </c>
      <c r="BL1307" s="14" t="s">
        <v>132</v>
      </c>
      <c r="BM1307" s="199" t="s">
        <v>2287</v>
      </c>
    </row>
    <row r="1308" spans="1:65" s="2" customFormat="1" ht="38.4">
      <c r="A1308" s="31"/>
      <c r="B1308" s="32"/>
      <c r="C1308" s="33"/>
      <c r="D1308" s="201" t="s">
        <v>133</v>
      </c>
      <c r="E1308" s="33"/>
      <c r="F1308" s="202" t="s">
        <v>2288</v>
      </c>
      <c r="G1308" s="33"/>
      <c r="H1308" s="33"/>
      <c r="I1308" s="203"/>
      <c r="J1308" s="33"/>
      <c r="K1308" s="33"/>
      <c r="L1308" s="36"/>
      <c r="M1308" s="204"/>
      <c r="N1308" s="205"/>
      <c r="O1308" s="68"/>
      <c r="P1308" s="68"/>
      <c r="Q1308" s="68"/>
      <c r="R1308" s="68"/>
      <c r="S1308" s="68"/>
      <c r="T1308" s="69"/>
      <c r="U1308" s="31"/>
      <c r="V1308" s="31"/>
      <c r="W1308" s="31"/>
      <c r="X1308" s="31"/>
      <c r="Y1308" s="31"/>
      <c r="Z1308" s="31"/>
      <c r="AA1308" s="31"/>
      <c r="AB1308" s="31"/>
      <c r="AC1308" s="31"/>
      <c r="AD1308" s="31"/>
      <c r="AE1308" s="31"/>
      <c r="AT1308" s="14" t="s">
        <v>133</v>
      </c>
      <c r="AU1308" s="14" t="s">
        <v>86</v>
      </c>
    </row>
    <row r="1309" spans="1:65" s="2" customFormat="1" ht="19.2">
      <c r="A1309" s="31"/>
      <c r="B1309" s="32"/>
      <c r="C1309" s="33"/>
      <c r="D1309" s="201" t="s">
        <v>135</v>
      </c>
      <c r="E1309" s="33"/>
      <c r="F1309" s="206" t="s">
        <v>2266</v>
      </c>
      <c r="G1309" s="33"/>
      <c r="H1309" s="33"/>
      <c r="I1309" s="203"/>
      <c r="J1309" s="33"/>
      <c r="K1309" s="33"/>
      <c r="L1309" s="36"/>
      <c r="M1309" s="204"/>
      <c r="N1309" s="205"/>
      <c r="O1309" s="68"/>
      <c r="P1309" s="68"/>
      <c r="Q1309" s="68"/>
      <c r="R1309" s="68"/>
      <c r="S1309" s="68"/>
      <c r="T1309" s="69"/>
      <c r="U1309" s="31"/>
      <c r="V1309" s="31"/>
      <c r="W1309" s="31"/>
      <c r="X1309" s="31"/>
      <c r="Y1309" s="31"/>
      <c r="Z1309" s="31"/>
      <c r="AA1309" s="31"/>
      <c r="AB1309" s="31"/>
      <c r="AC1309" s="31"/>
      <c r="AD1309" s="31"/>
      <c r="AE1309" s="31"/>
      <c r="AT1309" s="14" t="s">
        <v>135</v>
      </c>
      <c r="AU1309" s="14" t="s">
        <v>86</v>
      </c>
    </row>
    <row r="1310" spans="1:65" s="2" customFormat="1" ht="16.5" customHeight="1">
      <c r="A1310" s="31"/>
      <c r="B1310" s="32"/>
      <c r="C1310" s="188" t="s">
        <v>2289</v>
      </c>
      <c r="D1310" s="188" t="s">
        <v>127</v>
      </c>
      <c r="E1310" s="189" t="s">
        <v>2290</v>
      </c>
      <c r="F1310" s="190" t="s">
        <v>2291</v>
      </c>
      <c r="G1310" s="191" t="s">
        <v>139</v>
      </c>
      <c r="H1310" s="192">
        <v>10</v>
      </c>
      <c r="I1310" s="193"/>
      <c r="J1310" s="194">
        <f>ROUND(I1310*H1310,2)</f>
        <v>0</v>
      </c>
      <c r="K1310" s="190" t="s">
        <v>131</v>
      </c>
      <c r="L1310" s="36"/>
      <c r="M1310" s="195" t="s">
        <v>1</v>
      </c>
      <c r="N1310" s="196" t="s">
        <v>42</v>
      </c>
      <c r="O1310" s="68"/>
      <c r="P1310" s="197">
        <f>O1310*H1310</f>
        <v>0</v>
      </c>
      <c r="Q1310" s="197">
        <v>0</v>
      </c>
      <c r="R1310" s="197">
        <f>Q1310*H1310</f>
        <v>0</v>
      </c>
      <c r="S1310" s="197">
        <v>0</v>
      </c>
      <c r="T1310" s="198">
        <f>S1310*H1310</f>
        <v>0</v>
      </c>
      <c r="U1310" s="31"/>
      <c r="V1310" s="31"/>
      <c r="W1310" s="31"/>
      <c r="X1310" s="31"/>
      <c r="Y1310" s="31"/>
      <c r="Z1310" s="31"/>
      <c r="AA1310" s="31"/>
      <c r="AB1310" s="31"/>
      <c r="AC1310" s="31"/>
      <c r="AD1310" s="31"/>
      <c r="AE1310" s="31"/>
      <c r="AR1310" s="199" t="s">
        <v>132</v>
      </c>
      <c r="AT1310" s="199" t="s">
        <v>127</v>
      </c>
      <c r="AU1310" s="199" t="s">
        <v>86</v>
      </c>
      <c r="AY1310" s="14" t="s">
        <v>124</v>
      </c>
      <c r="BE1310" s="200">
        <f>IF(N1310="základní",J1310,0)</f>
        <v>0</v>
      </c>
      <c r="BF1310" s="200">
        <f>IF(N1310="snížená",J1310,0)</f>
        <v>0</v>
      </c>
      <c r="BG1310" s="200">
        <f>IF(N1310="zákl. přenesená",J1310,0)</f>
        <v>0</v>
      </c>
      <c r="BH1310" s="200">
        <f>IF(N1310="sníž. přenesená",J1310,0)</f>
        <v>0</v>
      </c>
      <c r="BI1310" s="200">
        <f>IF(N1310="nulová",J1310,0)</f>
        <v>0</v>
      </c>
      <c r="BJ1310" s="14" t="s">
        <v>84</v>
      </c>
      <c r="BK1310" s="200">
        <f>ROUND(I1310*H1310,2)</f>
        <v>0</v>
      </c>
      <c r="BL1310" s="14" t="s">
        <v>132</v>
      </c>
      <c r="BM1310" s="199" t="s">
        <v>2292</v>
      </c>
    </row>
    <row r="1311" spans="1:65" s="2" customFormat="1" ht="28.8">
      <c r="A1311" s="31"/>
      <c r="B1311" s="32"/>
      <c r="C1311" s="33"/>
      <c r="D1311" s="201" t="s">
        <v>133</v>
      </c>
      <c r="E1311" s="33"/>
      <c r="F1311" s="202" t="s">
        <v>2293</v>
      </c>
      <c r="G1311" s="33"/>
      <c r="H1311" s="33"/>
      <c r="I1311" s="203"/>
      <c r="J1311" s="33"/>
      <c r="K1311" s="33"/>
      <c r="L1311" s="36"/>
      <c r="M1311" s="204"/>
      <c r="N1311" s="205"/>
      <c r="O1311" s="68"/>
      <c r="P1311" s="68"/>
      <c r="Q1311" s="68"/>
      <c r="R1311" s="68"/>
      <c r="S1311" s="68"/>
      <c r="T1311" s="69"/>
      <c r="U1311" s="31"/>
      <c r="V1311" s="31"/>
      <c r="W1311" s="31"/>
      <c r="X1311" s="31"/>
      <c r="Y1311" s="31"/>
      <c r="Z1311" s="31"/>
      <c r="AA1311" s="31"/>
      <c r="AB1311" s="31"/>
      <c r="AC1311" s="31"/>
      <c r="AD1311" s="31"/>
      <c r="AE1311" s="31"/>
      <c r="AT1311" s="14" t="s">
        <v>133</v>
      </c>
      <c r="AU1311" s="14" t="s">
        <v>86</v>
      </c>
    </row>
    <row r="1312" spans="1:65" s="2" customFormat="1" ht="19.2">
      <c r="A1312" s="31"/>
      <c r="B1312" s="32"/>
      <c r="C1312" s="33"/>
      <c r="D1312" s="201" t="s">
        <v>135</v>
      </c>
      <c r="E1312" s="33"/>
      <c r="F1312" s="206" t="s">
        <v>2294</v>
      </c>
      <c r="G1312" s="33"/>
      <c r="H1312" s="33"/>
      <c r="I1312" s="203"/>
      <c r="J1312" s="33"/>
      <c r="K1312" s="33"/>
      <c r="L1312" s="36"/>
      <c r="M1312" s="204"/>
      <c r="N1312" s="205"/>
      <c r="O1312" s="68"/>
      <c r="P1312" s="68"/>
      <c r="Q1312" s="68"/>
      <c r="R1312" s="68"/>
      <c r="S1312" s="68"/>
      <c r="T1312" s="69"/>
      <c r="U1312" s="31"/>
      <c r="V1312" s="31"/>
      <c r="W1312" s="31"/>
      <c r="X1312" s="31"/>
      <c r="Y1312" s="31"/>
      <c r="Z1312" s="31"/>
      <c r="AA1312" s="31"/>
      <c r="AB1312" s="31"/>
      <c r="AC1312" s="31"/>
      <c r="AD1312" s="31"/>
      <c r="AE1312" s="31"/>
      <c r="AT1312" s="14" t="s">
        <v>135</v>
      </c>
      <c r="AU1312" s="14" t="s">
        <v>86</v>
      </c>
    </row>
    <row r="1313" spans="1:65" s="2" customFormat="1" ht="16.5" customHeight="1">
      <c r="A1313" s="31"/>
      <c r="B1313" s="32"/>
      <c r="C1313" s="188" t="s">
        <v>1213</v>
      </c>
      <c r="D1313" s="188" t="s">
        <v>127</v>
      </c>
      <c r="E1313" s="189" t="s">
        <v>2295</v>
      </c>
      <c r="F1313" s="190" t="s">
        <v>2296</v>
      </c>
      <c r="G1313" s="191" t="s">
        <v>139</v>
      </c>
      <c r="H1313" s="192">
        <v>10</v>
      </c>
      <c r="I1313" s="193"/>
      <c r="J1313" s="194">
        <f>ROUND(I1313*H1313,2)</f>
        <v>0</v>
      </c>
      <c r="K1313" s="190" t="s">
        <v>131</v>
      </c>
      <c r="L1313" s="36"/>
      <c r="M1313" s="195" t="s">
        <v>1</v>
      </c>
      <c r="N1313" s="196" t="s">
        <v>42</v>
      </c>
      <c r="O1313" s="68"/>
      <c r="P1313" s="197">
        <f>O1313*H1313</f>
        <v>0</v>
      </c>
      <c r="Q1313" s="197">
        <v>0</v>
      </c>
      <c r="R1313" s="197">
        <f>Q1313*H1313</f>
        <v>0</v>
      </c>
      <c r="S1313" s="197">
        <v>0</v>
      </c>
      <c r="T1313" s="198">
        <f>S1313*H1313</f>
        <v>0</v>
      </c>
      <c r="U1313" s="31"/>
      <c r="V1313" s="31"/>
      <c r="W1313" s="31"/>
      <c r="X1313" s="31"/>
      <c r="Y1313" s="31"/>
      <c r="Z1313" s="31"/>
      <c r="AA1313" s="31"/>
      <c r="AB1313" s="31"/>
      <c r="AC1313" s="31"/>
      <c r="AD1313" s="31"/>
      <c r="AE1313" s="31"/>
      <c r="AR1313" s="199" t="s">
        <v>132</v>
      </c>
      <c r="AT1313" s="199" t="s">
        <v>127</v>
      </c>
      <c r="AU1313" s="199" t="s">
        <v>86</v>
      </c>
      <c r="AY1313" s="14" t="s">
        <v>124</v>
      </c>
      <c r="BE1313" s="200">
        <f>IF(N1313="základní",J1313,0)</f>
        <v>0</v>
      </c>
      <c r="BF1313" s="200">
        <f>IF(N1313="snížená",J1313,0)</f>
        <v>0</v>
      </c>
      <c r="BG1313" s="200">
        <f>IF(N1313="zákl. přenesená",J1313,0)</f>
        <v>0</v>
      </c>
      <c r="BH1313" s="200">
        <f>IF(N1313="sníž. přenesená",J1313,0)</f>
        <v>0</v>
      </c>
      <c r="BI1313" s="200">
        <f>IF(N1313="nulová",J1313,0)</f>
        <v>0</v>
      </c>
      <c r="BJ1313" s="14" t="s">
        <v>84</v>
      </c>
      <c r="BK1313" s="200">
        <f>ROUND(I1313*H1313,2)</f>
        <v>0</v>
      </c>
      <c r="BL1313" s="14" t="s">
        <v>132</v>
      </c>
      <c r="BM1313" s="199" t="s">
        <v>2297</v>
      </c>
    </row>
    <row r="1314" spans="1:65" s="2" customFormat="1" ht="28.8">
      <c r="A1314" s="31"/>
      <c r="B1314" s="32"/>
      <c r="C1314" s="33"/>
      <c r="D1314" s="201" t="s">
        <v>133</v>
      </c>
      <c r="E1314" s="33"/>
      <c r="F1314" s="202" t="s">
        <v>2298</v>
      </c>
      <c r="G1314" s="33"/>
      <c r="H1314" s="33"/>
      <c r="I1314" s="203"/>
      <c r="J1314" s="33"/>
      <c r="K1314" s="33"/>
      <c r="L1314" s="36"/>
      <c r="M1314" s="204"/>
      <c r="N1314" s="205"/>
      <c r="O1314" s="68"/>
      <c r="P1314" s="68"/>
      <c r="Q1314" s="68"/>
      <c r="R1314" s="68"/>
      <c r="S1314" s="68"/>
      <c r="T1314" s="69"/>
      <c r="U1314" s="31"/>
      <c r="V1314" s="31"/>
      <c r="W1314" s="31"/>
      <c r="X1314" s="31"/>
      <c r="Y1314" s="31"/>
      <c r="Z1314" s="31"/>
      <c r="AA1314" s="31"/>
      <c r="AB1314" s="31"/>
      <c r="AC1314" s="31"/>
      <c r="AD1314" s="31"/>
      <c r="AE1314" s="31"/>
      <c r="AT1314" s="14" t="s">
        <v>133</v>
      </c>
      <c r="AU1314" s="14" t="s">
        <v>86</v>
      </c>
    </row>
    <row r="1315" spans="1:65" s="2" customFormat="1" ht="19.2">
      <c r="A1315" s="31"/>
      <c r="B1315" s="32"/>
      <c r="C1315" s="33"/>
      <c r="D1315" s="201" t="s">
        <v>135</v>
      </c>
      <c r="E1315" s="33"/>
      <c r="F1315" s="206" t="s">
        <v>2294</v>
      </c>
      <c r="G1315" s="33"/>
      <c r="H1315" s="33"/>
      <c r="I1315" s="203"/>
      <c r="J1315" s="33"/>
      <c r="K1315" s="33"/>
      <c r="L1315" s="36"/>
      <c r="M1315" s="204"/>
      <c r="N1315" s="205"/>
      <c r="O1315" s="68"/>
      <c r="P1315" s="68"/>
      <c r="Q1315" s="68"/>
      <c r="R1315" s="68"/>
      <c r="S1315" s="68"/>
      <c r="T1315" s="69"/>
      <c r="U1315" s="31"/>
      <c r="V1315" s="31"/>
      <c r="W1315" s="31"/>
      <c r="X1315" s="31"/>
      <c r="Y1315" s="31"/>
      <c r="Z1315" s="31"/>
      <c r="AA1315" s="31"/>
      <c r="AB1315" s="31"/>
      <c r="AC1315" s="31"/>
      <c r="AD1315" s="31"/>
      <c r="AE1315" s="31"/>
      <c r="AT1315" s="14" t="s">
        <v>135</v>
      </c>
      <c r="AU1315" s="14" t="s">
        <v>86</v>
      </c>
    </row>
    <row r="1316" spans="1:65" s="2" customFormat="1" ht="16.5" customHeight="1">
      <c r="A1316" s="31"/>
      <c r="B1316" s="32"/>
      <c r="C1316" s="188" t="s">
        <v>2299</v>
      </c>
      <c r="D1316" s="188" t="s">
        <v>127</v>
      </c>
      <c r="E1316" s="189" t="s">
        <v>2300</v>
      </c>
      <c r="F1316" s="190" t="s">
        <v>2301</v>
      </c>
      <c r="G1316" s="191" t="s">
        <v>139</v>
      </c>
      <c r="H1316" s="192">
        <v>10</v>
      </c>
      <c r="I1316" s="193"/>
      <c r="J1316" s="194">
        <f>ROUND(I1316*H1316,2)</f>
        <v>0</v>
      </c>
      <c r="K1316" s="190" t="s">
        <v>131</v>
      </c>
      <c r="L1316" s="36"/>
      <c r="M1316" s="195" t="s">
        <v>1</v>
      </c>
      <c r="N1316" s="196" t="s">
        <v>42</v>
      </c>
      <c r="O1316" s="68"/>
      <c r="P1316" s="197">
        <f>O1316*H1316</f>
        <v>0</v>
      </c>
      <c r="Q1316" s="197">
        <v>0</v>
      </c>
      <c r="R1316" s="197">
        <f>Q1316*H1316</f>
        <v>0</v>
      </c>
      <c r="S1316" s="197">
        <v>0</v>
      </c>
      <c r="T1316" s="198">
        <f>S1316*H1316</f>
        <v>0</v>
      </c>
      <c r="U1316" s="31"/>
      <c r="V1316" s="31"/>
      <c r="W1316" s="31"/>
      <c r="X1316" s="31"/>
      <c r="Y1316" s="31"/>
      <c r="Z1316" s="31"/>
      <c r="AA1316" s="31"/>
      <c r="AB1316" s="31"/>
      <c r="AC1316" s="31"/>
      <c r="AD1316" s="31"/>
      <c r="AE1316" s="31"/>
      <c r="AR1316" s="199" t="s">
        <v>132</v>
      </c>
      <c r="AT1316" s="199" t="s">
        <v>127</v>
      </c>
      <c r="AU1316" s="199" t="s">
        <v>86</v>
      </c>
      <c r="AY1316" s="14" t="s">
        <v>124</v>
      </c>
      <c r="BE1316" s="200">
        <f>IF(N1316="základní",J1316,0)</f>
        <v>0</v>
      </c>
      <c r="BF1316" s="200">
        <f>IF(N1316="snížená",J1316,0)</f>
        <v>0</v>
      </c>
      <c r="BG1316" s="200">
        <f>IF(N1316="zákl. přenesená",J1316,0)</f>
        <v>0</v>
      </c>
      <c r="BH1316" s="200">
        <f>IF(N1316="sníž. přenesená",J1316,0)</f>
        <v>0</v>
      </c>
      <c r="BI1316" s="200">
        <f>IF(N1316="nulová",J1316,0)</f>
        <v>0</v>
      </c>
      <c r="BJ1316" s="14" t="s">
        <v>84</v>
      </c>
      <c r="BK1316" s="200">
        <f>ROUND(I1316*H1316,2)</f>
        <v>0</v>
      </c>
      <c r="BL1316" s="14" t="s">
        <v>132</v>
      </c>
      <c r="BM1316" s="199" t="s">
        <v>2302</v>
      </c>
    </row>
    <row r="1317" spans="1:65" s="2" customFormat="1" ht="28.8">
      <c r="A1317" s="31"/>
      <c r="B1317" s="32"/>
      <c r="C1317" s="33"/>
      <c r="D1317" s="201" t="s">
        <v>133</v>
      </c>
      <c r="E1317" s="33"/>
      <c r="F1317" s="202" t="s">
        <v>2303</v>
      </c>
      <c r="G1317" s="33"/>
      <c r="H1317" s="33"/>
      <c r="I1317" s="203"/>
      <c r="J1317" s="33"/>
      <c r="K1317" s="33"/>
      <c r="L1317" s="36"/>
      <c r="M1317" s="204"/>
      <c r="N1317" s="205"/>
      <c r="O1317" s="68"/>
      <c r="P1317" s="68"/>
      <c r="Q1317" s="68"/>
      <c r="R1317" s="68"/>
      <c r="S1317" s="68"/>
      <c r="T1317" s="69"/>
      <c r="U1317" s="31"/>
      <c r="V1317" s="31"/>
      <c r="W1317" s="31"/>
      <c r="X1317" s="31"/>
      <c r="Y1317" s="31"/>
      <c r="Z1317" s="31"/>
      <c r="AA1317" s="31"/>
      <c r="AB1317" s="31"/>
      <c r="AC1317" s="31"/>
      <c r="AD1317" s="31"/>
      <c r="AE1317" s="31"/>
      <c r="AT1317" s="14" t="s">
        <v>133</v>
      </c>
      <c r="AU1317" s="14" t="s">
        <v>86</v>
      </c>
    </row>
    <row r="1318" spans="1:65" s="2" customFormat="1" ht="19.2">
      <c r="A1318" s="31"/>
      <c r="B1318" s="32"/>
      <c r="C1318" s="33"/>
      <c r="D1318" s="201" t="s">
        <v>135</v>
      </c>
      <c r="E1318" s="33"/>
      <c r="F1318" s="206" t="s">
        <v>2294</v>
      </c>
      <c r="G1318" s="33"/>
      <c r="H1318" s="33"/>
      <c r="I1318" s="203"/>
      <c r="J1318" s="33"/>
      <c r="K1318" s="33"/>
      <c r="L1318" s="36"/>
      <c r="M1318" s="204"/>
      <c r="N1318" s="205"/>
      <c r="O1318" s="68"/>
      <c r="P1318" s="68"/>
      <c r="Q1318" s="68"/>
      <c r="R1318" s="68"/>
      <c r="S1318" s="68"/>
      <c r="T1318" s="69"/>
      <c r="U1318" s="31"/>
      <c r="V1318" s="31"/>
      <c r="W1318" s="31"/>
      <c r="X1318" s="31"/>
      <c r="Y1318" s="31"/>
      <c r="Z1318" s="31"/>
      <c r="AA1318" s="31"/>
      <c r="AB1318" s="31"/>
      <c r="AC1318" s="31"/>
      <c r="AD1318" s="31"/>
      <c r="AE1318" s="31"/>
      <c r="AT1318" s="14" t="s">
        <v>135</v>
      </c>
      <c r="AU1318" s="14" t="s">
        <v>86</v>
      </c>
    </row>
    <row r="1319" spans="1:65" s="2" customFormat="1" ht="16.5" customHeight="1">
      <c r="A1319" s="31"/>
      <c r="B1319" s="32"/>
      <c r="C1319" s="188" t="s">
        <v>1217</v>
      </c>
      <c r="D1319" s="188" t="s">
        <v>127</v>
      </c>
      <c r="E1319" s="189" t="s">
        <v>2304</v>
      </c>
      <c r="F1319" s="190" t="s">
        <v>2305</v>
      </c>
      <c r="G1319" s="191" t="s">
        <v>139</v>
      </c>
      <c r="H1319" s="192">
        <v>10</v>
      </c>
      <c r="I1319" s="193"/>
      <c r="J1319" s="194">
        <f>ROUND(I1319*H1319,2)</f>
        <v>0</v>
      </c>
      <c r="K1319" s="190" t="s">
        <v>131</v>
      </c>
      <c r="L1319" s="36"/>
      <c r="M1319" s="195" t="s">
        <v>1</v>
      </c>
      <c r="N1319" s="196" t="s">
        <v>42</v>
      </c>
      <c r="O1319" s="68"/>
      <c r="P1319" s="197">
        <f>O1319*H1319</f>
        <v>0</v>
      </c>
      <c r="Q1319" s="197">
        <v>0</v>
      </c>
      <c r="R1319" s="197">
        <f>Q1319*H1319</f>
        <v>0</v>
      </c>
      <c r="S1319" s="197">
        <v>0</v>
      </c>
      <c r="T1319" s="198">
        <f>S1319*H1319</f>
        <v>0</v>
      </c>
      <c r="U1319" s="31"/>
      <c r="V1319" s="31"/>
      <c r="W1319" s="31"/>
      <c r="X1319" s="31"/>
      <c r="Y1319" s="31"/>
      <c r="Z1319" s="31"/>
      <c r="AA1319" s="31"/>
      <c r="AB1319" s="31"/>
      <c r="AC1319" s="31"/>
      <c r="AD1319" s="31"/>
      <c r="AE1319" s="31"/>
      <c r="AR1319" s="199" t="s">
        <v>132</v>
      </c>
      <c r="AT1319" s="199" t="s">
        <v>127</v>
      </c>
      <c r="AU1319" s="199" t="s">
        <v>86</v>
      </c>
      <c r="AY1319" s="14" t="s">
        <v>124</v>
      </c>
      <c r="BE1319" s="200">
        <f>IF(N1319="základní",J1319,0)</f>
        <v>0</v>
      </c>
      <c r="BF1319" s="200">
        <f>IF(N1319="snížená",J1319,0)</f>
        <v>0</v>
      </c>
      <c r="BG1319" s="200">
        <f>IF(N1319="zákl. přenesená",J1319,0)</f>
        <v>0</v>
      </c>
      <c r="BH1319" s="200">
        <f>IF(N1319="sníž. přenesená",J1319,0)</f>
        <v>0</v>
      </c>
      <c r="BI1319" s="200">
        <f>IF(N1319="nulová",J1319,0)</f>
        <v>0</v>
      </c>
      <c r="BJ1319" s="14" t="s">
        <v>84</v>
      </c>
      <c r="BK1319" s="200">
        <f>ROUND(I1319*H1319,2)</f>
        <v>0</v>
      </c>
      <c r="BL1319" s="14" t="s">
        <v>132</v>
      </c>
      <c r="BM1319" s="199" t="s">
        <v>2306</v>
      </c>
    </row>
    <row r="1320" spans="1:65" s="2" customFormat="1" ht="28.8">
      <c r="A1320" s="31"/>
      <c r="B1320" s="32"/>
      <c r="C1320" s="33"/>
      <c r="D1320" s="201" t="s">
        <v>133</v>
      </c>
      <c r="E1320" s="33"/>
      <c r="F1320" s="202" t="s">
        <v>2307</v>
      </c>
      <c r="G1320" s="33"/>
      <c r="H1320" s="33"/>
      <c r="I1320" s="203"/>
      <c r="J1320" s="33"/>
      <c r="K1320" s="33"/>
      <c r="L1320" s="36"/>
      <c r="M1320" s="204"/>
      <c r="N1320" s="205"/>
      <c r="O1320" s="68"/>
      <c r="P1320" s="68"/>
      <c r="Q1320" s="68"/>
      <c r="R1320" s="68"/>
      <c r="S1320" s="68"/>
      <c r="T1320" s="69"/>
      <c r="U1320" s="31"/>
      <c r="V1320" s="31"/>
      <c r="W1320" s="31"/>
      <c r="X1320" s="31"/>
      <c r="Y1320" s="31"/>
      <c r="Z1320" s="31"/>
      <c r="AA1320" s="31"/>
      <c r="AB1320" s="31"/>
      <c r="AC1320" s="31"/>
      <c r="AD1320" s="31"/>
      <c r="AE1320" s="31"/>
      <c r="AT1320" s="14" t="s">
        <v>133</v>
      </c>
      <c r="AU1320" s="14" t="s">
        <v>86</v>
      </c>
    </row>
    <row r="1321" spans="1:65" s="2" customFormat="1" ht="19.2">
      <c r="A1321" s="31"/>
      <c r="B1321" s="32"/>
      <c r="C1321" s="33"/>
      <c r="D1321" s="201" t="s">
        <v>135</v>
      </c>
      <c r="E1321" s="33"/>
      <c r="F1321" s="206" t="s">
        <v>2294</v>
      </c>
      <c r="G1321" s="33"/>
      <c r="H1321" s="33"/>
      <c r="I1321" s="203"/>
      <c r="J1321" s="33"/>
      <c r="K1321" s="33"/>
      <c r="L1321" s="36"/>
      <c r="M1321" s="204"/>
      <c r="N1321" s="205"/>
      <c r="O1321" s="68"/>
      <c r="P1321" s="68"/>
      <c r="Q1321" s="68"/>
      <c r="R1321" s="68"/>
      <c r="S1321" s="68"/>
      <c r="T1321" s="69"/>
      <c r="U1321" s="31"/>
      <c r="V1321" s="31"/>
      <c r="W1321" s="31"/>
      <c r="X1321" s="31"/>
      <c r="Y1321" s="31"/>
      <c r="Z1321" s="31"/>
      <c r="AA1321" s="31"/>
      <c r="AB1321" s="31"/>
      <c r="AC1321" s="31"/>
      <c r="AD1321" s="31"/>
      <c r="AE1321" s="31"/>
      <c r="AT1321" s="14" t="s">
        <v>135</v>
      </c>
      <c r="AU1321" s="14" t="s">
        <v>86</v>
      </c>
    </row>
    <row r="1322" spans="1:65" s="2" customFormat="1" ht="16.5" customHeight="1">
      <c r="A1322" s="31"/>
      <c r="B1322" s="32"/>
      <c r="C1322" s="188" t="s">
        <v>2308</v>
      </c>
      <c r="D1322" s="188" t="s">
        <v>127</v>
      </c>
      <c r="E1322" s="189" t="s">
        <v>2309</v>
      </c>
      <c r="F1322" s="190" t="s">
        <v>2310</v>
      </c>
      <c r="G1322" s="191" t="s">
        <v>139</v>
      </c>
      <c r="H1322" s="192">
        <v>10</v>
      </c>
      <c r="I1322" s="193"/>
      <c r="J1322" s="194">
        <f>ROUND(I1322*H1322,2)</f>
        <v>0</v>
      </c>
      <c r="K1322" s="190" t="s">
        <v>131</v>
      </c>
      <c r="L1322" s="36"/>
      <c r="M1322" s="195" t="s">
        <v>1</v>
      </c>
      <c r="N1322" s="196" t="s">
        <v>42</v>
      </c>
      <c r="O1322" s="68"/>
      <c r="P1322" s="197">
        <f>O1322*H1322</f>
        <v>0</v>
      </c>
      <c r="Q1322" s="197">
        <v>0</v>
      </c>
      <c r="R1322" s="197">
        <f>Q1322*H1322</f>
        <v>0</v>
      </c>
      <c r="S1322" s="197">
        <v>0</v>
      </c>
      <c r="T1322" s="198">
        <f>S1322*H1322</f>
        <v>0</v>
      </c>
      <c r="U1322" s="31"/>
      <c r="V1322" s="31"/>
      <c r="W1322" s="31"/>
      <c r="X1322" s="31"/>
      <c r="Y1322" s="31"/>
      <c r="Z1322" s="31"/>
      <c r="AA1322" s="31"/>
      <c r="AB1322" s="31"/>
      <c r="AC1322" s="31"/>
      <c r="AD1322" s="31"/>
      <c r="AE1322" s="31"/>
      <c r="AR1322" s="199" t="s">
        <v>132</v>
      </c>
      <c r="AT1322" s="199" t="s">
        <v>127</v>
      </c>
      <c r="AU1322" s="199" t="s">
        <v>86</v>
      </c>
      <c r="AY1322" s="14" t="s">
        <v>124</v>
      </c>
      <c r="BE1322" s="200">
        <f>IF(N1322="základní",J1322,0)</f>
        <v>0</v>
      </c>
      <c r="BF1322" s="200">
        <f>IF(N1322="snížená",J1322,0)</f>
        <v>0</v>
      </c>
      <c r="BG1322" s="200">
        <f>IF(N1322="zákl. přenesená",J1322,0)</f>
        <v>0</v>
      </c>
      <c r="BH1322" s="200">
        <f>IF(N1322="sníž. přenesená",J1322,0)</f>
        <v>0</v>
      </c>
      <c r="BI1322" s="200">
        <f>IF(N1322="nulová",J1322,0)</f>
        <v>0</v>
      </c>
      <c r="BJ1322" s="14" t="s">
        <v>84</v>
      </c>
      <c r="BK1322" s="200">
        <f>ROUND(I1322*H1322,2)</f>
        <v>0</v>
      </c>
      <c r="BL1322" s="14" t="s">
        <v>132</v>
      </c>
      <c r="BM1322" s="199" t="s">
        <v>2311</v>
      </c>
    </row>
    <row r="1323" spans="1:65" s="2" customFormat="1" ht="28.8">
      <c r="A1323" s="31"/>
      <c r="B1323" s="32"/>
      <c r="C1323" s="33"/>
      <c r="D1323" s="201" t="s">
        <v>133</v>
      </c>
      <c r="E1323" s="33"/>
      <c r="F1323" s="202" t="s">
        <v>2312</v>
      </c>
      <c r="G1323" s="33"/>
      <c r="H1323" s="33"/>
      <c r="I1323" s="203"/>
      <c r="J1323" s="33"/>
      <c r="K1323" s="33"/>
      <c r="L1323" s="36"/>
      <c r="M1323" s="204"/>
      <c r="N1323" s="205"/>
      <c r="O1323" s="68"/>
      <c r="P1323" s="68"/>
      <c r="Q1323" s="68"/>
      <c r="R1323" s="68"/>
      <c r="S1323" s="68"/>
      <c r="T1323" s="69"/>
      <c r="U1323" s="31"/>
      <c r="V1323" s="31"/>
      <c r="W1323" s="31"/>
      <c r="X1323" s="31"/>
      <c r="Y1323" s="31"/>
      <c r="Z1323" s="31"/>
      <c r="AA1323" s="31"/>
      <c r="AB1323" s="31"/>
      <c r="AC1323" s="31"/>
      <c r="AD1323" s="31"/>
      <c r="AE1323" s="31"/>
      <c r="AT1323" s="14" t="s">
        <v>133</v>
      </c>
      <c r="AU1323" s="14" t="s">
        <v>86</v>
      </c>
    </row>
    <row r="1324" spans="1:65" s="2" customFormat="1" ht="19.2">
      <c r="A1324" s="31"/>
      <c r="B1324" s="32"/>
      <c r="C1324" s="33"/>
      <c r="D1324" s="201" t="s">
        <v>135</v>
      </c>
      <c r="E1324" s="33"/>
      <c r="F1324" s="206" t="s">
        <v>2294</v>
      </c>
      <c r="G1324" s="33"/>
      <c r="H1324" s="33"/>
      <c r="I1324" s="203"/>
      <c r="J1324" s="33"/>
      <c r="K1324" s="33"/>
      <c r="L1324" s="36"/>
      <c r="M1324" s="204"/>
      <c r="N1324" s="205"/>
      <c r="O1324" s="68"/>
      <c r="P1324" s="68"/>
      <c r="Q1324" s="68"/>
      <c r="R1324" s="68"/>
      <c r="S1324" s="68"/>
      <c r="T1324" s="69"/>
      <c r="U1324" s="31"/>
      <c r="V1324" s="31"/>
      <c r="W1324" s="31"/>
      <c r="X1324" s="31"/>
      <c r="Y1324" s="31"/>
      <c r="Z1324" s="31"/>
      <c r="AA1324" s="31"/>
      <c r="AB1324" s="31"/>
      <c r="AC1324" s="31"/>
      <c r="AD1324" s="31"/>
      <c r="AE1324" s="31"/>
      <c r="AT1324" s="14" t="s">
        <v>135</v>
      </c>
      <c r="AU1324" s="14" t="s">
        <v>86</v>
      </c>
    </row>
    <row r="1325" spans="1:65" s="2" customFormat="1" ht="16.5" customHeight="1">
      <c r="A1325" s="31"/>
      <c r="B1325" s="32"/>
      <c r="C1325" s="188" t="s">
        <v>1222</v>
      </c>
      <c r="D1325" s="188" t="s">
        <v>127</v>
      </c>
      <c r="E1325" s="189" t="s">
        <v>2313</v>
      </c>
      <c r="F1325" s="190" t="s">
        <v>2314</v>
      </c>
      <c r="G1325" s="191" t="s">
        <v>150</v>
      </c>
      <c r="H1325" s="192">
        <v>10</v>
      </c>
      <c r="I1325" s="193"/>
      <c r="J1325" s="194">
        <f>ROUND(I1325*H1325,2)</f>
        <v>0</v>
      </c>
      <c r="K1325" s="190" t="s">
        <v>131</v>
      </c>
      <c r="L1325" s="36"/>
      <c r="M1325" s="195" t="s">
        <v>1</v>
      </c>
      <c r="N1325" s="196" t="s">
        <v>42</v>
      </c>
      <c r="O1325" s="68"/>
      <c r="P1325" s="197">
        <f>O1325*H1325</f>
        <v>0</v>
      </c>
      <c r="Q1325" s="197">
        <v>0</v>
      </c>
      <c r="R1325" s="197">
        <f>Q1325*H1325</f>
        <v>0</v>
      </c>
      <c r="S1325" s="197">
        <v>0</v>
      </c>
      <c r="T1325" s="198">
        <f>S1325*H1325</f>
        <v>0</v>
      </c>
      <c r="U1325" s="31"/>
      <c r="V1325" s="31"/>
      <c r="W1325" s="31"/>
      <c r="X1325" s="31"/>
      <c r="Y1325" s="31"/>
      <c r="Z1325" s="31"/>
      <c r="AA1325" s="31"/>
      <c r="AB1325" s="31"/>
      <c r="AC1325" s="31"/>
      <c r="AD1325" s="31"/>
      <c r="AE1325" s="31"/>
      <c r="AR1325" s="199" t="s">
        <v>132</v>
      </c>
      <c r="AT1325" s="199" t="s">
        <v>127</v>
      </c>
      <c r="AU1325" s="199" t="s">
        <v>86</v>
      </c>
      <c r="AY1325" s="14" t="s">
        <v>124</v>
      </c>
      <c r="BE1325" s="200">
        <f>IF(N1325="základní",J1325,0)</f>
        <v>0</v>
      </c>
      <c r="BF1325" s="200">
        <f>IF(N1325="snížená",J1325,0)</f>
        <v>0</v>
      </c>
      <c r="BG1325" s="200">
        <f>IF(N1325="zákl. přenesená",J1325,0)</f>
        <v>0</v>
      </c>
      <c r="BH1325" s="200">
        <f>IF(N1325="sníž. přenesená",J1325,0)</f>
        <v>0</v>
      </c>
      <c r="BI1325" s="200">
        <f>IF(N1325="nulová",J1325,0)</f>
        <v>0</v>
      </c>
      <c r="BJ1325" s="14" t="s">
        <v>84</v>
      </c>
      <c r="BK1325" s="200">
        <f>ROUND(I1325*H1325,2)</f>
        <v>0</v>
      </c>
      <c r="BL1325" s="14" t="s">
        <v>132</v>
      </c>
      <c r="BM1325" s="199" t="s">
        <v>2315</v>
      </c>
    </row>
    <row r="1326" spans="1:65" s="2" customFormat="1" ht="28.8">
      <c r="A1326" s="31"/>
      <c r="B1326" s="32"/>
      <c r="C1326" s="33"/>
      <c r="D1326" s="201" t="s">
        <v>133</v>
      </c>
      <c r="E1326" s="33"/>
      <c r="F1326" s="202" t="s">
        <v>2316</v>
      </c>
      <c r="G1326" s="33"/>
      <c r="H1326" s="33"/>
      <c r="I1326" s="203"/>
      <c r="J1326" s="33"/>
      <c r="K1326" s="33"/>
      <c r="L1326" s="36"/>
      <c r="M1326" s="204"/>
      <c r="N1326" s="205"/>
      <c r="O1326" s="68"/>
      <c r="P1326" s="68"/>
      <c r="Q1326" s="68"/>
      <c r="R1326" s="68"/>
      <c r="S1326" s="68"/>
      <c r="T1326" s="69"/>
      <c r="U1326" s="31"/>
      <c r="V1326" s="31"/>
      <c r="W1326" s="31"/>
      <c r="X1326" s="31"/>
      <c r="Y1326" s="31"/>
      <c r="Z1326" s="31"/>
      <c r="AA1326" s="31"/>
      <c r="AB1326" s="31"/>
      <c r="AC1326" s="31"/>
      <c r="AD1326" s="31"/>
      <c r="AE1326" s="31"/>
      <c r="AT1326" s="14" t="s">
        <v>133</v>
      </c>
      <c r="AU1326" s="14" t="s">
        <v>86</v>
      </c>
    </row>
    <row r="1327" spans="1:65" s="2" customFormat="1" ht="19.2">
      <c r="A1327" s="31"/>
      <c r="B1327" s="32"/>
      <c r="C1327" s="33"/>
      <c r="D1327" s="201" t="s">
        <v>135</v>
      </c>
      <c r="E1327" s="33"/>
      <c r="F1327" s="206" t="s">
        <v>2317</v>
      </c>
      <c r="G1327" s="33"/>
      <c r="H1327" s="33"/>
      <c r="I1327" s="203"/>
      <c r="J1327" s="33"/>
      <c r="K1327" s="33"/>
      <c r="L1327" s="36"/>
      <c r="M1327" s="204"/>
      <c r="N1327" s="205"/>
      <c r="O1327" s="68"/>
      <c r="P1327" s="68"/>
      <c r="Q1327" s="68"/>
      <c r="R1327" s="68"/>
      <c r="S1327" s="68"/>
      <c r="T1327" s="69"/>
      <c r="U1327" s="31"/>
      <c r="V1327" s="31"/>
      <c r="W1327" s="31"/>
      <c r="X1327" s="31"/>
      <c r="Y1327" s="31"/>
      <c r="Z1327" s="31"/>
      <c r="AA1327" s="31"/>
      <c r="AB1327" s="31"/>
      <c r="AC1327" s="31"/>
      <c r="AD1327" s="31"/>
      <c r="AE1327" s="31"/>
      <c r="AT1327" s="14" t="s">
        <v>135</v>
      </c>
      <c r="AU1327" s="14" t="s">
        <v>86</v>
      </c>
    </row>
    <row r="1328" spans="1:65" s="2" customFormat="1" ht="16.5" customHeight="1">
      <c r="A1328" s="31"/>
      <c r="B1328" s="32"/>
      <c r="C1328" s="188" t="s">
        <v>2318</v>
      </c>
      <c r="D1328" s="188" t="s">
        <v>127</v>
      </c>
      <c r="E1328" s="189" t="s">
        <v>2319</v>
      </c>
      <c r="F1328" s="190" t="s">
        <v>2320</v>
      </c>
      <c r="G1328" s="191" t="s">
        <v>150</v>
      </c>
      <c r="H1328" s="192">
        <v>10</v>
      </c>
      <c r="I1328" s="193"/>
      <c r="J1328" s="194">
        <f>ROUND(I1328*H1328,2)</f>
        <v>0</v>
      </c>
      <c r="K1328" s="190" t="s">
        <v>131</v>
      </c>
      <c r="L1328" s="36"/>
      <c r="M1328" s="195" t="s">
        <v>1</v>
      </c>
      <c r="N1328" s="196" t="s">
        <v>42</v>
      </c>
      <c r="O1328" s="68"/>
      <c r="P1328" s="197">
        <f>O1328*H1328</f>
        <v>0</v>
      </c>
      <c r="Q1328" s="197">
        <v>0</v>
      </c>
      <c r="R1328" s="197">
        <f>Q1328*H1328</f>
        <v>0</v>
      </c>
      <c r="S1328" s="197">
        <v>0</v>
      </c>
      <c r="T1328" s="198">
        <f>S1328*H1328</f>
        <v>0</v>
      </c>
      <c r="U1328" s="31"/>
      <c r="V1328" s="31"/>
      <c r="W1328" s="31"/>
      <c r="X1328" s="31"/>
      <c r="Y1328" s="31"/>
      <c r="Z1328" s="31"/>
      <c r="AA1328" s="31"/>
      <c r="AB1328" s="31"/>
      <c r="AC1328" s="31"/>
      <c r="AD1328" s="31"/>
      <c r="AE1328" s="31"/>
      <c r="AR1328" s="199" t="s">
        <v>132</v>
      </c>
      <c r="AT1328" s="199" t="s">
        <v>127</v>
      </c>
      <c r="AU1328" s="199" t="s">
        <v>86</v>
      </c>
      <c r="AY1328" s="14" t="s">
        <v>124</v>
      </c>
      <c r="BE1328" s="200">
        <f>IF(N1328="základní",J1328,0)</f>
        <v>0</v>
      </c>
      <c r="BF1328" s="200">
        <f>IF(N1328="snížená",J1328,0)</f>
        <v>0</v>
      </c>
      <c r="BG1328" s="200">
        <f>IF(N1328="zákl. přenesená",J1328,0)</f>
        <v>0</v>
      </c>
      <c r="BH1328" s="200">
        <f>IF(N1328="sníž. přenesená",J1328,0)</f>
        <v>0</v>
      </c>
      <c r="BI1328" s="200">
        <f>IF(N1328="nulová",J1328,0)</f>
        <v>0</v>
      </c>
      <c r="BJ1328" s="14" t="s">
        <v>84</v>
      </c>
      <c r="BK1328" s="200">
        <f>ROUND(I1328*H1328,2)</f>
        <v>0</v>
      </c>
      <c r="BL1328" s="14" t="s">
        <v>132</v>
      </c>
      <c r="BM1328" s="199" t="s">
        <v>2321</v>
      </c>
    </row>
    <row r="1329" spans="1:65" s="2" customFormat="1" ht="28.8">
      <c r="A1329" s="31"/>
      <c r="B1329" s="32"/>
      <c r="C1329" s="33"/>
      <c r="D1329" s="201" t="s">
        <v>133</v>
      </c>
      <c r="E1329" s="33"/>
      <c r="F1329" s="202" t="s">
        <v>2322</v>
      </c>
      <c r="G1329" s="33"/>
      <c r="H1329" s="33"/>
      <c r="I1329" s="203"/>
      <c r="J1329" s="33"/>
      <c r="K1329" s="33"/>
      <c r="L1329" s="36"/>
      <c r="M1329" s="204"/>
      <c r="N1329" s="205"/>
      <c r="O1329" s="68"/>
      <c r="P1329" s="68"/>
      <c r="Q1329" s="68"/>
      <c r="R1329" s="68"/>
      <c r="S1329" s="68"/>
      <c r="T1329" s="69"/>
      <c r="U1329" s="31"/>
      <c r="V1329" s="31"/>
      <c r="W1329" s="31"/>
      <c r="X1329" s="31"/>
      <c r="Y1329" s="31"/>
      <c r="Z1329" s="31"/>
      <c r="AA1329" s="31"/>
      <c r="AB1329" s="31"/>
      <c r="AC1329" s="31"/>
      <c r="AD1329" s="31"/>
      <c r="AE1329" s="31"/>
      <c r="AT1329" s="14" t="s">
        <v>133</v>
      </c>
      <c r="AU1329" s="14" t="s">
        <v>86</v>
      </c>
    </row>
    <row r="1330" spans="1:65" s="2" customFormat="1" ht="19.2">
      <c r="A1330" s="31"/>
      <c r="B1330" s="32"/>
      <c r="C1330" s="33"/>
      <c r="D1330" s="201" t="s">
        <v>135</v>
      </c>
      <c r="E1330" s="33"/>
      <c r="F1330" s="206" t="s">
        <v>2317</v>
      </c>
      <c r="G1330" s="33"/>
      <c r="H1330" s="33"/>
      <c r="I1330" s="203"/>
      <c r="J1330" s="33"/>
      <c r="K1330" s="33"/>
      <c r="L1330" s="36"/>
      <c r="M1330" s="204"/>
      <c r="N1330" s="205"/>
      <c r="O1330" s="68"/>
      <c r="P1330" s="68"/>
      <c r="Q1330" s="68"/>
      <c r="R1330" s="68"/>
      <c r="S1330" s="68"/>
      <c r="T1330" s="69"/>
      <c r="U1330" s="31"/>
      <c r="V1330" s="31"/>
      <c r="W1330" s="31"/>
      <c r="X1330" s="31"/>
      <c r="Y1330" s="31"/>
      <c r="Z1330" s="31"/>
      <c r="AA1330" s="31"/>
      <c r="AB1330" s="31"/>
      <c r="AC1330" s="31"/>
      <c r="AD1330" s="31"/>
      <c r="AE1330" s="31"/>
      <c r="AT1330" s="14" t="s">
        <v>135</v>
      </c>
      <c r="AU1330" s="14" t="s">
        <v>86</v>
      </c>
    </row>
    <row r="1331" spans="1:65" s="2" customFormat="1" ht="16.5" customHeight="1">
      <c r="A1331" s="31"/>
      <c r="B1331" s="32"/>
      <c r="C1331" s="188" t="s">
        <v>1227</v>
      </c>
      <c r="D1331" s="188" t="s">
        <v>127</v>
      </c>
      <c r="E1331" s="189" t="s">
        <v>2323</v>
      </c>
      <c r="F1331" s="190" t="s">
        <v>2324</v>
      </c>
      <c r="G1331" s="191" t="s">
        <v>139</v>
      </c>
      <c r="H1331" s="192">
        <v>10</v>
      </c>
      <c r="I1331" s="193"/>
      <c r="J1331" s="194">
        <f>ROUND(I1331*H1331,2)</f>
        <v>0</v>
      </c>
      <c r="K1331" s="190" t="s">
        <v>131</v>
      </c>
      <c r="L1331" s="36"/>
      <c r="M1331" s="195" t="s">
        <v>1</v>
      </c>
      <c r="N1331" s="196" t="s">
        <v>42</v>
      </c>
      <c r="O1331" s="68"/>
      <c r="P1331" s="197">
        <f>O1331*H1331</f>
        <v>0</v>
      </c>
      <c r="Q1331" s="197">
        <v>0</v>
      </c>
      <c r="R1331" s="197">
        <f>Q1331*H1331</f>
        <v>0</v>
      </c>
      <c r="S1331" s="197">
        <v>0</v>
      </c>
      <c r="T1331" s="198">
        <f>S1331*H1331</f>
        <v>0</v>
      </c>
      <c r="U1331" s="31"/>
      <c r="V1331" s="31"/>
      <c r="W1331" s="31"/>
      <c r="X1331" s="31"/>
      <c r="Y1331" s="31"/>
      <c r="Z1331" s="31"/>
      <c r="AA1331" s="31"/>
      <c r="AB1331" s="31"/>
      <c r="AC1331" s="31"/>
      <c r="AD1331" s="31"/>
      <c r="AE1331" s="31"/>
      <c r="AR1331" s="199" t="s">
        <v>132</v>
      </c>
      <c r="AT1331" s="199" t="s">
        <v>127</v>
      </c>
      <c r="AU1331" s="199" t="s">
        <v>86</v>
      </c>
      <c r="AY1331" s="14" t="s">
        <v>124</v>
      </c>
      <c r="BE1331" s="200">
        <f>IF(N1331="základní",J1331,0)</f>
        <v>0</v>
      </c>
      <c r="BF1331" s="200">
        <f>IF(N1331="snížená",J1331,0)</f>
        <v>0</v>
      </c>
      <c r="BG1331" s="200">
        <f>IF(N1331="zákl. přenesená",J1331,0)</f>
        <v>0</v>
      </c>
      <c r="BH1331" s="200">
        <f>IF(N1331="sníž. přenesená",J1331,0)</f>
        <v>0</v>
      </c>
      <c r="BI1331" s="200">
        <f>IF(N1331="nulová",J1331,0)</f>
        <v>0</v>
      </c>
      <c r="BJ1331" s="14" t="s">
        <v>84</v>
      </c>
      <c r="BK1331" s="200">
        <f>ROUND(I1331*H1331,2)</f>
        <v>0</v>
      </c>
      <c r="BL1331" s="14" t="s">
        <v>132</v>
      </c>
      <c r="BM1331" s="199" t="s">
        <v>2325</v>
      </c>
    </row>
    <row r="1332" spans="1:65" s="2" customFormat="1" ht="28.8">
      <c r="A1332" s="31"/>
      <c r="B1332" s="32"/>
      <c r="C1332" s="33"/>
      <c r="D1332" s="201" t="s">
        <v>133</v>
      </c>
      <c r="E1332" s="33"/>
      <c r="F1332" s="202" t="s">
        <v>2326</v>
      </c>
      <c r="G1332" s="33"/>
      <c r="H1332" s="33"/>
      <c r="I1332" s="203"/>
      <c r="J1332" s="33"/>
      <c r="K1332" s="33"/>
      <c r="L1332" s="36"/>
      <c r="M1332" s="204"/>
      <c r="N1332" s="205"/>
      <c r="O1332" s="68"/>
      <c r="P1332" s="68"/>
      <c r="Q1332" s="68"/>
      <c r="R1332" s="68"/>
      <c r="S1332" s="68"/>
      <c r="T1332" s="69"/>
      <c r="U1332" s="31"/>
      <c r="V1332" s="31"/>
      <c r="W1332" s="31"/>
      <c r="X1332" s="31"/>
      <c r="Y1332" s="31"/>
      <c r="Z1332" s="31"/>
      <c r="AA1332" s="31"/>
      <c r="AB1332" s="31"/>
      <c r="AC1332" s="31"/>
      <c r="AD1332" s="31"/>
      <c r="AE1332" s="31"/>
      <c r="AT1332" s="14" t="s">
        <v>133</v>
      </c>
      <c r="AU1332" s="14" t="s">
        <v>86</v>
      </c>
    </row>
    <row r="1333" spans="1:65" s="2" customFormat="1" ht="19.2">
      <c r="A1333" s="31"/>
      <c r="B1333" s="32"/>
      <c r="C1333" s="33"/>
      <c r="D1333" s="201" t="s">
        <v>135</v>
      </c>
      <c r="E1333" s="33"/>
      <c r="F1333" s="206" t="s">
        <v>2317</v>
      </c>
      <c r="G1333" s="33"/>
      <c r="H1333" s="33"/>
      <c r="I1333" s="203"/>
      <c r="J1333" s="33"/>
      <c r="K1333" s="33"/>
      <c r="L1333" s="36"/>
      <c r="M1333" s="204"/>
      <c r="N1333" s="205"/>
      <c r="O1333" s="68"/>
      <c r="P1333" s="68"/>
      <c r="Q1333" s="68"/>
      <c r="R1333" s="68"/>
      <c r="S1333" s="68"/>
      <c r="T1333" s="69"/>
      <c r="U1333" s="31"/>
      <c r="V1333" s="31"/>
      <c r="W1333" s="31"/>
      <c r="X1333" s="31"/>
      <c r="Y1333" s="31"/>
      <c r="Z1333" s="31"/>
      <c r="AA1333" s="31"/>
      <c r="AB1333" s="31"/>
      <c r="AC1333" s="31"/>
      <c r="AD1333" s="31"/>
      <c r="AE1333" s="31"/>
      <c r="AT1333" s="14" t="s">
        <v>135</v>
      </c>
      <c r="AU1333" s="14" t="s">
        <v>86</v>
      </c>
    </row>
    <row r="1334" spans="1:65" s="2" customFormat="1" ht="16.5" customHeight="1">
      <c r="A1334" s="31"/>
      <c r="B1334" s="32"/>
      <c r="C1334" s="188" t="s">
        <v>2327</v>
      </c>
      <c r="D1334" s="188" t="s">
        <v>127</v>
      </c>
      <c r="E1334" s="189" t="s">
        <v>2328</v>
      </c>
      <c r="F1334" s="190" t="s">
        <v>2329</v>
      </c>
      <c r="G1334" s="191" t="s">
        <v>150</v>
      </c>
      <c r="H1334" s="192">
        <v>10</v>
      </c>
      <c r="I1334" s="193"/>
      <c r="J1334" s="194">
        <f>ROUND(I1334*H1334,2)</f>
        <v>0</v>
      </c>
      <c r="K1334" s="190" t="s">
        <v>131</v>
      </c>
      <c r="L1334" s="36"/>
      <c r="M1334" s="195" t="s">
        <v>1</v>
      </c>
      <c r="N1334" s="196" t="s">
        <v>42</v>
      </c>
      <c r="O1334" s="68"/>
      <c r="P1334" s="197">
        <f>O1334*H1334</f>
        <v>0</v>
      </c>
      <c r="Q1334" s="197">
        <v>0</v>
      </c>
      <c r="R1334" s="197">
        <f>Q1334*H1334</f>
        <v>0</v>
      </c>
      <c r="S1334" s="197">
        <v>0</v>
      </c>
      <c r="T1334" s="198">
        <f>S1334*H1334</f>
        <v>0</v>
      </c>
      <c r="U1334" s="31"/>
      <c r="V1334" s="31"/>
      <c r="W1334" s="31"/>
      <c r="X1334" s="31"/>
      <c r="Y1334" s="31"/>
      <c r="Z1334" s="31"/>
      <c r="AA1334" s="31"/>
      <c r="AB1334" s="31"/>
      <c r="AC1334" s="31"/>
      <c r="AD1334" s="31"/>
      <c r="AE1334" s="31"/>
      <c r="AR1334" s="199" t="s">
        <v>132</v>
      </c>
      <c r="AT1334" s="199" t="s">
        <v>127</v>
      </c>
      <c r="AU1334" s="199" t="s">
        <v>86</v>
      </c>
      <c r="AY1334" s="14" t="s">
        <v>124</v>
      </c>
      <c r="BE1334" s="200">
        <f>IF(N1334="základní",J1334,0)</f>
        <v>0</v>
      </c>
      <c r="BF1334" s="200">
        <f>IF(N1334="snížená",J1334,0)</f>
        <v>0</v>
      </c>
      <c r="BG1334" s="200">
        <f>IF(N1334="zákl. přenesená",J1334,0)</f>
        <v>0</v>
      </c>
      <c r="BH1334" s="200">
        <f>IF(N1334="sníž. přenesená",J1334,0)</f>
        <v>0</v>
      </c>
      <c r="BI1334" s="200">
        <f>IF(N1334="nulová",J1334,0)</f>
        <v>0</v>
      </c>
      <c r="BJ1334" s="14" t="s">
        <v>84</v>
      </c>
      <c r="BK1334" s="200">
        <f>ROUND(I1334*H1334,2)</f>
        <v>0</v>
      </c>
      <c r="BL1334" s="14" t="s">
        <v>132</v>
      </c>
      <c r="BM1334" s="199" t="s">
        <v>2330</v>
      </c>
    </row>
    <row r="1335" spans="1:65" s="2" customFormat="1" ht="19.2">
      <c r="A1335" s="31"/>
      <c r="B1335" s="32"/>
      <c r="C1335" s="33"/>
      <c r="D1335" s="201" t="s">
        <v>133</v>
      </c>
      <c r="E1335" s="33"/>
      <c r="F1335" s="202" t="s">
        <v>2331</v>
      </c>
      <c r="G1335" s="33"/>
      <c r="H1335" s="33"/>
      <c r="I1335" s="203"/>
      <c r="J1335" s="33"/>
      <c r="K1335" s="33"/>
      <c r="L1335" s="36"/>
      <c r="M1335" s="204"/>
      <c r="N1335" s="205"/>
      <c r="O1335" s="68"/>
      <c r="P1335" s="68"/>
      <c r="Q1335" s="68"/>
      <c r="R1335" s="68"/>
      <c r="S1335" s="68"/>
      <c r="T1335" s="69"/>
      <c r="U1335" s="31"/>
      <c r="V1335" s="31"/>
      <c r="W1335" s="31"/>
      <c r="X1335" s="31"/>
      <c r="Y1335" s="31"/>
      <c r="Z1335" s="31"/>
      <c r="AA1335" s="31"/>
      <c r="AB1335" s="31"/>
      <c r="AC1335" s="31"/>
      <c r="AD1335" s="31"/>
      <c r="AE1335" s="31"/>
      <c r="AT1335" s="14" t="s">
        <v>133</v>
      </c>
      <c r="AU1335" s="14" t="s">
        <v>86</v>
      </c>
    </row>
    <row r="1336" spans="1:65" s="2" customFormat="1" ht="19.2">
      <c r="A1336" s="31"/>
      <c r="B1336" s="32"/>
      <c r="C1336" s="33"/>
      <c r="D1336" s="201" t="s">
        <v>135</v>
      </c>
      <c r="E1336" s="33"/>
      <c r="F1336" s="206" t="s">
        <v>2332</v>
      </c>
      <c r="G1336" s="33"/>
      <c r="H1336" s="33"/>
      <c r="I1336" s="203"/>
      <c r="J1336" s="33"/>
      <c r="K1336" s="33"/>
      <c r="L1336" s="36"/>
      <c r="M1336" s="204"/>
      <c r="N1336" s="205"/>
      <c r="O1336" s="68"/>
      <c r="P1336" s="68"/>
      <c r="Q1336" s="68"/>
      <c r="R1336" s="68"/>
      <c r="S1336" s="68"/>
      <c r="T1336" s="69"/>
      <c r="U1336" s="31"/>
      <c r="V1336" s="31"/>
      <c r="W1336" s="31"/>
      <c r="X1336" s="31"/>
      <c r="Y1336" s="31"/>
      <c r="Z1336" s="31"/>
      <c r="AA1336" s="31"/>
      <c r="AB1336" s="31"/>
      <c r="AC1336" s="31"/>
      <c r="AD1336" s="31"/>
      <c r="AE1336" s="31"/>
      <c r="AT1336" s="14" t="s">
        <v>135</v>
      </c>
      <c r="AU1336" s="14" t="s">
        <v>86</v>
      </c>
    </row>
    <row r="1337" spans="1:65" s="2" customFormat="1" ht="16.5" customHeight="1">
      <c r="A1337" s="31"/>
      <c r="B1337" s="32"/>
      <c r="C1337" s="188" t="s">
        <v>1232</v>
      </c>
      <c r="D1337" s="188" t="s">
        <v>127</v>
      </c>
      <c r="E1337" s="189" t="s">
        <v>2333</v>
      </c>
      <c r="F1337" s="190" t="s">
        <v>2334</v>
      </c>
      <c r="G1337" s="191" t="s">
        <v>150</v>
      </c>
      <c r="H1337" s="192">
        <v>10</v>
      </c>
      <c r="I1337" s="193"/>
      <c r="J1337" s="194">
        <f>ROUND(I1337*H1337,2)</f>
        <v>0</v>
      </c>
      <c r="K1337" s="190" t="s">
        <v>131</v>
      </c>
      <c r="L1337" s="36"/>
      <c r="M1337" s="195" t="s">
        <v>1</v>
      </c>
      <c r="N1337" s="196" t="s">
        <v>42</v>
      </c>
      <c r="O1337" s="68"/>
      <c r="P1337" s="197">
        <f>O1337*H1337</f>
        <v>0</v>
      </c>
      <c r="Q1337" s="197">
        <v>0</v>
      </c>
      <c r="R1337" s="197">
        <f>Q1337*H1337</f>
        <v>0</v>
      </c>
      <c r="S1337" s="197">
        <v>0</v>
      </c>
      <c r="T1337" s="198">
        <f>S1337*H1337</f>
        <v>0</v>
      </c>
      <c r="U1337" s="31"/>
      <c r="V1337" s="31"/>
      <c r="W1337" s="31"/>
      <c r="X1337" s="31"/>
      <c r="Y1337" s="31"/>
      <c r="Z1337" s="31"/>
      <c r="AA1337" s="31"/>
      <c r="AB1337" s="31"/>
      <c r="AC1337" s="31"/>
      <c r="AD1337" s="31"/>
      <c r="AE1337" s="31"/>
      <c r="AR1337" s="199" t="s">
        <v>132</v>
      </c>
      <c r="AT1337" s="199" t="s">
        <v>127</v>
      </c>
      <c r="AU1337" s="199" t="s">
        <v>86</v>
      </c>
      <c r="AY1337" s="14" t="s">
        <v>124</v>
      </c>
      <c r="BE1337" s="200">
        <f>IF(N1337="základní",J1337,0)</f>
        <v>0</v>
      </c>
      <c r="BF1337" s="200">
        <f>IF(N1337="snížená",J1337,0)</f>
        <v>0</v>
      </c>
      <c r="BG1337" s="200">
        <f>IF(N1337="zákl. přenesená",J1337,0)</f>
        <v>0</v>
      </c>
      <c r="BH1337" s="200">
        <f>IF(N1337="sníž. přenesená",J1337,0)</f>
        <v>0</v>
      </c>
      <c r="BI1337" s="200">
        <f>IF(N1337="nulová",J1337,0)</f>
        <v>0</v>
      </c>
      <c r="BJ1337" s="14" t="s">
        <v>84</v>
      </c>
      <c r="BK1337" s="200">
        <f>ROUND(I1337*H1337,2)</f>
        <v>0</v>
      </c>
      <c r="BL1337" s="14" t="s">
        <v>132</v>
      </c>
      <c r="BM1337" s="199" t="s">
        <v>2335</v>
      </c>
    </row>
    <row r="1338" spans="1:65" s="2" customFormat="1" ht="19.2">
      <c r="A1338" s="31"/>
      <c r="B1338" s="32"/>
      <c r="C1338" s="33"/>
      <c r="D1338" s="201" t="s">
        <v>133</v>
      </c>
      <c r="E1338" s="33"/>
      <c r="F1338" s="202" t="s">
        <v>2336</v>
      </c>
      <c r="G1338" s="33"/>
      <c r="H1338" s="33"/>
      <c r="I1338" s="203"/>
      <c r="J1338" s="33"/>
      <c r="K1338" s="33"/>
      <c r="L1338" s="36"/>
      <c r="M1338" s="204"/>
      <c r="N1338" s="205"/>
      <c r="O1338" s="68"/>
      <c r="P1338" s="68"/>
      <c r="Q1338" s="68"/>
      <c r="R1338" s="68"/>
      <c r="S1338" s="68"/>
      <c r="T1338" s="69"/>
      <c r="U1338" s="31"/>
      <c r="V1338" s="31"/>
      <c r="W1338" s="31"/>
      <c r="X1338" s="31"/>
      <c r="Y1338" s="31"/>
      <c r="Z1338" s="31"/>
      <c r="AA1338" s="31"/>
      <c r="AB1338" s="31"/>
      <c r="AC1338" s="31"/>
      <c r="AD1338" s="31"/>
      <c r="AE1338" s="31"/>
      <c r="AT1338" s="14" t="s">
        <v>133</v>
      </c>
      <c r="AU1338" s="14" t="s">
        <v>86</v>
      </c>
    </row>
    <row r="1339" spans="1:65" s="2" customFormat="1" ht="19.2">
      <c r="A1339" s="31"/>
      <c r="B1339" s="32"/>
      <c r="C1339" s="33"/>
      <c r="D1339" s="201" t="s">
        <v>135</v>
      </c>
      <c r="E1339" s="33"/>
      <c r="F1339" s="206" t="s">
        <v>2332</v>
      </c>
      <c r="G1339" s="33"/>
      <c r="H1339" s="33"/>
      <c r="I1339" s="203"/>
      <c r="J1339" s="33"/>
      <c r="K1339" s="33"/>
      <c r="L1339" s="36"/>
      <c r="M1339" s="204"/>
      <c r="N1339" s="205"/>
      <c r="O1339" s="68"/>
      <c r="P1339" s="68"/>
      <c r="Q1339" s="68"/>
      <c r="R1339" s="68"/>
      <c r="S1339" s="68"/>
      <c r="T1339" s="69"/>
      <c r="U1339" s="31"/>
      <c r="V1339" s="31"/>
      <c r="W1339" s="31"/>
      <c r="X1339" s="31"/>
      <c r="Y1339" s="31"/>
      <c r="Z1339" s="31"/>
      <c r="AA1339" s="31"/>
      <c r="AB1339" s="31"/>
      <c r="AC1339" s="31"/>
      <c r="AD1339" s="31"/>
      <c r="AE1339" s="31"/>
      <c r="AT1339" s="14" t="s">
        <v>135</v>
      </c>
      <c r="AU1339" s="14" t="s">
        <v>86</v>
      </c>
    </row>
    <row r="1340" spans="1:65" s="2" customFormat="1" ht="16.5" customHeight="1">
      <c r="A1340" s="31"/>
      <c r="B1340" s="32"/>
      <c r="C1340" s="188" t="s">
        <v>2337</v>
      </c>
      <c r="D1340" s="188" t="s">
        <v>127</v>
      </c>
      <c r="E1340" s="189" t="s">
        <v>2338</v>
      </c>
      <c r="F1340" s="190" t="s">
        <v>2339</v>
      </c>
      <c r="G1340" s="191" t="s">
        <v>150</v>
      </c>
      <c r="H1340" s="192">
        <v>10</v>
      </c>
      <c r="I1340" s="193"/>
      <c r="J1340" s="194">
        <f>ROUND(I1340*H1340,2)</f>
        <v>0</v>
      </c>
      <c r="K1340" s="190" t="s">
        <v>131</v>
      </c>
      <c r="L1340" s="36"/>
      <c r="M1340" s="195" t="s">
        <v>1</v>
      </c>
      <c r="N1340" s="196" t="s">
        <v>42</v>
      </c>
      <c r="O1340" s="68"/>
      <c r="P1340" s="197">
        <f>O1340*H1340</f>
        <v>0</v>
      </c>
      <c r="Q1340" s="197">
        <v>0</v>
      </c>
      <c r="R1340" s="197">
        <f>Q1340*H1340</f>
        <v>0</v>
      </c>
      <c r="S1340" s="197">
        <v>0</v>
      </c>
      <c r="T1340" s="198">
        <f>S1340*H1340</f>
        <v>0</v>
      </c>
      <c r="U1340" s="31"/>
      <c r="V1340" s="31"/>
      <c r="W1340" s="31"/>
      <c r="X1340" s="31"/>
      <c r="Y1340" s="31"/>
      <c r="Z1340" s="31"/>
      <c r="AA1340" s="31"/>
      <c r="AB1340" s="31"/>
      <c r="AC1340" s="31"/>
      <c r="AD1340" s="31"/>
      <c r="AE1340" s="31"/>
      <c r="AR1340" s="199" t="s">
        <v>132</v>
      </c>
      <c r="AT1340" s="199" t="s">
        <v>127</v>
      </c>
      <c r="AU1340" s="199" t="s">
        <v>86</v>
      </c>
      <c r="AY1340" s="14" t="s">
        <v>124</v>
      </c>
      <c r="BE1340" s="200">
        <f>IF(N1340="základní",J1340,0)</f>
        <v>0</v>
      </c>
      <c r="BF1340" s="200">
        <f>IF(N1340="snížená",J1340,0)</f>
        <v>0</v>
      </c>
      <c r="BG1340" s="200">
        <f>IF(N1340="zákl. přenesená",J1340,0)</f>
        <v>0</v>
      </c>
      <c r="BH1340" s="200">
        <f>IF(N1340="sníž. přenesená",J1340,0)</f>
        <v>0</v>
      </c>
      <c r="BI1340" s="200">
        <f>IF(N1340="nulová",J1340,0)</f>
        <v>0</v>
      </c>
      <c r="BJ1340" s="14" t="s">
        <v>84</v>
      </c>
      <c r="BK1340" s="200">
        <f>ROUND(I1340*H1340,2)</f>
        <v>0</v>
      </c>
      <c r="BL1340" s="14" t="s">
        <v>132</v>
      </c>
      <c r="BM1340" s="199" t="s">
        <v>2340</v>
      </c>
    </row>
    <row r="1341" spans="1:65" s="2" customFormat="1" ht="28.8">
      <c r="A1341" s="31"/>
      <c r="B1341" s="32"/>
      <c r="C1341" s="33"/>
      <c r="D1341" s="201" t="s">
        <v>133</v>
      </c>
      <c r="E1341" s="33"/>
      <c r="F1341" s="202" t="s">
        <v>2341</v>
      </c>
      <c r="G1341" s="33"/>
      <c r="H1341" s="33"/>
      <c r="I1341" s="203"/>
      <c r="J1341" s="33"/>
      <c r="K1341" s="33"/>
      <c r="L1341" s="36"/>
      <c r="M1341" s="204"/>
      <c r="N1341" s="205"/>
      <c r="O1341" s="68"/>
      <c r="P1341" s="68"/>
      <c r="Q1341" s="68"/>
      <c r="R1341" s="68"/>
      <c r="S1341" s="68"/>
      <c r="T1341" s="69"/>
      <c r="U1341" s="31"/>
      <c r="V1341" s="31"/>
      <c r="W1341" s="31"/>
      <c r="X1341" s="31"/>
      <c r="Y1341" s="31"/>
      <c r="Z1341" s="31"/>
      <c r="AA1341" s="31"/>
      <c r="AB1341" s="31"/>
      <c r="AC1341" s="31"/>
      <c r="AD1341" s="31"/>
      <c r="AE1341" s="31"/>
      <c r="AT1341" s="14" t="s">
        <v>133</v>
      </c>
      <c r="AU1341" s="14" t="s">
        <v>86</v>
      </c>
    </row>
    <row r="1342" spans="1:65" s="2" customFormat="1" ht="19.2">
      <c r="A1342" s="31"/>
      <c r="B1342" s="32"/>
      <c r="C1342" s="33"/>
      <c r="D1342" s="201" t="s">
        <v>135</v>
      </c>
      <c r="E1342" s="33"/>
      <c r="F1342" s="206" t="s">
        <v>2342</v>
      </c>
      <c r="G1342" s="33"/>
      <c r="H1342" s="33"/>
      <c r="I1342" s="203"/>
      <c r="J1342" s="33"/>
      <c r="K1342" s="33"/>
      <c r="L1342" s="36"/>
      <c r="M1342" s="204"/>
      <c r="N1342" s="205"/>
      <c r="O1342" s="68"/>
      <c r="P1342" s="68"/>
      <c r="Q1342" s="68"/>
      <c r="R1342" s="68"/>
      <c r="S1342" s="68"/>
      <c r="T1342" s="69"/>
      <c r="U1342" s="31"/>
      <c r="V1342" s="31"/>
      <c r="W1342" s="31"/>
      <c r="X1342" s="31"/>
      <c r="Y1342" s="31"/>
      <c r="Z1342" s="31"/>
      <c r="AA1342" s="31"/>
      <c r="AB1342" s="31"/>
      <c r="AC1342" s="31"/>
      <c r="AD1342" s="31"/>
      <c r="AE1342" s="31"/>
      <c r="AT1342" s="14" t="s">
        <v>135</v>
      </c>
      <c r="AU1342" s="14" t="s">
        <v>86</v>
      </c>
    </row>
    <row r="1343" spans="1:65" s="2" customFormat="1" ht="16.5" customHeight="1">
      <c r="A1343" s="31"/>
      <c r="B1343" s="32"/>
      <c r="C1343" s="188" t="s">
        <v>1237</v>
      </c>
      <c r="D1343" s="188" t="s">
        <v>127</v>
      </c>
      <c r="E1343" s="189" t="s">
        <v>2343</v>
      </c>
      <c r="F1343" s="190" t="s">
        <v>2344</v>
      </c>
      <c r="G1343" s="191" t="s">
        <v>150</v>
      </c>
      <c r="H1343" s="192">
        <v>10</v>
      </c>
      <c r="I1343" s="193"/>
      <c r="J1343" s="194">
        <f>ROUND(I1343*H1343,2)</f>
        <v>0</v>
      </c>
      <c r="K1343" s="190" t="s">
        <v>131</v>
      </c>
      <c r="L1343" s="36"/>
      <c r="M1343" s="195" t="s">
        <v>1</v>
      </c>
      <c r="N1343" s="196" t="s">
        <v>42</v>
      </c>
      <c r="O1343" s="68"/>
      <c r="P1343" s="197">
        <f>O1343*H1343</f>
        <v>0</v>
      </c>
      <c r="Q1343" s="197">
        <v>0</v>
      </c>
      <c r="R1343" s="197">
        <f>Q1343*H1343</f>
        <v>0</v>
      </c>
      <c r="S1343" s="197">
        <v>0</v>
      </c>
      <c r="T1343" s="198">
        <f>S1343*H1343</f>
        <v>0</v>
      </c>
      <c r="U1343" s="31"/>
      <c r="V1343" s="31"/>
      <c r="W1343" s="31"/>
      <c r="X1343" s="31"/>
      <c r="Y1343" s="31"/>
      <c r="Z1343" s="31"/>
      <c r="AA1343" s="31"/>
      <c r="AB1343" s="31"/>
      <c r="AC1343" s="31"/>
      <c r="AD1343" s="31"/>
      <c r="AE1343" s="31"/>
      <c r="AR1343" s="199" t="s">
        <v>132</v>
      </c>
      <c r="AT1343" s="199" t="s">
        <v>127</v>
      </c>
      <c r="AU1343" s="199" t="s">
        <v>86</v>
      </c>
      <c r="AY1343" s="14" t="s">
        <v>124</v>
      </c>
      <c r="BE1343" s="200">
        <f>IF(N1343="základní",J1343,0)</f>
        <v>0</v>
      </c>
      <c r="BF1343" s="200">
        <f>IF(N1343="snížená",J1343,0)</f>
        <v>0</v>
      </c>
      <c r="BG1343" s="200">
        <f>IF(N1343="zákl. přenesená",J1343,0)</f>
        <v>0</v>
      </c>
      <c r="BH1343" s="200">
        <f>IF(N1343="sníž. přenesená",J1343,0)</f>
        <v>0</v>
      </c>
      <c r="BI1343" s="200">
        <f>IF(N1343="nulová",J1343,0)</f>
        <v>0</v>
      </c>
      <c r="BJ1343" s="14" t="s">
        <v>84</v>
      </c>
      <c r="BK1343" s="200">
        <f>ROUND(I1343*H1343,2)</f>
        <v>0</v>
      </c>
      <c r="BL1343" s="14" t="s">
        <v>132</v>
      </c>
      <c r="BM1343" s="199" t="s">
        <v>2345</v>
      </c>
    </row>
    <row r="1344" spans="1:65" s="2" customFormat="1" ht="28.8">
      <c r="A1344" s="31"/>
      <c r="B1344" s="32"/>
      <c r="C1344" s="33"/>
      <c r="D1344" s="201" t="s">
        <v>133</v>
      </c>
      <c r="E1344" s="33"/>
      <c r="F1344" s="202" t="s">
        <v>2346</v>
      </c>
      <c r="G1344" s="33"/>
      <c r="H1344" s="33"/>
      <c r="I1344" s="203"/>
      <c r="J1344" s="33"/>
      <c r="K1344" s="33"/>
      <c r="L1344" s="36"/>
      <c r="M1344" s="204"/>
      <c r="N1344" s="205"/>
      <c r="O1344" s="68"/>
      <c r="P1344" s="68"/>
      <c r="Q1344" s="68"/>
      <c r="R1344" s="68"/>
      <c r="S1344" s="68"/>
      <c r="T1344" s="69"/>
      <c r="U1344" s="31"/>
      <c r="V1344" s="31"/>
      <c r="W1344" s="31"/>
      <c r="X1344" s="31"/>
      <c r="Y1344" s="31"/>
      <c r="Z1344" s="31"/>
      <c r="AA1344" s="31"/>
      <c r="AB1344" s="31"/>
      <c r="AC1344" s="31"/>
      <c r="AD1344" s="31"/>
      <c r="AE1344" s="31"/>
      <c r="AT1344" s="14" t="s">
        <v>133</v>
      </c>
      <c r="AU1344" s="14" t="s">
        <v>86</v>
      </c>
    </row>
    <row r="1345" spans="1:65" s="2" customFormat="1" ht="19.2">
      <c r="A1345" s="31"/>
      <c r="B1345" s="32"/>
      <c r="C1345" s="33"/>
      <c r="D1345" s="201" t="s">
        <v>135</v>
      </c>
      <c r="E1345" s="33"/>
      <c r="F1345" s="206" t="s">
        <v>2342</v>
      </c>
      <c r="G1345" s="33"/>
      <c r="H1345" s="33"/>
      <c r="I1345" s="203"/>
      <c r="J1345" s="33"/>
      <c r="K1345" s="33"/>
      <c r="L1345" s="36"/>
      <c r="M1345" s="204"/>
      <c r="N1345" s="205"/>
      <c r="O1345" s="68"/>
      <c r="P1345" s="68"/>
      <c r="Q1345" s="68"/>
      <c r="R1345" s="68"/>
      <c r="S1345" s="68"/>
      <c r="T1345" s="69"/>
      <c r="U1345" s="31"/>
      <c r="V1345" s="31"/>
      <c r="W1345" s="31"/>
      <c r="X1345" s="31"/>
      <c r="Y1345" s="31"/>
      <c r="Z1345" s="31"/>
      <c r="AA1345" s="31"/>
      <c r="AB1345" s="31"/>
      <c r="AC1345" s="31"/>
      <c r="AD1345" s="31"/>
      <c r="AE1345" s="31"/>
      <c r="AT1345" s="14" t="s">
        <v>135</v>
      </c>
      <c r="AU1345" s="14" t="s">
        <v>86</v>
      </c>
    </row>
    <row r="1346" spans="1:65" s="2" customFormat="1" ht="16.5" customHeight="1">
      <c r="A1346" s="31"/>
      <c r="B1346" s="32"/>
      <c r="C1346" s="188" t="s">
        <v>2347</v>
      </c>
      <c r="D1346" s="188" t="s">
        <v>127</v>
      </c>
      <c r="E1346" s="189" t="s">
        <v>2348</v>
      </c>
      <c r="F1346" s="190" t="s">
        <v>2349</v>
      </c>
      <c r="G1346" s="191" t="s">
        <v>150</v>
      </c>
      <c r="H1346" s="192">
        <v>10</v>
      </c>
      <c r="I1346" s="193"/>
      <c r="J1346" s="194">
        <f>ROUND(I1346*H1346,2)</f>
        <v>0</v>
      </c>
      <c r="K1346" s="190" t="s">
        <v>131</v>
      </c>
      <c r="L1346" s="36"/>
      <c r="M1346" s="195" t="s">
        <v>1</v>
      </c>
      <c r="N1346" s="196" t="s">
        <v>42</v>
      </c>
      <c r="O1346" s="68"/>
      <c r="P1346" s="197">
        <f>O1346*H1346</f>
        <v>0</v>
      </c>
      <c r="Q1346" s="197">
        <v>0</v>
      </c>
      <c r="R1346" s="197">
        <f>Q1346*H1346</f>
        <v>0</v>
      </c>
      <c r="S1346" s="197">
        <v>0</v>
      </c>
      <c r="T1346" s="198">
        <f>S1346*H1346</f>
        <v>0</v>
      </c>
      <c r="U1346" s="31"/>
      <c r="V1346" s="31"/>
      <c r="W1346" s="31"/>
      <c r="X1346" s="31"/>
      <c r="Y1346" s="31"/>
      <c r="Z1346" s="31"/>
      <c r="AA1346" s="31"/>
      <c r="AB1346" s="31"/>
      <c r="AC1346" s="31"/>
      <c r="AD1346" s="31"/>
      <c r="AE1346" s="31"/>
      <c r="AR1346" s="199" t="s">
        <v>132</v>
      </c>
      <c r="AT1346" s="199" t="s">
        <v>127</v>
      </c>
      <c r="AU1346" s="199" t="s">
        <v>86</v>
      </c>
      <c r="AY1346" s="14" t="s">
        <v>124</v>
      </c>
      <c r="BE1346" s="200">
        <f>IF(N1346="základní",J1346,0)</f>
        <v>0</v>
      </c>
      <c r="BF1346" s="200">
        <f>IF(N1346="snížená",J1346,0)</f>
        <v>0</v>
      </c>
      <c r="BG1346" s="200">
        <f>IF(N1346="zákl. přenesená",J1346,0)</f>
        <v>0</v>
      </c>
      <c r="BH1346" s="200">
        <f>IF(N1346="sníž. přenesená",J1346,0)</f>
        <v>0</v>
      </c>
      <c r="BI1346" s="200">
        <f>IF(N1346="nulová",J1346,0)</f>
        <v>0</v>
      </c>
      <c r="BJ1346" s="14" t="s">
        <v>84</v>
      </c>
      <c r="BK1346" s="200">
        <f>ROUND(I1346*H1346,2)</f>
        <v>0</v>
      </c>
      <c r="BL1346" s="14" t="s">
        <v>132</v>
      </c>
      <c r="BM1346" s="199" t="s">
        <v>2350</v>
      </c>
    </row>
    <row r="1347" spans="1:65" s="2" customFormat="1" ht="28.8">
      <c r="A1347" s="31"/>
      <c r="B1347" s="32"/>
      <c r="C1347" s="33"/>
      <c r="D1347" s="201" t="s">
        <v>133</v>
      </c>
      <c r="E1347" s="33"/>
      <c r="F1347" s="202" t="s">
        <v>2351</v>
      </c>
      <c r="G1347" s="33"/>
      <c r="H1347" s="33"/>
      <c r="I1347" s="203"/>
      <c r="J1347" s="33"/>
      <c r="K1347" s="33"/>
      <c r="L1347" s="36"/>
      <c r="M1347" s="204"/>
      <c r="N1347" s="205"/>
      <c r="O1347" s="68"/>
      <c r="P1347" s="68"/>
      <c r="Q1347" s="68"/>
      <c r="R1347" s="68"/>
      <c r="S1347" s="68"/>
      <c r="T1347" s="69"/>
      <c r="U1347" s="31"/>
      <c r="V1347" s="31"/>
      <c r="W1347" s="31"/>
      <c r="X1347" s="31"/>
      <c r="Y1347" s="31"/>
      <c r="Z1347" s="31"/>
      <c r="AA1347" s="31"/>
      <c r="AB1347" s="31"/>
      <c r="AC1347" s="31"/>
      <c r="AD1347" s="31"/>
      <c r="AE1347" s="31"/>
      <c r="AT1347" s="14" t="s">
        <v>133</v>
      </c>
      <c r="AU1347" s="14" t="s">
        <v>86</v>
      </c>
    </row>
    <row r="1348" spans="1:65" s="2" customFormat="1" ht="19.2">
      <c r="A1348" s="31"/>
      <c r="B1348" s="32"/>
      <c r="C1348" s="33"/>
      <c r="D1348" s="201" t="s">
        <v>135</v>
      </c>
      <c r="E1348" s="33"/>
      <c r="F1348" s="206" t="s">
        <v>2342</v>
      </c>
      <c r="G1348" s="33"/>
      <c r="H1348" s="33"/>
      <c r="I1348" s="203"/>
      <c r="J1348" s="33"/>
      <c r="K1348" s="33"/>
      <c r="L1348" s="36"/>
      <c r="M1348" s="204"/>
      <c r="N1348" s="205"/>
      <c r="O1348" s="68"/>
      <c r="P1348" s="68"/>
      <c r="Q1348" s="68"/>
      <c r="R1348" s="68"/>
      <c r="S1348" s="68"/>
      <c r="T1348" s="69"/>
      <c r="U1348" s="31"/>
      <c r="V1348" s="31"/>
      <c r="W1348" s="31"/>
      <c r="X1348" s="31"/>
      <c r="Y1348" s="31"/>
      <c r="Z1348" s="31"/>
      <c r="AA1348" s="31"/>
      <c r="AB1348" s="31"/>
      <c r="AC1348" s="31"/>
      <c r="AD1348" s="31"/>
      <c r="AE1348" s="31"/>
      <c r="AT1348" s="14" t="s">
        <v>135</v>
      </c>
      <c r="AU1348" s="14" t="s">
        <v>86</v>
      </c>
    </row>
    <row r="1349" spans="1:65" s="2" customFormat="1" ht="16.5" customHeight="1">
      <c r="A1349" s="31"/>
      <c r="B1349" s="32"/>
      <c r="C1349" s="188" t="s">
        <v>1243</v>
      </c>
      <c r="D1349" s="188" t="s">
        <v>127</v>
      </c>
      <c r="E1349" s="189" t="s">
        <v>2352</v>
      </c>
      <c r="F1349" s="190" t="s">
        <v>2353</v>
      </c>
      <c r="G1349" s="191" t="s">
        <v>150</v>
      </c>
      <c r="H1349" s="192">
        <v>10</v>
      </c>
      <c r="I1349" s="193"/>
      <c r="J1349" s="194">
        <f>ROUND(I1349*H1349,2)</f>
        <v>0</v>
      </c>
      <c r="K1349" s="190" t="s">
        <v>131</v>
      </c>
      <c r="L1349" s="36"/>
      <c r="M1349" s="195" t="s">
        <v>1</v>
      </c>
      <c r="N1349" s="196" t="s">
        <v>42</v>
      </c>
      <c r="O1349" s="68"/>
      <c r="P1349" s="197">
        <f>O1349*H1349</f>
        <v>0</v>
      </c>
      <c r="Q1349" s="197">
        <v>0</v>
      </c>
      <c r="R1349" s="197">
        <f>Q1349*H1349</f>
        <v>0</v>
      </c>
      <c r="S1349" s="197">
        <v>0</v>
      </c>
      <c r="T1349" s="198">
        <f>S1349*H1349</f>
        <v>0</v>
      </c>
      <c r="U1349" s="31"/>
      <c r="V1349" s="31"/>
      <c r="W1349" s="31"/>
      <c r="X1349" s="31"/>
      <c r="Y1349" s="31"/>
      <c r="Z1349" s="31"/>
      <c r="AA1349" s="31"/>
      <c r="AB1349" s="31"/>
      <c r="AC1349" s="31"/>
      <c r="AD1349" s="31"/>
      <c r="AE1349" s="31"/>
      <c r="AR1349" s="199" t="s">
        <v>132</v>
      </c>
      <c r="AT1349" s="199" t="s">
        <v>127</v>
      </c>
      <c r="AU1349" s="199" t="s">
        <v>86</v>
      </c>
      <c r="AY1349" s="14" t="s">
        <v>124</v>
      </c>
      <c r="BE1349" s="200">
        <f>IF(N1349="základní",J1349,0)</f>
        <v>0</v>
      </c>
      <c r="BF1349" s="200">
        <f>IF(N1349="snížená",J1349,0)</f>
        <v>0</v>
      </c>
      <c r="BG1349" s="200">
        <f>IF(N1349="zákl. přenesená",J1349,0)</f>
        <v>0</v>
      </c>
      <c r="BH1349" s="200">
        <f>IF(N1349="sníž. přenesená",J1349,0)</f>
        <v>0</v>
      </c>
      <c r="BI1349" s="200">
        <f>IF(N1349="nulová",J1349,0)</f>
        <v>0</v>
      </c>
      <c r="BJ1349" s="14" t="s">
        <v>84</v>
      </c>
      <c r="BK1349" s="200">
        <f>ROUND(I1349*H1349,2)</f>
        <v>0</v>
      </c>
      <c r="BL1349" s="14" t="s">
        <v>132</v>
      </c>
      <c r="BM1349" s="199" t="s">
        <v>2354</v>
      </c>
    </row>
    <row r="1350" spans="1:65" s="2" customFormat="1" ht="28.8">
      <c r="A1350" s="31"/>
      <c r="B1350" s="32"/>
      <c r="C1350" s="33"/>
      <c r="D1350" s="201" t="s">
        <v>133</v>
      </c>
      <c r="E1350" s="33"/>
      <c r="F1350" s="202" t="s">
        <v>2355</v>
      </c>
      <c r="G1350" s="33"/>
      <c r="H1350" s="33"/>
      <c r="I1350" s="203"/>
      <c r="J1350" s="33"/>
      <c r="K1350" s="33"/>
      <c r="L1350" s="36"/>
      <c r="M1350" s="204"/>
      <c r="N1350" s="205"/>
      <c r="O1350" s="68"/>
      <c r="P1350" s="68"/>
      <c r="Q1350" s="68"/>
      <c r="R1350" s="68"/>
      <c r="S1350" s="68"/>
      <c r="T1350" s="69"/>
      <c r="U1350" s="31"/>
      <c r="V1350" s="31"/>
      <c r="W1350" s="31"/>
      <c r="X1350" s="31"/>
      <c r="Y1350" s="31"/>
      <c r="Z1350" s="31"/>
      <c r="AA1350" s="31"/>
      <c r="AB1350" s="31"/>
      <c r="AC1350" s="31"/>
      <c r="AD1350" s="31"/>
      <c r="AE1350" s="31"/>
      <c r="AT1350" s="14" t="s">
        <v>133</v>
      </c>
      <c r="AU1350" s="14" t="s">
        <v>86</v>
      </c>
    </row>
    <row r="1351" spans="1:65" s="2" customFormat="1" ht="19.2">
      <c r="A1351" s="31"/>
      <c r="B1351" s="32"/>
      <c r="C1351" s="33"/>
      <c r="D1351" s="201" t="s">
        <v>135</v>
      </c>
      <c r="E1351" s="33"/>
      <c r="F1351" s="206" t="s">
        <v>2342</v>
      </c>
      <c r="G1351" s="33"/>
      <c r="H1351" s="33"/>
      <c r="I1351" s="203"/>
      <c r="J1351" s="33"/>
      <c r="K1351" s="33"/>
      <c r="L1351" s="36"/>
      <c r="M1351" s="204"/>
      <c r="N1351" s="205"/>
      <c r="O1351" s="68"/>
      <c r="P1351" s="68"/>
      <c r="Q1351" s="68"/>
      <c r="R1351" s="68"/>
      <c r="S1351" s="68"/>
      <c r="T1351" s="69"/>
      <c r="U1351" s="31"/>
      <c r="V1351" s="31"/>
      <c r="W1351" s="31"/>
      <c r="X1351" s="31"/>
      <c r="Y1351" s="31"/>
      <c r="Z1351" s="31"/>
      <c r="AA1351" s="31"/>
      <c r="AB1351" s="31"/>
      <c r="AC1351" s="31"/>
      <c r="AD1351" s="31"/>
      <c r="AE1351" s="31"/>
      <c r="AT1351" s="14" t="s">
        <v>135</v>
      </c>
      <c r="AU1351" s="14" t="s">
        <v>86</v>
      </c>
    </row>
    <row r="1352" spans="1:65" s="2" customFormat="1" ht="24.15" customHeight="1">
      <c r="A1352" s="31"/>
      <c r="B1352" s="32"/>
      <c r="C1352" s="188" t="s">
        <v>2356</v>
      </c>
      <c r="D1352" s="188" t="s">
        <v>127</v>
      </c>
      <c r="E1352" s="189" t="s">
        <v>2357</v>
      </c>
      <c r="F1352" s="190" t="s">
        <v>2358</v>
      </c>
      <c r="G1352" s="191" t="s">
        <v>150</v>
      </c>
      <c r="H1352" s="192">
        <v>1</v>
      </c>
      <c r="I1352" s="193"/>
      <c r="J1352" s="194">
        <f>ROUND(I1352*H1352,2)</f>
        <v>0</v>
      </c>
      <c r="K1352" s="190" t="s">
        <v>131</v>
      </c>
      <c r="L1352" s="36"/>
      <c r="M1352" s="195" t="s">
        <v>1</v>
      </c>
      <c r="N1352" s="196" t="s">
        <v>42</v>
      </c>
      <c r="O1352" s="68"/>
      <c r="P1352" s="197">
        <f>O1352*H1352</f>
        <v>0</v>
      </c>
      <c r="Q1352" s="197">
        <v>0</v>
      </c>
      <c r="R1352" s="197">
        <f>Q1352*H1352</f>
        <v>0</v>
      </c>
      <c r="S1352" s="197">
        <v>0</v>
      </c>
      <c r="T1352" s="198">
        <f>S1352*H1352</f>
        <v>0</v>
      </c>
      <c r="U1352" s="31"/>
      <c r="V1352" s="31"/>
      <c r="W1352" s="31"/>
      <c r="X1352" s="31"/>
      <c r="Y1352" s="31"/>
      <c r="Z1352" s="31"/>
      <c r="AA1352" s="31"/>
      <c r="AB1352" s="31"/>
      <c r="AC1352" s="31"/>
      <c r="AD1352" s="31"/>
      <c r="AE1352" s="31"/>
      <c r="AR1352" s="199" t="s">
        <v>132</v>
      </c>
      <c r="AT1352" s="199" t="s">
        <v>127</v>
      </c>
      <c r="AU1352" s="199" t="s">
        <v>86</v>
      </c>
      <c r="AY1352" s="14" t="s">
        <v>124</v>
      </c>
      <c r="BE1352" s="200">
        <f>IF(N1352="základní",J1352,0)</f>
        <v>0</v>
      </c>
      <c r="BF1352" s="200">
        <f>IF(N1352="snížená",J1352,0)</f>
        <v>0</v>
      </c>
      <c r="BG1352" s="200">
        <f>IF(N1352="zákl. přenesená",J1352,0)</f>
        <v>0</v>
      </c>
      <c r="BH1352" s="200">
        <f>IF(N1352="sníž. přenesená",J1352,0)</f>
        <v>0</v>
      </c>
      <c r="BI1352" s="200">
        <f>IF(N1352="nulová",J1352,0)</f>
        <v>0</v>
      </c>
      <c r="BJ1352" s="14" t="s">
        <v>84</v>
      </c>
      <c r="BK1352" s="200">
        <f>ROUND(I1352*H1352,2)</f>
        <v>0</v>
      </c>
      <c r="BL1352" s="14" t="s">
        <v>132</v>
      </c>
      <c r="BM1352" s="199" t="s">
        <v>2359</v>
      </c>
    </row>
    <row r="1353" spans="1:65" s="2" customFormat="1" ht="76.8">
      <c r="A1353" s="31"/>
      <c r="B1353" s="32"/>
      <c r="C1353" s="33"/>
      <c r="D1353" s="201" t="s">
        <v>133</v>
      </c>
      <c r="E1353" s="33"/>
      <c r="F1353" s="202" t="s">
        <v>2360</v>
      </c>
      <c r="G1353" s="33"/>
      <c r="H1353" s="33"/>
      <c r="I1353" s="203"/>
      <c r="J1353" s="33"/>
      <c r="K1353" s="33"/>
      <c r="L1353" s="36"/>
      <c r="M1353" s="204"/>
      <c r="N1353" s="205"/>
      <c r="O1353" s="68"/>
      <c r="P1353" s="68"/>
      <c r="Q1353" s="68"/>
      <c r="R1353" s="68"/>
      <c r="S1353" s="68"/>
      <c r="T1353" s="69"/>
      <c r="U1353" s="31"/>
      <c r="V1353" s="31"/>
      <c r="W1353" s="31"/>
      <c r="X1353" s="31"/>
      <c r="Y1353" s="31"/>
      <c r="Z1353" s="31"/>
      <c r="AA1353" s="31"/>
      <c r="AB1353" s="31"/>
      <c r="AC1353" s="31"/>
      <c r="AD1353" s="31"/>
      <c r="AE1353" s="31"/>
      <c r="AT1353" s="14" t="s">
        <v>133</v>
      </c>
      <c r="AU1353" s="14" t="s">
        <v>86</v>
      </c>
    </row>
    <row r="1354" spans="1:65" s="2" customFormat="1" ht="19.2">
      <c r="A1354" s="31"/>
      <c r="B1354" s="32"/>
      <c r="C1354" s="33"/>
      <c r="D1354" s="201" t="s">
        <v>135</v>
      </c>
      <c r="E1354" s="33"/>
      <c r="F1354" s="206" t="s">
        <v>2361</v>
      </c>
      <c r="G1354" s="33"/>
      <c r="H1354" s="33"/>
      <c r="I1354" s="203"/>
      <c r="J1354" s="33"/>
      <c r="K1354" s="33"/>
      <c r="L1354" s="36"/>
      <c r="M1354" s="204"/>
      <c r="N1354" s="205"/>
      <c r="O1354" s="68"/>
      <c r="P1354" s="68"/>
      <c r="Q1354" s="68"/>
      <c r="R1354" s="68"/>
      <c r="S1354" s="68"/>
      <c r="T1354" s="69"/>
      <c r="U1354" s="31"/>
      <c r="V1354" s="31"/>
      <c r="W1354" s="31"/>
      <c r="X1354" s="31"/>
      <c r="Y1354" s="31"/>
      <c r="Z1354" s="31"/>
      <c r="AA1354" s="31"/>
      <c r="AB1354" s="31"/>
      <c r="AC1354" s="31"/>
      <c r="AD1354" s="31"/>
      <c r="AE1354" s="31"/>
      <c r="AT1354" s="14" t="s">
        <v>135</v>
      </c>
      <c r="AU1354" s="14" t="s">
        <v>86</v>
      </c>
    </row>
    <row r="1355" spans="1:65" s="2" customFormat="1" ht="16.5" customHeight="1">
      <c r="A1355" s="31"/>
      <c r="B1355" s="32"/>
      <c r="C1355" s="188" t="s">
        <v>1247</v>
      </c>
      <c r="D1355" s="188" t="s">
        <v>127</v>
      </c>
      <c r="E1355" s="189" t="s">
        <v>2362</v>
      </c>
      <c r="F1355" s="190" t="s">
        <v>2363</v>
      </c>
      <c r="G1355" s="191" t="s">
        <v>150</v>
      </c>
      <c r="H1355" s="192">
        <v>1</v>
      </c>
      <c r="I1355" s="193"/>
      <c r="J1355" s="194">
        <f>ROUND(I1355*H1355,2)</f>
        <v>0</v>
      </c>
      <c r="K1355" s="190" t="s">
        <v>131</v>
      </c>
      <c r="L1355" s="36"/>
      <c r="M1355" s="195" t="s">
        <v>1</v>
      </c>
      <c r="N1355" s="196" t="s">
        <v>42</v>
      </c>
      <c r="O1355" s="68"/>
      <c r="P1355" s="197">
        <f>O1355*H1355</f>
        <v>0</v>
      </c>
      <c r="Q1355" s="197">
        <v>0</v>
      </c>
      <c r="R1355" s="197">
        <f>Q1355*H1355</f>
        <v>0</v>
      </c>
      <c r="S1355" s="197">
        <v>0</v>
      </c>
      <c r="T1355" s="198">
        <f>S1355*H1355</f>
        <v>0</v>
      </c>
      <c r="U1355" s="31"/>
      <c r="V1355" s="31"/>
      <c r="W1355" s="31"/>
      <c r="X1355" s="31"/>
      <c r="Y1355" s="31"/>
      <c r="Z1355" s="31"/>
      <c r="AA1355" s="31"/>
      <c r="AB1355" s="31"/>
      <c r="AC1355" s="31"/>
      <c r="AD1355" s="31"/>
      <c r="AE1355" s="31"/>
      <c r="AR1355" s="199" t="s">
        <v>132</v>
      </c>
      <c r="AT1355" s="199" t="s">
        <v>127</v>
      </c>
      <c r="AU1355" s="199" t="s">
        <v>86</v>
      </c>
      <c r="AY1355" s="14" t="s">
        <v>124</v>
      </c>
      <c r="BE1355" s="200">
        <f>IF(N1355="základní",J1355,0)</f>
        <v>0</v>
      </c>
      <c r="BF1355" s="200">
        <f>IF(N1355="snížená",J1355,0)</f>
        <v>0</v>
      </c>
      <c r="BG1355" s="200">
        <f>IF(N1355="zákl. přenesená",J1355,0)</f>
        <v>0</v>
      </c>
      <c r="BH1355" s="200">
        <f>IF(N1355="sníž. přenesená",J1355,0)</f>
        <v>0</v>
      </c>
      <c r="BI1355" s="200">
        <f>IF(N1355="nulová",J1355,0)</f>
        <v>0</v>
      </c>
      <c r="BJ1355" s="14" t="s">
        <v>84</v>
      </c>
      <c r="BK1355" s="200">
        <f>ROUND(I1355*H1355,2)</f>
        <v>0</v>
      </c>
      <c r="BL1355" s="14" t="s">
        <v>132</v>
      </c>
      <c r="BM1355" s="199" t="s">
        <v>2364</v>
      </c>
    </row>
    <row r="1356" spans="1:65" s="2" customFormat="1" ht="28.8">
      <c r="A1356" s="31"/>
      <c r="B1356" s="32"/>
      <c r="C1356" s="33"/>
      <c r="D1356" s="201" t="s">
        <v>133</v>
      </c>
      <c r="E1356" s="33"/>
      <c r="F1356" s="202" t="s">
        <v>2365</v>
      </c>
      <c r="G1356" s="33"/>
      <c r="H1356" s="33"/>
      <c r="I1356" s="203"/>
      <c r="J1356" s="33"/>
      <c r="K1356" s="33"/>
      <c r="L1356" s="36"/>
      <c r="M1356" s="204"/>
      <c r="N1356" s="205"/>
      <c r="O1356" s="68"/>
      <c r="P1356" s="68"/>
      <c r="Q1356" s="68"/>
      <c r="R1356" s="68"/>
      <c r="S1356" s="68"/>
      <c r="T1356" s="69"/>
      <c r="U1356" s="31"/>
      <c r="V1356" s="31"/>
      <c r="W1356" s="31"/>
      <c r="X1356" s="31"/>
      <c r="Y1356" s="31"/>
      <c r="Z1356" s="31"/>
      <c r="AA1356" s="31"/>
      <c r="AB1356" s="31"/>
      <c r="AC1356" s="31"/>
      <c r="AD1356" s="31"/>
      <c r="AE1356" s="31"/>
      <c r="AT1356" s="14" t="s">
        <v>133</v>
      </c>
      <c r="AU1356" s="14" t="s">
        <v>86</v>
      </c>
    </row>
    <row r="1357" spans="1:65" s="2" customFormat="1" ht="19.2">
      <c r="A1357" s="31"/>
      <c r="B1357" s="32"/>
      <c r="C1357" s="33"/>
      <c r="D1357" s="201" t="s">
        <v>135</v>
      </c>
      <c r="E1357" s="33"/>
      <c r="F1357" s="206" t="s">
        <v>2366</v>
      </c>
      <c r="G1357" s="33"/>
      <c r="H1357" s="33"/>
      <c r="I1357" s="203"/>
      <c r="J1357" s="33"/>
      <c r="K1357" s="33"/>
      <c r="L1357" s="36"/>
      <c r="M1357" s="204"/>
      <c r="N1357" s="205"/>
      <c r="O1357" s="68"/>
      <c r="P1357" s="68"/>
      <c r="Q1357" s="68"/>
      <c r="R1357" s="68"/>
      <c r="S1357" s="68"/>
      <c r="T1357" s="69"/>
      <c r="U1357" s="31"/>
      <c r="V1357" s="31"/>
      <c r="W1357" s="31"/>
      <c r="X1357" s="31"/>
      <c r="Y1357" s="31"/>
      <c r="Z1357" s="31"/>
      <c r="AA1357" s="31"/>
      <c r="AB1357" s="31"/>
      <c r="AC1357" s="31"/>
      <c r="AD1357" s="31"/>
      <c r="AE1357" s="31"/>
      <c r="AT1357" s="14" t="s">
        <v>135</v>
      </c>
      <c r="AU1357" s="14" t="s">
        <v>86</v>
      </c>
    </row>
    <row r="1358" spans="1:65" s="2" customFormat="1" ht="16.5" customHeight="1">
      <c r="A1358" s="31"/>
      <c r="B1358" s="32"/>
      <c r="C1358" s="188" t="s">
        <v>2367</v>
      </c>
      <c r="D1358" s="188" t="s">
        <v>127</v>
      </c>
      <c r="E1358" s="189" t="s">
        <v>2368</v>
      </c>
      <c r="F1358" s="190" t="s">
        <v>2369</v>
      </c>
      <c r="G1358" s="191" t="s">
        <v>150</v>
      </c>
      <c r="H1358" s="192">
        <v>1</v>
      </c>
      <c r="I1358" s="193"/>
      <c r="J1358" s="194">
        <f>ROUND(I1358*H1358,2)</f>
        <v>0</v>
      </c>
      <c r="K1358" s="190" t="s">
        <v>131</v>
      </c>
      <c r="L1358" s="36"/>
      <c r="M1358" s="195" t="s">
        <v>1</v>
      </c>
      <c r="N1358" s="196" t="s">
        <v>42</v>
      </c>
      <c r="O1358" s="68"/>
      <c r="P1358" s="197">
        <f>O1358*H1358</f>
        <v>0</v>
      </c>
      <c r="Q1358" s="197">
        <v>0</v>
      </c>
      <c r="R1358" s="197">
        <f>Q1358*H1358</f>
        <v>0</v>
      </c>
      <c r="S1358" s="197">
        <v>0</v>
      </c>
      <c r="T1358" s="198">
        <f>S1358*H1358</f>
        <v>0</v>
      </c>
      <c r="U1358" s="31"/>
      <c r="V1358" s="31"/>
      <c r="W1358" s="31"/>
      <c r="X1358" s="31"/>
      <c r="Y1358" s="31"/>
      <c r="Z1358" s="31"/>
      <c r="AA1358" s="31"/>
      <c r="AB1358" s="31"/>
      <c r="AC1358" s="31"/>
      <c r="AD1358" s="31"/>
      <c r="AE1358" s="31"/>
      <c r="AR1358" s="199" t="s">
        <v>132</v>
      </c>
      <c r="AT1358" s="199" t="s">
        <v>127</v>
      </c>
      <c r="AU1358" s="199" t="s">
        <v>86</v>
      </c>
      <c r="AY1358" s="14" t="s">
        <v>124</v>
      </c>
      <c r="BE1358" s="200">
        <f>IF(N1358="základní",J1358,0)</f>
        <v>0</v>
      </c>
      <c r="BF1358" s="200">
        <f>IF(N1358="snížená",J1358,0)</f>
        <v>0</v>
      </c>
      <c r="BG1358" s="200">
        <f>IF(N1358="zákl. přenesená",J1358,0)</f>
        <v>0</v>
      </c>
      <c r="BH1358" s="200">
        <f>IF(N1358="sníž. přenesená",J1358,0)</f>
        <v>0</v>
      </c>
      <c r="BI1358" s="200">
        <f>IF(N1358="nulová",J1358,0)</f>
        <v>0</v>
      </c>
      <c r="BJ1358" s="14" t="s">
        <v>84</v>
      </c>
      <c r="BK1358" s="200">
        <f>ROUND(I1358*H1358,2)</f>
        <v>0</v>
      </c>
      <c r="BL1358" s="14" t="s">
        <v>132</v>
      </c>
      <c r="BM1358" s="199" t="s">
        <v>2370</v>
      </c>
    </row>
    <row r="1359" spans="1:65" s="2" customFormat="1" ht="48">
      <c r="A1359" s="31"/>
      <c r="B1359" s="32"/>
      <c r="C1359" s="33"/>
      <c r="D1359" s="201" t="s">
        <v>133</v>
      </c>
      <c r="E1359" s="33"/>
      <c r="F1359" s="202" t="s">
        <v>2371</v>
      </c>
      <c r="G1359" s="33"/>
      <c r="H1359" s="33"/>
      <c r="I1359" s="203"/>
      <c r="J1359" s="33"/>
      <c r="K1359" s="33"/>
      <c r="L1359" s="36"/>
      <c r="M1359" s="204"/>
      <c r="N1359" s="205"/>
      <c r="O1359" s="68"/>
      <c r="P1359" s="68"/>
      <c r="Q1359" s="68"/>
      <c r="R1359" s="68"/>
      <c r="S1359" s="68"/>
      <c r="T1359" s="69"/>
      <c r="U1359" s="31"/>
      <c r="V1359" s="31"/>
      <c r="W1359" s="31"/>
      <c r="X1359" s="31"/>
      <c r="Y1359" s="31"/>
      <c r="Z1359" s="31"/>
      <c r="AA1359" s="31"/>
      <c r="AB1359" s="31"/>
      <c r="AC1359" s="31"/>
      <c r="AD1359" s="31"/>
      <c r="AE1359" s="31"/>
      <c r="AT1359" s="14" t="s">
        <v>133</v>
      </c>
      <c r="AU1359" s="14" t="s">
        <v>86</v>
      </c>
    </row>
    <row r="1360" spans="1:65" s="2" customFormat="1" ht="19.2">
      <c r="A1360" s="31"/>
      <c r="B1360" s="32"/>
      <c r="C1360" s="33"/>
      <c r="D1360" s="201" t="s">
        <v>135</v>
      </c>
      <c r="E1360" s="33"/>
      <c r="F1360" s="206" t="s">
        <v>2366</v>
      </c>
      <c r="G1360" s="33"/>
      <c r="H1360" s="33"/>
      <c r="I1360" s="203"/>
      <c r="J1360" s="33"/>
      <c r="K1360" s="33"/>
      <c r="L1360" s="36"/>
      <c r="M1360" s="204"/>
      <c r="N1360" s="205"/>
      <c r="O1360" s="68"/>
      <c r="P1360" s="68"/>
      <c r="Q1360" s="68"/>
      <c r="R1360" s="68"/>
      <c r="S1360" s="68"/>
      <c r="T1360" s="69"/>
      <c r="U1360" s="31"/>
      <c r="V1360" s="31"/>
      <c r="W1360" s="31"/>
      <c r="X1360" s="31"/>
      <c r="Y1360" s="31"/>
      <c r="Z1360" s="31"/>
      <c r="AA1360" s="31"/>
      <c r="AB1360" s="31"/>
      <c r="AC1360" s="31"/>
      <c r="AD1360" s="31"/>
      <c r="AE1360" s="31"/>
      <c r="AT1360" s="14" t="s">
        <v>135</v>
      </c>
      <c r="AU1360" s="14" t="s">
        <v>86</v>
      </c>
    </row>
    <row r="1361" spans="1:65" s="2" customFormat="1" ht="16.5" customHeight="1">
      <c r="A1361" s="31"/>
      <c r="B1361" s="32"/>
      <c r="C1361" s="188" t="s">
        <v>1252</v>
      </c>
      <c r="D1361" s="188" t="s">
        <v>127</v>
      </c>
      <c r="E1361" s="189" t="s">
        <v>2372</v>
      </c>
      <c r="F1361" s="190" t="s">
        <v>2373</v>
      </c>
      <c r="G1361" s="191" t="s">
        <v>150</v>
      </c>
      <c r="H1361" s="192">
        <v>1</v>
      </c>
      <c r="I1361" s="193"/>
      <c r="J1361" s="194">
        <f>ROUND(I1361*H1361,2)</f>
        <v>0</v>
      </c>
      <c r="K1361" s="190" t="s">
        <v>131</v>
      </c>
      <c r="L1361" s="36"/>
      <c r="M1361" s="195" t="s">
        <v>1</v>
      </c>
      <c r="N1361" s="196" t="s">
        <v>42</v>
      </c>
      <c r="O1361" s="68"/>
      <c r="P1361" s="197">
        <f>O1361*H1361</f>
        <v>0</v>
      </c>
      <c r="Q1361" s="197">
        <v>0</v>
      </c>
      <c r="R1361" s="197">
        <f>Q1361*H1361</f>
        <v>0</v>
      </c>
      <c r="S1361" s="197">
        <v>0</v>
      </c>
      <c r="T1361" s="198">
        <f>S1361*H1361</f>
        <v>0</v>
      </c>
      <c r="U1361" s="31"/>
      <c r="V1361" s="31"/>
      <c r="W1361" s="31"/>
      <c r="X1361" s="31"/>
      <c r="Y1361" s="31"/>
      <c r="Z1361" s="31"/>
      <c r="AA1361" s="31"/>
      <c r="AB1361" s="31"/>
      <c r="AC1361" s="31"/>
      <c r="AD1361" s="31"/>
      <c r="AE1361" s="31"/>
      <c r="AR1361" s="199" t="s">
        <v>132</v>
      </c>
      <c r="AT1361" s="199" t="s">
        <v>127</v>
      </c>
      <c r="AU1361" s="199" t="s">
        <v>86</v>
      </c>
      <c r="AY1361" s="14" t="s">
        <v>124</v>
      </c>
      <c r="BE1361" s="200">
        <f>IF(N1361="základní",J1361,0)</f>
        <v>0</v>
      </c>
      <c r="BF1361" s="200">
        <f>IF(N1361="snížená",J1361,0)</f>
        <v>0</v>
      </c>
      <c r="BG1361" s="200">
        <f>IF(N1361="zákl. přenesená",J1361,0)</f>
        <v>0</v>
      </c>
      <c r="BH1361" s="200">
        <f>IF(N1361="sníž. přenesená",J1361,0)</f>
        <v>0</v>
      </c>
      <c r="BI1361" s="200">
        <f>IF(N1361="nulová",J1361,0)</f>
        <v>0</v>
      </c>
      <c r="BJ1361" s="14" t="s">
        <v>84</v>
      </c>
      <c r="BK1361" s="200">
        <f>ROUND(I1361*H1361,2)</f>
        <v>0</v>
      </c>
      <c r="BL1361" s="14" t="s">
        <v>132</v>
      </c>
      <c r="BM1361" s="199" t="s">
        <v>2374</v>
      </c>
    </row>
    <row r="1362" spans="1:65" s="2" customFormat="1" ht="67.2">
      <c r="A1362" s="31"/>
      <c r="B1362" s="32"/>
      <c r="C1362" s="33"/>
      <c r="D1362" s="201" t="s">
        <v>133</v>
      </c>
      <c r="E1362" s="33"/>
      <c r="F1362" s="202" t="s">
        <v>2375</v>
      </c>
      <c r="G1362" s="33"/>
      <c r="H1362" s="33"/>
      <c r="I1362" s="203"/>
      <c r="J1362" s="33"/>
      <c r="K1362" s="33"/>
      <c r="L1362" s="36"/>
      <c r="M1362" s="204"/>
      <c r="N1362" s="205"/>
      <c r="O1362" s="68"/>
      <c r="P1362" s="68"/>
      <c r="Q1362" s="68"/>
      <c r="R1362" s="68"/>
      <c r="S1362" s="68"/>
      <c r="T1362" s="69"/>
      <c r="U1362" s="31"/>
      <c r="V1362" s="31"/>
      <c r="W1362" s="31"/>
      <c r="X1362" s="31"/>
      <c r="Y1362" s="31"/>
      <c r="Z1362" s="31"/>
      <c r="AA1362" s="31"/>
      <c r="AB1362" s="31"/>
      <c r="AC1362" s="31"/>
      <c r="AD1362" s="31"/>
      <c r="AE1362" s="31"/>
      <c r="AT1362" s="14" t="s">
        <v>133</v>
      </c>
      <c r="AU1362" s="14" t="s">
        <v>86</v>
      </c>
    </row>
    <row r="1363" spans="1:65" s="2" customFormat="1" ht="19.2">
      <c r="A1363" s="31"/>
      <c r="B1363" s="32"/>
      <c r="C1363" s="33"/>
      <c r="D1363" s="201" t="s">
        <v>135</v>
      </c>
      <c r="E1363" s="33"/>
      <c r="F1363" s="206" t="s">
        <v>2361</v>
      </c>
      <c r="G1363" s="33"/>
      <c r="H1363" s="33"/>
      <c r="I1363" s="203"/>
      <c r="J1363" s="33"/>
      <c r="K1363" s="33"/>
      <c r="L1363" s="36"/>
      <c r="M1363" s="204"/>
      <c r="N1363" s="205"/>
      <c r="O1363" s="68"/>
      <c r="P1363" s="68"/>
      <c r="Q1363" s="68"/>
      <c r="R1363" s="68"/>
      <c r="S1363" s="68"/>
      <c r="T1363" s="69"/>
      <c r="U1363" s="31"/>
      <c r="V1363" s="31"/>
      <c r="W1363" s="31"/>
      <c r="X1363" s="31"/>
      <c r="Y1363" s="31"/>
      <c r="Z1363" s="31"/>
      <c r="AA1363" s="31"/>
      <c r="AB1363" s="31"/>
      <c r="AC1363" s="31"/>
      <c r="AD1363" s="31"/>
      <c r="AE1363" s="31"/>
      <c r="AT1363" s="14" t="s">
        <v>135</v>
      </c>
      <c r="AU1363" s="14" t="s">
        <v>86</v>
      </c>
    </row>
    <row r="1364" spans="1:65" s="2" customFormat="1" ht="16.5" customHeight="1">
      <c r="A1364" s="31"/>
      <c r="B1364" s="32"/>
      <c r="C1364" s="188" t="s">
        <v>2376</v>
      </c>
      <c r="D1364" s="188" t="s">
        <v>127</v>
      </c>
      <c r="E1364" s="189" t="s">
        <v>2377</v>
      </c>
      <c r="F1364" s="190" t="s">
        <v>2378</v>
      </c>
      <c r="G1364" s="191" t="s">
        <v>150</v>
      </c>
      <c r="H1364" s="192">
        <v>1</v>
      </c>
      <c r="I1364" s="193"/>
      <c r="J1364" s="194">
        <f>ROUND(I1364*H1364,2)</f>
        <v>0</v>
      </c>
      <c r="K1364" s="190" t="s">
        <v>131</v>
      </c>
      <c r="L1364" s="36"/>
      <c r="M1364" s="195" t="s">
        <v>1</v>
      </c>
      <c r="N1364" s="196" t="s">
        <v>42</v>
      </c>
      <c r="O1364" s="68"/>
      <c r="P1364" s="197">
        <f>O1364*H1364</f>
        <v>0</v>
      </c>
      <c r="Q1364" s="197">
        <v>0</v>
      </c>
      <c r="R1364" s="197">
        <f>Q1364*H1364</f>
        <v>0</v>
      </c>
      <c r="S1364" s="197">
        <v>0</v>
      </c>
      <c r="T1364" s="198">
        <f>S1364*H1364</f>
        <v>0</v>
      </c>
      <c r="U1364" s="31"/>
      <c r="V1364" s="31"/>
      <c r="W1364" s="31"/>
      <c r="X1364" s="31"/>
      <c r="Y1364" s="31"/>
      <c r="Z1364" s="31"/>
      <c r="AA1364" s="31"/>
      <c r="AB1364" s="31"/>
      <c r="AC1364" s="31"/>
      <c r="AD1364" s="31"/>
      <c r="AE1364" s="31"/>
      <c r="AR1364" s="199" t="s">
        <v>132</v>
      </c>
      <c r="AT1364" s="199" t="s">
        <v>127</v>
      </c>
      <c r="AU1364" s="199" t="s">
        <v>86</v>
      </c>
      <c r="AY1364" s="14" t="s">
        <v>124</v>
      </c>
      <c r="BE1364" s="200">
        <f>IF(N1364="základní",J1364,0)</f>
        <v>0</v>
      </c>
      <c r="BF1364" s="200">
        <f>IF(N1364="snížená",J1364,0)</f>
        <v>0</v>
      </c>
      <c r="BG1364" s="200">
        <f>IF(N1364="zákl. přenesená",J1364,0)</f>
        <v>0</v>
      </c>
      <c r="BH1364" s="200">
        <f>IF(N1364="sníž. přenesená",J1364,0)</f>
        <v>0</v>
      </c>
      <c r="BI1364" s="200">
        <f>IF(N1364="nulová",J1364,0)</f>
        <v>0</v>
      </c>
      <c r="BJ1364" s="14" t="s">
        <v>84</v>
      </c>
      <c r="BK1364" s="200">
        <f>ROUND(I1364*H1364,2)</f>
        <v>0</v>
      </c>
      <c r="BL1364" s="14" t="s">
        <v>132</v>
      </c>
      <c r="BM1364" s="199" t="s">
        <v>2379</v>
      </c>
    </row>
    <row r="1365" spans="1:65" s="2" customFormat="1" ht="28.8">
      <c r="A1365" s="31"/>
      <c r="B1365" s="32"/>
      <c r="C1365" s="33"/>
      <c r="D1365" s="201" t="s">
        <v>133</v>
      </c>
      <c r="E1365" s="33"/>
      <c r="F1365" s="202" t="s">
        <v>2380</v>
      </c>
      <c r="G1365" s="33"/>
      <c r="H1365" s="33"/>
      <c r="I1365" s="203"/>
      <c r="J1365" s="33"/>
      <c r="K1365" s="33"/>
      <c r="L1365" s="36"/>
      <c r="M1365" s="204"/>
      <c r="N1365" s="205"/>
      <c r="O1365" s="68"/>
      <c r="P1365" s="68"/>
      <c r="Q1365" s="68"/>
      <c r="R1365" s="68"/>
      <c r="S1365" s="68"/>
      <c r="T1365" s="69"/>
      <c r="U1365" s="31"/>
      <c r="V1365" s="31"/>
      <c r="W1365" s="31"/>
      <c r="X1365" s="31"/>
      <c r="Y1365" s="31"/>
      <c r="Z1365" s="31"/>
      <c r="AA1365" s="31"/>
      <c r="AB1365" s="31"/>
      <c r="AC1365" s="31"/>
      <c r="AD1365" s="31"/>
      <c r="AE1365" s="31"/>
      <c r="AT1365" s="14" t="s">
        <v>133</v>
      </c>
      <c r="AU1365" s="14" t="s">
        <v>86</v>
      </c>
    </row>
    <row r="1366" spans="1:65" s="2" customFormat="1" ht="19.2">
      <c r="A1366" s="31"/>
      <c r="B1366" s="32"/>
      <c r="C1366" s="33"/>
      <c r="D1366" s="201" t="s">
        <v>135</v>
      </c>
      <c r="E1366" s="33"/>
      <c r="F1366" s="206" t="s">
        <v>2366</v>
      </c>
      <c r="G1366" s="33"/>
      <c r="H1366" s="33"/>
      <c r="I1366" s="203"/>
      <c r="J1366" s="33"/>
      <c r="K1366" s="33"/>
      <c r="L1366" s="36"/>
      <c r="M1366" s="204"/>
      <c r="N1366" s="205"/>
      <c r="O1366" s="68"/>
      <c r="P1366" s="68"/>
      <c r="Q1366" s="68"/>
      <c r="R1366" s="68"/>
      <c r="S1366" s="68"/>
      <c r="T1366" s="69"/>
      <c r="U1366" s="31"/>
      <c r="V1366" s="31"/>
      <c r="W1366" s="31"/>
      <c r="X1366" s="31"/>
      <c r="Y1366" s="31"/>
      <c r="Z1366" s="31"/>
      <c r="AA1366" s="31"/>
      <c r="AB1366" s="31"/>
      <c r="AC1366" s="31"/>
      <c r="AD1366" s="31"/>
      <c r="AE1366" s="31"/>
      <c r="AT1366" s="14" t="s">
        <v>135</v>
      </c>
      <c r="AU1366" s="14" t="s">
        <v>86</v>
      </c>
    </row>
    <row r="1367" spans="1:65" s="2" customFormat="1" ht="16.5" customHeight="1">
      <c r="A1367" s="31"/>
      <c r="B1367" s="32"/>
      <c r="C1367" s="188" t="s">
        <v>1256</v>
      </c>
      <c r="D1367" s="188" t="s">
        <v>127</v>
      </c>
      <c r="E1367" s="189" t="s">
        <v>2381</v>
      </c>
      <c r="F1367" s="190" t="s">
        <v>2382</v>
      </c>
      <c r="G1367" s="191" t="s">
        <v>139</v>
      </c>
      <c r="H1367" s="192">
        <v>10</v>
      </c>
      <c r="I1367" s="193"/>
      <c r="J1367" s="194">
        <f>ROUND(I1367*H1367,2)</f>
        <v>0</v>
      </c>
      <c r="K1367" s="190" t="s">
        <v>131</v>
      </c>
      <c r="L1367" s="36"/>
      <c r="M1367" s="195" t="s">
        <v>1</v>
      </c>
      <c r="N1367" s="196" t="s">
        <v>42</v>
      </c>
      <c r="O1367" s="68"/>
      <c r="P1367" s="197">
        <f>O1367*H1367</f>
        <v>0</v>
      </c>
      <c r="Q1367" s="197">
        <v>0</v>
      </c>
      <c r="R1367" s="197">
        <f>Q1367*H1367</f>
        <v>0</v>
      </c>
      <c r="S1367" s="197">
        <v>0</v>
      </c>
      <c r="T1367" s="198">
        <f>S1367*H1367</f>
        <v>0</v>
      </c>
      <c r="U1367" s="31"/>
      <c r="V1367" s="31"/>
      <c r="W1367" s="31"/>
      <c r="X1367" s="31"/>
      <c r="Y1367" s="31"/>
      <c r="Z1367" s="31"/>
      <c r="AA1367" s="31"/>
      <c r="AB1367" s="31"/>
      <c r="AC1367" s="31"/>
      <c r="AD1367" s="31"/>
      <c r="AE1367" s="31"/>
      <c r="AR1367" s="199" t="s">
        <v>132</v>
      </c>
      <c r="AT1367" s="199" t="s">
        <v>127</v>
      </c>
      <c r="AU1367" s="199" t="s">
        <v>86</v>
      </c>
      <c r="AY1367" s="14" t="s">
        <v>124</v>
      </c>
      <c r="BE1367" s="200">
        <f>IF(N1367="základní",J1367,0)</f>
        <v>0</v>
      </c>
      <c r="BF1367" s="200">
        <f>IF(N1367="snížená",J1367,0)</f>
        <v>0</v>
      </c>
      <c r="BG1367" s="200">
        <f>IF(N1367="zákl. přenesená",J1367,0)</f>
        <v>0</v>
      </c>
      <c r="BH1367" s="200">
        <f>IF(N1367="sníž. přenesená",J1367,0)</f>
        <v>0</v>
      </c>
      <c r="BI1367" s="200">
        <f>IF(N1367="nulová",J1367,0)</f>
        <v>0</v>
      </c>
      <c r="BJ1367" s="14" t="s">
        <v>84</v>
      </c>
      <c r="BK1367" s="200">
        <f>ROUND(I1367*H1367,2)</f>
        <v>0</v>
      </c>
      <c r="BL1367" s="14" t="s">
        <v>132</v>
      </c>
      <c r="BM1367" s="199" t="s">
        <v>2383</v>
      </c>
    </row>
    <row r="1368" spans="1:65" s="2" customFormat="1" ht="38.4">
      <c r="A1368" s="31"/>
      <c r="B1368" s="32"/>
      <c r="C1368" s="33"/>
      <c r="D1368" s="201" t="s">
        <v>133</v>
      </c>
      <c r="E1368" s="33"/>
      <c r="F1368" s="202" t="s">
        <v>2384</v>
      </c>
      <c r="G1368" s="33"/>
      <c r="H1368" s="33"/>
      <c r="I1368" s="203"/>
      <c r="J1368" s="33"/>
      <c r="K1368" s="33"/>
      <c r="L1368" s="36"/>
      <c r="M1368" s="204"/>
      <c r="N1368" s="205"/>
      <c r="O1368" s="68"/>
      <c r="P1368" s="68"/>
      <c r="Q1368" s="68"/>
      <c r="R1368" s="68"/>
      <c r="S1368" s="68"/>
      <c r="T1368" s="69"/>
      <c r="U1368" s="31"/>
      <c r="V1368" s="31"/>
      <c r="W1368" s="31"/>
      <c r="X1368" s="31"/>
      <c r="Y1368" s="31"/>
      <c r="Z1368" s="31"/>
      <c r="AA1368" s="31"/>
      <c r="AB1368" s="31"/>
      <c r="AC1368" s="31"/>
      <c r="AD1368" s="31"/>
      <c r="AE1368" s="31"/>
      <c r="AT1368" s="14" t="s">
        <v>133</v>
      </c>
      <c r="AU1368" s="14" t="s">
        <v>86</v>
      </c>
    </row>
    <row r="1369" spans="1:65" s="2" customFormat="1" ht="16.5" customHeight="1">
      <c r="A1369" s="31"/>
      <c r="B1369" s="32"/>
      <c r="C1369" s="188" t="s">
        <v>2385</v>
      </c>
      <c r="D1369" s="188" t="s">
        <v>127</v>
      </c>
      <c r="E1369" s="189" t="s">
        <v>2386</v>
      </c>
      <c r="F1369" s="190" t="s">
        <v>2387</v>
      </c>
      <c r="G1369" s="191" t="s">
        <v>139</v>
      </c>
      <c r="H1369" s="192">
        <v>50</v>
      </c>
      <c r="I1369" s="193"/>
      <c r="J1369" s="194">
        <f>ROUND(I1369*H1369,2)</f>
        <v>0</v>
      </c>
      <c r="K1369" s="190" t="s">
        <v>131</v>
      </c>
      <c r="L1369" s="36"/>
      <c r="M1369" s="195" t="s">
        <v>1</v>
      </c>
      <c r="N1369" s="196" t="s">
        <v>42</v>
      </c>
      <c r="O1369" s="68"/>
      <c r="P1369" s="197">
        <f>O1369*H1369</f>
        <v>0</v>
      </c>
      <c r="Q1369" s="197">
        <v>0</v>
      </c>
      <c r="R1369" s="197">
        <f>Q1369*H1369</f>
        <v>0</v>
      </c>
      <c r="S1369" s="197">
        <v>0</v>
      </c>
      <c r="T1369" s="198">
        <f>S1369*H1369</f>
        <v>0</v>
      </c>
      <c r="U1369" s="31"/>
      <c r="V1369" s="31"/>
      <c r="W1369" s="31"/>
      <c r="X1369" s="31"/>
      <c r="Y1369" s="31"/>
      <c r="Z1369" s="31"/>
      <c r="AA1369" s="31"/>
      <c r="AB1369" s="31"/>
      <c r="AC1369" s="31"/>
      <c r="AD1369" s="31"/>
      <c r="AE1369" s="31"/>
      <c r="AR1369" s="199" t="s">
        <v>132</v>
      </c>
      <c r="AT1369" s="199" t="s">
        <v>127</v>
      </c>
      <c r="AU1369" s="199" t="s">
        <v>86</v>
      </c>
      <c r="AY1369" s="14" t="s">
        <v>124</v>
      </c>
      <c r="BE1369" s="200">
        <f>IF(N1369="základní",J1369,0)</f>
        <v>0</v>
      </c>
      <c r="BF1369" s="200">
        <f>IF(N1369="snížená",J1369,0)</f>
        <v>0</v>
      </c>
      <c r="BG1369" s="200">
        <f>IF(N1369="zákl. přenesená",J1369,0)</f>
        <v>0</v>
      </c>
      <c r="BH1369" s="200">
        <f>IF(N1369="sníž. přenesená",J1369,0)</f>
        <v>0</v>
      </c>
      <c r="BI1369" s="200">
        <f>IF(N1369="nulová",J1369,0)</f>
        <v>0</v>
      </c>
      <c r="BJ1369" s="14" t="s">
        <v>84</v>
      </c>
      <c r="BK1369" s="200">
        <f>ROUND(I1369*H1369,2)</f>
        <v>0</v>
      </c>
      <c r="BL1369" s="14" t="s">
        <v>132</v>
      </c>
      <c r="BM1369" s="199" t="s">
        <v>2388</v>
      </c>
    </row>
    <row r="1370" spans="1:65" s="2" customFormat="1" ht="38.4">
      <c r="A1370" s="31"/>
      <c r="B1370" s="32"/>
      <c r="C1370" s="33"/>
      <c r="D1370" s="201" t="s">
        <v>133</v>
      </c>
      <c r="E1370" s="33"/>
      <c r="F1370" s="202" t="s">
        <v>2389</v>
      </c>
      <c r="G1370" s="33"/>
      <c r="H1370" s="33"/>
      <c r="I1370" s="203"/>
      <c r="J1370" s="33"/>
      <c r="K1370" s="33"/>
      <c r="L1370" s="36"/>
      <c r="M1370" s="204"/>
      <c r="N1370" s="205"/>
      <c r="O1370" s="68"/>
      <c r="P1370" s="68"/>
      <c r="Q1370" s="68"/>
      <c r="R1370" s="68"/>
      <c r="S1370" s="68"/>
      <c r="T1370" s="69"/>
      <c r="U1370" s="31"/>
      <c r="V1370" s="31"/>
      <c r="W1370" s="31"/>
      <c r="X1370" s="31"/>
      <c r="Y1370" s="31"/>
      <c r="Z1370" s="31"/>
      <c r="AA1370" s="31"/>
      <c r="AB1370" s="31"/>
      <c r="AC1370" s="31"/>
      <c r="AD1370" s="31"/>
      <c r="AE1370" s="31"/>
      <c r="AT1370" s="14" t="s">
        <v>133</v>
      </c>
      <c r="AU1370" s="14" t="s">
        <v>86</v>
      </c>
    </row>
    <row r="1371" spans="1:65" s="2" customFormat="1" ht="16.5" customHeight="1">
      <c r="A1371" s="31"/>
      <c r="B1371" s="32"/>
      <c r="C1371" s="188" t="s">
        <v>1261</v>
      </c>
      <c r="D1371" s="188" t="s">
        <v>127</v>
      </c>
      <c r="E1371" s="189" t="s">
        <v>2390</v>
      </c>
      <c r="F1371" s="190" t="s">
        <v>2391</v>
      </c>
      <c r="G1371" s="191" t="s">
        <v>139</v>
      </c>
      <c r="H1371" s="192">
        <v>10</v>
      </c>
      <c r="I1371" s="193"/>
      <c r="J1371" s="194">
        <f>ROUND(I1371*H1371,2)</f>
        <v>0</v>
      </c>
      <c r="K1371" s="190" t="s">
        <v>131</v>
      </c>
      <c r="L1371" s="36"/>
      <c r="M1371" s="195" t="s">
        <v>1</v>
      </c>
      <c r="N1371" s="196" t="s">
        <v>42</v>
      </c>
      <c r="O1371" s="68"/>
      <c r="P1371" s="197">
        <f>O1371*H1371</f>
        <v>0</v>
      </c>
      <c r="Q1371" s="197">
        <v>0</v>
      </c>
      <c r="R1371" s="197">
        <f>Q1371*H1371</f>
        <v>0</v>
      </c>
      <c r="S1371" s="197">
        <v>0</v>
      </c>
      <c r="T1371" s="198">
        <f>S1371*H1371</f>
        <v>0</v>
      </c>
      <c r="U1371" s="31"/>
      <c r="V1371" s="31"/>
      <c r="W1371" s="31"/>
      <c r="X1371" s="31"/>
      <c r="Y1371" s="31"/>
      <c r="Z1371" s="31"/>
      <c r="AA1371" s="31"/>
      <c r="AB1371" s="31"/>
      <c r="AC1371" s="31"/>
      <c r="AD1371" s="31"/>
      <c r="AE1371" s="31"/>
      <c r="AR1371" s="199" t="s">
        <v>132</v>
      </c>
      <c r="AT1371" s="199" t="s">
        <v>127</v>
      </c>
      <c r="AU1371" s="199" t="s">
        <v>86</v>
      </c>
      <c r="AY1371" s="14" t="s">
        <v>124</v>
      </c>
      <c r="BE1371" s="200">
        <f>IF(N1371="základní",J1371,0)</f>
        <v>0</v>
      </c>
      <c r="BF1371" s="200">
        <f>IF(N1371="snížená",J1371,0)</f>
        <v>0</v>
      </c>
      <c r="BG1371" s="200">
        <f>IF(N1371="zákl. přenesená",J1371,0)</f>
        <v>0</v>
      </c>
      <c r="BH1371" s="200">
        <f>IF(N1371="sníž. přenesená",J1371,0)</f>
        <v>0</v>
      </c>
      <c r="BI1371" s="200">
        <f>IF(N1371="nulová",J1371,0)</f>
        <v>0</v>
      </c>
      <c r="BJ1371" s="14" t="s">
        <v>84</v>
      </c>
      <c r="BK1371" s="200">
        <f>ROUND(I1371*H1371,2)</f>
        <v>0</v>
      </c>
      <c r="BL1371" s="14" t="s">
        <v>132</v>
      </c>
      <c r="BM1371" s="199" t="s">
        <v>2392</v>
      </c>
    </row>
    <row r="1372" spans="1:65" s="2" customFormat="1" ht="38.4">
      <c r="A1372" s="31"/>
      <c r="B1372" s="32"/>
      <c r="C1372" s="33"/>
      <c r="D1372" s="201" t="s">
        <v>133</v>
      </c>
      <c r="E1372" s="33"/>
      <c r="F1372" s="202" t="s">
        <v>2393</v>
      </c>
      <c r="G1372" s="33"/>
      <c r="H1372" s="33"/>
      <c r="I1372" s="203"/>
      <c r="J1372" s="33"/>
      <c r="K1372" s="33"/>
      <c r="L1372" s="36"/>
      <c r="M1372" s="204"/>
      <c r="N1372" s="205"/>
      <c r="O1372" s="68"/>
      <c r="P1372" s="68"/>
      <c r="Q1372" s="68"/>
      <c r="R1372" s="68"/>
      <c r="S1372" s="68"/>
      <c r="T1372" s="69"/>
      <c r="U1372" s="31"/>
      <c r="V1372" s="31"/>
      <c r="W1372" s="31"/>
      <c r="X1372" s="31"/>
      <c r="Y1372" s="31"/>
      <c r="Z1372" s="31"/>
      <c r="AA1372" s="31"/>
      <c r="AB1372" s="31"/>
      <c r="AC1372" s="31"/>
      <c r="AD1372" s="31"/>
      <c r="AE1372" s="31"/>
      <c r="AT1372" s="14" t="s">
        <v>133</v>
      </c>
      <c r="AU1372" s="14" t="s">
        <v>86</v>
      </c>
    </row>
    <row r="1373" spans="1:65" s="2" customFormat="1" ht="16.5" customHeight="1">
      <c r="A1373" s="31"/>
      <c r="B1373" s="32"/>
      <c r="C1373" s="188" t="s">
        <v>2394</v>
      </c>
      <c r="D1373" s="188" t="s">
        <v>127</v>
      </c>
      <c r="E1373" s="189" t="s">
        <v>2395</v>
      </c>
      <c r="F1373" s="190" t="s">
        <v>2396</v>
      </c>
      <c r="G1373" s="191" t="s">
        <v>139</v>
      </c>
      <c r="H1373" s="192">
        <v>10</v>
      </c>
      <c r="I1373" s="193"/>
      <c r="J1373" s="194">
        <f>ROUND(I1373*H1373,2)</f>
        <v>0</v>
      </c>
      <c r="K1373" s="190" t="s">
        <v>131</v>
      </c>
      <c r="L1373" s="36"/>
      <c r="M1373" s="195" t="s">
        <v>1</v>
      </c>
      <c r="N1373" s="196" t="s">
        <v>42</v>
      </c>
      <c r="O1373" s="68"/>
      <c r="P1373" s="197">
        <f>O1373*H1373</f>
        <v>0</v>
      </c>
      <c r="Q1373" s="197">
        <v>0</v>
      </c>
      <c r="R1373" s="197">
        <f>Q1373*H1373</f>
        <v>0</v>
      </c>
      <c r="S1373" s="197">
        <v>0</v>
      </c>
      <c r="T1373" s="198">
        <f>S1373*H1373</f>
        <v>0</v>
      </c>
      <c r="U1373" s="31"/>
      <c r="V1373" s="31"/>
      <c r="W1373" s="31"/>
      <c r="X1373" s="31"/>
      <c r="Y1373" s="31"/>
      <c r="Z1373" s="31"/>
      <c r="AA1373" s="31"/>
      <c r="AB1373" s="31"/>
      <c r="AC1373" s="31"/>
      <c r="AD1373" s="31"/>
      <c r="AE1373" s="31"/>
      <c r="AR1373" s="199" t="s">
        <v>132</v>
      </c>
      <c r="AT1373" s="199" t="s">
        <v>127</v>
      </c>
      <c r="AU1373" s="199" t="s">
        <v>86</v>
      </c>
      <c r="AY1373" s="14" t="s">
        <v>124</v>
      </c>
      <c r="BE1373" s="200">
        <f>IF(N1373="základní",J1373,0)</f>
        <v>0</v>
      </c>
      <c r="BF1373" s="200">
        <f>IF(N1373="snížená",J1373,0)</f>
        <v>0</v>
      </c>
      <c r="BG1373" s="200">
        <f>IF(N1373="zákl. přenesená",J1373,0)</f>
        <v>0</v>
      </c>
      <c r="BH1373" s="200">
        <f>IF(N1373="sníž. přenesená",J1373,0)</f>
        <v>0</v>
      </c>
      <c r="BI1373" s="200">
        <f>IF(N1373="nulová",J1373,0)</f>
        <v>0</v>
      </c>
      <c r="BJ1373" s="14" t="s">
        <v>84</v>
      </c>
      <c r="BK1373" s="200">
        <f>ROUND(I1373*H1373,2)</f>
        <v>0</v>
      </c>
      <c r="BL1373" s="14" t="s">
        <v>132</v>
      </c>
      <c r="BM1373" s="199" t="s">
        <v>2397</v>
      </c>
    </row>
    <row r="1374" spans="1:65" s="2" customFormat="1" ht="38.4">
      <c r="A1374" s="31"/>
      <c r="B1374" s="32"/>
      <c r="C1374" s="33"/>
      <c r="D1374" s="201" t="s">
        <v>133</v>
      </c>
      <c r="E1374" s="33"/>
      <c r="F1374" s="202" t="s">
        <v>2398</v>
      </c>
      <c r="G1374" s="33"/>
      <c r="H1374" s="33"/>
      <c r="I1374" s="203"/>
      <c r="J1374" s="33"/>
      <c r="K1374" s="33"/>
      <c r="L1374" s="36"/>
      <c r="M1374" s="204"/>
      <c r="N1374" s="205"/>
      <c r="O1374" s="68"/>
      <c r="P1374" s="68"/>
      <c r="Q1374" s="68"/>
      <c r="R1374" s="68"/>
      <c r="S1374" s="68"/>
      <c r="T1374" s="69"/>
      <c r="U1374" s="31"/>
      <c r="V1374" s="31"/>
      <c r="W1374" s="31"/>
      <c r="X1374" s="31"/>
      <c r="Y1374" s="31"/>
      <c r="Z1374" s="31"/>
      <c r="AA1374" s="31"/>
      <c r="AB1374" s="31"/>
      <c r="AC1374" s="31"/>
      <c r="AD1374" s="31"/>
      <c r="AE1374" s="31"/>
      <c r="AT1374" s="14" t="s">
        <v>133</v>
      </c>
      <c r="AU1374" s="14" t="s">
        <v>86</v>
      </c>
    </row>
    <row r="1375" spans="1:65" s="2" customFormat="1" ht="16.5" customHeight="1">
      <c r="A1375" s="31"/>
      <c r="B1375" s="32"/>
      <c r="C1375" s="188" t="s">
        <v>1265</v>
      </c>
      <c r="D1375" s="188" t="s">
        <v>127</v>
      </c>
      <c r="E1375" s="189" t="s">
        <v>2399</v>
      </c>
      <c r="F1375" s="190" t="s">
        <v>2400</v>
      </c>
      <c r="G1375" s="191" t="s">
        <v>139</v>
      </c>
      <c r="H1375" s="192">
        <v>10</v>
      </c>
      <c r="I1375" s="193"/>
      <c r="J1375" s="194">
        <f>ROUND(I1375*H1375,2)</f>
        <v>0</v>
      </c>
      <c r="K1375" s="190" t="s">
        <v>131</v>
      </c>
      <c r="L1375" s="36"/>
      <c r="M1375" s="195" t="s">
        <v>1</v>
      </c>
      <c r="N1375" s="196" t="s">
        <v>42</v>
      </c>
      <c r="O1375" s="68"/>
      <c r="P1375" s="197">
        <f>O1375*H1375</f>
        <v>0</v>
      </c>
      <c r="Q1375" s="197">
        <v>0</v>
      </c>
      <c r="R1375" s="197">
        <f>Q1375*H1375</f>
        <v>0</v>
      </c>
      <c r="S1375" s="197">
        <v>0</v>
      </c>
      <c r="T1375" s="198">
        <f>S1375*H1375</f>
        <v>0</v>
      </c>
      <c r="U1375" s="31"/>
      <c r="V1375" s="31"/>
      <c r="W1375" s="31"/>
      <c r="X1375" s="31"/>
      <c r="Y1375" s="31"/>
      <c r="Z1375" s="31"/>
      <c r="AA1375" s="31"/>
      <c r="AB1375" s="31"/>
      <c r="AC1375" s="31"/>
      <c r="AD1375" s="31"/>
      <c r="AE1375" s="31"/>
      <c r="AR1375" s="199" t="s">
        <v>132</v>
      </c>
      <c r="AT1375" s="199" t="s">
        <v>127</v>
      </c>
      <c r="AU1375" s="199" t="s">
        <v>86</v>
      </c>
      <c r="AY1375" s="14" t="s">
        <v>124</v>
      </c>
      <c r="BE1375" s="200">
        <f>IF(N1375="základní",J1375,0)</f>
        <v>0</v>
      </c>
      <c r="BF1375" s="200">
        <f>IF(N1375="snížená",J1375,0)</f>
        <v>0</v>
      </c>
      <c r="BG1375" s="200">
        <f>IF(N1375="zákl. přenesená",J1375,0)</f>
        <v>0</v>
      </c>
      <c r="BH1375" s="200">
        <f>IF(N1375="sníž. přenesená",J1375,0)</f>
        <v>0</v>
      </c>
      <c r="BI1375" s="200">
        <f>IF(N1375="nulová",J1375,0)</f>
        <v>0</v>
      </c>
      <c r="BJ1375" s="14" t="s">
        <v>84</v>
      </c>
      <c r="BK1375" s="200">
        <f>ROUND(I1375*H1375,2)</f>
        <v>0</v>
      </c>
      <c r="BL1375" s="14" t="s">
        <v>132</v>
      </c>
      <c r="BM1375" s="199" t="s">
        <v>2401</v>
      </c>
    </row>
    <row r="1376" spans="1:65" s="2" customFormat="1" ht="19.2">
      <c r="A1376" s="31"/>
      <c r="B1376" s="32"/>
      <c r="C1376" s="33"/>
      <c r="D1376" s="201" t="s">
        <v>133</v>
      </c>
      <c r="E1376" s="33"/>
      <c r="F1376" s="202" t="s">
        <v>2402</v>
      </c>
      <c r="G1376" s="33"/>
      <c r="H1376" s="33"/>
      <c r="I1376" s="203"/>
      <c r="J1376" s="33"/>
      <c r="K1376" s="33"/>
      <c r="L1376" s="36"/>
      <c r="M1376" s="204"/>
      <c r="N1376" s="205"/>
      <c r="O1376" s="68"/>
      <c r="P1376" s="68"/>
      <c r="Q1376" s="68"/>
      <c r="R1376" s="68"/>
      <c r="S1376" s="68"/>
      <c r="T1376" s="69"/>
      <c r="U1376" s="31"/>
      <c r="V1376" s="31"/>
      <c r="W1376" s="31"/>
      <c r="X1376" s="31"/>
      <c r="Y1376" s="31"/>
      <c r="Z1376" s="31"/>
      <c r="AA1376" s="31"/>
      <c r="AB1376" s="31"/>
      <c r="AC1376" s="31"/>
      <c r="AD1376" s="31"/>
      <c r="AE1376" s="31"/>
      <c r="AT1376" s="14" t="s">
        <v>133</v>
      </c>
      <c r="AU1376" s="14" t="s">
        <v>86</v>
      </c>
    </row>
    <row r="1377" spans="1:65" s="2" customFormat="1" ht="19.2">
      <c r="A1377" s="31"/>
      <c r="B1377" s="32"/>
      <c r="C1377" s="33"/>
      <c r="D1377" s="201" t="s">
        <v>135</v>
      </c>
      <c r="E1377" s="33"/>
      <c r="F1377" s="206" t="s">
        <v>456</v>
      </c>
      <c r="G1377" s="33"/>
      <c r="H1377" s="33"/>
      <c r="I1377" s="203"/>
      <c r="J1377" s="33"/>
      <c r="K1377" s="33"/>
      <c r="L1377" s="36"/>
      <c r="M1377" s="204"/>
      <c r="N1377" s="205"/>
      <c r="O1377" s="68"/>
      <c r="P1377" s="68"/>
      <c r="Q1377" s="68"/>
      <c r="R1377" s="68"/>
      <c r="S1377" s="68"/>
      <c r="T1377" s="69"/>
      <c r="U1377" s="31"/>
      <c r="V1377" s="31"/>
      <c r="W1377" s="31"/>
      <c r="X1377" s="31"/>
      <c r="Y1377" s="31"/>
      <c r="Z1377" s="31"/>
      <c r="AA1377" s="31"/>
      <c r="AB1377" s="31"/>
      <c r="AC1377" s="31"/>
      <c r="AD1377" s="31"/>
      <c r="AE1377" s="31"/>
      <c r="AT1377" s="14" t="s">
        <v>135</v>
      </c>
      <c r="AU1377" s="14" t="s">
        <v>86</v>
      </c>
    </row>
    <row r="1378" spans="1:65" s="2" customFormat="1" ht="16.5" customHeight="1">
      <c r="A1378" s="31"/>
      <c r="B1378" s="32"/>
      <c r="C1378" s="188" t="s">
        <v>2403</v>
      </c>
      <c r="D1378" s="188" t="s">
        <v>127</v>
      </c>
      <c r="E1378" s="189" t="s">
        <v>2404</v>
      </c>
      <c r="F1378" s="190" t="s">
        <v>2405</v>
      </c>
      <c r="G1378" s="191" t="s">
        <v>139</v>
      </c>
      <c r="H1378" s="192">
        <v>100</v>
      </c>
      <c r="I1378" s="193"/>
      <c r="J1378" s="194">
        <f>ROUND(I1378*H1378,2)</f>
        <v>0</v>
      </c>
      <c r="K1378" s="190" t="s">
        <v>131</v>
      </c>
      <c r="L1378" s="36"/>
      <c r="M1378" s="195" t="s">
        <v>1</v>
      </c>
      <c r="N1378" s="196" t="s">
        <v>42</v>
      </c>
      <c r="O1378" s="68"/>
      <c r="P1378" s="197">
        <f>O1378*H1378</f>
        <v>0</v>
      </c>
      <c r="Q1378" s="197">
        <v>0</v>
      </c>
      <c r="R1378" s="197">
        <f>Q1378*H1378</f>
        <v>0</v>
      </c>
      <c r="S1378" s="197">
        <v>0</v>
      </c>
      <c r="T1378" s="198">
        <f>S1378*H1378</f>
        <v>0</v>
      </c>
      <c r="U1378" s="31"/>
      <c r="V1378" s="31"/>
      <c r="W1378" s="31"/>
      <c r="X1378" s="31"/>
      <c r="Y1378" s="31"/>
      <c r="Z1378" s="31"/>
      <c r="AA1378" s="31"/>
      <c r="AB1378" s="31"/>
      <c r="AC1378" s="31"/>
      <c r="AD1378" s="31"/>
      <c r="AE1378" s="31"/>
      <c r="AR1378" s="199" t="s">
        <v>132</v>
      </c>
      <c r="AT1378" s="199" t="s">
        <v>127</v>
      </c>
      <c r="AU1378" s="199" t="s">
        <v>86</v>
      </c>
      <c r="AY1378" s="14" t="s">
        <v>124</v>
      </c>
      <c r="BE1378" s="200">
        <f>IF(N1378="základní",J1378,0)</f>
        <v>0</v>
      </c>
      <c r="BF1378" s="200">
        <f>IF(N1378="snížená",J1378,0)</f>
        <v>0</v>
      </c>
      <c r="BG1378" s="200">
        <f>IF(N1378="zákl. přenesená",J1378,0)</f>
        <v>0</v>
      </c>
      <c r="BH1378" s="200">
        <f>IF(N1378="sníž. přenesená",J1378,0)</f>
        <v>0</v>
      </c>
      <c r="BI1378" s="200">
        <f>IF(N1378="nulová",J1378,0)</f>
        <v>0</v>
      </c>
      <c r="BJ1378" s="14" t="s">
        <v>84</v>
      </c>
      <c r="BK1378" s="200">
        <f>ROUND(I1378*H1378,2)</f>
        <v>0</v>
      </c>
      <c r="BL1378" s="14" t="s">
        <v>132</v>
      </c>
      <c r="BM1378" s="199" t="s">
        <v>2406</v>
      </c>
    </row>
    <row r="1379" spans="1:65" s="2" customFormat="1" ht="19.2">
      <c r="A1379" s="31"/>
      <c r="B1379" s="32"/>
      <c r="C1379" s="33"/>
      <c r="D1379" s="201" t="s">
        <v>133</v>
      </c>
      <c r="E1379" s="33"/>
      <c r="F1379" s="202" t="s">
        <v>2407</v>
      </c>
      <c r="G1379" s="33"/>
      <c r="H1379" s="33"/>
      <c r="I1379" s="203"/>
      <c r="J1379" s="33"/>
      <c r="K1379" s="33"/>
      <c r="L1379" s="36"/>
      <c r="M1379" s="204"/>
      <c r="N1379" s="205"/>
      <c r="O1379" s="68"/>
      <c r="P1379" s="68"/>
      <c r="Q1379" s="68"/>
      <c r="R1379" s="68"/>
      <c r="S1379" s="68"/>
      <c r="T1379" s="69"/>
      <c r="U1379" s="31"/>
      <c r="V1379" s="31"/>
      <c r="W1379" s="31"/>
      <c r="X1379" s="31"/>
      <c r="Y1379" s="31"/>
      <c r="Z1379" s="31"/>
      <c r="AA1379" s="31"/>
      <c r="AB1379" s="31"/>
      <c r="AC1379" s="31"/>
      <c r="AD1379" s="31"/>
      <c r="AE1379" s="31"/>
      <c r="AT1379" s="14" t="s">
        <v>133</v>
      </c>
      <c r="AU1379" s="14" t="s">
        <v>86</v>
      </c>
    </row>
    <row r="1380" spans="1:65" s="2" customFormat="1" ht="19.2">
      <c r="A1380" s="31"/>
      <c r="B1380" s="32"/>
      <c r="C1380" s="33"/>
      <c r="D1380" s="201" t="s">
        <v>135</v>
      </c>
      <c r="E1380" s="33"/>
      <c r="F1380" s="206" t="s">
        <v>456</v>
      </c>
      <c r="G1380" s="33"/>
      <c r="H1380" s="33"/>
      <c r="I1380" s="203"/>
      <c r="J1380" s="33"/>
      <c r="K1380" s="33"/>
      <c r="L1380" s="36"/>
      <c r="M1380" s="204"/>
      <c r="N1380" s="205"/>
      <c r="O1380" s="68"/>
      <c r="P1380" s="68"/>
      <c r="Q1380" s="68"/>
      <c r="R1380" s="68"/>
      <c r="S1380" s="68"/>
      <c r="T1380" s="69"/>
      <c r="U1380" s="31"/>
      <c r="V1380" s="31"/>
      <c r="W1380" s="31"/>
      <c r="X1380" s="31"/>
      <c r="Y1380" s="31"/>
      <c r="Z1380" s="31"/>
      <c r="AA1380" s="31"/>
      <c r="AB1380" s="31"/>
      <c r="AC1380" s="31"/>
      <c r="AD1380" s="31"/>
      <c r="AE1380" s="31"/>
      <c r="AT1380" s="14" t="s">
        <v>135</v>
      </c>
      <c r="AU1380" s="14" t="s">
        <v>86</v>
      </c>
    </row>
    <row r="1381" spans="1:65" s="2" customFormat="1" ht="16.5" customHeight="1">
      <c r="A1381" s="31"/>
      <c r="B1381" s="32"/>
      <c r="C1381" s="188" t="s">
        <v>1270</v>
      </c>
      <c r="D1381" s="188" t="s">
        <v>127</v>
      </c>
      <c r="E1381" s="189" t="s">
        <v>2408</v>
      </c>
      <c r="F1381" s="190" t="s">
        <v>2409</v>
      </c>
      <c r="G1381" s="191" t="s">
        <v>139</v>
      </c>
      <c r="H1381" s="192">
        <v>10</v>
      </c>
      <c r="I1381" s="193"/>
      <c r="J1381" s="194">
        <f>ROUND(I1381*H1381,2)</f>
        <v>0</v>
      </c>
      <c r="K1381" s="190" t="s">
        <v>131</v>
      </c>
      <c r="L1381" s="36"/>
      <c r="M1381" s="195" t="s">
        <v>1</v>
      </c>
      <c r="N1381" s="196" t="s">
        <v>42</v>
      </c>
      <c r="O1381" s="68"/>
      <c r="P1381" s="197">
        <f>O1381*H1381</f>
        <v>0</v>
      </c>
      <c r="Q1381" s="197">
        <v>0</v>
      </c>
      <c r="R1381" s="197">
        <f>Q1381*H1381</f>
        <v>0</v>
      </c>
      <c r="S1381" s="197">
        <v>0</v>
      </c>
      <c r="T1381" s="198">
        <f>S1381*H1381</f>
        <v>0</v>
      </c>
      <c r="U1381" s="31"/>
      <c r="V1381" s="31"/>
      <c r="W1381" s="31"/>
      <c r="X1381" s="31"/>
      <c r="Y1381" s="31"/>
      <c r="Z1381" s="31"/>
      <c r="AA1381" s="31"/>
      <c r="AB1381" s="31"/>
      <c r="AC1381" s="31"/>
      <c r="AD1381" s="31"/>
      <c r="AE1381" s="31"/>
      <c r="AR1381" s="199" t="s">
        <v>132</v>
      </c>
      <c r="AT1381" s="199" t="s">
        <v>127</v>
      </c>
      <c r="AU1381" s="199" t="s">
        <v>86</v>
      </c>
      <c r="AY1381" s="14" t="s">
        <v>124</v>
      </c>
      <c r="BE1381" s="200">
        <f>IF(N1381="základní",J1381,0)</f>
        <v>0</v>
      </c>
      <c r="BF1381" s="200">
        <f>IF(N1381="snížená",J1381,0)</f>
        <v>0</v>
      </c>
      <c r="BG1381" s="200">
        <f>IF(N1381="zákl. přenesená",J1381,0)</f>
        <v>0</v>
      </c>
      <c r="BH1381" s="200">
        <f>IF(N1381="sníž. přenesená",J1381,0)</f>
        <v>0</v>
      </c>
      <c r="BI1381" s="200">
        <f>IF(N1381="nulová",J1381,0)</f>
        <v>0</v>
      </c>
      <c r="BJ1381" s="14" t="s">
        <v>84</v>
      </c>
      <c r="BK1381" s="200">
        <f>ROUND(I1381*H1381,2)</f>
        <v>0</v>
      </c>
      <c r="BL1381" s="14" t="s">
        <v>132</v>
      </c>
      <c r="BM1381" s="199" t="s">
        <v>2410</v>
      </c>
    </row>
    <row r="1382" spans="1:65" s="2" customFormat="1" ht="19.2">
      <c r="A1382" s="31"/>
      <c r="B1382" s="32"/>
      <c r="C1382" s="33"/>
      <c r="D1382" s="201" t="s">
        <v>133</v>
      </c>
      <c r="E1382" s="33"/>
      <c r="F1382" s="202" t="s">
        <v>2411</v>
      </c>
      <c r="G1382" s="33"/>
      <c r="H1382" s="33"/>
      <c r="I1382" s="203"/>
      <c r="J1382" s="33"/>
      <c r="K1382" s="33"/>
      <c r="L1382" s="36"/>
      <c r="M1382" s="204"/>
      <c r="N1382" s="205"/>
      <c r="O1382" s="68"/>
      <c r="P1382" s="68"/>
      <c r="Q1382" s="68"/>
      <c r="R1382" s="68"/>
      <c r="S1382" s="68"/>
      <c r="T1382" s="69"/>
      <c r="U1382" s="31"/>
      <c r="V1382" s="31"/>
      <c r="W1382" s="31"/>
      <c r="X1382" s="31"/>
      <c r="Y1382" s="31"/>
      <c r="Z1382" s="31"/>
      <c r="AA1382" s="31"/>
      <c r="AB1382" s="31"/>
      <c r="AC1382" s="31"/>
      <c r="AD1382" s="31"/>
      <c r="AE1382" s="31"/>
      <c r="AT1382" s="14" t="s">
        <v>133</v>
      </c>
      <c r="AU1382" s="14" t="s">
        <v>86</v>
      </c>
    </row>
    <row r="1383" spans="1:65" s="2" customFormat="1" ht="19.2">
      <c r="A1383" s="31"/>
      <c r="B1383" s="32"/>
      <c r="C1383" s="33"/>
      <c r="D1383" s="201" t="s">
        <v>135</v>
      </c>
      <c r="E1383" s="33"/>
      <c r="F1383" s="206" t="s">
        <v>456</v>
      </c>
      <c r="G1383" s="33"/>
      <c r="H1383" s="33"/>
      <c r="I1383" s="203"/>
      <c r="J1383" s="33"/>
      <c r="K1383" s="33"/>
      <c r="L1383" s="36"/>
      <c r="M1383" s="204"/>
      <c r="N1383" s="205"/>
      <c r="O1383" s="68"/>
      <c r="P1383" s="68"/>
      <c r="Q1383" s="68"/>
      <c r="R1383" s="68"/>
      <c r="S1383" s="68"/>
      <c r="T1383" s="69"/>
      <c r="U1383" s="31"/>
      <c r="V1383" s="31"/>
      <c r="W1383" s="31"/>
      <c r="X1383" s="31"/>
      <c r="Y1383" s="31"/>
      <c r="Z1383" s="31"/>
      <c r="AA1383" s="31"/>
      <c r="AB1383" s="31"/>
      <c r="AC1383" s="31"/>
      <c r="AD1383" s="31"/>
      <c r="AE1383" s="31"/>
      <c r="AT1383" s="14" t="s">
        <v>135</v>
      </c>
      <c r="AU1383" s="14" t="s">
        <v>86</v>
      </c>
    </row>
    <row r="1384" spans="1:65" s="2" customFormat="1" ht="16.5" customHeight="1">
      <c r="A1384" s="31"/>
      <c r="B1384" s="32"/>
      <c r="C1384" s="188" t="s">
        <v>2412</v>
      </c>
      <c r="D1384" s="188" t="s">
        <v>127</v>
      </c>
      <c r="E1384" s="189" t="s">
        <v>2413</v>
      </c>
      <c r="F1384" s="190" t="s">
        <v>2414</v>
      </c>
      <c r="G1384" s="191" t="s">
        <v>139</v>
      </c>
      <c r="H1384" s="192">
        <v>10</v>
      </c>
      <c r="I1384" s="193"/>
      <c r="J1384" s="194">
        <f>ROUND(I1384*H1384,2)</f>
        <v>0</v>
      </c>
      <c r="K1384" s="190" t="s">
        <v>131</v>
      </c>
      <c r="L1384" s="36"/>
      <c r="M1384" s="195" t="s">
        <v>1</v>
      </c>
      <c r="N1384" s="196" t="s">
        <v>42</v>
      </c>
      <c r="O1384" s="68"/>
      <c r="P1384" s="197">
        <f>O1384*H1384</f>
        <v>0</v>
      </c>
      <c r="Q1384" s="197">
        <v>0</v>
      </c>
      <c r="R1384" s="197">
        <f>Q1384*H1384</f>
        <v>0</v>
      </c>
      <c r="S1384" s="197">
        <v>0</v>
      </c>
      <c r="T1384" s="198">
        <f>S1384*H1384</f>
        <v>0</v>
      </c>
      <c r="U1384" s="31"/>
      <c r="V1384" s="31"/>
      <c r="W1384" s="31"/>
      <c r="X1384" s="31"/>
      <c r="Y1384" s="31"/>
      <c r="Z1384" s="31"/>
      <c r="AA1384" s="31"/>
      <c r="AB1384" s="31"/>
      <c r="AC1384" s="31"/>
      <c r="AD1384" s="31"/>
      <c r="AE1384" s="31"/>
      <c r="AR1384" s="199" t="s">
        <v>132</v>
      </c>
      <c r="AT1384" s="199" t="s">
        <v>127</v>
      </c>
      <c r="AU1384" s="199" t="s">
        <v>86</v>
      </c>
      <c r="AY1384" s="14" t="s">
        <v>124</v>
      </c>
      <c r="BE1384" s="200">
        <f>IF(N1384="základní",J1384,0)</f>
        <v>0</v>
      </c>
      <c r="BF1384" s="200">
        <f>IF(N1384="snížená",J1384,0)</f>
        <v>0</v>
      </c>
      <c r="BG1384" s="200">
        <f>IF(N1384="zákl. přenesená",J1384,0)</f>
        <v>0</v>
      </c>
      <c r="BH1384" s="200">
        <f>IF(N1384="sníž. přenesená",J1384,0)</f>
        <v>0</v>
      </c>
      <c r="BI1384" s="200">
        <f>IF(N1384="nulová",J1384,0)</f>
        <v>0</v>
      </c>
      <c r="BJ1384" s="14" t="s">
        <v>84</v>
      </c>
      <c r="BK1384" s="200">
        <f>ROUND(I1384*H1384,2)</f>
        <v>0</v>
      </c>
      <c r="BL1384" s="14" t="s">
        <v>132</v>
      </c>
      <c r="BM1384" s="199" t="s">
        <v>2415</v>
      </c>
    </row>
    <row r="1385" spans="1:65" s="2" customFormat="1" ht="19.2">
      <c r="A1385" s="31"/>
      <c r="B1385" s="32"/>
      <c r="C1385" s="33"/>
      <c r="D1385" s="201" t="s">
        <v>133</v>
      </c>
      <c r="E1385" s="33"/>
      <c r="F1385" s="202" t="s">
        <v>2416</v>
      </c>
      <c r="G1385" s="33"/>
      <c r="H1385" s="33"/>
      <c r="I1385" s="203"/>
      <c r="J1385" s="33"/>
      <c r="K1385" s="33"/>
      <c r="L1385" s="36"/>
      <c r="M1385" s="204"/>
      <c r="N1385" s="205"/>
      <c r="O1385" s="68"/>
      <c r="P1385" s="68"/>
      <c r="Q1385" s="68"/>
      <c r="R1385" s="68"/>
      <c r="S1385" s="68"/>
      <c r="T1385" s="69"/>
      <c r="U1385" s="31"/>
      <c r="V1385" s="31"/>
      <c r="W1385" s="31"/>
      <c r="X1385" s="31"/>
      <c r="Y1385" s="31"/>
      <c r="Z1385" s="31"/>
      <c r="AA1385" s="31"/>
      <c r="AB1385" s="31"/>
      <c r="AC1385" s="31"/>
      <c r="AD1385" s="31"/>
      <c r="AE1385" s="31"/>
      <c r="AT1385" s="14" t="s">
        <v>133</v>
      </c>
      <c r="AU1385" s="14" t="s">
        <v>86</v>
      </c>
    </row>
    <row r="1386" spans="1:65" s="2" customFormat="1" ht="19.2">
      <c r="A1386" s="31"/>
      <c r="B1386" s="32"/>
      <c r="C1386" s="33"/>
      <c r="D1386" s="201" t="s">
        <v>135</v>
      </c>
      <c r="E1386" s="33"/>
      <c r="F1386" s="206" t="s">
        <v>456</v>
      </c>
      <c r="G1386" s="33"/>
      <c r="H1386" s="33"/>
      <c r="I1386" s="203"/>
      <c r="J1386" s="33"/>
      <c r="K1386" s="33"/>
      <c r="L1386" s="36"/>
      <c r="M1386" s="204"/>
      <c r="N1386" s="205"/>
      <c r="O1386" s="68"/>
      <c r="P1386" s="68"/>
      <c r="Q1386" s="68"/>
      <c r="R1386" s="68"/>
      <c r="S1386" s="68"/>
      <c r="T1386" s="69"/>
      <c r="U1386" s="31"/>
      <c r="V1386" s="31"/>
      <c r="W1386" s="31"/>
      <c r="X1386" s="31"/>
      <c r="Y1386" s="31"/>
      <c r="Z1386" s="31"/>
      <c r="AA1386" s="31"/>
      <c r="AB1386" s="31"/>
      <c r="AC1386" s="31"/>
      <c r="AD1386" s="31"/>
      <c r="AE1386" s="31"/>
      <c r="AT1386" s="14" t="s">
        <v>135</v>
      </c>
      <c r="AU1386" s="14" t="s">
        <v>86</v>
      </c>
    </row>
    <row r="1387" spans="1:65" s="2" customFormat="1" ht="16.5" customHeight="1">
      <c r="A1387" s="31"/>
      <c r="B1387" s="32"/>
      <c r="C1387" s="188" t="s">
        <v>1274</v>
      </c>
      <c r="D1387" s="188" t="s">
        <v>127</v>
      </c>
      <c r="E1387" s="189" t="s">
        <v>2417</v>
      </c>
      <c r="F1387" s="190" t="s">
        <v>2418</v>
      </c>
      <c r="G1387" s="191" t="s">
        <v>139</v>
      </c>
      <c r="H1387" s="192">
        <v>10</v>
      </c>
      <c r="I1387" s="193"/>
      <c r="J1387" s="194">
        <f>ROUND(I1387*H1387,2)</f>
        <v>0</v>
      </c>
      <c r="K1387" s="190" t="s">
        <v>131</v>
      </c>
      <c r="L1387" s="36"/>
      <c r="M1387" s="195" t="s">
        <v>1</v>
      </c>
      <c r="N1387" s="196" t="s">
        <v>42</v>
      </c>
      <c r="O1387" s="68"/>
      <c r="P1387" s="197">
        <f>O1387*H1387</f>
        <v>0</v>
      </c>
      <c r="Q1387" s="197">
        <v>0</v>
      </c>
      <c r="R1387" s="197">
        <f>Q1387*H1387</f>
        <v>0</v>
      </c>
      <c r="S1387" s="197">
        <v>0</v>
      </c>
      <c r="T1387" s="198">
        <f>S1387*H1387</f>
        <v>0</v>
      </c>
      <c r="U1387" s="31"/>
      <c r="V1387" s="31"/>
      <c r="W1387" s="31"/>
      <c r="X1387" s="31"/>
      <c r="Y1387" s="31"/>
      <c r="Z1387" s="31"/>
      <c r="AA1387" s="31"/>
      <c r="AB1387" s="31"/>
      <c r="AC1387" s="31"/>
      <c r="AD1387" s="31"/>
      <c r="AE1387" s="31"/>
      <c r="AR1387" s="199" t="s">
        <v>132</v>
      </c>
      <c r="AT1387" s="199" t="s">
        <v>127</v>
      </c>
      <c r="AU1387" s="199" t="s">
        <v>86</v>
      </c>
      <c r="AY1387" s="14" t="s">
        <v>124</v>
      </c>
      <c r="BE1387" s="200">
        <f>IF(N1387="základní",J1387,0)</f>
        <v>0</v>
      </c>
      <c r="BF1387" s="200">
        <f>IF(N1387="snížená",J1387,0)</f>
        <v>0</v>
      </c>
      <c r="BG1387" s="200">
        <f>IF(N1387="zákl. přenesená",J1387,0)</f>
        <v>0</v>
      </c>
      <c r="BH1387" s="200">
        <f>IF(N1387="sníž. přenesená",J1387,0)</f>
        <v>0</v>
      </c>
      <c r="BI1387" s="200">
        <f>IF(N1387="nulová",J1387,0)</f>
        <v>0</v>
      </c>
      <c r="BJ1387" s="14" t="s">
        <v>84</v>
      </c>
      <c r="BK1387" s="200">
        <f>ROUND(I1387*H1387,2)</f>
        <v>0</v>
      </c>
      <c r="BL1387" s="14" t="s">
        <v>132</v>
      </c>
      <c r="BM1387" s="199" t="s">
        <v>2419</v>
      </c>
    </row>
    <row r="1388" spans="1:65" s="2" customFormat="1" ht="19.2">
      <c r="A1388" s="31"/>
      <c r="B1388" s="32"/>
      <c r="C1388" s="33"/>
      <c r="D1388" s="201" t="s">
        <v>133</v>
      </c>
      <c r="E1388" s="33"/>
      <c r="F1388" s="202" t="s">
        <v>2420</v>
      </c>
      <c r="G1388" s="33"/>
      <c r="H1388" s="33"/>
      <c r="I1388" s="203"/>
      <c r="J1388" s="33"/>
      <c r="K1388" s="33"/>
      <c r="L1388" s="36"/>
      <c r="M1388" s="204"/>
      <c r="N1388" s="205"/>
      <c r="O1388" s="68"/>
      <c r="P1388" s="68"/>
      <c r="Q1388" s="68"/>
      <c r="R1388" s="68"/>
      <c r="S1388" s="68"/>
      <c r="T1388" s="69"/>
      <c r="U1388" s="31"/>
      <c r="V1388" s="31"/>
      <c r="W1388" s="31"/>
      <c r="X1388" s="31"/>
      <c r="Y1388" s="31"/>
      <c r="Z1388" s="31"/>
      <c r="AA1388" s="31"/>
      <c r="AB1388" s="31"/>
      <c r="AC1388" s="31"/>
      <c r="AD1388" s="31"/>
      <c r="AE1388" s="31"/>
      <c r="AT1388" s="14" t="s">
        <v>133</v>
      </c>
      <c r="AU1388" s="14" t="s">
        <v>86</v>
      </c>
    </row>
    <row r="1389" spans="1:65" s="2" customFormat="1" ht="19.2">
      <c r="A1389" s="31"/>
      <c r="B1389" s="32"/>
      <c r="C1389" s="33"/>
      <c r="D1389" s="201" t="s">
        <v>135</v>
      </c>
      <c r="E1389" s="33"/>
      <c r="F1389" s="206" t="s">
        <v>456</v>
      </c>
      <c r="G1389" s="33"/>
      <c r="H1389" s="33"/>
      <c r="I1389" s="203"/>
      <c r="J1389" s="33"/>
      <c r="K1389" s="33"/>
      <c r="L1389" s="36"/>
      <c r="M1389" s="204"/>
      <c r="N1389" s="205"/>
      <c r="O1389" s="68"/>
      <c r="P1389" s="68"/>
      <c r="Q1389" s="68"/>
      <c r="R1389" s="68"/>
      <c r="S1389" s="68"/>
      <c r="T1389" s="69"/>
      <c r="U1389" s="31"/>
      <c r="V1389" s="31"/>
      <c r="W1389" s="31"/>
      <c r="X1389" s="31"/>
      <c r="Y1389" s="31"/>
      <c r="Z1389" s="31"/>
      <c r="AA1389" s="31"/>
      <c r="AB1389" s="31"/>
      <c r="AC1389" s="31"/>
      <c r="AD1389" s="31"/>
      <c r="AE1389" s="31"/>
      <c r="AT1389" s="14" t="s">
        <v>135</v>
      </c>
      <c r="AU1389" s="14" t="s">
        <v>86</v>
      </c>
    </row>
    <row r="1390" spans="1:65" s="2" customFormat="1" ht="16.5" customHeight="1">
      <c r="A1390" s="31"/>
      <c r="B1390" s="32"/>
      <c r="C1390" s="188" t="s">
        <v>2421</v>
      </c>
      <c r="D1390" s="188" t="s">
        <v>127</v>
      </c>
      <c r="E1390" s="189" t="s">
        <v>2422</v>
      </c>
      <c r="F1390" s="190" t="s">
        <v>2423</v>
      </c>
      <c r="G1390" s="191" t="s">
        <v>139</v>
      </c>
      <c r="H1390" s="192">
        <v>10</v>
      </c>
      <c r="I1390" s="193"/>
      <c r="J1390" s="194">
        <f>ROUND(I1390*H1390,2)</f>
        <v>0</v>
      </c>
      <c r="K1390" s="190" t="s">
        <v>131</v>
      </c>
      <c r="L1390" s="36"/>
      <c r="M1390" s="195" t="s">
        <v>1</v>
      </c>
      <c r="N1390" s="196" t="s">
        <v>42</v>
      </c>
      <c r="O1390" s="68"/>
      <c r="P1390" s="197">
        <f>O1390*H1390</f>
        <v>0</v>
      </c>
      <c r="Q1390" s="197">
        <v>0</v>
      </c>
      <c r="R1390" s="197">
        <f>Q1390*H1390</f>
        <v>0</v>
      </c>
      <c r="S1390" s="197">
        <v>0</v>
      </c>
      <c r="T1390" s="198">
        <f>S1390*H1390</f>
        <v>0</v>
      </c>
      <c r="U1390" s="31"/>
      <c r="V1390" s="31"/>
      <c r="W1390" s="31"/>
      <c r="X1390" s="31"/>
      <c r="Y1390" s="31"/>
      <c r="Z1390" s="31"/>
      <c r="AA1390" s="31"/>
      <c r="AB1390" s="31"/>
      <c r="AC1390" s="31"/>
      <c r="AD1390" s="31"/>
      <c r="AE1390" s="31"/>
      <c r="AR1390" s="199" t="s">
        <v>132</v>
      </c>
      <c r="AT1390" s="199" t="s">
        <v>127</v>
      </c>
      <c r="AU1390" s="199" t="s">
        <v>86</v>
      </c>
      <c r="AY1390" s="14" t="s">
        <v>124</v>
      </c>
      <c r="BE1390" s="200">
        <f>IF(N1390="základní",J1390,0)</f>
        <v>0</v>
      </c>
      <c r="BF1390" s="200">
        <f>IF(N1390="snížená",J1390,0)</f>
        <v>0</v>
      </c>
      <c r="BG1390" s="200">
        <f>IF(N1390="zákl. přenesená",J1390,0)</f>
        <v>0</v>
      </c>
      <c r="BH1390" s="200">
        <f>IF(N1390="sníž. přenesená",J1390,0)</f>
        <v>0</v>
      </c>
      <c r="BI1390" s="200">
        <f>IF(N1390="nulová",J1390,0)</f>
        <v>0</v>
      </c>
      <c r="BJ1390" s="14" t="s">
        <v>84</v>
      </c>
      <c r="BK1390" s="200">
        <f>ROUND(I1390*H1390,2)</f>
        <v>0</v>
      </c>
      <c r="BL1390" s="14" t="s">
        <v>132</v>
      </c>
      <c r="BM1390" s="199" t="s">
        <v>2424</v>
      </c>
    </row>
    <row r="1391" spans="1:65" s="2" customFormat="1" ht="19.2">
      <c r="A1391" s="31"/>
      <c r="B1391" s="32"/>
      <c r="C1391" s="33"/>
      <c r="D1391" s="201" t="s">
        <v>133</v>
      </c>
      <c r="E1391" s="33"/>
      <c r="F1391" s="202" t="s">
        <v>2425</v>
      </c>
      <c r="G1391" s="33"/>
      <c r="H1391" s="33"/>
      <c r="I1391" s="203"/>
      <c r="J1391" s="33"/>
      <c r="K1391" s="33"/>
      <c r="L1391" s="36"/>
      <c r="M1391" s="204"/>
      <c r="N1391" s="205"/>
      <c r="O1391" s="68"/>
      <c r="P1391" s="68"/>
      <c r="Q1391" s="68"/>
      <c r="R1391" s="68"/>
      <c r="S1391" s="68"/>
      <c r="T1391" s="69"/>
      <c r="U1391" s="31"/>
      <c r="V1391" s="31"/>
      <c r="W1391" s="31"/>
      <c r="X1391" s="31"/>
      <c r="Y1391" s="31"/>
      <c r="Z1391" s="31"/>
      <c r="AA1391" s="31"/>
      <c r="AB1391" s="31"/>
      <c r="AC1391" s="31"/>
      <c r="AD1391" s="31"/>
      <c r="AE1391" s="31"/>
      <c r="AT1391" s="14" t="s">
        <v>133</v>
      </c>
      <c r="AU1391" s="14" t="s">
        <v>86</v>
      </c>
    </row>
    <row r="1392" spans="1:65" s="2" customFormat="1" ht="19.2">
      <c r="A1392" s="31"/>
      <c r="B1392" s="32"/>
      <c r="C1392" s="33"/>
      <c r="D1392" s="201" t="s">
        <v>135</v>
      </c>
      <c r="E1392" s="33"/>
      <c r="F1392" s="206" t="s">
        <v>456</v>
      </c>
      <c r="G1392" s="33"/>
      <c r="H1392" s="33"/>
      <c r="I1392" s="203"/>
      <c r="J1392" s="33"/>
      <c r="K1392" s="33"/>
      <c r="L1392" s="36"/>
      <c r="M1392" s="204"/>
      <c r="N1392" s="205"/>
      <c r="O1392" s="68"/>
      <c r="P1392" s="68"/>
      <c r="Q1392" s="68"/>
      <c r="R1392" s="68"/>
      <c r="S1392" s="68"/>
      <c r="T1392" s="69"/>
      <c r="U1392" s="31"/>
      <c r="V1392" s="31"/>
      <c r="W1392" s="31"/>
      <c r="X1392" s="31"/>
      <c r="Y1392" s="31"/>
      <c r="Z1392" s="31"/>
      <c r="AA1392" s="31"/>
      <c r="AB1392" s="31"/>
      <c r="AC1392" s="31"/>
      <c r="AD1392" s="31"/>
      <c r="AE1392" s="31"/>
      <c r="AT1392" s="14" t="s">
        <v>135</v>
      </c>
      <c r="AU1392" s="14" t="s">
        <v>86</v>
      </c>
    </row>
    <row r="1393" spans="1:65" s="2" customFormat="1" ht="16.5" customHeight="1">
      <c r="A1393" s="31"/>
      <c r="B1393" s="32"/>
      <c r="C1393" s="188" t="s">
        <v>1279</v>
      </c>
      <c r="D1393" s="188" t="s">
        <v>127</v>
      </c>
      <c r="E1393" s="189" t="s">
        <v>2426</v>
      </c>
      <c r="F1393" s="190" t="s">
        <v>2427</v>
      </c>
      <c r="G1393" s="191" t="s">
        <v>139</v>
      </c>
      <c r="H1393" s="192">
        <v>10</v>
      </c>
      <c r="I1393" s="193"/>
      <c r="J1393" s="194">
        <f>ROUND(I1393*H1393,2)</f>
        <v>0</v>
      </c>
      <c r="K1393" s="190" t="s">
        <v>131</v>
      </c>
      <c r="L1393" s="36"/>
      <c r="M1393" s="195" t="s">
        <v>1</v>
      </c>
      <c r="N1393" s="196" t="s">
        <v>42</v>
      </c>
      <c r="O1393" s="68"/>
      <c r="P1393" s="197">
        <f>O1393*H1393</f>
        <v>0</v>
      </c>
      <c r="Q1393" s="197">
        <v>0</v>
      </c>
      <c r="R1393" s="197">
        <f>Q1393*H1393</f>
        <v>0</v>
      </c>
      <c r="S1393" s="197">
        <v>0</v>
      </c>
      <c r="T1393" s="198">
        <f>S1393*H1393</f>
        <v>0</v>
      </c>
      <c r="U1393" s="31"/>
      <c r="V1393" s="31"/>
      <c r="W1393" s="31"/>
      <c r="X1393" s="31"/>
      <c r="Y1393" s="31"/>
      <c r="Z1393" s="31"/>
      <c r="AA1393" s="31"/>
      <c r="AB1393" s="31"/>
      <c r="AC1393" s="31"/>
      <c r="AD1393" s="31"/>
      <c r="AE1393" s="31"/>
      <c r="AR1393" s="199" t="s">
        <v>132</v>
      </c>
      <c r="AT1393" s="199" t="s">
        <v>127</v>
      </c>
      <c r="AU1393" s="199" t="s">
        <v>86</v>
      </c>
      <c r="AY1393" s="14" t="s">
        <v>124</v>
      </c>
      <c r="BE1393" s="200">
        <f>IF(N1393="základní",J1393,0)</f>
        <v>0</v>
      </c>
      <c r="BF1393" s="200">
        <f>IF(N1393="snížená",J1393,0)</f>
        <v>0</v>
      </c>
      <c r="BG1393" s="200">
        <f>IF(N1393="zákl. přenesená",J1393,0)</f>
        <v>0</v>
      </c>
      <c r="BH1393" s="200">
        <f>IF(N1393="sníž. přenesená",J1393,0)</f>
        <v>0</v>
      </c>
      <c r="BI1393" s="200">
        <f>IF(N1393="nulová",J1393,0)</f>
        <v>0</v>
      </c>
      <c r="BJ1393" s="14" t="s">
        <v>84</v>
      </c>
      <c r="BK1393" s="200">
        <f>ROUND(I1393*H1393,2)</f>
        <v>0</v>
      </c>
      <c r="BL1393" s="14" t="s">
        <v>132</v>
      </c>
      <c r="BM1393" s="199" t="s">
        <v>2428</v>
      </c>
    </row>
    <row r="1394" spans="1:65" s="2" customFormat="1" ht="19.2">
      <c r="A1394" s="31"/>
      <c r="B1394" s="32"/>
      <c r="C1394" s="33"/>
      <c r="D1394" s="201" t="s">
        <v>133</v>
      </c>
      <c r="E1394" s="33"/>
      <c r="F1394" s="202" t="s">
        <v>2429</v>
      </c>
      <c r="G1394" s="33"/>
      <c r="H1394" s="33"/>
      <c r="I1394" s="203"/>
      <c r="J1394" s="33"/>
      <c r="K1394" s="33"/>
      <c r="L1394" s="36"/>
      <c r="M1394" s="204"/>
      <c r="N1394" s="205"/>
      <c r="O1394" s="68"/>
      <c r="P1394" s="68"/>
      <c r="Q1394" s="68"/>
      <c r="R1394" s="68"/>
      <c r="S1394" s="68"/>
      <c r="T1394" s="69"/>
      <c r="U1394" s="31"/>
      <c r="V1394" s="31"/>
      <c r="W1394" s="31"/>
      <c r="X1394" s="31"/>
      <c r="Y1394" s="31"/>
      <c r="Z1394" s="31"/>
      <c r="AA1394" s="31"/>
      <c r="AB1394" s="31"/>
      <c r="AC1394" s="31"/>
      <c r="AD1394" s="31"/>
      <c r="AE1394" s="31"/>
      <c r="AT1394" s="14" t="s">
        <v>133</v>
      </c>
      <c r="AU1394" s="14" t="s">
        <v>86</v>
      </c>
    </row>
    <row r="1395" spans="1:65" s="2" customFormat="1" ht="19.2">
      <c r="A1395" s="31"/>
      <c r="B1395" s="32"/>
      <c r="C1395" s="33"/>
      <c r="D1395" s="201" t="s">
        <v>135</v>
      </c>
      <c r="E1395" s="33"/>
      <c r="F1395" s="206" t="s">
        <v>2430</v>
      </c>
      <c r="G1395" s="33"/>
      <c r="H1395" s="33"/>
      <c r="I1395" s="203"/>
      <c r="J1395" s="33"/>
      <c r="K1395" s="33"/>
      <c r="L1395" s="36"/>
      <c r="M1395" s="204"/>
      <c r="N1395" s="205"/>
      <c r="O1395" s="68"/>
      <c r="P1395" s="68"/>
      <c r="Q1395" s="68"/>
      <c r="R1395" s="68"/>
      <c r="S1395" s="68"/>
      <c r="T1395" s="69"/>
      <c r="U1395" s="31"/>
      <c r="V1395" s="31"/>
      <c r="W1395" s="31"/>
      <c r="X1395" s="31"/>
      <c r="Y1395" s="31"/>
      <c r="Z1395" s="31"/>
      <c r="AA1395" s="31"/>
      <c r="AB1395" s="31"/>
      <c r="AC1395" s="31"/>
      <c r="AD1395" s="31"/>
      <c r="AE1395" s="31"/>
      <c r="AT1395" s="14" t="s">
        <v>135</v>
      </c>
      <c r="AU1395" s="14" t="s">
        <v>86</v>
      </c>
    </row>
    <row r="1396" spans="1:65" s="2" customFormat="1" ht="16.5" customHeight="1">
      <c r="A1396" s="31"/>
      <c r="B1396" s="32"/>
      <c r="C1396" s="188" t="s">
        <v>2431</v>
      </c>
      <c r="D1396" s="188" t="s">
        <v>127</v>
      </c>
      <c r="E1396" s="189" t="s">
        <v>2432</v>
      </c>
      <c r="F1396" s="190" t="s">
        <v>2433</v>
      </c>
      <c r="G1396" s="191" t="s">
        <v>139</v>
      </c>
      <c r="H1396" s="192">
        <v>10</v>
      </c>
      <c r="I1396" s="193"/>
      <c r="J1396" s="194">
        <f>ROUND(I1396*H1396,2)</f>
        <v>0</v>
      </c>
      <c r="K1396" s="190" t="s">
        <v>131</v>
      </c>
      <c r="L1396" s="36"/>
      <c r="M1396" s="195" t="s">
        <v>1</v>
      </c>
      <c r="N1396" s="196" t="s">
        <v>42</v>
      </c>
      <c r="O1396" s="68"/>
      <c r="P1396" s="197">
        <f>O1396*H1396</f>
        <v>0</v>
      </c>
      <c r="Q1396" s="197">
        <v>0</v>
      </c>
      <c r="R1396" s="197">
        <f>Q1396*H1396</f>
        <v>0</v>
      </c>
      <c r="S1396" s="197">
        <v>0</v>
      </c>
      <c r="T1396" s="198">
        <f>S1396*H1396</f>
        <v>0</v>
      </c>
      <c r="U1396" s="31"/>
      <c r="V1396" s="31"/>
      <c r="W1396" s="31"/>
      <c r="X1396" s="31"/>
      <c r="Y1396" s="31"/>
      <c r="Z1396" s="31"/>
      <c r="AA1396" s="31"/>
      <c r="AB1396" s="31"/>
      <c r="AC1396" s="31"/>
      <c r="AD1396" s="31"/>
      <c r="AE1396" s="31"/>
      <c r="AR1396" s="199" t="s">
        <v>132</v>
      </c>
      <c r="AT1396" s="199" t="s">
        <v>127</v>
      </c>
      <c r="AU1396" s="199" t="s">
        <v>86</v>
      </c>
      <c r="AY1396" s="14" t="s">
        <v>124</v>
      </c>
      <c r="BE1396" s="200">
        <f>IF(N1396="základní",J1396,0)</f>
        <v>0</v>
      </c>
      <c r="BF1396" s="200">
        <f>IF(N1396="snížená",J1396,0)</f>
        <v>0</v>
      </c>
      <c r="BG1396" s="200">
        <f>IF(N1396="zákl. přenesená",J1396,0)</f>
        <v>0</v>
      </c>
      <c r="BH1396" s="200">
        <f>IF(N1396="sníž. přenesená",J1396,0)</f>
        <v>0</v>
      </c>
      <c r="BI1396" s="200">
        <f>IF(N1396="nulová",J1396,0)</f>
        <v>0</v>
      </c>
      <c r="BJ1396" s="14" t="s">
        <v>84</v>
      </c>
      <c r="BK1396" s="200">
        <f>ROUND(I1396*H1396,2)</f>
        <v>0</v>
      </c>
      <c r="BL1396" s="14" t="s">
        <v>132</v>
      </c>
      <c r="BM1396" s="199" t="s">
        <v>2434</v>
      </c>
    </row>
    <row r="1397" spans="1:65" s="2" customFormat="1" ht="19.2">
      <c r="A1397" s="31"/>
      <c r="B1397" s="32"/>
      <c r="C1397" s="33"/>
      <c r="D1397" s="201" t="s">
        <v>133</v>
      </c>
      <c r="E1397" s="33"/>
      <c r="F1397" s="202" t="s">
        <v>2435</v>
      </c>
      <c r="G1397" s="33"/>
      <c r="H1397" s="33"/>
      <c r="I1397" s="203"/>
      <c r="J1397" s="33"/>
      <c r="K1397" s="33"/>
      <c r="L1397" s="36"/>
      <c r="M1397" s="204"/>
      <c r="N1397" s="205"/>
      <c r="O1397" s="68"/>
      <c r="P1397" s="68"/>
      <c r="Q1397" s="68"/>
      <c r="R1397" s="68"/>
      <c r="S1397" s="68"/>
      <c r="T1397" s="69"/>
      <c r="U1397" s="31"/>
      <c r="V1397" s="31"/>
      <c r="W1397" s="31"/>
      <c r="X1397" s="31"/>
      <c r="Y1397" s="31"/>
      <c r="Z1397" s="31"/>
      <c r="AA1397" s="31"/>
      <c r="AB1397" s="31"/>
      <c r="AC1397" s="31"/>
      <c r="AD1397" s="31"/>
      <c r="AE1397" s="31"/>
      <c r="AT1397" s="14" t="s">
        <v>133</v>
      </c>
      <c r="AU1397" s="14" t="s">
        <v>86</v>
      </c>
    </row>
    <row r="1398" spans="1:65" s="2" customFormat="1" ht="19.2">
      <c r="A1398" s="31"/>
      <c r="B1398" s="32"/>
      <c r="C1398" s="33"/>
      <c r="D1398" s="201" t="s">
        <v>135</v>
      </c>
      <c r="E1398" s="33"/>
      <c r="F1398" s="206" t="s">
        <v>2430</v>
      </c>
      <c r="G1398" s="33"/>
      <c r="H1398" s="33"/>
      <c r="I1398" s="203"/>
      <c r="J1398" s="33"/>
      <c r="K1398" s="33"/>
      <c r="L1398" s="36"/>
      <c r="M1398" s="204"/>
      <c r="N1398" s="205"/>
      <c r="O1398" s="68"/>
      <c r="P1398" s="68"/>
      <c r="Q1398" s="68"/>
      <c r="R1398" s="68"/>
      <c r="S1398" s="68"/>
      <c r="T1398" s="69"/>
      <c r="U1398" s="31"/>
      <c r="V1398" s="31"/>
      <c r="W1398" s="31"/>
      <c r="X1398" s="31"/>
      <c r="Y1398" s="31"/>
      <c r="Z1398" s="31"/>
      <c r="AA1398" s="31"/>
      <c r="AB1398" s="31"/>
      <c r="AC1398" s="31"/>
      <c r="AD1398" s="31"/>
      <c r="AE1398" s="31"/>
      <c r="AT1398" s="14" t="s">
        <v>135</v>
      </c>
      <c r="AU1398" s="14" t="s">
        <v>86</v>
      </c>
    </row>
    <row r="1399" spans="1:65" s="2" customFormat="1" ht="16.5" customHeight="1">
      <c r="A1399" s="31"/>
      <c r="B1399" s="32"/>
      <c r="C1399" s="188" t="s">
        <v>1284</v>
      </c>
      <c r="D1399" s="188" t="s">
        <v>127</v>
      </c>
      <c r="E1399" s="189" t="s">
        <v>2436</v>
      </c>
      <c r="F1399" s="190" t="s">
        <v>2437</v>
      </c>
      <c r="G1399" s="191" t="s">
        <v>150</v>
      </c>
      <c r="H1399" s="192">
        <v>20</v>
      </c>
      <c r="I1399" s="193"/>
      <c r="J1399" s="194">
        <f>ROUND(I1399*H1399,2)</f>
        <v>0</v>
      </c>
      <c r="K1399" s="190" t="s">
        <v>131</v>
      </c>
      <c r="L1399" s="36"/>
      <c r="M1399" s="195" t="s">
        <v>1</v>
      </c>
      <c r="N1399" s="196" t="s">
        <v>42</v>
      </c>
      <c r="O1399" s="68"/>
      <c r="P1399" s="197">
        <f>O1399*H1399</f>
        <v>0</v>
      </c>
      <c r="Q1399" s="197">
        <v>0</v>
      </c>
      <c r="R1399" s="197">
        <f>Q1399*H1399</f>
        <v>0</v>
      </c>
      <c r="S1399" s="197">
        <v>0</v>
      </c>
      <c r="T1399" s="198">
        <f>S1399*H1399</f>
        <v>0</v>
      </c>
      <c r="U1399" s="31"/>
      <c r="V1399" s="31"/>
      <c r="W1399" s="31"/>
      <c r="X1399" s="31"/>
      <c r="Y1399" s="31"/>
      <c r="Z1399" s="31"/>
      <c r="AA1399" s="31"/>
      <c r="AB1399" s="31"/>
      <c r="AC1399" s="31"/>
      <c r="AD1399" s="31"/>
      <c r="AE1399" s="31"/>
      <c r="AR1399" s="199" t="s">
        <v>132</v>
      </c>
      <c r="AT1399" s="199" t="s">
        <v>127</v>
      </c>
      <c r="AU1399" s="199" t="s">
        <v>86</v>
      </c>
      <c r="AY1399" s="14" t="s">
        <v>124</v>
      </c>
      <c r="BE1399" s="200">
        <f>IF(N1399="základní",J1399,0)</f>
        <v>0</v>
      </c>
      <c r="BF1399" s="200">
        <f>IF(N1399="snížená",J1399,0)</f>
        <v>0</v>
      </c>
      <c r="BG1399" s="200">
        <f>IF(N1399="zákl. přenesená",J1399,0)</f>
        <v>0</v>
      </c>
      <c r="BH1399" s="200">
        <f>IF(N1399="sníž. přenesená",J1399,0)</f>
        <v>0</v>
      </c>
      <c r="BI1399" s="200">
        <f>IF(N1399="nulová",J1399,0)</f>
        <v>0</v>
      </c>
      <c r="BJ1399" s="14" t="s">
        <v>84</v>
      </c>
      <c r="BK1399" s="200">
        <f>ROUND(I1399*H1399,2)</f>
        <v>0</v>
      </c>
      <c r="BL1399" s="14" t="s">
        <v>132</v>
      </c>
      <c r="BM1399" s="199" t="s">
        <v>2438</v>
      </c>
    </row>
    <row r="1400" spans="1:65" s="2" customFormat="1" ht="19.2">
      <c r="A1400" s="31"/>
      <c r="B1400" s="32"/>
      <c r="C1400" s="33"/>
      <c r="D1400" s="201" t="s">
        <v>133</v>
      </c>
      <c r="E1400" s="33"/>
      <c r="F1400" s="202" t="s">
        <v>2439</v>
      </c>
      <c r="G1400" s="33"/>
      <c r="H1400" s="33"/>
      <c r="I1400" s="203"/>
      <c r="J1400" s="33"/>
      <c r="K1400" s="33"/>
      <c r="L1400" s="36"/>
      <c r="M1400" s="204"/>
      <c r="N1400" s="205"/>
      <c r="O1400" s="68"/>
      <c r="P1400" s="68"/>
      <c r="Q1400" s="68"/>
      <c r="R1400" s="68"/>
      <c r="S1400" s="68"/>
      <c r="T1400" s="69"/>
      <c r="U1400" s="31"/>
      <c r="V1400" s="31"/>
      <c r="W1400" s="31"/>
      <c r="X1400" s="31"/>
      <c r="Y1400" s="31"/>
      <c r="Z1400" s="31"/>
      <c r="AA1400" s="31"/>
      <c r="AB1400" s="31"/>
      <c r="AC1400" s="31"/>
      <c r="AD1400" s="31"/>
      <c r="AE1400" s="31"/>
      <c r="AT1400" s="14" t="s">
        <v>133</v>
      </c>
      <c r="AU1400" s="14" t="s">
        <v>86</v>
      </c>
    </row>
    <row r="1401" spans="1:65" s="2" customFormat="1" ht="19.2">
      <c r="A1401" s="31"/>
      <c r="B1401" s="32"/>
      <c r="C1401" s="33"/>
      <c r="D1401" s="201" t="s">
        <v>135</v>
      </c>
      <c r="E1401" s="33"/>
      <c r="F1401" s="206" t="s">
        <v>2440</v>
      </c>
      <c r="G1401" s="33"/>
      <c r="H1401" s="33"/>
      <c r="I1401" s="203"/>
      <c r="J1401" s="33"/>
      <c r="K1401" s="33"/>
      <c r="L1401" s="36"/>
      <c r="M1401" s="204"/>
      <c r="N1401" s="205"/>
      <c r="O1401" s="68"/>
      <c r="P1401" s="68"/>
      <c r="Q1401" s="68"/>
      <c r="R1401" s="68"/>
      <c r="S1401" s="68"/>
      <c r="T1401" s="69"/>
      <c r="U1401" s="31"/>
      <c r="V1401" s="31"/>
      <c r="W1401" s="31"/>
      <c r="X1401" s="31"/>
      <c r="Y1401" s="31"/>
      <c r="Z1401" s="31"/>
      <c r="AA1401" s="31"/>
      <c r="AB1401" s="31"/>
      <c r="AC1401" s="31"/>
      <c r="AD1401" s="31"/>
      <c r="AE1401" s="31"/>
      <c r="AT1401" s="14" t="s">
        <v>135</v>
      </c>
      <c r="AU1401" s="14" t="s">
        <v>86</v>
      </c>
    </row>
    <row r="1402" spans="1:65" s="2" customFormat="1" ht="16.5" customHeight="1">
      <c r="A1402" s="31"/>
      <c r="B1402" s="32"/>
      <c r="C1402" s="188" t="s">
        <v>2441</v>
      </c>
      <c r="D1402" s="188" t="s">
        <v>127</v>
      </c>
      <c r="E1402" s="189" t="s">
        <v>2442</v>
      </c>
      <c r="F1402" s="190" t="s">
        <v>2443</v>
      </c>
      <c r="G1402" s="191" t="s">
        <v>150</v>
      </c>
      <c r="H1402" s="192">
        <v>10</v>
      </c>
      <c r="I1402" s="193"/>
      <c r="J1402" s="194">
        <f>ROUND(I1402*H1402,2)</f>
        <v>0</v>
      </c>
      <c r="K1402" s="190" t="s">
        <v>131</v>
      </c>
      <c r="L1402" s="36"/>
      <c r="M1402" s="195" t="s">
        <v>1</v>
      </c>
      <c r="N1402" s="196" t="s">
        <v>42</v>
      </c>
      <c r="O1402" s="68"/>
      <c r="P1402" s="197">
        <f>O1402*H1402</f>
        <v>0</v>
      </c>
      <c r="Q1402" s="197">
        <v>0</v>
      </c>
      <c r="R1402" s="197">
        <f>Q1402*H1402</f>
        <v>0</v>
      </c>
      <c r="S1402" s="197">
        <v>0</v>
      </c>
      <c r="T1402" s="198">
        <f>S1402*H1402</f>
        <v>0</v>
      </c>
      <c r="U1402" s="31"/>
      <c r="V1402" s="31"/>
      <c r="W1402" s="31"/>
      <c r="X1402" s="31"/>
      <c r="Y1402" s="31"/>
      <c r="Z1402" s="31"/>
      <c r="AA1402" s="31"/>
      <c r="AB1402" s="31"/>
      <c r="AC1402" s="31"/>
      <c r="AD1402" s="31"/>
      <c r="AE1402" s="31"/>
      <c r="AR1402" s="199" t="s">
        <v>132</v>
      </c>
      <c r="AT1402" s="199" t="s">
        <v>127</v>
      </c>
      <c r="AU1402" s="199" t="s">
        <v>86</v>
      </c>
      <c r="AY1402" s="14" t="s">
        <v>124</v>
      </c>
      <c r="BE1402" s="200">
        <f>IF(N1402="základní",J1402,0)</f>
        <v>0</v>
      </c>
      <c r="BF1402" s="200">
        <f>IF(N1402="snížená",J1402,0)</f>
        <v>0</v>
      </c>
      <c r="BG1402" s="200">
        <f>IF(N1402="zákl. přenesená",J1402,0)</f>
        <v>0</v>
      </c>
      <c r="BH1402" s="200">
        <f>IF(N1402="sníž. přenesená",J1402,0)</f>
        <v>0</v>
      </c>
      <c r="BI1402" s="200">
        <f>IF(N1402="nulová",J1402,0)</f>
        <v>0</v>
      </c>
      <c r="BJ1402" s="14" t="s">
        <v>84</v>
      </c>
      <c r="BK1402" s="200">
        <f>ROUND(I1402*H1402,2)</f>
        <v>0</v>
      </c>
      <c r="BL1402" s="14" t="s">
        <v>132</v>
      </c>
      <c r="BM1402" s="199" t="s">
        <v>2444</v>
      </c>
    </row>
    <row r="1403" spans="1:65" s="2" customFormat="1" ht="19.2">
      <c r="A1403" s="31"/>
      <c r="B1403" s="32"/>
      <c r="C1403" s="33"/>
      <c r="D1403" s="201" t="s">
        <v>133</v>
      </c>
      <c r="E1403" s="33"/>
      <c r="F1403" s="202" t="s">
        <v>2445</v>
      </c>
      <c r="G1403" s="33"/>
      <c r="H1403" s="33"/>
      <c r="I1403" s="203"/>
      <c r="J1403" s="33"/>
      <c r="K1403" s="33"/>
      <c r="L1403" s="36"/>
      <c r="M1403" s="204"/>
      <c r="N1403" s="205"/>
      <c r="O1403" s="68"/>
      <c r="P1403" s="68"/>
      <c r="Q1403" s="68"/>
      <c r="R1403" s="68"/>
      <c r="S1403" s="68"/>
      <c r="T1403" s="69"/>
      <c r="U1403" s="31"/>
      <c r="V1403" s="31"/>
      <c r="W1403" s="31"/>
      <c r="X1403" s="31"/>
      <c r="Y1403" s="31"/>
      <c r="Z1403" s="31"/>
      <c r="AA1403" s="31"/>
      <c r="AB1403" s="31"/>
      <c r="AC1403" s="31"/>
      <c r="AD1403" s="31"/>
      <c r="AE1403" s="31"/>
      <c r="AT1403" s="14" t="s">
        <v>133</v>
      </c>
      <c r="AU1403" s="14" t="s">
        <v>86</v>
      </c>
    </row>
    <row r="1404" spans="1:65" s="2" customFormat="1" ht="19.2">
      <c r="A1404" s="31"/>
      <c r="B1404" s="32"/>
      <c r="C1404" s="33"/>
      <c r="D1404" s="201" t="s">
        <v>135</v>
      </c>
      <c r="E1404" s="33"/>
      <c r="F1404" s="206" t="s">
        <v>2446</v>
      </c>
      <c r="G1404" s="33"/>
      <c r="H1404" s="33"/>
      <c r="I1404" s="203"/>
      <c r="J1404" s="33"/>
      <c r="K1404" s="33"/>
      <c r="L1404" s="36"/>
      <c r="M1404" s="204"/>
      <c r="N1404" s="205"/>
      <c r="O1404" s="68"/>
      <c r="P1404" s="68"/>
      <c r="Q1404" s="68"/>
      <c r="R1404" s="68"/>
      <c r="S1404" s="68"/>
      <c r="T1404" s="69"/>
      <c r="U1404" s="31"/>
      <c r="V1404" s="31"/>
      <c r="W1404" s="31"/>
      <c r="X1404" s="31"/>
      <c r="Y1404" s="31"/>
      <c r="Z1404" s="31"/>
      <c r="AA1404" s="31"/>
      <c r="AB1404" s="31"/>
      <c r="AC1404" s="31"/>
      <c r="AD1404" s="31"/>
      <c r="AE1404" s="31"/>
      <c r="AT1404" s="14" t="s">
        <v>135</v>
      </c>
      <c r="AU1404" s="14" t="s">
        <v>86</v>
      </c>
    </row>
    <row r="1405" spans="1:65" s="2" customFormat="1" ht="16.5" customHeight="1">
      <c r="A1405" s="31"/>
      <c r="B1405" s="32"/>
      <c r="C1405" s="188" t="s">
        <v>1289</v>
      </c>
      <c r="D1405" s="188" t="s">
        <v>127</v>
      </c>
      <c r="E1405" s="189" t="s">
        <v>2447</v>
      </c>
      <c r="F1405" s="190" t="s">
        <v>2448</v>
      </c>
      <c r="G1405" s="191" t="s">
        <v>150</v>
      </c>
      <c r="H1405" s="192">
        <v>20</v>
      </c>
      <c r="I1405" s="193"/>
      <c r="J1405" s="194">
        <f>ROUND(I1405*H1405,2)</f>
        <v>0</v>
      </c>
      <c r="K1405" s="190" t="s">
        <v>131</v>
      </c>
      <c r="L1405" s="36"/>
      <c r="M1405" s="195" t="s">
        <v>1</v>
      </c>
      <c r="N1405" s="196" t="s">
        <v>42</v>
      </c>
      <c r="O1405" s="68"/>
      <c r="P1405" s="197">
        <f>O1405*H1405</f>
        <v>0</v>
      </c>
      <c r="Q1405" s="197">
        <v>0</v>
      </c>
      <c r="R1405" s="197">
        <f>Q1405*H1405</f>
        <v>0</v>
      </c>
      <c r="S1405" s="197">
        <v>0</v>
      </c>
      <c r="T1405" s="198">
        <f>S1405*H1405</f>
        <v>0</v>
      </c>
      <c r="U1405" s="31"/>
      <c r="V1405" s="31"/>
      <c r="W1405" s="31"/>
      <c r="X1405" s="31"/>
      <c r="Y1405" s="31"/>
      <c r="Z1405" s="31"/>
      <c r="AA1405" s="31"/>
      <c r="AB1405" s="31"/>
      <c r="AC1405" s="31"/>
      <c r="AD1405" s="31"/>
      <c r="AE1405" s="31"/>
      <c r="AR1405" s="199" t="s">
        <v>132</v>
      </c>
      <c r="AT1405" s="199" t="s">
        <v>127</v>
      </c>
      <c r="AU1405" s="199" t="s">
        <v>86</v>
      </c>
      <c r="AY1405" s="14" t="s">
        <v>124</v>
      </c>
      <c r="BE1405" s="200">
        <f>IF(N1405="základní",J1405,0)</f>
        <v>0</v>
      </c>
      <c r="BF1405" s="200">
        <f>IF(N1405="snížená",J1405,0)</f>
        <v>0</v>
      </c>
      <c r="BG1405" s="200">
        <f>IF(N1405="zákl. přenesená",J1405,0)</f>
        <v>0</v>
      </c>
      <c r="BH1405" s="200">
        <f>IF(N1405="sníž. přenesená",J1405,0)</f>
        <v>0</v>
      </c>
      <c r="BI1405" s="200">
        <f>IF(N1405="nulová",J1405,0)</f>
        <v>0</v>
      </c>
      <c r="BJ1405" s="14" t="s">
        <v>84</v>
      </c>
      <c r="BK1405" s="200">
        <f>ROUND(I1405*H1405,2)</f>
        <v>0</v>
      </c>
      <c r="BL1405" s="14" t="s">
        <v>132</v>
      </c>
      <c r="BM1405" s="199" t="s">
        <v>2449</v>
      </c>
    </row>
    <row r="1406" spans="1:65" s="2" customFormat="1" ht="28.8">
      <c r="A1406" s="31"/>
      <c r="B1406" s="32"/>
      <c r="C1406" s="33"/>
      <c r="D1406" s="201" t="s">
        <v>133</v>
      </c>
      <c r="E1406" s="33"/>
      <c r="F1406" s="202" t="s">
        <v>2450</v>
      </c>
      <c r="G1406" s="33"/>
      <c r="H1406" s="33"/>
      <c r="I1406" s="203"/>
      <c r="J1406" s="33"/>
      <c r="K1406" s="33"/>
      <c r="L1406" s="36"/>
      <c r="M1406" s="204"/>
      <c r="N1406" s="205"/>
      <c r="O1406" s="68"/>
      <c r="P1406" s="68"/>
      <c r="Q1406" s="68"/>
      <c r="R1406" s="68"/>
      <c r="S1406" s="68"/>
      <c r="T1406" s="69"/>
      <c r="U1406" s="31"/>
      <c r="V1406" s="31"/>
      <c r="W1406" s="31"/>
      <c r="X1406" s="31"/>
      <c r="Y1406" s="31"/>
      <c r="Z1406" s="31"/>
      <c r="AA1406" s="31"/>
      <c r="AB1406" s="31"/>
      <c r="AC1406" s="31"/>
      <c r="AD1406" s="31"/>
      <c r="AE1406" s="31"/>
      <c r="AT1406" s="14" t="s">
        <v>133</v>
      </c>
      <c r="AU1406" s="14" t="s">
        <v>86</v>
      </c>
    </row>
    <row r="1407" spans="1:65" s="2" customFormat="1" ht="19.2">
      <c r="A1407" s="31"/>
      <c r="B1407" s="32"/>
      <c r="C1407" s="33"/>
      <c r="D1407" s="201" t="s">
        <v>135</v>
      </c>
      <c r="E1407" s="33"/>
      <c r="F1407" s="206" t="s">
        <v>2440</v>
      </c>
      <c r="G1407" s="33"/>
      <c r="H1407" s="33"/>
      <c r="I1407" s="203"/>
      <c r="J1407" s="33"/>
      <c r="K1407" s="33"/>
      <c r="L1407" s="36"/>
      <c r="M1407" s="204"/>
      <c r="N1407" s="205"/>
      <c r="O1407" s="68"/>
      <c r="P1407" s="68"/>
      <c r="Q1407" s="68"/>
      <c r="R1407" s="68"/>
      <c r="S1407" s="68"/>
      <c r="T1407" s="69"/>
      <c r="U1407" s="31"/>
      <c r="V1407" s="31"/>
      <c r="W1407" s="31"/>
      <c r="X1407" s="31"/>
      <c r="Y1407" s="31"/>
      <c r="Z1407" s="31"/>
      <c r="AA1407" s="31"/>
      <c r="AB1407" s="31"/>
      <c r="AC1407" s="31"/>
      <c r="AD1407" s="31"/>
      <c r="AE1407" s="31"/>
      <c r="AT1407" s="14" t="s">
        <v>135</v>
      </c>
      <c r="AU1407" s="14" t="s">
        <v>86</v>
      </c>
    </row>
    <row r="1408" spans="1:65" s="2" customFormat="1" ht="16.5" customHeight="1">
      <c r="A1408" s="31"/>
      <c r="B1408" s="32"/>
      <c r="C1408" s="188" t="s">
        <v>2451</v>
      </c>
      <c r="D1408" s="188" t="s">
        <v>127</v>
      </c>
      <c r="E1408" s="189" t="s">
        <v>2452</v>
      </c>
      <c r="F1408" s="190" t="s">
        <v>2453</v>
      </c>
      <c r="G1408" s="191" t="s">
        <v>150</v>
      </c>
      <c r="H1408" s="192">
        <v>10</v>
      </c>
      <c r="I1408" s="193"/>
      <c r="J1408" s="194">
        <f>ROUND(I1408*H1408,2)</f>
        <v>0</v>
      </c>
      <c r="K1408" s="190" t="s">
        <v>131</v>
      </c>
      <c r="L1408" s="36"/>
      <c r="M1408" s="195" t="s">
        <v>1</v>
      </c>
      <c r="N1408" s="196" t="s">
        <v>42</v>
      </c>
      <c r="O1408" s="68"/>
      <c r="P1408" s="197">
        <f>O1408*H1408</f>
        <v>0</v>
      </c>
      <c r="Q1408" s="197">
        <v>0</v>
      </c>
      <c r="R1408" s="197">
        <f>Q1408*H1408</f>
        <v>0</v>
      </c>
      <c r="S1408" s="197">
        <v>0</v>
      </c>
      <c r="T1408" s="198">
        <f>S1408*H1408</f>
        <v>0</v>
      </c>
      <c r="U1408" s="31"/>
      <c r="V1408" s="31"/>
      <c r="W1408" s="31"/>
      <c r="X1408" s="31"/>
      <c r="Y1408" s="31"/>
      <c r="Z1408" s="31"/>
      <c r="AA1408" s="31"/>
      <c r="AB1408" s="31"/>
      <c r="AC1408" s="31"/>
      <c r="AD1408" s="31"/>
      <c r="AE1408" s="31"/>
      <c r="AR1408" s="199" t="s">
        <v>132</v>
      </c>
      <c r="AT1408" s="199" t="s">
        <v>127</v>
      </c>
      <c r="AU1408" s="199" t="s">
        <v>86</v>
      </c>
      <c r="AY1408" s="14" t="s">
        <v>124</v>
      </c>
      <c r="BE1408" s="200">
        <f>IF(N1408="základní",J1408,0)</f>
        <v>0</v>
      </c>
      <c r="BF1408" s="200">
        <f>IF(N1408="snížená",J1408,0)</f>
        <v>0</v>
      </c>
      <c r="BG1408" s="200">
        <f>IF(N1408="zákl. přenesená",J1408,0)</f>
        <v>0</v>
      </c>
      <c r="BH1408" s="200">
        <f>IF(N1408="sníž. přenesená",J1408,0)</f>
        <v>0</v>
      </c>
      <c r="BI1408" s="200">
        <f>IF(N1408="nulová",J1408,0)</f>
        <v>0</v>
      </c>
      <c r="BJ1408" s="14" t="s">
        <v>84</v>
      </c>
      <c r="BK1408" s="200">
        <f>ROUND(I1408*H1408,2)</f>
        <v>0</v>
      </c>
      <c r="BL1408" s="14" t="s">
        <v>132</v>
      </c>
      <c r="BM1408" s="199" t="s">
        <v>2454</v>
      </c>
    </row>
    <row r="1409" spans="1:65" s="2" customFormat="1" ht="19.2">
      <c r="A1409" s="31"/>
      <c r="B1409" s="32"/>
      <c r="C1409" s="33"/>
      <c r="D1409" s="201" t="s">
        <v>133</v>
      </c>
      <c r="E1409" s="33"/>
      <c r="F1409" s="202" t="s">
        <v>2455</v>
      </c>
      <c r="G1409" s="33"/>
      <c r="H1409" s="33"/>
      <c r="I1409" s="203"/>
      <c r="J1409" s="33"/>
      <c r="K1409" s="33"/>
      <c r="L1409" s="36"/>
      <c r="M1409" s="204"/>
      <c r="N1409" s="205"/>
      <c r="O1409" s="68"/>
      <c r="P1409" s="68"/>
      <c r="Q1409" s="68"/>
      <c r="R1409" s="68"/>
      <c r="S1409" s="68"/>
      <c r="T1409" s="69"/>
      <c r="U1409" s="31"/>
      <c r="V1409" s="31"/>
      <c r="W1409" s="31"/>
      <c r="X1409" s="31"/>
      <c r="Y1409" s="31"/>
      <c r="Z1409" s="31"/>
      <c r="AA1409" s="31"/>
      <c r="AB1409" s="31"/>
      <c r="AC1409" s="31"/>
      <c r="AD1409" s="31"/>
      <c r="AE1409" s="31"/>
      <c r="AT1409" s="14" t="s">
        <v>133</v>
      </c>
      <c r="AU1409" s="14" t="s">
        <v>86</v>
      </c>
    </row>
    <row r="1410" spans="1:65" s="2" customFormat="1" ht="19.2">
      <c r="A1410" s="31"/>
      <c r="B1410" s="32"/>
      <c r="C1410" s="33"/>
      <c r="D1410" s="201" t="s">
        <v>135</v>
      </c>
      <c r="E1410" s="33"/>
      <c r="F1410" s="206" t="s">
        <v>2446</v>
      </c>
      <c r="G1410" s="33"/>
      <c r="H1410" s="33"/>
      <c r="I1410" s="203"/>
      <c r="J1410" s="33"/>
      <c r="K1410" s="33"/>
      <c r="L1410" s="36"/>
      <c r="M1410" s="204"/>
      <c r="N1410" s="205"/>
      <c r="O1410" s="68"/>
      <c r="P1410" s="68"/>
      <c r="Q1410" s="68"/>
      <c r="R1410" s="68"/>
      <c r="S1410" s="68"/>
      <c r="T1410" s="69"/>
      <c r="U1410" s="31"/>
      <c r="V1410" s="31"/>
      <c r="W1410" s="31"/>
      <c r="X1410" s="31"/>
      <c r="Y1410" s="31"/>
      <c r="Z1410" s="31"/>
      <c r="AA1410" s="31"/>
      <c r="AB1410" s="31"/>
      <c r="AC1410" s="31"/>
      <c r="AD1410" s="31"/>
      <c r="AE1410" s="31"/>
      <c r="AT1410" s="14" t="s">
        <v>135</v>
      </c>
      <c r="AU1410" s="14" t="s">
        <v>86</v>
      </c>
    </row>
    <row r="1411" spans="1:65" s="2" customFormat="1" ht="16.5" customHeight="1">
      <c r="A1411" s="31"/>
      <c r="B1411" s="32"/>
      <c r="C1411" s="188" t="s">
        <v>1293</v>
      </c>
      <c r="D1411" s="188" t="s">
        <v>127</v>
      </c>
      <c r="E1411" s="189" t="s">
        <v>2456</v>
      </c>
      <c r="F1411" s="190" t="s">
        <v>2457</v>
      </c>
      <c r="G1411" s="191" t="s">
        <v>150</v>
      </c>
      <c r="H1411" s="192">
        <v>10</v>
      </c>
      <c r="I1411" s="193"/>
      <c r="J1411" s="194">
        <f>ROUND(I1411*H1411,2)</f>
        <v>0</v>
      </c>
      <c r="K1411" s="190" t="s">
        <v>131</v>
      </c>
      <c r="L1411" s="36"/>
      <c r="M1411" s="195" t="s">
        <v>1</v>
      </c>
      <c r="N1411" s="196" t="s">
        <v>42</v>
      </c>
      <c r="O1411" s="68"/>
      <c r="P1411" s="197">
        <f>O1411*H1411</f>
        <v>0</v>
      </c>
      <c r="Q1411" s="197">
        <v>0</v>
      </c>
      <c r="R1411" s="197">
        <f>Q1411*H1411</f>
        <v>0</v>
      </c>
      <c r="S1411" s="197">
        <v>0</v>
      </c>
      <c r="T1411" s="198">
        <f>S1411*H1411</f>
        <v>0</v>
      </c>
      <c r="U1411" s="31"/>
      <c r="V1411" s="31"/>
      <c r="W1411" s="31"/>
      <c r="X1411" s="31"/>
      <c r="Y1411" s="31"/>
      <c r="Z1411" s="31"/>
      <c r="AA1411" s="31"/>
      <c r="AB1411" s="31"/>
      <c r="AC1411" s="31"/>
      <c r="AD1411" s="31"/>
      <c r="AE1411" s="31"/>
      <c r="AR1411" s="199" t="s">
        <v>132</v>
      </c>
      <c r="AT1411" s="199" t="s">
        <v>127</v>
      </c>
      <c r="AU1411" s="199" t="s">
        <v>86</v>
      </c>
      <c r="AY1411" s="14" t="s">
        <v>124</v>
      </c>
      <c r="BE1411" s="200">
        <f>IF(N1411="základní",J1411,0)</f>
        <v>0</v>
      </c>
      <c r="BF1411" s="200">
        <f>IF(N1411="snížená",J1411,0)</f>
        <v>0</v>
      </c>
      <c r="BG1411" s="200">
        <f>IF(N1411="zákl. přenesená",J1411,0)</f>
        <v>0</v>
      </c>
      <c r="BH1411" s="200">
        <f>IF(N1411="sníž. přenesená",J1411,0)</f>
        <v>0</v>
      </c>
      <c r="BI1411" s="200">
        <f>IF(N1411="nulová",J1411,0)</f>
        <v>0</v>
      </c>
      <c r="BJ1411" s="14" t="s">
        <v>84</v>
      </c>
      <c r="BK1411" s="200">
        <f>ROUND(I1411*H1411,2)</f>
        <v>0</v>
      </c>
      <c r="BL1411" s="14" t="s">
        <v>132</v>
      </c>
      <c r="BM1411" s="199" t="s">
        <v>2458</v>
      </c>
    </row>
    <row r="1412" spans="1:65" s="2" customFormat="1" ht="19.2">
      <c r="A1412" s="31"/>
      <c r="B1412" s="32"/>
      <c r="C1412" s="33"/>
      <c r="D1412" s="201" t="s">
        <v>133</v>
      </c>
      <c r="E1412" s="33"/>
      <c r="F1412" s="202" t="s">
        <v>2459</v>
      </c>
      <c r="G1412" s="33"/>
      <c r="H1412" s="33"/>
      <c r="I1412" s="203"/>
      <c r="J1412" s="33"/>
      <c r="K1412" s="33"/>
      <c r="L1412" s="36"/>
      <c r="M1412" s="204"/>
      <c r="N1412" s="205"/>
      <c r="O1412" s="68"/>
      <c r="P1412" s="68"/>
      <c r="Q1412" s="68"/>
      <c r="R1412" s="68"/>
      <c r="S1412" s="68"/>
      <c r="T1412" s="69"/>
      <c r="U1412" s="31"/>
      <c r="V1412" s="31"/>
      <c r="W1412" s="31"/>
      <c r="X1412" s="31"/>
      <c r="Y1412" s="31"/>
      <c r="Z1412" s="31"/>
      <c r="AA1412" s="31"/>
      <c r="AB1412" s="31"/>
      <c r="AC1412" s="31"/>
      <c r="AD1412" s="31"/>
      <c r="AE1412" s="31"/>
      <c r="AT1412" s="14" t="s">
        <v>133</v>
      </c>
      <c r="AU1412" s="14" t="s">
        <v>86</v>
      </c>
    </row>
    <row r="1413" spans="1:65" s="2" customFormat="1" ht="19.2">
      <c r="A1413" s="31"/>
      <c r="B1413" s="32"/>
      <c r="C1413" s="33"/>
      <c r="D1413" s="201" t="s">
        <v>135</v>
      </c>
      <c r="E1413" s="33"/>
      <c r="F1413" s="206" t="s">
        <v>2342</v>
      </c>
      <c r="G1413" s="33"/>
      <c r="H1413" s="33"/>
      <c r="I1413" s="203"/>
      <c r="J1413" s="33"/>
      <c r="K1413" s="33"/>
      <c r="L1413" s="36"/>
      <c r="M1413" s="204"/>
      <c r="N1413" s="205"/>
      <c r="O1413" s="68"/>
      <c r="P1413" s="68"/>
      <c r="Q1413" s="68"/>
      <c r="R1413" s="68"/>
      <c r="S1413" s="68"/>
      <c r="T1413" s="69"/>
      <c r="U1413" s="31"/>
      <c r="V1413" s="31"/>
      <c r="W1413" s="31"/>
      <c r="X1413" s="31"/>
      <c r="Y1413" s="31"/>
      <c r="Z1413" s="31"/>
      <c r="AA1413" s="31"/>
      <c r="AB1413" s="31"/>
      <c r="AC1413" s="31"/>
      <c r="AD1413" s="31"/>
      <c r="AE1413" s="31"/>
      <c r="AT1413" s="14" t="s">
        <v>135</v>
      </c>
      <c r="AU1413" s="14" t="s">
        <v>86</v>
      </c>
    </row>
    <row r="1414" spans="1:65" s="2" customFormat="1" ht="16.5" customHeight="1">
      <c r="A1414" s="31"/>
      <c r="B1414" s="32"/>
      <c r="C1414" s="188" t="s">
        <v>2460</v>
      </c>
      <c r="D1414" s="188" t="s">
        <v>127</v>
      </c>
      <c r="E1414" s="189" t="s">
        <v>2461</v>
      </c>
      <c r="F1414" s="190" t="s">
        <v>2462</v>
      </c>
      <c r="G1414" s="191" t="s">
        <v>150</v>
      </c>
      <c r="H1414" s="192">
        <v>10</v>
      </c>
      <c r="I1414" s="193"/>
      <c r="J1414" s="194">
        <f>ROUND(I1414*H1414,2)</f>
        <v>0</v>
      </c>
      <c r="K1414" s="190" t="s">
        <v>131</v>
      </c>
      <c r="L1414" s="36"/>
      <c r="M1414" s="195" t="s">
        <v>1</v>
      </c>
      <c r="N1414" s="196" t="s">
        <v>42</v>
      </c>
      <c r="O1414" s="68"/>
      <c r="P1414" s="197">
        <f>O1414*H1414</f>
        <v>0</v>
      </c>
      <c r="Q1414" s="197">
        <v>0</v>
      </c>
      <c r="R1414" s="197">
        <f>Q1414*H1414</f>
        <v>0</v>
      </c>
      <c r="S1414" s="197">
        <v>0</v>
      </c>
      <c r="T1414" s="198">
        <f>S1414*H1414</f>
        <v>0</v>
      </c>
      <c r="U1414" s="31"/>
      <c r="V1414" s="31"/>
      <c r="W1414" s="31"/>
      <c r="X1414" s="31"/>
      <c r="Y1414" s="31"/>
      <c r="Z1414" s="31"/>
      <c r="AA1414" s="31"/>
      <c r="AB1414" s="31"/>
      <c r="AC1414" s="31"/>
      <c r="AD1414" s="31"/>
      <c r="AE1414" s="31"/>
      <c r="AR1414" s="199" t="s">
        <v>132</v>
      </c>
      <c r="AT1414" s="199" t="s">
        <v>127</v>
      </c>
      <c r="AU1414" s="199" t="s">
        <v>86</v>
      </c>
      <c r="AY1414" s="14" t="s">
        <v>124</v>
      </c>
      <c r="BE1414" s="200">
        <f>IF(N1414="základní",J1414,0)</f>
        <v>0</v>
      </c>
      <c r="BF1414" s="200">
        <f>IF(N1414="snížená",J1414,0)</f>
        <v>0</v>
      </c>
      <c r="BG1414" s="200">
        <f>IF(N1414="zákl. přenesená",J1414,0)</f>
        <v>0</v>
      </c>
      <c r="BH1414" s="200">
        <f>IF(N1414="sníž. přenesená",J1414,0)</f>
        <v>0</v>
      </c>
      <c r="BI1414" s="200">
        <f>IF(N1414="nulová",J1414,0)</f>
        <v>0</v>
      </c>
      <c r="BJ1414" s="14" t="s">
        <v>84</v>
      </c>
      <c r="BK1414" s="200">
        <f>ROUND(I1414*H1414,2)</f>
        <v>0</v>
      </c>
      <c r="BL1414" s="14" t="s">
        <v>132</v>
      </c>
      <c r="BM1414" s="199" t="s">
        <v>2463</v>
      </c>
    </row>
    <row r="1415" spans="1:65" s="2" customFormat="1" ht="19.2">
      <c r="A1415" s="31"/>
      <c r="B1415" s="32"/>
      <c r="C1415" s="33"/>
      <c r="D1415" s="201" t="s">
        <v>133</v>
      </c>
      <c r="E1415" s="33"/>
      <c r="F1415" s="202" t="s">
        <v>2464</v>
      </c>
      <c r="G1415" s="33"/>
      <c r="H1415" s="33"/>
      <c r="I1415" s="203"/>
      <c r="J1415" s="33"/>
      <c r="K1415" s="33"/>
      <c r="L1415" s="36"/>
      <c r="M1415" s="204"/>
      <c r="N1415" s="205"/>
      <c r="O1415" s="68"/>
      <c r="P1415" s="68"/>
      <c r="Q1415" s="68"/>
      <c r="R1415" s="68"/>
      <c r="S1415" s="68"/>
      <c r="T1415" s="69"/>
      <c r="U1415" s="31"/>
      <c r="V1415" s="31"/>
      <c r="W1415" s="31"/>
      <c r="X1415" s="31"/>
      <c r="Y1415" s="31"/>
      <c r="Z1415" s="31"/>
      <c r="AA1415" s="31"/>
      <c r="AB1415" s="31"/>
      <c r="AC1415" s="31"/>
      <c r="AD1415" s="31"/>
      <c r="AE1415" s="31"/>
      <c r="AT1415" s="14" t="s">
        <v>133</v>
      </c>
      <c r="AU1415" s="14" t="s">
        <v>86</v>
      </c>
    </row>
    <row r="1416" spans="1:65" s="2" customFormat="1" ht="19.2">
      <c r="A1416" s="31"/>
      <c r="B1416" s="32"/>
      <c r="C1416" s="33"/>
      <c r="D1416" s="201" t="s">
        <v>135</v>
      </c>
      <c r="E1416" s="33"/>
      <c r="F1416" s="206" t="s">
        <v>2342</v>
      </c>
      <c r="G1416" s="33"/>
      <c r="H1416" s="33"/>
      <c r="I1416" s="203"/>
      <c r="J1416" s="33"/>
      <c r="K1416" s="33"/>
      <c r="L1416" s="36"/>
      <c r="M1416" s="204"/>
      <c r="N1416" s="205"/>
      <c r="O1416" s="68"/>
      <c r="P1416" s="68"/>
      <c r="Q1416" s="68"/>
      <c r="R1416" s="68"/>
      <c r="S1416" s="68"/>
      <c r="T1416" s="69"/>
      <c r="U1416" s="31"/>
      <c r="V1416" s="31"/>
      <c r="W1416" s="31"/>
      <c r="X1416" s="31"/>
      <c r="Y1416" s="31"/>
      <c r="Z1416" s="31"/>
      <c r="AA1416" s="31"/>
      <c r="AB1416" s="31"/>
      <c r="AC1416" s="31"/>
      <c r="AD1416" s="31"/>
      <c r="AE1416" s="31"/>
      <c r="AT1416" s="14" t="s">
        <v>135</v>
      </c>
      <c r="AU1416" s="14" t="s">
        <v>86</v>
      </c>
    </row>
    <row r="1417" spans="1:65" s="2" customFormat="1" ht="16.5" customHeight="1">
      <c r="A1417" s="31"/>
      <c r="B1417" s="32"/>
      <c r="C1417" s="188" t="s">
        <v>1298</v>
      </c>
      <c r="D1417" s="188" t="s">
        <v>127</v>
      </c>
      <c r="E1417" s="189" t="s">
        <v>2465</v>
      </c>
      <c r="F1417" s="190" t="s">
        <v>2466</v>
      </c>
      <c r="G1417" s="191" t="s">
        <v>150</v>
      </c>
      <c r="H1417" s="192">
        <v>10</v>
      </c>
      <c r="I1417" s="193"/>
      <c r="J1417" s="194">
        <f>ROUND(I1417*H1417,2)</f>
        <v>0</v>
      </c>
      <c r="K1417" s="190" t="s">
        <v>131</v>
      </c>
      <c r="L1417" s="36"/>
      <c r="M1417" s="195" t="s">
        <v>1</v>
      </c>
      <c r="N1417" s="196" t="s">
        <v>42</v>
      </c>
      <c r="O1417" s="68"/>
      <c r="P1417" s="197">
        <f>O1417*H1417</f>
        <v>0</v>
      </c>
      <c r="Q1417" s="197">
        <v>0</v>
      </c>
      <c r="R1417" s="197">
        <f>Q1417*H1417</f>
        <v>0</v>
      </c>
      <c r="S1417" s="197">
        <v>0</v>
      </c>
      <c r="T1417" s="198">
        <f>S1417*H1417</f>
        <v>0</v>
      </c>
      <c r="U1417" s="31"/>
      <c r="V1417" s="31"/>
      <c r="W1417" s="31"/>
      <c r="X1417" s="31"/>
      <c r="Y1417" s="31"/>
      <c r="Z1417" s="31"/>
      <c r="AA1417" s="31"/>
      <c r="AB1417" s="31"/>
      <c r="AC1417" s="31"/>
      <c r="AD1417" s="31"/>
      <c r="AE1417" s="31"/>
      <c r="AR1417" s="199" t="s">
        <v>132</v>
      </c>
      <c r="AT1417" s="199" t="s">
        <v>127</v>
      </c>
      <c r="AU1417" s="199" t="s">
        <v>86</v>
      </c>
      <c r="AY1417" s="14" t="s">
        <v>124</v>
      </c>
      <c r="BE1417" s="200">
        <f>IF(N1417="základní",J1417,0)</f>
        <v>0</v>
      </c>
      <c r="BF1417" s="200">
        <f>IF(N1417="snížená",J1417,0)</f>
        <v>0</v>
      </c>
      <c r="BG1417" s="200">
        <f>IF(N1417="zákl. přenesená",J1417,0)</f>
        <v>0</v>
      </c>
      <c r="BH1417" s="200">
        <f>IF(N1417="sníž. přenesená",J1417,0)</f>
        <v>0</v>
      </c>
      <c r="BI1417" s="200">
        <f>IF(N1417="nulová",J1417,0)</f>
        <v>0</v>
      </c>
      <c r="BJ1417" s="14" t="s">
        <v>84</v>
      </c>
      <c r="BK1417" s="200">
        <f>ROUND(I1417*H1417,2)</f>
        <v>0</v>
      </c>
      <c r="BL1417" s="14" t="s">
        <v>132</v>
      </c>
      <c r="BM1417" s="199" t="s">
        <v>2467</v>
      </c>
    </row>
    <row r="1418" spans="1:65" s="2" customFormat="1" ht="19.2">
      <c r="A1418" s="31"/>
      <c r="B1418" s="32"/>
      <c r="C1418" s="33"/>
      <c r="D1418" s="201" t="s">
        <v>133</v>
      </c>
      <c r="E1418" s="33"/>
      <c r="F1418" s="202" t="s">
        <v>2468</v>
      </c>
      <c r="G1418" s="33"/>
      <c r="H1418" s="33"/>
      <c r="I1418" s="203"/>
      <c r="J1418" s="33"/>
      <c r="K1418" s="33"/>
      <c r="L1418" s="36"/>
      <c r="M1418" s="204"/>
      <c r="N1418" s="205"/>
      <c r="O1418" s="68"/>
      <c r="P1418" s="68"/>
      <c r="Q1418" s="68"/>
      <c r="R1418" s="68"/>
      <c r="S1418" s="68"/>
      <c r="T1418" s="69"/>
      <c r="U1418" s="31"/>
      <c r="V1418" s="31"/>
      <c r="W1418" s="31"/>
      <c r="X1418" s="31"/>
      <c r="Y1418" s="31"/>
      <c r="Z1418" s="31"/>
      <c r="AA1418" s="31"/>
      <c r="AB1418" s="31"/>
      <c r="AC1418" s="31"/>
      <c r="AD1418" s="31"/>
      <c r="AE1418" s="31"/>
      <c r="AT1418" s="14" t="s">
        <v>133</v>
      </c>
      <c r="AU1418" s="14" t="s">
        <v>86</v>
      </c>
    </row>
    <row r="1419" spans="1:65" s="2" customFormat="1" ht="19.2">
      <c r="A1419" s="31"/>
      <c r="B1419" s="32"/>
      <c r="C1419" s="33"/>
      <c r="D1419" s="201" t="s">
        <v>135</v>
      </c>
      <c r="E1419" s="33"/>
      <c r="F1419" s="206" t="s">
        <v>2469</v>
      </c>
      <c r="G1419" s="33"/>
      <c r="H1419" s="33"/>
      <c r="I1419" s="203"/>
      <c r="J1419" s="33"/>
      <c r="K1419" s="33"/>
      <c r="L1419" s="36"/>
      <c r="M1419" s="204"/>
      <c r="N1419" s="205"/>
      <c r="O1419" s="68"/>
      <c r="P1419" s="68"/>
      <c r="Q1419" s="68"/>
      <c r="R1419" s="68"/>
      <c r="S1419" s="68"/>
      <c r="T1419" s="69"/>
      <c r="U1419" s="31"/>
      <c r="V1419" s="31"/>
      <c r="W1419" s="31"/>
      <c r="X1419" s="31"/>
      <c r="Y1419" s="31"/>
      <c r="Z1419" s="31"/>
      <c r="AA1419" s="31"/>
      <c r="AB1419" s="31"/>
      <c r="AC1419" s="31"/>
      <c r="AD1419" s="31"/>
      <c r="AE1419" s="31"/>
      <c r="AT1419" s="14" t="s">
        <v>135</v>
      </c>
      <c r="AU1419" s="14" t="s">
        <v>86</v>
      </c>
    </row>
    <row r="1420" spans="1:65" s="2" customFormat="1" ht="16.5" customHeight="1">
      <c r="A1420" s="31"/>
      <c r="B1420" s="32"/>
      <c r="C1420" s="188" t="s">
        <v>2470</v>
      </c>
      <c r="D1420" s="188" t="s">
        <v>127</v>
      </c>
      <c r="E1420" s="189" t="s">
        <v>2471</v>
      </c>
      <c r="F1420" s="190" t="s">
        <v>2472</v>
      </c>
      <c r="G1420" s="191" t="s">
        <v>150</v>
      </c>
      <c r="H1420" s="192">
        <v>10</v>
      </c>
      <c r="I1420" s="193"/>
      <c r="J1420" s="194">
        <f>ROUND(I1420*H1420,2)</f>
        <v>0</v>
      </c>
      <c r="K1420" s="190" t="s">
        <v>131</v>
      </c>
      <c r="L1420" s="36"/>
      <c r="M1420" s="195" t="s">
        <v>1</v>
      </c>
      <c r="N1420" s="196" t="s">
        <v>42</v>
      </c>
      <c r="O1420" s="68"/>
      <c r="P1420" s="197">
        <f>O1420*H1420</f>
        <v>0</v>
      </c>
      <c r="Q1420" s="197">
        <v>0</v>
      </c>
      <c r="R1420" s="197">
        <f>Q1420*H1420</f>
        <v>0</v>
      </c>
      <c r="S1420" s="197">
        <v>0</v>
      </c>
      <c r="T1420" s="198">
        <f>S1420*H1420</f>
        <v>0</v>
      </c>
      <c r="U1420" s="31"/>
      <c r="V1420" s="31"/>
      <c r="W1420" s="31"/>
      <c r="X1420" s="31"/>
      <c r="Y1420" s="31"/>
      <c r="Z1420" s="31"/>
      <c r="AA1420" s="31"/>
      <c r="AB1420" s="31"/>
      <c r="AC1420" s="31"/>
      <c r="AD1420" s="31"/>
      <c r="AE1420" s="31"/>
      <c r="AR1420" s="199" t="s">
        <v>132</v>
      </c>
      <c r="AT1420" s="199" t="s">
        <v>127</v>
      </c>
      <c r="AU1420" s="199" t="s">
        <v>86</v>
      </c>
      <c r="AY1420" s="14" t="s">
        <v>124</v>
      </c>
      <c r="BE1420" s="200">
        <f>IF(N1420="základní",J1420,0)</f>
        <v>0</v>
      </c>
      <c r="BF1420" s="200">
        <f>IF(N1420="snížená",J1420,0)</f>
        <v>0</v>
      </c>
      <c r="BG1420" s="200">
        <f>IF(N1420="zákl. přenesená",J1420,0)</f>
        <v>0</v>
      </c>
      <c r="BH1420" s="200">
        <f>IF(N1420="sníž. přenesená",J1420,0)</f>
        <v>0</v>
      </c>
      <c r="BI1420" s="200">
        <f>IF(N1420="nulová",J1420,0)</f>
        <v>0</v>
      </c>
      <c r="BJ1420" s="14" t="s">
        <v>84</v>
      </c>
      <c r="BK1420" s="200">
        <f>ROUND(I1420*H1420,2)</f>
        <v>0</v>
      </c>
      <c r="BL1420" s="14" t="s">
        <v>132</v>
      </c>
      <c r="BM1420" s="199" t="s">
        <v>2473</v>
      </c>
    </row>
    <row r="1421" spans="1:65" s="2" customFormat="1" ht="19.2">
      <c r="A1421" s="31"/>
      <c r="B1421" s="32"/>
      <c r="C1421" s="33"/>
      <c r="D1421" s="201" t="s">
        <v>133</v>
      </c>
      <c r="E1421" s="33"/>
      <c r="F1421" s="202" t="s">
        <v>2474</v>
      </c>
      <c r="G1421" s="33"/>
      <c r="H1421" s="33"/>
      <c r="I1421" s="203"/>
      <c r="J1421" s="33"/>
      <c r="K1421" s="33"/>
      <c r="L1421" s="36"/>
      <c r="M1421" s="204"/>
      <c r="N1421" s="205"/>
      <c r="O1421" s="68"/>
      <c r="P1421" s="68"/>
      <c r="Q1421" s="68"/>
      <c r="R1421" s="68"/>
      <c r="S1421" s="68"/>
      <c r="T1421" s="69"/>
      <c r="U1421" s="31"/>
      <c r="V1421" s="31"/>
      <c r="W1421" s="31"/>
      <c r="X1421" s="31"/>
      <c r="Y1421" s="31"/>
      <c r="Z1421" s="31"/>
      <c r="AA1421" s="31"/>
      <c r="AB1421" s="31"/>
      <c r="AC1421" s="31"/>
      <c r="AD1421" s="31"/>
      <c r="AE1421" s="31"/>
      <c r="AT1421" s="14" t="s">
        <v>133</v>
      </c>
      <c r="AU1421" s="14" t="s">
        <v>86</v>
      </c>
    </row>
    <row r="1422" spans="1:65" s="2" customFormat="1" ht="19.2">
      <c r="A1422" s="31"/>
      <c r="B1422" s="32"/>
      <c r="C1422" s="33"/>
      <c r="D1422" s="201" t="s">
        <v>135</v>
      </c>
      <c r="E1422" s="33"/>
      <c r="F1422" s="206" t="s">
        <v>2469</v>
      </c>
      <c r="G1422" s="33"/>
      <c r="H1422" s="33"/>
      <c r="I1422" s="203"/>
      <c r="J1422" s="33"/>
      <c r="K1422" s="33"/>
      <c r="L1422" s="36"/>
      <c r="M1422" s="204"/>
      <c r="N1422" s="205"/>
      <c r="O1422" s="68"/>
      <c r="P1422" s="68"/>
      <c r="Q1422" s="68"/>
      <c r="R1422" s="68"/>
      <c r="S1422" s="68"/>
      <c r="T1422" s="69"/>
      <c r="U1422" s="31"/>
      <c r="V1422" s="31"/>
      <c r="W1422" s="31"/>
      <c r="X1422" s="31"/>
      <c r="Y1422" s="31"/>
      <c r="Z1422" s="31"/>
      <c r="AA1422" s="31"/>
      <c r="AB1422" s="31"/>
      <c r="AC1422" s="31"/>
      <c r="AD1422" s="31"/>
      <c r="AE1422" s="31"/>
      <c r="AT1422" s="14" t="s">
        <v>135</v>
      </c>
      <c r="AU1422" s="14" t="s">
        <v>86</v>
      </c>
    </row>
    <row r="1423" spans="1:65" s="2" customFormat="1" ht="16.5" customHeight="1">
      <c r="A1423" s="31"/>
      <c r="B1423" s="32"/>
      <c r="C1423" s="188" t="s">
        <v>1302</v>
      </c>
      <c r="D1423" s="188" t="s">
        <v>127</v>
      </c>
      <c r="E1423" s="189" t="s">
        <v>2475</v>
      </c>
      <c r="F1423" s="190" t="s">
        <v>2476</v>
      </c>
      <c r="G1423" s="191" t="s">
        <v>150</v>
      </c>
      <c r="H1423" s="192">
        <v>10</v>
      </c>
      <c r="I1423" s="193"/>
      <c r="J1423" s="194">
        <f>ROUND(I1423*H1423,2)</f>
        <v>0</v>
      </c>
      <c r="K1423" s="190" t="s">
        <v>131</v>
      </c>
      <c r="L1423" s="36"/>
      <c r="M1423" s="195" t="s">
        <v>1</v>
      </c>
      <c r="N1423" s="196" t="s">
        <v>42</v>
      </c>
      <c r="O1423" s="68"/>
      <c r="P1423" s="197">
        <f>O1423*H1423</f>
        <v>0</v>
      </c>
      <c r="Q1423" s="197">
        <v>0</v>
      </c>
      <c r="R1423" s="197">
        <f>Q1423*H1423</f>
        <v>0</v>
      </c>
      <c r="S1423" s="197">
        <v>0</v>
      </c>
      <c r="T1423" s="198">
        <f>S1423*H1423</f>
        <v>0</v>
      </c>
      <c r="U1423" s="31"/>
      <c r="V1423" s="31"/>
      <c r="W1423" s="31"/>
      <c r="X1423" s="31"/>
      <c r="Y1423" s="31"/>
      <c r="Z1423" s="31"/>
      <c r="AA1423" s="31"/>
      <c r="AB1423" s="31"/>
      <c r="AC1423" s="31"/>
      <c r="AD1423" s="31"/>
      <c r="AE1423" s="31"/>
      <c r="AR1423" s="199" t="s">
        <v>132</v>
      </c>
      <c r="AT1423" s="199" t="s">
        <v>127</v>
      </c>
      <c r="AU1423" s="199" t="s">
        <v>86</v>
      </c>
      <c r="AY1423" s="14" t="s">
        <v>124</v>
      </c>
      <c r="BE1423" s="200">
        <f>IF(N1423="základní",J1423,0)</f>
        <v>0</v>
      </c>
      <c r="BF1423" s="200">
        <f>IF(N1423="snížená",J1423,0)</f>
        <v>0</v>
      </c>
      <c r="BG1423" s="200">
        <f>IF(N1423="zákl. přenesená",J1423,0)</f>
        <v>0</v>
      </c>
      <c r="BH1423" s="200">
        <f>IF(N1423="sníž. přenesená",J1423,0)</f>
        <v>0</v>
      </c>
      <c r="BI1423" s="200">
        <f>IF(N1423="nulová",J1423,0)</f>
        <v>0</v>
      </c>
      <c r="BJ1423" s="14" t="s">
        <v>84</v>
      </c>
      <c r="BK1423" s="200">
        <f>ROUND(I1423*H1423,2)</f>
        <v>0</v>
      </c>
      <c r="BL1423" s="14" t="s">
        <v>132</v>
      </c>
      <c r="BM1423" s="199" t="s">
        <v>2477</v>
      </c>
    </row>
    <row r="1424" spans="1:65" s="2" customFormat="1" ht="19.2">
      <c r="A1424" s="31"/>
      <c r="B1424" s="32"/>
      <c r="C1424" s="33"/>
      <c r="D1424" s="201" t="s">
        <v>133</v>
      </c>
      <c r="E1424" s="33"/>
      <c r="F1424" s="202" t="s">
        <v>2478</v>
      </c>
      <c r="G1424" s="33"/>
      <c r="H1424" s="33"/>
      <c r="I1424" s="203"/>
      <c r="J1424" s="33"/>
      <c r="K1424" s="33"/>
      <c r="L1424" s="36"/>
      <c r="M1424" s="204"/>
      <c r="N1424" s="205"/>
      <c r="O1424" s="68"/>
      <c r="P1424" s="68"/>
      <c r="Q1424" s="68"/>
      <c r="R1424" s="68"/>
      <c r="S1424" s="68"/>
      <c r="T1424" s="69"/>
      <c r="U1424" s="31"/>
      <c r="V1424" s="31"/>
      <c r="W1424" s="31"/>
      <c r="X1424" s="31"/>
      <c r="Y1424" s="31"/>
      <c r="Z1424" s="31"/>
      <c r="AA1424" s="31"/>
      <c r="AB1424" s="31"/>
      <c r="AC1424" s="31"/>
      <c r="AD1424" s="31"/>
      <c r="AE1424" s="31"/>
      <c r="AT1424" s="14" t="s">
        <v>133</v>
      </c>
      <c r="AU1424" s="14" t="s">
        <v>86</v>
      </c>
    </row>
    <row r="1425" spans="1:65" s="2" customFormat="1" ht="19.2">
      <c r="A1425" s="31"/>
      <c r="B1425" s="32"/>
      <c r="C1425" s="33"/>
      <c r="D1425" s="201" t="s">
        <v>135</v>
      </c>
      <c r="E1425" s="33"/>
      <c r="F1425" s="206" t="s">
        <v>2479</v>
      </c>
      <c r="G1425" s="33"/>
      <c r="H1425" s="33"/>
      <c r="I1425" s="203"/>
      <c r="J1425" s="33"/>
      <c r="K1425" s="33"/>
      <c r="L1425" s="36"/>
      <c r="M1425" s="204"/>
      <c r="N1425" s="205"/>
      <c r="O1425" s="68"/>
      <c r="P1425" s="68"/>
      <c r="Q1425" s="68"/>
      <c r="R1425" s="68"/>
      <c r="S1425" s="68"/>
      <c r="T1425" s="69"/>
      <c r="U1425" s="31"/>
      <c r="V1425" s="31"/>
      <c r="W1425" s="31"/>
      <c r="X1425" s="31"/>
      <c r="Y1425" s="31"/>
      <c r="Z1425" s="31"/>
      <c r="AA1425" s="31"/>
      <c r="AB1425" s="31"/>
      <c r="AC1425" s="31"/>
      <c r="AD1425" s="31"/>
      <c r="AE1425" s="31"/>
      <c r="AT1425" s="14" t="s">
        <v>135</v>
      </c>
      <c r="AU1425" s="14" t="s">
        <v>86</v>
      </c>
    </row>
    <row r="1426" spans="1:65" s="2" customFormat="1" ht="16.5" customHeight="1">
      <c r="A1426" s="31"/>
      <c r="B1426" s="32"/>
      <c r="C1426" s="188" t="s">
        <v>2480</v>
      </c>
      <c r="D1426" s="188" t="s">
        <v>127</v>
      </c>
      <c r="E1426" s="189" t="s">
        <v>2481</v>
      </c>
      <c r="F1426" s="190" t="s">
        <v>2482</v>
      </c>
      <c r="G1426" s="191" t="s">
        <v>150</v>
      </c>
      <c r="H1426" s="192">
        <v>10</v>
      </c>
      <c r="I1426" s="193"/>
      <c r="J1426" s="194">
        <f>ROUND(I1426*H1426,2)</f>
        <v>0</v>
      </c>
      <c r="K1426" s="190" t="s">
        <v>131</v>
      </c>
      <c r="L1426" s="36"/>
      <c r="M1426" s="195" t="s">
        <v>1</v>
      </c>
      <c r="N1426" s="196" t="s">
        <v>42</v>
      </c>
      <c r="O1426" s="68"/>
      <c r="P1426" s="197">
        <f>O1426*H1426</f>
        <v>0</v>
      </c>
      <c r="Q1426" s="197">
        <v>0</v>
      </c>
      <c r="R1426" s="197">
        <f>Q1426*H1426</f>
        <v>0</v>
      </c>
      <c r="S1426" s="197">
        <v>0</v>
      </c>
      <c r="T1426" s="198">
        <f>S1426*H1426</f>
        <v>0</v>
      </c>
      <c r="U1426" s="31"/>
      <c r="V1426" s="31"/>
      <c r="W1426" s="31"/>
      <c r="X1426" s="31"/>
      <c r="Y1426" s="31"/>
      <c r="Z1426" s="31"/>
      <c r="AA1426" s="31"/>
      <c r="AB1426" s="31"/>
      <c r="AC1426" s="31"/>
      <c r="AD1426" s="31"/>
      <c r="AE1426" s="31"/>
      <c r="AR1426" s="199" t="s">
        <v>132</v>
      </c>
      <c r="AT1426" s="199" t="s">
        <v>127</v>
      </c>
      <c r="AU1426" s="199" t="s">
        <v>86</v>
      </c>
      <c r="AY1426" s="14" t="s">
        <v>124</v>
      </c>
      <c r="BE1426" s="200">
        <f>IF(N1426="základní",J1426,0)</f>
        <v>0</v>
      </c>
      <c r="BF1426" s="200">
        <f>IF(N1426="snížená",J1426,0)</f>
        <v>0</v>
      </c>
      <c r="BG1426" s="200">
        <f>IF(N1426="zákl. přenesená",J1426,0)</f>
        <v>0</v>
      </c>
      <c r="BH1426" s="200">
        <f>IF(N1426="sníž. přenesená",J1426,0)</f>
        <v>0</v>
      </c>
      <c r="BI1426" s="200">
        <f>IF(N1426="nulová",J1426,0)</f>
        <v>0</v>
      </c>
      <c r="BJ1426" s="14" t="s">
        <v>84</v>
      </c>
      <c r="BK1426" s="200">
        <f>ROUND(I1426*H1426,2)</f>
        <v>0</v>
      </c>
      <c r="BL1426" s="14" t="s">
        <v>132</v>
      </c>
      <c r="BM1426" s="199" t="s">
        <v>2483</v>
      </c>
    </row>
    <row r="1427" spans="1:65" s="2" customFormat="1" ht="19.2">
      <c r="A1427" s="31"/>
      <c r="B1427" s="32"/>
      <c r="C1427" s="33"/>
      <c r="D1427" s="201" t="s">
        <v>133</v>
      </c>
      <c r="E1427" s="33"/>
      <c r="F1427" s="202" t="s">
        <v>2484</v>
      </c>
      <c r="G1427" s="33"/>
      <c r="H1427" s="33"/>
      <c r="I1427" s="203"/>
      <c r="J1427" s="33"/>
      <c r="K1427" s="33"/>
      <c r="L1427" s="36"/>
      <c r="M1427" s="204"/>
      <c r="N1427" s="205"/>
      <c r="O1427" s="68"/>
      <c r="P1427" s="68"/>
      <c r="Q1427" s="68"/>
      <c r="R1427" s="68"/>
      <c r="S1427" s="68"/>
      <c r="T1427" s="69"/>
      <c r="U1427" s="31"/>
      <c r="V1427" s="31"/>
      <c r="W1427" s="31"/>
      <c r="X1427" s="31"/>
      <c r="Y1427" s="31"/>
      <c r="Z1427" s="31"/>
      <c r="AA1427" s="31"/>
      <c r="AB1427" s="31"/>
      <c r="AC1427" s="31"/>
      <c r="AD1427" s="31"/>
      <c r="AE1427" s="31"/>
      <c r="AT1427" s="14" t="s">
        <v>133</v>
      </c>
      <c r="AU1427" s="14" t="s">
        <v>86</v>
      </c>
    </row>
    <row r="1428" spans="1:65" s="2" customFormat="1" ht="19.2">
      <c r="A1428" s="31"/>
      <c r="B1428" s="32"/>
      <c r="C1428" s="33"/>
      <c r="D1428" s="201" t="s">
        <v>135</v>
      </c>
      <c r="E1428" s="33"/>
      <c r="F1428" s="206" t="s">
        <v>2479</v>
      </c>
      <c r="G1428" s="33"/>
      <c r="H1428" s="33"/>
      <c r="I1428" s="203"/>
      <c r="J1428" s="33"/>
      <c r="K1428" s="33"/>
      <c r="L1428" s="36"/>
      <c r="M1428" s="204"/>
      <c r="N1428" s="205"/>
      <c r="O1428" s="68"/>
      <c r="P1428" s="68"/>
      <c r="Q1428" s="68"/>
      <c r="R1428" s="68"/>
      <c r="S1428" s="68"/>
      <c r="T1428" s="69"/>
      <c r="U1428" s="31"/>
      <c r="V1428" s="31"/>
      <c r="W1428" s="31"/>
      <c r="X1428" s="31"/>
      <c r="Y1428" s="31"/>
      <c r="Z1428" s="31"/>
      <c r="AA1428" s="31"/>
      <c r="AB1428" s="31"/>
      <c r="AC1428" s="31"/>
      <c r="AD1428" s="31"/>
      <c r="AE1428" s="31"/>
      <c r="AT1428" s="14" t="s">
        <v>135</v>
      </c>
      <c r="AU1428" s="14" t="s">
        <v>86</v>
      </c>
    </row>
    <row r="1429" spans="1:65" s="2" customFormat="1" ht="16.5" customHeight="1">
      <c r="A1429" s="31"/>
      <c r="B1429" s="32"/>
      <c r="C1429" s="188" t="s">
        <v>1307</v>
      </c>
      <c r="D1429" s="188" t="s">
        <v>127</v>
      </c>
      <c r="E1429" s="189" t="s">
        <v>2485</v>
      </c>
      <c r="F1429" s="190" t="s">
        <v>2486</v>
      </c>
      <c r="G1429" s="191" t="s">
        <v>139</v>
      </c>
      <c r="H1429" s="192">
        <v>20</v>
      </c>
      <c r="I1429" s="193"/>
      <c r="J1429" s="194">
        <f>ROUND(I1429*H1429,2)</f>
        <v>0</v>
      </c>
      <c r="K1429" s="190" t="s">
        <v>131</v>
      </c>
      <c r="L1429" s="36"/>
      <c r="M1429" s="195" t="s">
        <v>1</v>
      </c>
      <c r="N1429" s="196" t="s">
        <v>42</v>
      </c>
      <c r="O1429" s="68"/>
      <c r="P1429" s="197">
        <f>O1429*H1429</f>
        <v>0</v>
      </c>
      <c r="Q1429" s="197">
        <v>0</v>
      </c>
      <c r="R1429" s="197">
        <f>Q1429*H1429</f>
        <v>0</v>
      </c>
      <c r="S1429" s="197">
        <v>0</v>
      </c>
      <c r="T1429" s="198">
        <f>S1429*H1429</f>
        <v>0</v>
      </c>
      <c r="U1429" s="31"/>
      <c r="V1429" s="31"/>
      <c r="W1429" s="31"/>
      <c r="X1429" s="31"/>
      <c r="Y1429" s="31"/>
      <c r="Z1429" s="31"/>
      <c r="AA1429" s="31"/>
      <c r="AB1429" s="31"/>
      <c r="AC1429" s="31"/>
      <c r="AD1429" s="31"/>
      <c r="AE1429" s="31"/>
      <c r="AR1429" s="199" t="s">
        <v>132</v>
      </c>
      <c r="AT1429" s="199" t="s">
        <v>127</v>
      </c>
      <c r="AU1429" s="199" t="s">
        <v>86</v>
      </c>
      <c r="AY1429" s="14" t="s">
        <v>124</v>
      </c>
      <c r="BE1429" s="200">
        <f>IF(N1429="základní",J1429,0)</f>
        <v>0</v>
      </c>
      <c r="BF1429" s="200">
        <f>IF(N1429="snížená",J1429,0)</f>
        <v>0</v>
      </c>
      <c r="BG1429" s="200">
        <f>IF(N1429="zákl. přenesená",J1429,0)</f>
        <v>0</v>
      </c>
      <c r="BH1429" s="200">
        <f>IF(N1429="sníž. přenesená",J1429,0)</f>
        <v>0</v>
      </c>
      <c r="BI1429" s="200">
        <f>IF(N1429="nulová",J1429,0)</f>
        <v>0</v>
      </c>
      <c r="BJ1429" s="14" t="s">
        <v>84</v>
      </c>
      <c r="BK1429" s="200">
        <f>ROUND(I1429*H1429,2)</f>
        <v>0</v>
      </c>
      <c r="BL1429" s="14" t="s">
        <v>132</v>
      </c>
      <c r="BM1429" s="199" t="s">
        <v>2487</v>
      </c>
    </row>
    <row r="1430" spans="1:65" s="2" customFormat="1" ht="19.2">
      <c r="A1430" s="31"/>
      <c r="B1430" s="32"/>
      <c r="C1430" s="33"/>
      <c r="D1430" s="201" t="s">
        <v>133</v>
      </c>
      <c r="E1430" s="33"/>
      <c r="F1430" s="202" t="s">
        <v>2488</v>
      </c>
      <c r="G1430" s="33"/>
      <c r="H1430" s="33"/>
      <c r="I1430" s="203"/>
      <c r="J1430" s="33"/>
      <c r="K1430" s="33"/>
      <c r="L1430" s="36"/>
      <c r="M1430" s="204"/>
      <c r="N1430" s="205"/>
      <c r="O1430" s="68"/>
      <c r="P1430" s="68"/>
      <c r="Q1430" s="68"/>
      <c r="R1430" s="68"/>
      <c r="S1430" s="68"/>
      <c r="T1430" s="69"/>
      <c r="U1430" s="31"/>
      <c r="V1430" s="31"/>
      <c r="W1430" s="31"/>
      <c r="X1430" s="31"/>
      <c r="Y1430" s="31"/>
      <c r="Z1430" s="31"/>
      <c r="AA1430" s="31"/>
      <c r="AB1430" s="31"/>
      <c r="AC1430" s="31"/>
      <c r="AD1430" s="31"/>
      <c r="AE1430" s="31"/>
      <c r="AT1430" s="14" t="s">
        <v>133</v>
      </c>
      <c r="AU1430" s="14" t="s">
        <v>86</v>
      </c>
    </row>
    <row r="1431" spans="1:65" s="2" customFormat="1" ht="16.5" customHeight="1">
      <c r="A1431" s="31"/>
      <c r="B1431" s="32"/>
      <c r="C1431" s="188" t="s">
        <v>2489</v>
      </c>
      <c r="D1431" s="188" t="s">
        <v>127</v>
      </c>
      <c r="E1431" s="189" t="s">
        <v>2490</v>
      </c>
      <c r="F1431" s="190" t="s">
        <v>2491</v>
      </c>
      <c r="G1431" s="191" t="s">
        <v>139</v>
      </c>
      <c r="H1431" s="192">
        <v>10</v>
      </c>
      <c r="I1431" s="193"/>
      <c r="J1431" s="194">
        <f>ROUND(I1431*H1431,2)</f>
        <v>0</v>
      </c>
      <c r="K1431" s="190" t="s">
        <v>131</v>
      </c>
      <c r="L1431" s="36"/>
      <c r="M1431" s="195" t="s">
        <v>1</v>
      </c>
      <c r="N1431" s="196" t="s">
        <v>42</v>
      </c>
      <c r="O1431" s="68"/>
      <c r="P1431" s="197">
        <f>O1431*H1431</f>
        <v>0</v>
      </c>
      <c r="Q1431" s="197">
        <v>0</v>
      </c>
      <c r="R1431" s="197">
        <f>Q1431*H1431</f>
        <v>0</v>
      </c>
      <c r="S1431" s="197">
        <v>0</v>
      </c>
      <c r="T1431" s="198">
        <f>S1431*H1431</f>
        <v>0</v>
      </c>
      <c r="U1431" s="31"/>
      <c r="V1431" s="31"/>
      <c r="W1431" s="31"/>
      <c r="X1431" s="31"/>
      <c r="Y1431" s="31"/>
      <c r="Z1431" s="31"/>
      <c r="AA1431" s="31"/>
      <c r="AB1431" s="31"/>
      <c r="AC1431" s="31"/>
      <c r="AD1431" s="31"/>
      <c r="AE1431" s="31"/>
      <c r="AR1431" s="199" t="s">
        <v>132</v>
      </c>
      <c r="AT1431" s="199" t="s">
        <v>127</v>
      </c>
      <c r="AU1431" s="199" t="s">
        <v>86</v>
      </c>
      <c r="AY1431" s="14" t="s">
        <v>124</v>
      </c>
      <c r="BE1431" s="200">
        <f>IF(N1431="základní",J1431,0)</f>
        <v>0</v>
      </c>
      <c r="BF1431" s="200">
        <f>IF(N1431="snížená",J1431,0)</f>
        <v>0</v>
      </c>
      <c r="BG1431" s="200">
        <f>IF(N1431="zákl. přenesená",J1431,0)</f>
        <v>0</v>
      </c>
      <c r="BH1431" s="200">
        <f>IF(N1431="sníž. přenesená",J1431,0)</f>
        <v>0</v>
      </c>
      <c r="BI1431" s="200">
        <f>IF(N1431="nulová",J1431,0)</f>
        <v>0</v>
      </c>
      <c r="BJ1431" s="14" t="s">
        <v>84</v>
      </c>
      <c r="BK1431" s="200">
        <f>ROUND(I1431*H1431,2)</f>
        <v>0</v>
      </c>
      <c r="BL1431" s="14" t="s">
        <v>132</v>
      </c>
      <c r="BM1431" s="199" t="s">
        <v>2492</v>
      </c>
    </row>
    <row r="1432" spans="1:65" s="2" customFormat="1" ht="38.4">
      <c r="A1432" s="31"/>
      <c r="B1432" s="32"/>
      <c r="C1432" s="33"/>
      <c r="D1432" s="201" t="s">
        <v>133</v>
      </c>
      <c r="E1432" s="33"/>
      <c r="F1432" s="202" t="s">
        <v>2493</v>
      </c>
      <c r="G1432" s="33"/>
      <c r="H1432" s="33"/>
      <c r="I1432" s="203"/>
      <c r="J1432" s="33"/>
      <c r="K1432" s="33"/>
      <c r="L1432" s="36"/>
      <c r="M1432" s="204"/>
      <c r="N1432" s="205"/>
      <c r="O1432" s="68"/>
      <c r="P1432" s="68"/>
      <c r="Q1432" s="68"/>
      <c r="R1432" s="68"/>
      <c r="S1432" s="68"/>
      <c r="T1432" s="69"/>
      <c r="U1432" s="31"/>
      <c r="V1432" s="31"/>
      <c r="W1432" s="31"/>
      <c r="X1432" s="31"/>
      <c r="Y1432" s="31"/>
      <c r="Z1432" s="31"/>
      <c r="AA1432" s="31"/>
      <c r="AB1432" s="31"/>
      <c r="AC1432" s="31"/>
      <c r="AD1432" s="31"/>
      <c r="AE1432" s="31"/>
      <c r="AT1432" s="14" t="s">
        <v>133</v>
      </c>
      <c r="AU1432" s="14" t="s">
        <v>86</v>
      </c>
    </row>
    <row r="1433" spans="1:65" s="2" customFormat="1" ht="16.5" customHeight="1">
      <c r="A1433" s="31"/>
      <c r="B1433" s="32"/>
      <c r="C1433" s="188" t="s">
        <v>1311</v>
      </c>
      <c r="D1433" s="188" t="s">
        <v>127</v>
      </c>
      <c r="E1433" s="189" t="s">
        <v>2494</v>
      </c>
      <c r="F1433" s="190" t="s">
        <v>2495</v>
      </c>
      <c r="G1433" s="191" t="s">
        <v>139</v>
      </c>
      <c r="H1433" s="192">
        <v>10</v>
      </c>
      <c r="I1433" s="193"/>
      <c r="J1433" s="194">
        <f>ROUND(I1433*H1433,2)</f>
        <v>0</v>
      </c>
      <c r="K1433" s="190" t="s">
        <v>131</v>
      </c>
      <c r="L1433" s="36"/>
      <c r="M1433" s="195" t="s">
        <v>1</v>
      </c>
      <c r="N1433" s="196" t="s">
        <v>42</v>
      </c>
      <c r="O1433" s="68"/>
      <c r="P1433" s="197">
        <f>O1433*H1433</f>
        <v>0</v>
      </c>
      <c r="Q1433" s="197">
        <v>0</v>
      </c>
      <c r="R1433" s="197">
        <f>Q1433*H1433</f>
        <v>0</v>
      </c>
      <c r="S1433" s="197">
        <v>0</v>
      </c>
      <c r="T1433" s="198">
        <f>S1433*H1433</f>
        <v>0</v>
      </c>
      <c r="U1433" s="31"/>
      <c r="V1433" s="31"/>
      <c r="W1433" s="31"/>
      <c r="X1433" s="31"/>
      <c r="Y1433" s="31"/>
      <c r="Z1433" s="31"/>
      <c r="AA1433" s="31"/>
      <c r="AB1433" s="31"/>
      <c r="AC1433" s="31"/>
      <c r="AD1433" s="31"/>
      <c r="AE1433" s="31"/>
      <c r="AR1433" s="199" t="s">
        <v>132</v>
      </c>
      <c r="AT1433" s="199" t="s">
        <v>127</v>
      </c>
      <c r="AU1433" s="199" t="s">
        <v>86</v>
      </c>
      <c r="AY1433" s="14" t="s">
        <v>124</v>
      </c>
      <c r="BE1433" s="200">
        <f>IF(N1433="základní",J1433,0)</f>
        <v>0</v>
      </c>
      <c r="BF1433" s="200">
        <f>IF(N1433="snížená",J1433,0)</f>
        <v>0</v>
      </c>
      <c r="BG1433" s="200">
        <f>IF(N1433="zákl. přenesená",J1433,0)</f>
        <v>0</v>
      </c>
      <c r="BH1433" s="200">
        <f>IF(N1433="sníž. přenesená",J1433,0)</f>
        <v>0</v>
      </c>
      <c r="BI1433" s="200">
        <f>IF(N1433="nulová",J1433,0)</f>
        <v>0</v>
      </c>
      <c r="BJ1433" s="14" t="s">
        <v>84</v>
      </c>
      <c r="BK1433" s="200">
        <f>ROUND(I1433*H1433,2)</f>
        <v>0</v>
      </c>
      <c r="BL1433" s="14" t="s">
        <v>132</v>
      </c>
      <c r="BM1433" s="199" t="s">
        <v>2496</v>
      </c>
    </row>
    <row r="1434" spans="1:65" s="2" customFormat="1" ht="38.4">
      <c r="A1434" s="31"/>
      <c r="B1434" s="32"/>
      <c r="C1434" s="33"/>
      <c r="D1434" s="201" t="s">
        <v>133</v>
      </c>
      <c r="E1434" s="33"/>
      <c r="F1434" s="202" t="s">
        <v>2497</v>
      </c>
      <c r="G1434" s="33"/>
      <c r="H1434" s="33"/>
      <c r="I1434" s="203"/>
      <c r="J1434" s="33"/>
      <c r="K1434" s="33"/>
      <c r="L1434" s="36"/>
      <c r="M1434" s="204"/>
      <c r="N1434" s="205"/>
      <c r="O1434" s="68"/>
      <c r="P1434" s="68"/>
      <c r="Q1434" s="68"/>
      <c r="R1434" s="68"/>
      <c r="S1434" s="68"/>
      <c r="T1434" s="69"/>
      <c r="U1434" s="31"/>
      <c r="V1434" s="31"/>
      <c r="W1434" s="31"/>
      <c r="X1434" s="31"/>
      <c r="Y1434" s="31"/>
      <c r="Z1434" s="31"/>
      <c r="AA1434" s="31"/>
      <c r="AB1434" s="31"/>
      <c r="AC1434" s="31"/>
      <c r="AD1434" s="31"/>
      <c r="AE1434" s="31"/>
      <c r="AT1434" s="14" t="s">
        <v>133</v>
      </c>
      <c r="AU1434" s="14" t="s">
        <v>86</v>
      </c>
    </row>
    <row r="1435" spans="1:65" s="2" customFormat="1" ht="16.5" customHeight="1">
      <c r="A1435" s="31"/>
      <c r="B1435" s="32"/>
      <c r="C1435" s="188" t="s">
        <v>2498</v>
      </c>
      <c r="D1435" s="188" t="s">
        <v>127</v>
      </c>
      <c r="E1435" s="189" t="s">
        <v>2499</v>
      </c>
      <c r="F1435" s="190" t="s">
        <v>2500</v>
      </c>
      <c r="G1435" s="191" t="s">
        <v>150</v>
      </c>
      <c r="H1435" s="192">
        <v>5</v>
      </c>
      <c r="I1435" s="193"/>
      <c r="J1435" s="194">
        <f>ROUND(I1435*H1435,2)</f>
        <v>0</v>
      </c>
      <c r="K1435" s="190" t="s">
        <v>131</v>
      </c>
      <c r="L1435" s="36"/>
      <c r="M1435" s="195" t="s">
        <v>1</v>
      </c>
      <c r="N1435" s="196" t="s">
        <v>42</v>
      </c>
      <c r="O1435" s="68"/>
      <c r="P1435" s="197">
        <f>O1435*H1435</f>
        <v>0</v>
      </c>
      <c r="Q1435" s="197">
        <v>0</v>
      </c>
      <c r="R1435" s="197">
        <f>Q1435*H1435</f>
        <v>0</v>
      </c>
      <c r="S1435" s="197">
        <v>0</v>
      </c>
      <c r="T1435" s="198">
        <f>S1435*H1435</f>
        <v>0</v>
      </c>
      <c r="U1435" s="31"/>
      <c r="V1435" s="31"/>
      <c r="W1435" s="31"/>
      <c r="X1435" s="31"/>
      <c r="Y1435" s="31"/>
      <c r="Z1435" s="31"/>
      <c r="AA1435" s="31"/>
      <c r="AB1435" s="31"/>
      <c r="AC1435" s="31"/>
      <c r="AD1435" s="31"/>
      <c r="AE1435" s="31"/>
      <c r="AR1435" s="199" t="s">
        <v>132</v>
      </c>
      <c r="AT1435" s="199" t="s">
        <v>127</v>
      </c>
      <c r="AU1435" s="199" t="s">
        <v>86</v>
      </c>
      <c r="AY1435" s="14" t="s">
        <v>124</v>
      </c>
      <c r="BE1435" s="200">
        <f>IF(N1435="základní",J1435,0)</f>
        <v>0</v>
      </c>
      <c r="BF1435" s="200">
        <f>IF(N1435="snížená",J1435,0)</f>
        <v>0</v>
      </c>
      <c r="BG1435" s="200">
        <f>IF(N1435="zákl. přenesená",J1435,0)</f>
        <v>0</v>
      </c>
      <c r="BH1435" s="200">
        <f>IF(N1435="sníž. přenesená",J1435,0)</f>
        <v>0</v>
      </c>
      <c r="BI1435" s="200">
        <f>IF(N1435="nulová",J1435,0)</f>
        <v>0</v>
      </c>
      <c r="BJ1435" s="14" t="s">
        <v>84</v>
      </c>
      <c r="BK1435" s="200">
        <f>ROUND(I1435*H1435,2)</f>
        <v>0</v>
      </c>
      <c r="BL1435" s="14" t="s">
        <v>132</v>
      </c>
      <c r="BM1435" s="199" t="s">
        <v>2501</v>
      </c>
    </row>
    <row r="1436" spans="1:65" s="2" customFormat="1" ht="28.8">
      <c r="A1436" s="31"/>
      <c r="B1436" s="32"/>
      <c r="C1436" s="33"/>
      <c r="D1436" s="201" t="s">
        <v>133</v>
      </c>
      <c r="E1436" s="33"/>
      <c r="F1436" s="202" t="s">
        <v>2502</v>
      </c>
      <c r="G1436" s="33"/>
      <c r="H1436" s="33"/>
      <c r="I1436" s="203"/>
      <c r="J1436" s="33"/>
      <c r="K1436" s="33"/>
      <c r="L1436" s="36"/>
      <c r="M1436" s="204"/>
      <c r="N1436" s="205"/>
      <c r="O1436" s="68"/>
      <c r="P1436" s="68"/>
      <c r="Q1436" s="68"/>
      <c r="R1436" s="68"/>
      <c r="S1436" s="68"/>
      <c r="T1436" s="69"/>
      <c r="U1436" s="31"/>
      <c r="V1436" s="31"/>
      <c r="W1436" s="31"/>
      <c r="X1436" s="31"/>
      <c r="Y1436" s="31"/>
      <c r="Z1436" s="31"/>
      <c r="AA1436" s="31"/>
      <c r="AB1436" s="31"/>
      <c r="AC1436" s="31"/>
      <c r="AD1436" s="31"/>
      <c r="AE1436" s="31"/>
      <c r="AT1436" s="14" t="s">
        <v>133</v>
      </c>
      <c r="AU1436" s="14" t="s">
        <v>86</v>
      </c>
    </row>
    <row r="1437" spans="1:65" s="2" customFormat="1" ht="16.5" customHeight="1">
      <c r="A1437" s="31"/>
      <c r="B1437" s="32"/>
      <c r="C1437" s="188" t="s">
        <v>1316</v>
      </c>
      <c r="D1437" s="188" t="s">
        <v>127</v>
      </c>
      <c r="E1437" s="189" t="s">
        <v>2503</v>
      </c>
      <c r="F1437" s="190" t="s">
        <v>2504</v>
      </c>
      <c r="G1437" s="191" t="s">
        <v>150</v>
      </c>
      <c r="H1437" s="192">
        <v>5</v>
      </c>
      <c r="I1437" s="193"/>
      <c r="J1437" s="194">
        <f>ROUND(I1437*H1437,2)</f>
        <v>0</v>
      </c>
      <c r="K1437" s="190" t="s">
        <v>131</v>
      </c>
      <c r="L1437" s="36"/>
      <c r="M1437" s="195" t="s">
        <v>1</v>
      </c>
      <c r="N1437" s="196" t="s">
        <v>42</v>
      </c>
      <c r="O1437" s="68"/>
      <c r="P1437" s="197">
        <f>O1437*H1437</f>
        <v>0</v>
      </c>
      <c r="Q1437" s="197">
        <v>0</v>
      </c>
      <c r="R1437" s="197">
        <f>Q1437*H1437</f>
        <v>0</v>
      </c>
      <c r="S1437" s="197">
        <v>0</v>
      </c>
      <c r="T1437" s="198">
        <f>S1437*H1437</f>
        <v>0</v>
      </c>
      <c r="U1437" s="31"/>
      <c r="V1437" s="31"/>
      <c r="W1437" s="31"/>
      <c r="X1437" s="31"/>
      <c r="Y1437" s="31"/>
      <c r="Z1437" s="31"/>
      <c r="AA1437" s="31"/>
      <c r="AB1437" s="31"/>
      <c r="AC1437" s="31"/>
      <c r="AD1437" s="31"/>
      <c r="AE1437" s="31"/>
      <c r="AR1437" s="199" t="s">
        <v>132</v>
      </c>
      <c r="AT1437" s="199" t="s">
        <v>127</v>
      </c>
      <c r="AU1437" s="199" t="s">
        <v>86</v>
      </c>
      <c r="AY1437" s="14" t="s">
        <v>124</v>
      </c>
      <c r="BE1437" s="200">
        <f>IF(N1437="základní",J1437,0)</f>
        <v>0</v>
      </c>
      <c r="BF1437" s="200">
        <f>IF(N1437="snížená",J1437,0)</f>
        <v>0</v>
      </c>
      <c r="BG1437" s="200">
        <f>IF(N1437="zákl. přenesená",J1437,0)</f>
        <v>0</v>
      </c>
      <c r="BH1437" s="200">
        <f>IF(N1437="sníž. přenesená",J1437,0)</f>
        <v>0</v>
      </c>
      <c r="BI1437" s="200">
        <f>IF(N1437="nulová",J1437,0)</f>
        <v>0</v>
      </c>
      <c r="BJ1437" s="14" t="s">
        <v>84</v>
      </c>
      <c r="BK1437" s="200">
        <f>ROUND(I1437*H1437,2)</f>
        <v>0</v>
      </c>
      <c r="BL1437" s="14" t="s">
        <v>132</v>
      </c>
      <c r="BM1437" s="199" t="s">
        <v>2505</v>
      </c>
    </row>
    <row r="1438" spans="1:65" s="2" customFormat="1" ht="28.8">
      <c r="A1438" s="31"/>
      <c r="B1438" s="32"/>
      <c r="C1438" s="33"/>
      <c r="D1438" s="201" t="s">
        <v>133</v>
      </c>
      <c r="E1438" s="33"/>
      <c r="F1438" s="202" t="s">
        <v>2506</v>
      </c>
      <c r="G1438" s="33"/>
      <c r="H1438" s="33"/>
      <c r="I1438" s="203"/>
      <c r="J1438" s="33"/>
      <c r="K1438" s="33"/>
      <c r="L1438" s="36"/>
      <c r="M1438" s="204"/>
      <c r="N1438" s="205"/>
      <c r="O1438" s="68"/>
      <c r="P1438" s="68"/>
      <c r="Q1438" s="68"/>
      <c r="R1438" s="68"/>
      <c r="S1438" s="68"/>
      <c r="T1438" s="69"/>
      <c r="U1438" s="31"/>
      <c r="V1438" s="31"/>
      <c r="W1438" s="31"/>
      <c r="X1438" s="31"/>
      <c r="Y1438" s="31"/>
      <c r="Z1438" s="31"/>
      <c r="AA1438" s="31"/>
      <c r="AB1438" s="31"/>
      <c r="AC1438" s="31"/>
      <c r="AD1438" s="31"/>
      <c r="AE1438" s="31"/>
      <c r="AT1438" s="14" t="s">
        <v>133</v>
      </c>
      <c r="AU1438" s="14" t="s">
        <v>86</v>
      </c>
    </row>
    <row r="1439" spans="1:65" s="2" customFormat="1" ht="16.5" customHeight="1">
      <c r="A1439" s="31"/>
      <c r="B1439" s="32"/>
      <c r="C1439" s="188" t="s">
        <v>2507</v>
      </c>
      <c r="D1439" s="188" t="s">
        <v>127</v>
      </c>
      <c r="E1439" s="189" t="s">
        <v>2508</v>
      </c>
      <c r="F1439" s="190" t="s">
        <v>2509</v>
      </c>
      <c r="G1439" s="191" t="s">
        <v>150</v>
      </c>
      <c r="H1439" s="192">
        <v>10</v>
      </c>
      <c r="I1439" s="193"/>
      <c r="J1439" s="194">
        <f>ROUND(I1439*H1439,2)</f>
        <v>0</v>
      </c>
      <c r="K1439" s="190" t="s">
        <v>131</v>
      </c>
      <c r="L1439" s="36"/>
      <c r="M1439" s="195" t="s">
        <v>1</v>
      </c>
      <c r="N1439" s="196" t="s">
        <v>42</v>
      </c>
      <c r="O1439" s="68"/>
      <c r="P1439" s="197">
        <f>O1439*H1439</f>
        <v>0</v>
      </c>
      <c r="Q1439" s="197">
        <v>0</v>
      </c>
      <c r="R1439" s="197">
        <f>Q1439*H1439</f>
        <v>0</v>
      </c>
      <c r="S1439" s="197">
        <v>0</v>
      </c>
      <c r="T1439" s="198">
        <f>S1439*H1439</f>
        <v>0</v>
      </c>
      <c r="U1439" s="31"/>
      <c r="V1439" s="31"/>
      <c r="W1439" s="31"/>
      <c r="X1439" s="31"/>
      <c r="Y1439" s="31"/>
      <c r="Z1439" s="31"/>
      <c r="AA1439" s="31"/>
      <c r="AB1439" s="31"/>
      <c r="AC1439" s="31"/>
      <c r="AD1439" s="31"/>
      <c r="AE1439" s="31"/>
      <c r="AR1439" s="199" t="s">
        <v>132</v>
      </c>
      <c r="AT1439" s="199" t="s">
        <v>127</v>
      </c>
      <c r="AU1439" s="199" t="s">
        <v>86</v>
      </c>
      <c r="AY1439" s="14" t="s">
        <v>124</v>
      </c>
      <c r="BE1439" s="200">
        <f>IF(N1439="základní",J1439,0)</f>
        <v>0</v>
      </c>
      <c r="BF1439" s="200">
        <f>IF(N1439="snížená",J1439,0)</f>
        <v>0</v>
      </c>
      <c r="BG1439" s="200">
        <f>IF(N1439="zákl. přenesená",J1439,0)</f>
        <v>0</v>
      </c>
      <c r="BH1439" s="200">
        <f>IF(N1439="sníž. přenesená",J1439,0)</f>
        <v>0</v>
      </c>
      <c r="BI1439" s="200">
        <f>IF(N1439="nulová",J1439,0)</f>
        <v>0</v>
      </c>
      <c r="BJ1439" s="14" t="s">
        <v>84</v>
      </c>
      <c r="BK1439" s="200">
        <f>ROUND(I1439*H1439,2)</f>
        <v>0</v>
      </c>
      <c r="BL1439" s="14" t="s">
        <v>132</v>
      </c>
      <c r="BM1439" s="199" t="s">
        <v>2510</v>
      </c>
    </row>
    <row r="1440" spans="1:65" s="2" customFormat="1" ht="19.2">
      <c r="A1440" s="31"/>
      <c r="B1440" s="32"/>
      <c r="C1440" s="33"/>
      <c r="D1440" s="201" t="s">
        <v>133</v>
      </c>
      <c r="E1440" s="33"/>
      <c r="F1440" s="202" t="s">
        <v>2511</v>
      </c>
      <c r="G1440" s="33"/>
      <c r="H1440" s="33"/>
      <c r="I1440" s="203"/>
      <c r="J1440" s="33"/>
      <c r="K1440" s="33"/>
      <c r="L1440" s="36"/>
      <c r="M1440" s="204"/>
      <c r="N1440" s="205"/>
      <c r="O1440" s="68"/>
      <c r="P1440" s="68"/>
      <c r="Q1440" s="68"/>
      <c r="R1440" s="68"/>
      <c r="S1440" s="68"/>
      <c r="T1440" s="69"/>
      <c r="U1440" s="31"/>
      <c r="V1440" s="31"/>
      <c r="W1440" s="31"/>
      <c r="X1440" s="31"/>
      <c r="Y1440" s="31"/>
      <c r="Z1440" s="31"/>
      <c r="AA1440" s="31"/>
      <c r="AB1440" s="31"/>
      <c r="AC1440" s="31"/>
      <c r="AD1440" s="31"/>
      <c r="AE1440" s="31"/>
      <c r="AT1440" s="14" t="s">
        <v>133</v>
      </c>
      <c r="AU1440" s="14" t="s">
        <v>86</v>
      </c>
    </row>
    <row r="1441" spans="1:65" s="2" customFormat="1" ht="16.5" customHeight="1">
      <c r="A1441" s="31"/>
      <c r="B1441" s="32"/>
      <c r="C1441" s="188" t="s">
        <v>1320</v>
      </c>
      <c r="D1441" s="188" t="s">
        <v>127</v>
      </c>
      <c r="E1441" s="189" t="s">
        <v>2512</v>
      </c>
      <c r="F1441" s="190" t="s">
        <v>2513</v>
      </c>
      <c r="G1441" s="191" t="s">
        <v>150</v>
      </c>
      <c r="H1441" s="192">
        <v>50</v>
      </c>
      <c r="I1441" s="193"/>
      <c r="J1441" s="194">
        <f>ROUND(I1441*H1441,2)</f>
        <v>0</v>
      </c>
      <c r="K1441" s="190" t="s">
        <v>131</v>
      </c>
      <c r="L1441" s="36"/>
      <c r="M1441" s="195" t="s">
        <v>1</v>
      </c>
      <c r="N1441" s="196" t="s">
        <v>42</v>
      </c>
      <c r="O1441" s="68"/>
      <c r="P1441" s="197">
        <f>O1441*H1441</f>
        <v>0</v>
      </c>
      <c r="Q1441" s="197">
        <v>0</v>
      </c>
      <c r="R1441" s="197">
        <f>Q1441*H1441</f>
        <v>0</v>
      </c>
      <c r="S1441" s="197">
        <v>0</v>
      </c>
      <c r="T1441" s="198">
        <f>S1441*H1441</f>
        <v>0</v>
      </c>
      <c r="U1441" s="31"/>
      <c r="V1441" s="31"/>
      <c r="W1441" s="31"/>
      <c r="X1441" s="31"/>
      <c r="Y1441" s="31"/>
      <c r="Z1441" s="31"/>
      <c r="AA1441" s="31"/>
      <c r="AB1441" s="31"/>
      <c r="AC1441" s="31"/>
      <c r="AD1441" s="31"/>
      <c r="AE1441" s="31"/>
      <c r="AR1441" s="199" t="s">
        <v>132</v>
      </c>
      <c r="AT1441" s="199" t="s">
        <v>127</v>
      </c>
      <c r="AU1441" s="199" t="s">
        <v>86</v>
      </c>
      <c r="AY1441" s="14" t="s">
        <v>124</v>
      </c>
      <c r="BE1441" s="200">
        <f>IF(N1441="základní",J1441,0)</f>
        <v>0</v>
      </c>
      <c r="BF1441" s="200">
        <f>IF(N1441="snížená",J1441,0)</f>
        <v>0</v>
      </c>
      <c r="BG1441" s="200">
        <f>IF(N1441="zákl. přenesená",J1441,0)</f>
        <v>0</v>
      </c>
      <c r="BH1441" s="200">
        <f>IF(N1441="sníž. přenesená",J1441,0)</f>
        <v>0</v>
      </c>
      <c r="BI1441" s="200">
        <f>IF(N1441="nulová",J1441,0)</f>
        <v>0</v>
      </c>
      <c r="BJ1441" s="14" t="s">
        <v>84</v>
      </c>
      <c r="BK1441" s="200">
        <f>ROUND(I1441*H1441,2)</f>
        <v>0</v>
      </c>
      <c r="BL1441" s="14" t="s">
        <v>132</v>
      </c>
      <c r="BM1441" s="199" t="s">
        <v>2514</v>
      </c>
    </row>
    <row r="1442" spans="1:65" s="2" customFormat="1" ht="19.2">
      <c r="A1442" s="31"/>
      <c r="B1442" s="32"/>
      <c r="C1442" s="33"/>
      <c r="D1442" s="201" t="s">
        <v>133</v>
      </c>
      <c r="E1442" s="33"/>
      <c r="F1442" s="202" t="s">
        <v>2515</v>
      </c>
      <c r="G1442" s="33"/>
      <c r="H1442" s="33"/>
      <c r="I1442" s="203"/>
      <c r="J1442" s="33"/>
      <c r="K1442" s="33"/>
      <c r="L1442" s="36"/>
      <c r="M1442" s="204"/>
      <c r="N1442" s="205"/>
      <c r="O1442" s="68"/>
      <c r="P1442" s="68"/>
      <c r="Q1442" s="68"/>
      <c r="R1442" s="68"/>
      <c r="S1442" s="68"/>
      <c r="T1442" s="69"/>
      <c r="U1442" s="31"/>
      <c r="V1442" s="31"/>
      <c r="W1442" s="31"/>
      <c r="X1442" s="31"/>
      <c r="Y1442" s="31"/>
      <c r="Z1442" s="31"/>
      <c r="AA1442" s="31"/>
      <c r="AB1442" s="31"/>
      <c r="AC1442" s="31"/>
      <c r="AD1442" s="31"/>
      <c r="AE1442" s="31"/>
      <c r="AT1442" s="14" t="s">
        <v>133</v>
      </c>
      <c r="AU1442" s="14" t="s">
        <v>86</v>
      </c>
    </row>
    <row r="1443" spans="1:65" s="2" customFormat="1" ht="16.5" customHeight="1">
      <c r="A1443" s="31"/>
      <c r="B1443" s="32"/>
      <c r="C1443" s="188" t="s">
        <v>2516</v>
      </c>
      <c r="D1443" s="188" t="s">
        <v>127</v>
      </c>
      <c r="E1443" s="189" t="s">
        <v>2517</v>
      </c>
      <c r="F1443" s="190" t="s">
        <v>2518</v>
      </c>
      <c r="G1443" s="191" t="s">
        <v>150</v>
      </c>
      <c r="H1443" s="192">
        <v>1</v>
      </c>
      <c r="I1443" s="193"/>
      <c r="J1443" s="194">
        <f>ROUND(I1443*H1443,2)</f>
        <v>0</v>
      </c>
      <c r="K1443" s="190" t="s">
        <v>131</v>
      </c>
      <c r="L1443" s="36"/>
      <c r="M1443" s="195" t="s">
        <v>1</v>
      </c>
      <c r="N1443" s="196" t="s">
        <v>42</v>
      </c>
      <c r="O1443" s="68"/>
      <c r="P1443" s="197">
        <f>O1443*H1443</f>
        <v>0</v>
      </c>
      <c r="Q1443" s="197">
        <v>0</v>
      </c>
      <c r="R1443" s="197">
        <f>Q1443*H1443</f>
        <v>0</v>
      </c>
      <c r="S1443" s="197">
        <v>0</v>
      </c>
      <c r="T1443" s="198">
        <f>S1443*H1443</f>
        <v>0</v>
      </c>
      <c r="U1443" s="31"/>
      <c r="V1443" s="31"/>
      <c r="W1443" s="31"/>
      <c r="X1443" s="31"/>
      <c r="Y1443" s="31"/>
      <c r="Z1443" s="31"/>
      <c r="AA1443" s="31"/>
      <c r="AB1443" s="31"/>
      <c r="AC1443" s="31"/>
      <c r="AD1443" s="31"/>
      <c r="AE1443" s="31"/>
      <c r="AR1443" s="199" t="s">
        <v>132</v>
      </c>
      <c r="AT1443" s="199" t="s">
        <v>127</v>
      </c>
      <c r="AU1443" s="199" t="s">
        <v>86</v>
      </c>
      <c r="AY1443" s="14" t="s">
        <v>124</v>
      </c>
      <c r="BE1443" s="200">
        <f>IF(N1443="základní",J1443,0)</f>
        <v>0</v>
      </c>
      <c r="BF1443" s="200">
        <f>IF(N1443="snížená",J1443,0)</f>
        <v>0</v>
      </c>
      <c r="BG1443" s="200">
        <f>IF(N1443="zákl. přenesená",J1443,0)</f>
        <v>0</v>
      </c>
      <c r="BH1443" s="200">
        <f>IF(N1443="sníž. přenesená",J1443,0)</f>
        <v>0</v>
      </c>
      <c r="BI1443" s="200">
        <f>IF(N1443="nulová",J1443,0)</f>
        <v>0</v>
      </c>
      <c r="BJ1443" s="14" t="s">
        <v>84</v>
      </c>
      <c r="BK1443" s="200">
        <f>ROUND(I1443*H1443,2)</f>
        <v>0</v>
      </c>
      <c r="BL1443" s="14" t="s">
        <v>132</v>
      </c>
      <c r="BM1443" s="199" t="s">
        <v>2519</v>
      </c>
    </row>
    <row r="1444" spans="1:65" s="2" customFormat="1" ht="19.2">
      <c r="A1444" s="31"/>
      <c r="B1444" s="32"/>
      <c r="C1444" s="33"/>
      <c r="D1444" s="201" t="s">
        <v>133</v>
      </c>
      <c r="E1444" s="33"/>
      <c r="F1444" s="202" t="s">
        <v>2520</v>
      </c>
      <c r="G1444" s="33"/>
      <c r="H1444" s="33"/>
      <c r="I1444" s="203"/>
      <c r="J1444" s="33"/>
      <c r="K1444" s="33"/>
      <c r="L1444" s="36"/>
      <c r="M1444" s="204"/>
      <c r="N1444" s="205"/>
      <c r="O1444" s="68"/>
      <c r="P1444" s="68"/>
      <c r="Q1444" s="68"/>
      <c r="R1444" s="68"/>
      <c r="S1444" s="68"/>
      <c r="T1444" s="69"/>
      <c r="U1444" s="31"/>
      <c r="V1444" s="31"/>
      <c r="W1444" s="31"/>
      <c r="X1444" s="31"/>
      <c r="Y1444" s="31"/>
      <c r="Z1444" s="31"/>
      <c r="AA1444" s="31"/>
      <c r="AB1444" s="31"/>
      <c r="AC1444" s="31"/>
      <c r="AD1444" s="31"/>
      <c r="AE1444" s="31"/>
      <c r="AT1444" s="14" t="s">
        <v>133</v>
      </c>
      <c r="AU1444" s="14" t="s">
        <v>86</v>
      </c>
    </row>
    <row r="1445" spans="1:65" s="2" customFormat="1" ht="16.5" customHeight="1">
      <c r="A1445" s="31"/>
      <c r="B1445" s="32"/>
      <c r="C1445" s="188" t="s">
        <v>1325</v>
      </c>
      <c r="D1445" s="188" t="s">
        <v>127</v>
      </c>
      <c r="E1445" s="189" t="s">
        <v>2521</v>
      </c>
      <c r="F1445" s="190" t="s">
        <v>2522</v>
      </c>
      <c r="G1445" s="191" t="s">
        <v>150</v>
      </c>
      <c r="H1445" s="192">
        <v>1</v>
      </c>
      <c r="I1445" s="193"/>
      <c r="J1445" s="194">
        <f>ROUND(I1445*H1445,2)</f>
        <v>0</v>
      </c>
      <c r="K1445" s="190" t="s">
        <v>131</v>
      </c>
      <c r="L1445" s="36"/>
      <c r="M1445" s="195" t="s">
        <v>1</v>
      </c>
      <c r="N1445" s="196" t="s">
        <v>42</v>
      </c>
      <c r="O1445" s="68"/>
      <c r="P1445" s="197">
        <f>O1445*H1445</f>
        <v>0</v>
      </c>
      <c r="Q1445" s="197">
        <v>0</v>
      </c>
      <c r="R1445" s="197">
        <f>Q1445*H1445</f>
        <v>0</v>
      </c>
      <c r="S1445" s="197">
        <v>0</v>
      </c>
      <c r="T1445" s="198">
        <f>S1445*H1445</f>
        <v>0</v>
      </c>
      <c r="U1445" s="31"/>
      <c r="V1445" s="31"/>
      <c r="W1445" s="31"/>
      <c r="X1445" s="31"/>
      <c r="Y1445" s="31"/>
      <c r="Z1445" s="31"/>
      <c r="AA1445" s="31"/>
      <c r="AB1445" s="31"/>
      <c r="AC1445" s="31"/>
      <c r="AD1445" s="31"/>
      <c r="AE1445" s="31"/>
      <c r="AR1445" s="199" t="s">
        <v>132</v>
      </c>
      <c r="AT1445" s="199" t="s">
        <v>127</v>
      </c>
      <c r="AU1445" s="199" t="s">
        <v>86</v>
      </c>
      <c r="AY1445" s="14" t="s">
        <v>124</v>
      </c>
      <c r="BE1445" s="200">
        <f>IF(N1445="základní",J1445,0)</f>
        <v>0</v>
      </c>
      <c r="BF1445" s="200">
        <f>IF(N1445="snížená",J1445,0)</f>
        <v>0</v>
      </c>
      <c r="BG1445" s="200">
        <f>IF(N1445="zákl. přenesená",J1445,0)</f>
        <v>0</v>
      </c>
      <c r="BH1445" s="200">
        <f>IF(N1445="sníž. přenesená",J1445,0)</f>
        <v>0</v>
      </c>
      <c r="BI1445" s="200">
        <f>IF(N1445="nulová",J1445,0)</f>
        <v>0</v>
      </c>
      <c r="BJ1445" s="14" t="s">
        <v>84</v>
      </c>
      <c r="BK1445" s="200">
        <f>ROUND(I1445*H1445,2)</f>
        <v>0</v>
      </c>
      <c r="BL1445" s="14" t="s">
        <v>132</v>
      </c>
      <c r="BM1445" s="199" t="s">
        <v>2523</v>
      </c>
    </row>
    <row r="1446" spans="1:65" s="2" customFormat="1" ht="19.2">
      <c r="A1446" s="31"/>
      <c r="B1446" s="32"/>
      <c r="C1446" s="33"/>
      <c r="D1446" s="201" t="s">
        <v>133</v>
      </c>
      <c r="E1446" s="33"/>
      <c r="F1446" s="202" t="s">
        <v>2524</v>
      </c>
      <c r="G1446" s="33"/>
      <c r="H1446" s="33"/>
      <c r="I1446" s="203"/>
      <c r="J1446" s="33"/>
      <c r="K1446" s="33"/>
      <c r="L1446" s="36"/>
      <c r="M1446" s="204"/>
      <c r="N1446" s="205"/>
      <c r="O1446" s="68"/>
      <c r="P1446" s="68"/>
      <c r="Q1446" s="68"/>
      <c r="R1446" s="68"/>
      <c r="S1446" s="68"/>
      <c r="T1446" s="69"/>
      <c r="U1446" s="31"/>
      <c r="V1446" s="31"/>
      <c r="W1446" s="31"/>
      <c r="X1446" s="31"/>
      <c r="Y1446" s="31"/>
      <c r="Z1446" s="31"/>
      <c r="AA1446" s="31"/>
      <c r="AB1446" s="31"/>
      <c r="AC1446" s="31"/>
      <c r="AD1446" s="31"/>
      <c r="AE1446" s="31"/>
      <c r="AT1446" s="14" t="s">
        <v>133</v>
      </c>
      <c r="AU1446" s="14" t="s">
        <v>86</v>
      </c>
    </row>
    <row r="1447" spans="1:65" s="2" customFormat="1" ht="16.5" customHeight="1">
      <c r="A1447" s="31"/>
      <c r="B1447" s="32"/>
      <c r="C1447" s="188" t="s">
        <v>2525</v>
      </c>
      <c r="D1447" s="188" t="s">
        <v>127</v>
      </c>
      <c r="E1447" s="189" t="s">
        <v>2526</v>
      </c>
      <c r="F1447" s="190" t="s">
        <v>2527</v>
      </c>
      <c r="G1447" s="191" t="s">
        <v>150</v>
      </c>
      <c r="H1447" s="192">
        <v>10</v>
      </c>
      <c r="I1447" s="193"/>
      <c r="J1447" s="194">
        <f>ROUND(I1447*H1447,2)</f>
        <v>0</v>
      </c>
      <c r="K1447" s="190" t="s">
        <v>131</v>
      </c>
      <c r="L1447" s="36"/>
      <c r="M1447" s="195" t="s">
        <v>1</v>
      </c>
      <c r="N1447" s="196" t="s">
        <v>42</v>
      </c>
      <c r="O1447" s="68"/>
      <c r="P1447" s="197">
        <f>O1447*H1447</f>
        <v>0</v>
      </c>
      <c r="Q1447" s="197">
        <v>0</v>
      </c>
      <c r="R1447" s="197">
        <f>Q1447*H1447</f>
        <v>0</v>
      </c>
      <c r="S1447" s="197">
        <v>0</v>
      </c>
      <c r="T1447" s="198">
        <f>S1447*H1447</f>
        <v>0</v>
      </c>
      <c r="U1447" s="31"/>
      <c r="V1447" s="31"/>
      <c r="W1447" s="31"/>
      <c r="X1447" s="31"/>
      <c r="Y1447" s="31"/>
      <c r="Z1447" s="31"/>
      <c r="AA1447" s="31"/>
      <c r="AB1447" s="31"/>
      <c r="AC1447" s="31"/>
      <c r="AD1447" s="31"/>
      <c r="AE1447" s="31"/>
      <c r="AR1447" s="199" t="s">
        <v>132</v>
      </c>
      <c r="AT1447" s="199" t="s">
        <v>127</v>
      </c>
      <c r="AU1447" s="199" t="s">
        <v>86</v>
      </c>
      <c r="AY1447" s="14" t="s">
        <v>124</v>
      </c>
      <c r="BE1447" s="200">
        <f>IF(N1447="základní",J1447,0)</f>
        <v>0</v>
      </c>
      <c r="BF1447" s="200">
        <f>IF(N1447="snížená",J1447,0)</f>
        <v>0</v>
      </c>
      <c r="BG1447" s="200">
        <f>IF(N1447="zákl. přenesená",J1447,0)</f>
        <v>0</v>
      </c>
      <c r="BH1447" s="200">
        <f>IF(N1447="sníž. přenesená",J1447,0)</f>
        <v>0</v>
      </c>
      <c r="BI1447" s="200">
        <f>IF(N1447="nulová",J1447,0)</f>
        <v>0</v>
      </c>
      <c r="BJ1447" s="14" t="s">
        <v>84</v>
      </c>
      <c r="BK1447" s="200">
        <f>ROUND(I1447*H1447,2)</f>
        <v>0</v>
      </c>
      <c r="BL1447" s="14" t="s">
        <v>132</v>
      </c>
      <c r="BM1447" s="199" t="s">
        <v>2528</v>
      </c>
    </row>
    <row r="1448" spans="1:65" s="2" customFormat="1" ht="19.2">
      <c r="A1448" s="31"/>
      <c r="B1448" s="32"/>
      <c r="C1448" s="33"/>
      <c r="D1448" s="201" t="s">
        <v>133</v>
      </c>
      <c r="E1448" s="33"/>
      <c r="F1448" s="202" t="s">
        <v>2529</v>
      </c>
      <c r="G1448" s="33"/>
      <c r="H1448" s="33"/>
      <c r="I1448" s="203"/>
      <c r="J1448" s="33"/>
      <c r="K1448" s="33"/>
      <c r="L1448" s="36"/>
      <c r="M1448" s="204"/>
      <c r="N1448" s="205"/>
      <c r="O1448" s="68"/>
      <c r="P1448" s="68"/>
      <c r="Q1448" s="68"/>
      <c r="R1448" s="68"/>
      <c r="S1448" s="68"/>
      <c r="T1448" s="69"/>
      <c r="U1448" s="31"/>
      <c r="V1448" s="31"/>
      <c r="W1448" s="31"/>
      <c r="X1448" s="31"/>
      <c r="Y1448" s="31"/>
      <c r="Z1448" s="31"/>
      <c r="AA1448" s="31"/>
      <c r="AB1448" s="31"/>
      <c r="AC1448" s="31"/>
      <c r="AD1448" s="31"/>
      <c r="AE1448" s="31"/>
      <c r="AT1448" s="14" t="s">
        <v>133</v>
      </c>
      <c r="AU1448" s="14" t="s">
        <v>86</v>
      </c>
    </row>
    <row r="1449" spans="1:65" s="2" customFormat="1" ht="16.5" customHeight="1">
      <c r="A1449" s="31"/>
      <c r="B1449" s="32"/>
      <c r="C1449" s="188" t="s">
        <v>1329</v>
      </c>
      <c r="D1449" s="188" t="s">
        <v>127</v>
      </c>
      <c r="E1449" s="189" t="s">
        <v>2530</v>
      </c>
      <c r="F1449" s="190" t="s">
        <v>2531</v>
      </c>
      <c r="G1449" s="191" t="s">
        <v>150</v>
      </c>
      <c r="H1449" s="192">
        <v>50</v>
      </c>
      <c r="I1449" s="193"/>
      <c r="J1449" s="194">
        <f>ROUND(I1449*H1449,2)</f>
        <v>0</v>
      </c>
      <c r="K1449" s="190" t="s">
        <v>131</v>
      </c>
      <c r="L1449" s="36"/>
      <c r="M1449" s="195" t="s">
        <v>1</v>
      </c>
      <c r="N1449" s="196" t="s">
        <v>42</v>
      </c>
      <c r="O1449" s="68"/>
      <c r="P1449" s="197">
        <f>O1449*H1449</f>
        <v>0</v>
      </c>
      <c r="Q1449" s="197">
        <v>0</v>
      </c>
      <c r="R1449" s="197">
        <f>Q1449*H1449</f>
        <v>0</v>
      </c>
      <c r="S1449" s="197">
        <v>0</v>
      </c>
      <c r="T1449" s="198">
        <f>S1449*H1449</f>
        <v>0</v>
      </c>
      <c r="U1449" s="31"/>
      <c r="V1449" s="31"/>
      <c r="W1449" s="31"/>
      <c r="X1449" s="31"/>
      <c r="Y1449" s="31"/>
      <c r="Z1449" s="31"/>
      <c r="AA1449" s="31"/>
      <c r="AB1449" s="31"/>
      <c r="AC1449" s="31"/>
      <c r="AD1449" s="31"/>
      <c r="AE1449" s="31"/>
      <c r="AR1449" s="199" t="s">
        <v>132</v>
      </c>
      <c r="AT1449" s="199" t="s">
        <v>127</v>
      </c>
      <c r="AU1449" s="199" t="s">
        <v>86</v>
      </c>
      <c r="AY1449" s="14" t="s">
        <v>124</v>
      </c>
      <c r="BE1449" s="200">
        <f>IF(N1449="základní",J1449,0)</f>
        <v>0</v>
      </c>
      <c r="BF1449" s="200">
        <f>IF(N1449="snížená",J1449,0)</f>
        <v>0</v>
      </c>
      <c r="BG1449" s="200">
        <f>IF(N1449="zákl. přenesená",J1449,0)</f>
        <v>0</v>
      </c>
      <c r="BH1449" s="200">
        <f>IF(N1449="sníž. přenesená",J1449,0)</f>
        <v>0</v>
      </c>
      <c r="BI1449" s="200">
        <f>IF(N1449="nulová",J1449,0)</f>
        <v>0</v>
      </c>
      <c r="BJ1449" s="14" t="s">
        <v>84</v>
      </c>
      <c r="BK1449" s="200">
        <f>ROUND(I1449*H1449,2)</f>
        <v>0</v>
      </c>
      <c r="BL1449" s="14" t="s">
        <v>132</v>
      </c>
      <c r="BM1449" s="199" t="s">
        <v>2532</v>
      </c>
    </row>
    <row r="1450" spans="1:65" s="2" customFormat="1" ht="19.2">
      <c r="A1450" s="31"/>
      <c r="B1450" s="32"/>
      <c r="C1450" s="33"/>
      <c r="D1450" s="201" t="s">
        <v>133</v>
      </c>
      <c r="E1450" s="33"/>
      <c r="F1450" s="202" t="s">
        <v>2533</v>
      </c>
      <c r="G1450" s="33"/>
      <c r="H1450" s="33"/>
      <c r="I1450" s="203"/>
      <c r="J1450" s="33"/>
      <c r="K1450" s="33"/>
      <c r="L1450" s="36"/>
      <c r="M1450" s="204"/>
      <c r="N1450" s="205"/>
      <c r="O1450" s="68"/>
      <c r="P1450" s="68"/>
      <c r="Q1450" s="68"/>
      <c r="R1450" s="68"/>
      <c r="S1450" s="68"/>
      <c r="T1450" s="69"/>
      <c r="U1450" s="31"/>
      <c r="V1450" s="31"/>
      <c r="W1450" s="31"/>
      <c r="X1450" s="31"/>
      <c r="Y1450" s="31"/>
      <c r="Z1450" s="31"/>
      <c r="AA1450" s="31"/>
      <c r="AB1450" s="31"/>
      <c r="AC1450" s="31"/>
      <c r="AD1450" s="31"/>
      <c r="AE1450" s="31"/>
      <c r="AT1450" s="14" t="s">
        <v>133</v>
      </c>
      <c r="AU1450" s="14" t="s">
        <v>86</v>
      </c>
    </row>
    <row r="1451" spans="1:65" s="2" customFormat="1" ht="16.5" customHeight="1">
      <c r="A1451" s="31"/>
      <c r="B1451" s="32"/>
      <c r="C1451" s="188" t="s">
        <v>2534</v>
      </c>
      <c r="D1451" s="188" t="s">
        <v>127</v>
      </c>
      <c r="E1451" s="189" t="s">
        <v>2535</v>
      </c>
      <c r="F1451" s="190" t="s">
        <v>2536</v>
      </c>
      <c r="G1451" s="191" t="s">
        <v>150</v>
      </c>
      <c r="H1451" s="192">
        <v>1</v>
      </c>
      <c r="I1451" s="193"/>
      <c r="J1451" s="194">
        <f>ROUND(I1451*H1451,2)</f>
        <v>0</v>
      </c>
      <c r="K1451" s="190" t="s">
        <v>131</v>
      </c>
      <c r="L1451" s="36"/>
      <c r="M1451" s="195" t="s">
        <v>1</v>
      </c>
      <c r="N1451" s="196" t="s">
        <v>42</v>
      </c>
      <c r="O1451" s="68"/>
      <c r="P1451" s="197">
        <f>O1451*H1451</f>
        <v>0</v>
      </c>
      <c r="Q1451" s="197">
        <v>0</v>
      </c>
      <c r="R1451" s="197">
        <f>Q1451*H1451</f>
        <v>0</v>
      </c>
      <c r="S1451" s="197">
        <v>0</v>
      </c>
      <c r="T1451" s="198">
        <f>S1451*H1451</f>
        <v>0</v>
      </c>
      <c r="U1451" s="31"/>
      <c r="V1451" s="31"/>
      <c r="W1451" s="31"/>
      <c r="X1451" s="31"/>
      <c r="Y1451" s="31"/>
      <c r="Z1451" s="31"/>
      <c r="AA1451" s="31"/>
      <c r="AB1451" s="31"/>
      <c r="AC1451" s="31"/>
      <c r="AD1451" s="31"/>
      <c r="AE1451" s="31"/>
      <c r="AR1451" s="199" t="s">
        <v>132</v>
      </c>
      <c r="AT1451" s="199" t="s">
        <v>127</v>
      </c>
      <c r="AU1451" s="199" t="s">
        <v>86</v>
      </c>
      <c r="AY1451" s="14" t="s">
        <v>124</v>
      </c>
      <c r="BE1451" s="200">
        <f>IF(N1451="základní",J1451,0)</f>
        <v>0</v>
      </c>
      <c r="BF1451" s="200">
        <f>IF(N1451="snížená",J1451,0)</f>
        <v>0</v>
      </c>
      <c r="BG1451" s="200">
        <f>IF(N1451="zákl. přenesená",J1451,0)</f>
        <v>0</v>
      </c>
      <c r="BH1451" s="200">
        <f>IF(N1451="sníž. přenesená",J1451,0)</f>
        <v>0</v>
      </c>
      <c r="BI1451" s="200">
        <f>IF(N1451="nulová",J1451,0)</f>
        <v>0</v>
      </c>
      <c r="BJ1451" s="14" t="s">
        <v>84</v>
      </c>
      <c r="BK1451" s="200">
        <f>ROUND(I1451*H1451,2)</f>
        <v>0</v>
      </c>
      <c r="BL1451" s="14" t="s">
        <v>132</v>
      </c>
      <c r="BM1451" s="199" t="s">
        <v>2537</v>
      </c>
    </row>
    <row r="1452" spans="1:65" s="2" customFormat="1" ht="19.2">
      <c r="A1452" s="31"/>
      <c r="B1452" s="32"/>
      <c r="C1452" s="33"/>
      <c r="D1452" s="201" t="s">
        <v>133</v>
      </c>
      <c r="E1452" s="33"/>
      <c r="F1452" s="202" t="s">
        <v>2538</v>
      </c>
      <c r="G1452" s="33"/>
      <c r="H1452" s="33"/>
      <c r="I1452" s="203"/>
      <c r="J1452" s="33"/>
      <c r="K1452" s="33"/>
      <c r="L1452" s="36"/>
      <c r="M1452" s="204"/>
      <c r="N1452" s="205"/>
      <c r="O1452" s="68"/>
      <c r="P1452" s="68"/>
      <c r="Q1452" s="68"/>
      <c r="R1452" s="68"/>
      <c r="S1452" s="68"/>
      <c r="T1452" s="69"/>
      <c r="U1452" s="31"/>
      <c r="V1452" s="31"/>
      <c r="W1452" s="31"/>
      <c r="X1452" s="31"/>
      <c r="Y1452" s="31"/>
      <c r="Z1452" s="31"/>
      <c r="AA1452" s="31"/>
      <c r="AB1452" s="31"/>
      <c r="AC1452" s="31"/>
      <c r="AD1452" s="31"/>
      <c r="AE1452" s="31"/>
      <c r="AT1452" s="14" t="s">
        <v>133</v>
      </c>
      <c r="AU1452" s="14" t="s">
        <v>86</v>
      </c>
    </row>
    <row r="1453" spans="1:65" s="2" customFormat="1" ht="16.5" customHeight="1">
      <c r="A1453" s="31"/>
      <c r="B1453" s="32"/>
      <c r="C1453" s="188" t="s">
        <v>1334</v>
      </c>
      <c r="D1453" s="188" t="s">
        <v>127</v>
      </c>
      <c r="E1453" s="189" t="s">
        <v>2539</v>
      </c>
      <c r="F1453" s="190" t="s">
        <v>2540</v>
      </c>
      <c r="G1453" s="191" t="s">
        <v>150</v>
      </c>
      <c r="H1453" s="192">
        <v>1</v>
      </c>
      <c r="I1453" s="193"/>
      <c r="J1453" s="194">
        <f>ROUND(I1453*H1453,2)</f>
        <v>0</v>
      </c>
      <c r="K1453" s="190" t="s">
        <v>131</v>
      </c>
      <c r="L1453" s="36"/>
      <c r="M1453" s="195" t="s">
        <v>1</v>
      </c>
      <c r="N1453" s="196" t="s">
        <v>42</v>
      </c>
      <c r="O1453" s="68"/>
      <c r="P1453" s="197">
        <f>O1453*H1453</f>
        <v>0</v>
      </c>
      <c r="Q1453" s="197">
        <v>0</v>
      </c>
      <c r="R1453" s="197">
        <f>Q1453*H1453</f>
        <v>0</v>
      </c>
      <c r="S1453" s="197">
        <v>0</v>
      </c>
      <c r="T1453" s="198">
        <f>S1453*H1453</f>
        <v>0</v>
      </c>
      <c r="U1453" s="31"/>
      <c r="V1453" s="31"/>
      <c r="W1453" s="31"/>
      <c r="X1453" s="31"/>
      <c r="Y1453" s="31"/>
      <c r="Z1453" s="31"/>
      <c r="AA1453" s="31"/>
      <c r="AB1453" s="31"/>
      <c r="AC1453" s="31"/>
      <c r="AD1453" s="31"/>
      <c r="AE1453" s="31"/>
      <c r="AR1453" s="199" t="s">
        <v>132</v>
      </c>
      <c r="AT1453" s="199" t="s">
        <v>127</v>
      </c>
      <c r="AU1453" s="199" t="s">
        <v>86</v>
      </c>
      <c r="AY1453" s="14" t="s">
        <v>124</v>
      </c>
      <c r="BE1453" s="200">
        <f>IF(N1453="základní",J1453,0)</f>
        <v>0</v>
      </c>
      <c r="BF1453" s="200">
        <f>IF(N1453="snížená",J1453,0)</f>
        <v>0</v>
      </c>
      <c r="BG1453" s="200">
        <f>IF(N1453="zákl. přenesená",J1453,0)</f>
        <v>0</v>
      </c>
      <c r="BH1453" s="200">
        <f>IF(N1453="sníž. přenesená",J1453,0)</f>
        <v>0</v>
      </c>
      <c r="BI1453" s="200">
        <f>IF(N1453="nulová",J1453,0)</f>
        <v>0</v>
      </c>
      <c r="BJ1453" s="14" t="s">
        <v>84</v>
      </c>
      <c r="BK1453" s="200">
        <f>ROUND(I1453*H1453,2)</f>
        <v>0</v>
      </c>
      <c r="BL1453" s="14" t="s">
        <v>132</v>
      </c>
      <c r="BM1453" s="199" t="s">
        <v>2541</v>
      </c>
    </row>
    <row r="1454" spans="1:65" s="2" customFormat="1" ht="19.2">
      <c r="A1454" s="31"/>
      <c r="B1454" s="32"/>
      <c r="C1454" s="33"/>
      <c r="D1454" s="201" t="s">
        <v>133</v>
      </c>
      <c r="E1454" s="33"/>
      <c r="F1454" s="202" t="s">
        <v>2542</v>
      </c>
      <c r="G1454" s="33"/>
      <c r="H1454" s="33"/>
      <c r="I1454" s="203"/>
      <c r="J1454" s="33"/>
      <c r="K1454" s="33"/>
      <c r="L1454" s="36"/>
      <c r="M1454" s="204"/>
      <c r="N1454" s="205"/>
      <c r="O1454" s="68"/>
      <c r="P1454" s="68"/>
      <c r="Q1454" s="68"/>
      <c r="R1454" s="68"/>
      <c r="S1454" s="68"/>
      <c r="T1454" s="69"/>
      <c r="U1454" s="31"/>
      <c r="V1454" s="31"/>
      <c r="W1454" s="31"/>
      <c r="X1454" s="31"/>
      <c r="Y1454" s="31"/>
      <c r="Z1454" s="31"/>
      <c r="AA1454" s="31"/>
      <c r="AB1454" s="31"/>
      <c r="AC1454" s="31"/>
      <c r="AD1454" s="31"/>
      <c r="AE1454" s="31"/>
      <c r="AT1454" s="14" t="s">
        <v>133</v>
      </c>
      <c r="AU1454" s="14" t="s">
        <v>86</v>
      </c>
    </row>
    <row r="1455" spans="1:65" s="2" customFormat="1" ht="21.75" customHeight="1">
      <c r="A1455" s="31"/>
      <c r="B1455" s="32"/>
      <c r="C1455" s="188" t="s">
        <v>2543</v>
      </c>
      <c r="D1455" s="188" t="s">
        <v>127</v>
      </c>
      <c r="E1455" s="189" t="s">
        <v>2544</v>
      </c>
      <c r="F1455" s="190" t="s">
        <v>2545</v>
      </c>
      <c r="G1455" s="191" t="s">
        <v>139</v>
      </c>
      <c r="H1455" s="192">
        <v>400</v>
      </c>
      <c r="I1455" s="193"/>
      <c r="J1455" s="194">
        <f>ROUND(I1455*H1455,2)</f>
        <v>0</v>
      </c>
      <c r="K1455" s="190" t="s">
        <v>131</v>
      </c>
      <c r="L1455" s="36"/>
      <c r="M1455" s="195" t="s">
        <v>1</v>
      </c>
      <c r="N1455" s="196" t="s">
        <v>42</v>
      </c>
      <c r="O1455" s="68"/>
      <c r="P1455" s="197">
        <f>O1455*H1455</f>
        <v>0</v>
      </c>
      <c r="Q1455" s="197">
        <v>0</v>
      </c>
      <c r="R1455" s="197">
        <f>Q1455*H1455</f>
        <v>0</v>
      </c>
      <c r="S1455" s="197">
        <v>0</v>
      </c>
      <c r="T1455" s="198">
        <f>S1455*H1455</f>
        <v>0</v>
      </c>
      <c r="U1455" s="31"/>
      <c r="V1455" s="31"/>
      <c r="W1455" s="31"/>
      <c r="X1455" s="31"/>
      <c r="Y1455" s="31"/>
      <c r="Z1455" s="31"/>
      <c r="AA1455" s="31"/>
      <c r="AB1455" s="31"/>
      <c r="AC1455" s="31"/>
      <c r="AD1455" s="31"/>
      <c r="AE1455" s="31"/>
      <c r="AR1455" s="199" t="s">
        <v>132</v>
      </c>
      <c r="AT1455" s="199" t="s">
        <v>127</v>
      </c>
      <c r="AU1455" s="199" t="s">
        <v>86</v>
      </c>
      <c r="AY1455" s="14" t="s">
        <v>124</v>
      </c>
      <c r="BE1455" s="200">
        <f>IF(N1455="základní",J1455,0)</f>
        <v>0</v>
      </c>
      <c r="BF1455" s="200">
        <f>IF(N1455="snížená",J1455,0)</f>
        <v>0</v>
      </c>
      <c r="BG1455" s="200">
        <f>IF(N1455="zákl. přenesená",J1455,0)</f>
        <v>0</v>
      </c>
      <c r="BH1455" s="200">
        <f>IF(N1455="sníž. přenesená",J1455,0)</f>
        <v>0</v>
      </c>
      <c r="BI1455" s="200">
        <f>IF(N1455="nulová",J1455,0)</f>
        <v>0</v>
      </c>
      <c r="BJ1455" s="14" t="s">
        <v>84</v>
      </c>
      <c r="BK1455" s="200">
        <f>ROUND(I1455*H1455,2)</f>
        <v>0</v>
      </c>
      <c r="BL1455" s="14" t="s">
        <v>132</v>
      </c>
      <c r="BM1455" s="199" t="s">
        <v>2546</v>
      </c>
    </row>
    <row r="1456" spans="1:65" s="2" customFormat="1" ht="19.2">
      <c r="A1456" s="31"/>
      <c r="B1456" s="32"/>
      <c r="C1456" s="33"/>
      <c r="D1456" s="201" t="s">
        <v>133</v>
      </c>
      <c r="E1456" s="33"/>
      <c r="F1456" s="202" t="s">
        <v>2547</v>
      </c>
      <c r="G1456" s="33"/>
      <c r="H1456" s="33"/>
      <c r="I1456" s="203"/>
      <c r="J1456" s="33"/>
      <c r="K1456" s="33"/>
      <c r="L1456" s="36"/>
      <c r="M1456" s="204"/>
      <c r="N1456" s="205"/>
      <c r="O1456" s="68"/>
      <c r="P1456" s="68"/>
      <c r="Q1456" s="68"/>
      <c r="R1456" s="68"/>
      <c r="S1456" s="68"/>
      <c r="T1456" s="69"/>
      <c r="U1456" s="31"/>
      <c r="V1456" s="31"/>
      <c r="W1456" s="31"/>
      <c r="X1456" s="31"/>
      <c r="Y1456" s="31"/>
      <c r="Z1456" s="31"/>
      <c r="AA1456" s="31"/>
      <c r="AB1456" s="31"/>
      <c r="AC1456" s="31"/>
      <c r="AD1456" s="31"/>
      <c r="AE1456" s="31"/>
      <c r="AT1456" s="14" t="s">
        <v>133</v>
      </c>
      <c r="AU1456" s="14" t="s">
        <v>86</v>
      </c>
    </row>
    <row r="1457" spans="1:65" s="2" customFormat="1" ht="16.5" customHeight="1">
      <c r="A1457" s="31"/>
      <c r="B1457" s="32"/>
      <c r="C1457" s="188" t="s">
        <v>1338</v>
      </c>
      <c r="D1457" s="188" t="s">
        <v>127</v>
      </c>
      <c r="E1457" s="189" t="s">
        <v>2548</v>
      </c>
      <c r="F1457" s="190" t="s">
        <v>2549</v>
      </c>
      <c r="G1457" s="191" t="s">
        <v>139</v>
      </c>
      <c r="H1457" s="192">
        <v>5</v>
      </c>
      <c r="I1457" s="193"/>
      <c r="J1457" s="194">
        <f>ROUND(I1457*H1457,2)</f>
        <v>0</v>
      </c>
      <c r="K1457" s="190" t="s">
        <v>131</v>
      </c>
      <c r="L1457" s="36"/>
      <c r="M1457" s="195" t="s">
        <v>1</v>
      </c>
      <c r="N1457" s="196" t="s">
        <v>42</v>
      </c>
      <c r="O1457" s="68"/>
      <c r="P1457" s="197">
        <f>O1457*H1457</f>
        <v>0</v>
      </c>
      <c r="Q1457" s="197">
        <v>0</v>
      </c>
      <c r="R1457" s="197">
        <f>Q1457*H1457</f>
        <v>0</v>
      </c>
      <c r="S1457" s="197">
        <v>0</v>
      </c>
      <c r="T1457" s="198">
        <f>S1457*H1457</f>
        <v>0</v>
      </c>
      <c r="U1457" s="31"/>
      <c r="V1457" s="31"/>
      <c r="W1457" s="31"/>
      <c r="X1457" s="31"/>
      <c r="Y1457" s="31"/>
      <c r="Z1457" s="31"/>
      <c r="AA1457" s="31"/>
      <c r="AB1457" s="31"/>
      <c r="AC1457" s="31"/>
      <c r="AD1457" s="31"/>
      <c r="AE1457" s="31"/>
      <c r="AR1457" s="199" t="s">
        <v>132</v>
      </c>
      <c r="AT1457" s="199" t="s">
        <v>127</v>
      </c>
      <c r="AU1457" s="199" t="s">
        <v>86</v>
      </c>
      <c r="AY1457" s="14" t="s">
        <v>124</v>
      </c>
      <c r="BE1457" s="200">
        <f>IF(N1457="základní",J1457,0)</f>
        <v>0</v>
      </c>
      <c r="BF1457" s="200">
        <f>IF(N1457="snížená",J1457,0)</f>
        <v>0</v>
      </c>
      <c r="BG1457" s="200">
        <f>IF(N1457="zákl. přenesená",J1457,0)</f>
        <v>0</v>
      </c>
      <c r="BH1457" s="200">
        <f>IF(N1457="sníž. přenesená",J1457,0)</f>
        <v>0</v>
      </c>
      <c r="BI1457" s="200">
        <f>IF(N1457="nulová",J1457,0)</f>
        <v>0</v>
      </c>
      <c r="BJ1457" s="14" t="s">
        <v>84</v>
      </c>
      <c r="BK1457" s="200">
        <f>ROUND(I1457*H1457,2)</f>
        <v>0</v>
      </c>
      <c r="BL1457" s="14" t="s">
        <v>132</v>
      </c>
      <c r="BM1457" s="199" t="s">
        <v>2550</v>
      </c>
    </row>
    <row r="1458" spans="1:65" s="2" customFormat="1" ht="19.2">
      <c r="A1458" s="31"/>
      <c r="B1458" s="32"/>
      <c r="C1458" s="33"/>
      <c r="D1458" s="201" t="s">
        <v>133</v>
      </c>
      <c r="E1458" s="33"/>
      <c r="F1458" s="202" t="s">
        <v>2551</v>
      </c>
      <c r="G1458" s="33"/>
      <c r="H1458" s="33"/>
      <c r="I1458" s="203"/>
      <c r="J1458" s="33"/>
      <c r="K1458" s="33"/>
      <c r="L1458" s="36"/>
      <c r="M1458" s="204"/>
      <c r="N1458" s="205"/>
      <c r="O1458" s="68"/>
      <c r="P1458" s="68"/>
      <c r="Q1458" s="68"/>
      <c r="R1458" s="68"/>
      <c r="S1458" s="68"/>
      <c r="T1458" s="69"/>
      <c r="U1458" s="31"/>
      <c r="V1458" s="31"/>
      <c r="W1458" s="31"/>
      <c r="X1458" s="31"/>
      <c r="Y1458" s="31"/>
      <c r="Z1458" s="31"/>
      <c r="AA1458" s="31"/>
      <c r="AB1458" s="31"/>
      <c r="AC1458" s="31"/>
      <c r="AD1458" s="31"/>
      <c r="AE1458" s="31"/>
      <c r="AT1458" s="14" t="s">
        <v>133</v>
      </c>
      <c r="AU1458" s="14" t="s">
        <v>86</v>
      </c>
    </row>
    <row r="1459" spans="1:65" s="2" customFormat="1" ht="21.75" customHeight="1">
      <c r="A1459" s="31"/>
      <c r="B1459" s="32"/>
      <c r="C1459" s="188" t="s">
        <v>2552</v>
      </c>
      <c r="D1459" s="188" t="s">
        <v>127</v>
      </c>
      <c r="E1459" s="189" t="s">
        <v>2553</v>
      </c>
      <c r="F1459" s="190" t="s">
        <v>2554</v>
      </c>
      <c r="G1459" s="191" t="s">
        <v>139</v>
      </c>
      <c r="H1459" s="192">
        <v>5</v>
      </c>
      <c r="I1459" s="193"/>
      <c r="J1459" s="194">
        <f>ROUND(I1459*H1459,2)</f>
        <v>0</v>
      </c>
      <c r="K1459" s="190" t="s">
        <v>131</v>
      </c>
      <c r="L1459" s="36"/>
      <c r="M1459" s="195" t="s">
        <v>1</v>
      </c>
      <c r="N1459" s="196" t="s">
        <v>42</v>
      </c>
      <c r="O1459" s="68"/>
      <c r="P1459" s="197">
        <f>O1459*H1459</f>
        <v>0</v>
      </c>
      <c r="Q1459" s="197">
        <v>0</v>
      </c>
      <c r="R1459" s="197">
        <f>Q1459*H1459</f>
        <v>0</v>
      </c>
      <c r="S1459" s="197">
        <v>0</v>
      </c>
      <c r="T1459" s="198">
        <f>S1459*H1459</f>
        <v>0</v>
      </c>
      <c r="U1459" s="31"/>
      <c r="V1459" s="31"/>
      <c r="W1459" s="31"/>
      <c r="X1459" s="31"/>
      <c r="Y1459" s="31"/>
      <c r="Z1459" s="31"/>
      <c r="AA1459" s="31"/>
      <c r="AB1459" s="31"/>
      <c r="AC1459" s="31"/>
      <c r="AD1459" s="31"/>
      <c r="AE1459" s="31"/>
      <c r="AR1459" s="199" t="s">
        <v>132</v>
      </c>
      <c r="AT1459" s="199" t="s">
        <v>127</v>
      </c>
      <c r="AU1459" s="199" t="s">
        <v>86</v>
      </c>
      <c r="AY1459" s="14" t="s">
        <v>124</v>
      </c>
      <c r="BE1459" s="200">
        <f>IF(N1459="základní",J1459,0)</f>
        <v>0</v>
      </c>
      <c r="BF1459" s="200">
        <f>IF(N1459="snížená",J1459,0)</f>
        <v>0</v>
      </c>
      <c r="BG1459" s="200">
        <f>IF(N1459="zákl. přenesená",J1459,0)</f>
        <v>0</v>
      </c>
      <c r="BH1459" s="200">
        <f>IF(N1459="sníž. přenesená",J1459,0)</f>
        <v>0</v>
      </c>
      <c r="BI1459" s="200">
        <f>IF(N1459="nulová",J1459,0)</f>
        <v>0</v>
      </c>
      <c r="BJ1459" s="14" t="s">
        <v>84</v>
      </c>
      <c r="BK1459" s="200">
        <f>ROUND(I1459*H1459,2)</f>
        <v>0</v>
      </c>
      <c r="BL1459" s="14" t="s">
        <v>132</v>
      </c>
      <c r="BM1459" s="199" t="s">
        <v>2555</v>
      </c>
    </row>
    <row r="1460" spans="1:65" s="2" customFormat="1" ht="19.2">
      <c r="A1460" s="31"/>
      <c r="B1460" s="32"/>
      <c r="C1460" s="33"/>
      <c r="D1460" s="201" t="s">
        <v>133</v>
      </c>
      <c r="E1460" s="33"/>
      <c r="F1460" s="202" t="s">
        <v>2556</v>
      </c>
      <c r="G1460" s="33"/>
      <c r="H1460" s="33"/>
      <c r="I1460" s="203"/>
      <c r="J1460" s="33"/>
      <c r="K1460" s="33"/>
      <c r="L1460" s="36"/>
      <c r="M1460" s="204"/>
      <c r="N1460" s="205"/>
      <c r="O1460" s="68"/>
      <c r="P1460" s="68"/>
      <c r="Q1460" s="68"/>
      <c r="R1460" s="68"/>
      <c r="S1460" s="68"/>
      <c r="T1460" s="69"/>
      <c r="U1460" s="31"/>
      <c r="V1460" s="31"/>
      <c r="W1460" s="31"/>
      <c r="X1460" s="31"/>
      <c r="Y1460" s="31"/>
      <c r="Z1460" s="31"/>
      <c r="AA1460" s="31"/>
      <c r="AB1460" s="31"/>
      <c r="AC1460" s="31"/>
      <c r="AD1460" s="31"/>
      <c r="AE1460" s="31"/>
      <c r="AT1460" s="14" t="s">
        <v>133</v>
      </c>
      <c r="AU1460" s="14" t="s">
        <v>86</v>
      </c>
    </row>
    <row r="1461" spans="1:65" s="2" customFormat="1" ht="21.75" customHeight="1">
      <c r="A1461" s="31"/>
      <c r="B1461" s="32"/>
      <c r="C1461" s="188" t="s">
        <v>1343</v>
      </c>
      <c r="D1461" s="188" t="s">
        <v>127</v>
      </c>
      <c r="E1461" s="189" t="s">
        <v>2557</v>
      </c>
      <c r="F1461" s="190" t="s">
        <v>2558</v>
      </c>
      <c r="G1461" s="191" t="s">
        <v>139</v>
      </c>
      <c r="H1461" s="192">
        <v>50</v>
      </c>
      <c r="I1461" s="193"/>
      <c r="J1461" s="194">
        <f>ROUND(I1461*H1461,2)</f>
        <v>0</v>
      </c>
      <c r="K1461" s="190" t="s">
        <v>131</v>
      </c>
      <c r="L1461" s="36"/>
      <c r="M1461" s="195" t="s">
        <v>1</v>
      </c>
      <c r="N1461" s="196" t="s">
        <v>42</v>
      </c>
      <c r="O1461" s="68"/>
      <c r="P1461" s="197">
        <f>O1461*H1461</f>
        <v>0</v>
      </c>
      <c r="Q1461" s="197">
        <v>0</v>
      </c>
      <c r="R1461" s="197">
        <f>Q1461*H1461</f>
        <v>0</v>
      </c>
      <c r="S1461" s="197">
        <v>0</v>
      </c>
      <c r="T1461" s="198">
        <f>S1461*H1461</f>
        <v>0</v>
      </c>
      <c r="U1461" s="31"/>
      <c r="V1461" s="31"/>
      <c r="W1461" s="31"/>
      <c r="X1461" s="31"/>
      <c r="Y1461" s="31"/>
      <c r="Z1461" s="31"/>
      <c r="AA1461" s="31"/>
      <c r="AB1461" s="31"/>
      <c r="AC1461" s="31"/>
      <c r="AD1461" s="31"/>
      <c r="AE1461" s="31"/>
      <c r="AR1461" s="199" t="s">
        <v>132</v>
      </c>
      <c r="AT1461" s="199" t="s">
        <v>127</v>
      </c>
      <c r="AU1461" s="199" t="s">
        <v>86</v>
      </c>
      <c r="AY1461" s="14" t="s">
        <v>124</v>
      </c>
      <c r="BE1461" s="200">
        <f>IF(N1461="základní",J1461,0)</f>
        <v>0</v>
      </c>
      <c r="BF1461" s="200">
        <f>IF(N1461="snížená",J1461,0)</f>
        <v>0</v>
      </c>
      <c r="BG1461" s="200">
        <f>IF(N1461="zákl. přenesená",J1461,0)</f>
        <v>0</v>
      </c>
      <c r="BH1461" s="200">
        <f>IF(N1461="sníž. přenesená",J1461,0)</f>
        <v>0</v>
      </c>
      <c r="BI1461" s="200">
        <f>IF(N1461="nulová",J1461,0)</f>
        <v>0</v>
      </c>
      <c r="BJ1461" s="14" t="s">
        <v>84</v>
      </c>
      <c r="BK1461" s="200">
        <f>ROUND(I1461*H1461,2)</f>
        <v>0</v>
      </c>
      <c r="BL1461" s="14" t="s">
        <v>132</v>
      </c>
      <c r="BM1461" s="199" t="s">
        <v>2559</v>
      </c>
    </row>
    <row r="1462" spans="1:65" s="2" customFormat="1" ht="19.2">
      <c r="A1462" s="31"/>
      <c r="B1462" s="32"/>
      <c r="C1462" s="33"/>
      <c r="D1462" s="201" t="s">
        <v>133</v>
      </c>
      <c r="E1462" s="33"/>
      <c r="F1462" s="202" t="s">
        <v>2560</v>
      </c>
      <c r="G1462" s="33"/>
      <c r="H1462" s="33"/>
      <c r="I1462" s="203"/>
      <c r="J1462" s="33"/>
      <c r="K1462" s="33"/>
      <c r="L1462" s="36"/>
      <c r="M1462" s="204"/>
      <c r="N1462" s="205"/>
      <c r="O1462" s="68"/>
      <c r="P1462" s="68"/>
      <c r="Q1462" s="68"/>
      <c r="R1462" s="68"/>
      <c r="S1462" s="68"/>
      <c r="T1462" s="69"/>
      <c r="U1462" s="31"/>
      <c r="V1462" s="31"/>
      <c r="W1462" s="31"/>
      <c r="X1462" s="31"/>
      <c r="Y1462" s="31"/>
      <c r="Z1462" s="31"/>
      <c r="AA1462" s="31"/>
      <c r="AB1462" s="31"/>
      <c r="AC1462" s="31"/>
      <c r="AD1462" s="31"/>
      <c r="AE1462" s="31"/>
      <c r="AT1462" s="14" t="s">
        <v>133</v>
      </c>
      <c r="AU1462" s="14" t="s">
        <v>86</v>
      </c>
    </row>
    <row r="1463" spans="1:65" s="2" customFormat="1" ht="16.5" customHeight="1">
      <c r="A1463" s="31"/>
      <c r="B1463" s="32"/>
      <c r="C1463" s="188" t="s">
        <v>2561</v>
      </c>
      <c r="D1463" s="188" t="s">
        <v>127</v>
      </c>
      <c r="E1463" s="189" t="s">
        <v>2562</v>
      </c>
      <c r="F1463" s="190" t="s">
        <v>2563</v>
      </c>
      <c r="G1463" s="191" t="s">
        <v>139</v>
      </c>
      <c r="H1463" s="192">
        <v>50</v>
      </c>
      <c r="I1463" s="193"/>
      <c r="J1463" s="194">
        <f>ROUND(I1463*H1463,2)</f>
        <v>0</v>
      </c>
      <c r="K1463" s="190" t="s">
        <v>131</v>
      </c>
      <c r="L1463" s="36"/>
      <c r="M1463" s="195" t="s">
        <v>1</v>
      </c>
      <c r="N1463" s="196" t="s">
        <v>42</v>
      </c>
      <c r="O1463" s="68"/>
      <c r="P1463" s="197">
        <f>O1463*H1463</f>
        <v>0</v>
      </c>
      <c r="Q1463" s="197">
        <v>0</v>
      </c>
      <c r="R1463" s="197">
        <f>Q1463*H1463</f>
        <v>0</v>
      </c>
      <c r="S1463" s="197">
        <v>0</v>
      </c>
      <c r="T1463" s="198">
        <f>S1463*H1463</f>
        <v>0</v>
      </c>
      <c r="U1463" s="31"/>
      <c r="V1463" s="31"/>
      <c r="W1463" s="31"/>
      <c r="X1463" s="31"/>
      <c r="Y1463" s="31"/>
      <c r="Z1463" s="31"/>
      <c r="AA1463" s="31"/>
      <c r="AB1463" s="31"/>
      <c r="AC1463" s="31"/>
      <c r="AD1463" s="31"/>
      <c r="AE1463" s="31"/>
      <c r="AR1463" s="199" t="s">
        <v>132</v>
      </c>
      <c r="AT1463" s="199" t="s">
        <v>127</v>
      </c>
      <c r="AU1463" s="199" t="s">
        <v>86</v>
      </c>
      <c r="AY1463" s="14" t="s">
        <v>124</v>
      </c>
      <c r="BE1463" s="200">
        <f>IF(N1463="základní",J1463,0)</f>
        <v>0</v>
      </c>
      <c r="BF1463" s="200">
        <f>IF(N1463="snížená",J1463,0)</f>
        <v>0</v>
      </c>
      <c r="BG1463" s="200">
        <f>IF(N1463="zákl. přenesená",J1463,0)</f>
        <v>0</v>
      </c>
      <c r="BH1463" s="200">
        <f>IF(N1463="sníž. přenesená",J1463,0)</f>
        <v>0</v>
      </c>
      <c r="BI1463" s="200">
        <f>IF(N1463="nulová",J1463,0)</f>
        <v>0</v>
      </c>
      <c r="BJ1463" s="14" t="s">
        <v>84</v>
      </c>
      <c r="BK1463" s="200">
        <f>ROUND(I1463*H1463,2)</f>
        <v>0</v>
      </c>
      <c r="BL1463" s="14" t="s">
        <v>132</v>
      </c>
      <c r="BM1463" s="199" t="s">
        <v>2564</v>
      </c>
    </row>
    <row r="1464" spans="1:65" s="2" customFormat="1" ht="19.2">
      <c r="A1464" s="31"/>
      <c r="B1464" s="32"/>
      <c r="C1464" s="33"/>
      <c r="D1464" s="201" t="s">
        <v>133</v>
      </c>
      <c r="E1464" s="33"/>
      <c r="F1464" s="202" t="s">
        <v>2565</v>
      </c>
      <c r="G1464" s="33"/>
      <c r="H1464" s="33"/>
      <c r="I1464" s="203"/>
      <c r="J1464" s="33"/>
      <c r="K1464" s="33"/>
      <c r="L1464" s="36"/>
      <c r="M1464" s="204"/>
      <c r="N1464" s="205"/>
      <c r="O1464" s="68"/>
      <c r="P1464" s="68"/>
      <c r="Q1464" s="68"/>
      <c r="R1464" s="68"/>
      <c r="S1464" s="68"/>
      <c r="T1464" s="69"/>
      <c r="U1464" s="31"/>
      <c r="V1464" s="31"/>
      <c r="W1464" s="31"/>
      <c r="X1464" s="31"/>
      <c r="Y1464" s="31"/>
      <c r="Z1464" s="31"/>
      <c r="AA1464" s="31"/>
      <c r="AB1464" s="31"/>
      <c r="AC1464" s="31"/>
      <c r="AD1464" s="31"/>
      <c r="AE1464" s="31"/>
      <c r="AT1464" s="14" t="s">
        <v>133</v>
      </c>
      <c r="AU1464" s="14" t="s">
        <v>86</v>
      </c>
    </row>
    <row r="1465" spans="1:65" s="2" customFormat="1" ht="21.75" customHeight="1">
      <c r="A1465" s="31"/>
      <c r="B1465" s="32"/>
      <c r="C1465" s="188" t="s">
        <v>1347</v>
      </c>
      <c r="D1465" s="188" t="s">
        <v>127</v>
      </c>
      <c r="E1465" s="189" t="s">
        <v>2566</v>
      </c>
      <c r="F1465" s="190" t="s">
        <v>2567</v>
      </c>
      <c r="G1465" s="191" t="s">
        <v>139</v>
      </c>
      <c r="H1465" s="192">
        <v>10</v>
      </c>
      <c r="I1465" s="193"/>
      <c r="J1465" s="194">
        <f>ROUND(I1465*H1465,2)</f>
        <v>0</v>
      </c>
      <c r="K1465" s="190" t="s">
        <v>131</v>
      </c>
      <c r="L1465" s="36"/>
      <c r="M1465" s="195" t="s">
        <v>1</v>
      </c>
      <c r="N1465" s="196" t="s">
        <v>42</v>
      </c>
      <c r="O1465" s="68"/>
      <c r="P1465" s="197">
        <f>O1465*H1465</f>
        <v>0</v>
      </c>
      <c r="Q1465" s="197">
        <v>0</v>
      </c>
      <c r="R1465" s="197">
        <f>Q1465*H1465</f>
        <v>0</v>
      </c>
      <c r="S1465" s="197">
        <v>0</v>
      </c>
      <c r="T1465" s="198">
        <f>S1465*H1465</f>
        <v>0</v>
      </c>
      <c r="U1465" s="31"/>
      <c r="V1465" s="31"/>
      <c r="W1465" s="31"/>
      <c r="X1465" s="31"/>
      <c r="Y1465" s="31"/>
      <c r="Z1465" s="31"/>
      <c r="AA1465" s="31"/>
      <c r="AB1465" s="31"/>
      <c r="AC1465" s="31"/>
      <c r="AD1465" s="31"/>
      <c r="AE1465" s="31"/>
      <c r="AR1465" s="199" t="s">
        <v>132</v>
      </c>
      <c r="AT1465" s="199" t="s">
        <v>127</v>
      </c>
      <c r="AU1465" s="199" t="s">
        <v>86</v>
      </c>
      <c r="AY1465" s="14" t="s">
        <v>124</v>
      </c>
      <c r="BE1465" s="200">
        <f>IF(N1465="základní",J1465,0)</f>
        <v>0</v>
      </c>
      <c r="BF1465" s="200">
        <f>IF(N1465="snížená",J1465,0)</f>
        <v>0</v>
      </c>
      <c r="BG1465" s="200">
        <f>IF(N1465="zákl. přenesená",J1465,0)</f>
        <v>0</v>
      </c>
      <c r="BH1465" s="200">
        <f>IF(N1465="sníž. přenesená",J1465,0)</f>
        <v>0</v>
      </c>
      <c r="BI1465" s="200">
        <f>IF(N1465="nulová",J1465,0)</f>
        <v>0</v>
      </c>
      <c r="BJ1465" s="14" t="s">
        <v>84</v>
      </c>
      <c r="BK1465" s="200">
        <f>ROUND(I1465*H1465,2)</f>
        <v>0</v>
      </c>
      <c r="BL1465" s="14" t="s">
        <v>132</v>
      </c>
      <c r="BM1465" s="199" t="s">
        <v>2568</v>
      </c>
    </row>
    <row r="1466" spans="1:65" s="2" customFormat="1" ht="19.2">
      <c r="A1466" s="31"/>
      <c r="B1466" s="32"/>
      <c r="C1466" s="33"/>
      <c r="D1466" s="201" t="s">
        <v>133</v>
      </c>
      <c r="E1466" s="33"/>
      <c r="F1466" s="202" t="s">
        <v>2569</v>
      </c>
      <c r="G1466" s="33"/>
      <c r="H1466" s="33"/>
      <c r="I1466" s="203"/>
      <c r="J1466" s="33"/>
      <c r="K1466" s="33"/>
      <c r="L1466" s="36"/>
      <c r="M1466" s="204"/>
      <c r="N1466" s="205"/>
      <c r="O1466" s="68"/>
      <c r="P1466" s="68"/>
      <c r="Q1466" s="68"/>
      <c r="R1466" s="68"/>
      <c r="S1466" s="68"/>
      <c r="T1466" s="69"/>
      <c r="U1466" s="31"/>
      <c r="V1466" s="31"/>
      <c r="W1466" s="31"/>
      <c r="X1466" s="31"/>
      <c r="Y1466" s="31"/>
      <c r="Z1466" s="31"/>
      <c r="AA1466" s="31"/>
      <c r="AB1466" s="31"/>
      <c r="AC1466" s="31"/>
      <c r="AD1466" s="31"/>
      <c r="AE1466" s="31"/>
      <c r="AT1466" s="14" t="s">
        <v>133</v>
      </c>
      <c r="AU1466" s="14" t="s">
        <v>86</v>
      </c>
    </row>
    <row r="1467" spans="1:65" s="2" customFormat="1" ht="21.75" customHeight="1">
      <c r="A1467" s="31"/>
      <c r="B1467" s="32"/>
      <c r="C1467" s="188" t="s">
        <v>2570</v>
      </c>
      <c r="D1467" s="188" t="s">
        <v>127</v>
      </c>
      <c r="E1467" s="189" t="s">
        <v>2571</v>
      </c>
      <c r="F1467" s="190" t="s">
        <v>2572</v>
      </c>
      <c r="G1467" s="191" t="s">
        <v>139</v>
      </c>
      <c r="H1467" s="192">
        <v>350</v>
      </c>
      <c r="I1467" s="193"/>
      <c r="J1467" s="194">
        <f>ROUND(I1467*H1467,2)</f>
        <v>0</v>
      </c>
      <c r="K1467" s="190" t="s">
        <v>131</v>
      </c>
      <c r="L1467" s="36"/>
      <c r="M1467" s="195" t="s">
        <v>1</v>
      </c>
      <c r="N1467" s="196" t="s">
        <v>42</v>
      </c>
      <c r="O1467" s="68"/>
      <c r="P1467" s="197">
        <f>O1467*H1467</f>
        <v>0</v>
      </c>
      <c r="Q1467" s="197">
        <v>0</v>
      </c>
      <c r="R1467" s="197">
        <f>Q1467*H1467</f>
        <v>0</v>
      </c>
      <c r="S1467" s="197">
        <v>0</v>
      </c>
      <c r="T1467" s="198">
        <f>S1467*H1467</f>
        <v>0</v>
      </c>
      <c r="U1467" s="31"/>
      <c r="V1467" s="31"/>
      <c r="W1467" s="31"/>
      <c r="X1467" s="31"/>
      <c r="Y1467" s="31"/>
      <c r="Z1467" s="31"/>
      <c r="AA1467" s="31"/>
      <c r="AB1467" s="31"/>
      <c r="AC1467" s="31"/>
      <c r="AD1467" s="31"/>
      <c r="AE1467" s="31"/>
      <c r="AR1467" s="199" t="s">
        <v>132</v>
      </c>
      <c r="AT1467" s="199" t="s">
        <v>127</v>
      </c>
      <c r="AU1467" s="199" t="s">
        <v>86</v>
      </c>
      <c r="AY1467" s="14" t="s">
        <v>124</v>
      </c>
      <c r="BE1467" s="200">
        <f>IF(N1467="základní",J1467,0)</f>
        <v>0</v>
      </c>
      <c r="BF1467" s="200">
        <f>IF(N1467="snížená",J1467,0)</f>
        <v>0</v>
      </c>
      <c r="BG1467" s="200">
        <f>IF(N1467="zákl. přenesená",J1467,0)</f>
        <v>0</v>
      </c>
      <c r="BH1467" s="200">
        <f>IF(N1467="sníž. přenesená",J1467,0)</f>
        <v>0</v>
      </c>
      <c r="BI1467" s="200">
        <f>IF(N1467="nulová",J1467,0)</f>
        <v>0</v>
      </c>
      <c r="BJ1467" s="14" t="s">
        <v>84</v>
      </c>
      <c r="BK1467" s="200">
        <f>ROUND(I1467*H1467,2)</f>
        <v>0</v>
      </c>
      <c r="BL1467" s="14" t="s">
        <v>132</v>
      </c>
      <c r="BM1467" s="199" t="s">
        <v>2573</v>
      </c>
    </row>
    <row r="1468" spans="1:65" s="2" customFormat="1" ht="19.2">
      <c r="A1468" s="31"/>
      <c r="B1468" s="32"/>
      <c r="C1468" s="33"/>
      <c r="D1468" s="201" t="s">
        <v>133</v>
      </c>
      <c r="E1468" s="33"/>
      <c r="F1468" s="202" t="s">
        <v>2574</v>
      </c>
      <c r="G1468" s="33"/>
      <c r="H1468" s="33"/>
      <c r="I1468" s="203"/>
      <c r="J1468" s="33"/>
      <c r="K1468" s="33"/>
      <c r="L1468" s="36"/>
      <c r="M1468" s="204"/>
      <c r="N1468" s="205"/>
      <c r="O1468" s="68"/>
      <c r="P1468" s="68"/>
      <c r="Q1468" s="68"/>
      <c r="R1468" s="68"/>
      <c r="S1468" s="68"/>
      <c r="T1468" s="69"/>
      <c r="U1468" s="31"/>
      <c r="V1468" s="31"/>
      <c r="W1468" s="31"/>
      <c r="X1468" s="31"/>
      <c r="Y1468" s="31"/>
      <c r="Z1468" s="31"/>
      <c r="AA1468" s="31"/>
      <c r="AB1468" s="31"/>
      <c r="AC1468" s="31"/>
      <c r="AD1468" s="31"/>
      <c r="AE1468" s="31"/>
      <c r="AT1468" s="14" t="s">
        <v>133</v>
      </c>
      <c r="AU1468" s="14" t="s">
        <v>86</v>
      </c>
    </row>
    <row r="1469" spans="1:65" s="2" customFormat="1" ht="16.5" customHeight="1">
      <c r="A1469" s="31"/>
      <c r="B1469" s="32"/>
      <c r="C1469" s="188" t="s">
        <v>1352</v>
      </c>
      <c r="D1469" s="188" t="s">
        <v>127</v>
      </c>
      <c r="E1469" s="189" t="s">
        <v>2575</v>
      </c>
      <c r="F1469" s="190" t="s">
        <v>2576</v>
      </c>
      <c r="G1469" s="191" t="s">
        <v>139</v>
      </c>
      <c r="H1469" s="192">
        <v>5</v>
      </c>
      <c r="I1469" s="193"/>
      <c r="J1469" s="194">
        <f>ROUND(I1469*H1469,2)</f>
        <v>0</v>
      </c>
      <c r="K1469" s="190" t="s">
        <v>131</v>
      </c>
      <c r="L1469" s="36"/>
      <c r="M1469" s="195" t="s">
        <v>1</v>
      </c>
      <c r="N1469" s="196" t="s">
        <v>42</v>
      </c>
      <c r="O1469" s="68"/>
      <c r="P1469" s="197">
        <f>O1469*H1469</f>
        <v>0</v>
      </c>
      <c r="Q1469" s="197">
        <v>0</v>
      </c>
      <c r="R1469" s="197">
        <f>Q1469*H1469</f>
        <v>0</v>
      </c>
      <c r="S1469" s="197">
        <v>0</v>
      </c>
      <c r="T1469" s="198">
        <f>S1469*H1469</f>
        <v>0</v>
      </c>
      <c r="U1469" s="31"/>
      <c r="V1469" s="31"/>
      <c r="W1469" s="31"/>
      <c r="X1469" s="31"/>
      <c r="Y1469" s="31"/>
      <c r="Z1469" s="31"/>
      <c r="AA1469" s="31"/>
      <c r="AB1469" s="31"/>
      <c r="AC1469" s="31"/>
      <c r="AD1469" s="31"/>
      <c r="AE1469" s="31"/>
      <c r="AR1469" s="199" t="s">
        <v>132</v>
      </c>
      <c r="AT1469" s="199" t="s">
        <v>127</v>
      </c>
      <c r="AU1469" s="199" t="s">
        <v>86</v>
      </c>
      <c r="AY1469" s="14" t="s">
        <v>124</v>
      </c>
      <c r="BE1469" s="200">
        <f>IF(N1469="základní",J1469,0)</f>
        <v>0</v>
      </c>
      <c r="BF1469" s="200">
        <f>IF(N1469="snížená",J1469,0)</f>
        <v>0</v>
      </c>
      <c r="BG1469" s="200">
        <f>IF(N1469="zákl. přenesená",J1469,0)</f>
        <v>0</v>
      </c>
      <c r="BH1469" s="200">
        <f>IF(N1469="sníž. přenesená",J1469,0)</f>
        <v>0</v>
      </c>
      <c r="BI1469" s="200">
        <f>IF(N1469="nulová",J1469,0)</f>
        <v>0</v>
      </c>
      <c r="BJ1469" s="14" t="s">
        <v>84</v>
      </c>
      <c r="BK1469" s="200">
        <f>ROUND(I1469*H1469,2)</f>
        <v>0</v>
      </c>
      <c r="BL1469" s="14" t="s">
        <v>132</v>
      </c>
      <c r="BM1469" s="199" t="s">
        <v>2577</v>
      </c>
    </row>
    <row r="1470" spans="1:65" s="2" customFormat="1" ht="19.2">
      <c r="A1470" s="31"/>
      <c r="B1470" s="32"/>
      <c r="C1470" s="33"/>
      <c r="D1470" s="201" t="s">
        <v>133</v>
      </c>
      <c r="E1470" s="33"/>
      <c r="F1470" s="202" t="s">
        <v>2578</v>
      </c>
      <c r="G1470" s="33"/>
      <c r="H1470" s="33"/>
      <c r="I1470" s="203"/>
      <c r="J1470" s="33"/>
      <c r="K1470" s="33"/>
      <c r="L1470" s="36"/>
      <c r="M1470" s="204"/>
      <c r="N1470" s="205"/>
      <c r="O1470" s="68"/>
      <c r="P1470" s="68"/>
      <c r="Q1470" s="68"/>
      <c r="R1470" s="68"/>
      <c r="S1470" s="68"/>
      <c r="T1470" s="69"/>
      <c r="U1470" s="31"/>
      <c r="V1470" s="31"/>
      <c r="W1470" s="31"/>
      <c r="X1470" s="31"/>
      <c r="Y1470" s="31"/>
      <c r="Z1470" s="31"/>
      <c r="AA1470" s="31"/>
      <c r="AB1470" s="31"/>
      <c r="AC1470" s="31"/>
      <c r="AD1470" s="31"/>
      <c r="AE1470" s="31"/>
      <c r="AT1470" s="14" t="s">
        <v>133</v>
      </c>
      <c r="AU1470" s="14" t="s">
        <v>86</v>
      </c>
    </row>
    <row r="1471" spans="1:65" s="2" customFormat="1" ht="21.75" customHeight="1">
      <c r="A1471" s="31"/>
      <c r="B1471" s="32"/>
      <c r="C1471" s="188" t="s">
        <v>2579</v>
      </c>
      <c r="D1471" s="188" t="s">
        <v>127</v>
      </c>
      <c r="E1471" s="189" t="s">
        <v>2580</v>
      </c>
      <c r="F1471" s="190" t="s">
        <v>2581</v>
      </c>
      <c r="G1471" s="191" t="s">
        <v>139</v>
      </c>
      <c r="H1471" s="192">
        <v>5</v>
      </c>
      <c r="I1471" s="193"/>
      <c r="J1471" s="194">
        <f>ROUND(I1471*H1471,2)</f>
        <v>0</v>
      </c>
      <c r="K1471" s="190" t="s">
        <v>131</v>
      </c>
      <c r="L1471" s="36"/>
      <c r="M1471" s="195" t="s">
        <v>1</v>
      </c>
      <c r="N1471" s="196" t="s">
        <v>42</v>
      </c>
      <c r="O1471" s="68"/>
      <c r="P1471" s="197">
        <f>O1471*H1471</f>
        <v>0</v>
      </c>
      <c r="Q1471" s="197">
        <v>0</v>
      </c>
      <c r="R1471" s="197">
        <f>Q1471*H1471</f>
        <v>0</v>
      </c>
      <c r="S1471" s="197">
        <v>0</v>
      </c>
      <c r="T1471" s="198">
        <f>S1471*H1471</f>
        <v>0</v>
      </c>
      <c r="U1471" s="31"/>
      <c r="V1471" s="31"/>
      <c r="W1471" s="31"/>
      <c r="X1471" s="31"/>
      <c r="Y1471" s="31"/>
      <c r="Z1471" s="31"/>
      <c r="AA1471" s="31"/>
      <c r="AB1471" s="31"/>
      <c r="AC1471" s="31"/>
      <c r="AD1471" s="31"/>
      <c r="AE1471" s="31"/>
      <c r="AR1471" s="199" t="s">
        <v>132</v>
      </c>
      <c r="AT1471" s="199" t="s">
        <v>127</v>
      </c>
      <c r="AU1471" s="199" t="s">
        <v>86</v>
      </c>
      <c r="AY1471" s="14" t="s">
        <v>124</v>
      </c>
      <c r="BE1471" s="200">
        <f>IF(N1471="základní",J1471,0)</f>
        <v>0</v>
      </c>
      <c r="BF1471" s="200">
        <f>IF(N1471="snížená",J1471,0)</f>
        <v>0</v>
      </c>
      <c r="BG1471" s="200">
        <f>IF(N1471="zákl. přenesená",J1471,0)</f>
        <v>0</v>
      </c>
      <c r="BH1471" s="200">
        <f>IF(N1471="sníž. přenesená",J1471,0)</f>
        <v>0</v>
      </c>
      <c r="BI1471" s="200">
        <f>IF(N1471="nulová",J1471,0)</f>
        <v>0</v>
      </c>
      <c r="BJ1471" s="14" t="s">
        <v>84</v>
      </c>
      <c r="BK1471" s="200">
        <f>ROUND(I1471*H1471,2)</f>
        <v>0</v>
      </c>
      <c r="BL1471" s="14" t="s">
        <v>132</v>
      </c>
      <c r="BM1471" s="199" t="s">
        <v>2582</v>
      </c>
    </row>
    <row r="1472" spans="1:65" s="2" customFormat="1" ht="19.2">
      <c r="A1472" s="31"/>
      <c r="B1472" s="32"/>
      <c r="C1472" s="33"/>
      <c r="D1472" s="201" t="s">
        <v>133</v>
      </c>
      <c r="E1472" s="33"/>
      <c r="F1472" s="202" t="s">
        <v>2583</v>
      </c>
      <c r="G1472" s="33"/>
      <c r="H1472" s="33"/>
      <c r="I1472" s="203"/>
      <c r="J1472" s="33"/>
      <c r="K1472" s="33"/>
      <c r="L1472" s="36"/>
      <c r="M1472" s="204"/>
      <c r="N1472" s="205"/>
      <c r="O1472" s="68"/>
      <c r="P1472" s="68"/>
      <c r="Q1472" s="68"/>
      <c r="R1472" s="68"/>
      <c r="S1472" s="68"/>
      <c r="T1472" s="69"/>
      <c r="U1472" s="31"/>
      <c r="V1472" s="31"/>
      <c r="W1472" s="31"/>
      <c r="X1472" s="31"/>
      <c r="Y1472" s="31"/>
      <c r="Z1472" s="31"/>
      <c r="AA1472" s="31"/>
      <c r="AB1472" s="31"/>
      <c r="AC1472" s="31"/>
      <c r="AD1472" s="31"/>
      <c r="AE1472" s="31"/>
      <c r="AT1472" s="14" t="s">
        <v>133</v>
      </c>
      <c r="AU1472" s="14" t="s">
        <v>86</v>
      </c>
    </row>
    <row r="1473" spans="1:65" s="2" customFormat="1" ht="21.75" customHeight="1">
      <c r="A1473" s="31"/>
      <c r="B1473" s="32"/>
      <c r="C1473" s="188" t="s">
        <v>1356</v>
      </c>
      <c r="D1473" s="188" t="s">
        <v>127</v>
      </c>
      <c r="E1473" s="189" t="s">
        <v>2584</v>
      </c>
      <c r="F1473" s="190" t="s">
        <v>2585</v>
      </c>
      <c r="G1473" s="191" t="s">
        <v>139</v>
      </c>
      <c r="H1473" s="192">
        <v>50</v>
      </c>
      <c r="I1473" s="193"/>
      <c r="J1473" s="194">
        <f>ROUND(I1473*H1473,2)</f>
        <v>0</v>
      </c>
      <c r="K1473" s="190" t="s">
        <v>131</v>
      </c>
      <c r="L1473" s="36"/>
      <c r="M1473" s="195" t="s">
        <v>1</v>
      </c>
      <c r="N1473" s="196" t="s">
        <v>42</v>
      </c>
      <c r="O1473" s="68"/>
      <c r="P1473" s="197">
        <f>O1473*H1473</f>
        <v>0</v>
      </c>
      <c r="Q1473" s="197">
        <v>0</v>
      </c>
      <c r="R1473" s="197">
        <f>Q1473*H1473</f>
        <v>0</v>
      </c>
      <c r="S1473" s="197">
        <v>0</v>
      </c>
      <c r="T1473" s="198">
        <f>S1473*H1473</f>
        <v>0</v>
      </c>
      <c r="U1473" s="31"/>
      <c r="V1473" s="31"/>
      <c r="W1473" s="31"/>
      <c r="X1473" s="31"/>
      <c r="Y1473" s="31"/>
      <c r="Z1473" s="31"/>
      <c r="AA1473" s="31"/>
      <c r="AB1473" s="31"/>
      <c r="AC1473" s="31"/>
      <c r="AD1473" s="31"/>
      <c r="AE1473" s="31"/>
      <c r="AR1473" s="199" t="s">
        <v>132</v>
      </c>
      <c r="AT1473" s="199" t="s">
        <v>127</v>
      </c>
      <c r="AU1473" s="199" t="s">
        <v>86</v>
      </c>
      <c r="AY1473" s="14" t="s">
        <v>124</v>
      </c>
      <c r="BE1473" s="200">
        <f>IF(N1473="základní",J1473,0)</f>
        <v>0</v>
      </c>
      <c r="BF1473" s="200">
        <f>IF(N1473="snížená",J1473,0)</f>
        <v>0</v>
      </c>
      <c r="BG1473" s="200">
        <f>IF(N1473="zákl. přenesená",J1473,0)</f>
        <v>0</v>
      </c>
      <c r="BH1473" s="200">
        <f>IF(N1473="sníž. přenesená",J1473,0)</f>
        <v>0</v>
      </c>
      <c r="BI1473" s="200">
        <f>IF(N1473="nulová",J1473,0)</f>
        <v>0</v>
      </c>
      <c r="BJ1473" s="14" t="s">
        <v>84</v>
      </c>
      <c r="BK1473" s="200">
        <f>ROUND(I1473*H1473,2)</f>
        <v>0</v>
      </c>
      <c r="BL1473" s="14" t="s">
        <v>132</v>
      </c>
      <c r="BM1473" s="199" t="s">
        <v>2586</v>
      </c>
    </row>
    <row r="1474" spans="1:65" s="2" customFormat="1" ht="19.2">
      <c r="A1474" s="31"/>
      <c r="B1474" s="32"/>
      <c r="C1474" s="33"/>
      <c r="D1474" s="201" t="s">
        <v>133</v>
      </c>
      <c r="E1474" s="33"/>
      <c r="F1474" s="202" t="s">
        <v>2587</v>
      </c>
      <c r="G1474" s="33"/>
      <c r="H1474" s="33"/>
      <c r="I1474" s="203"/>
      <c r="J1474" s="33"/>
      <c r="K1474" s="33"/>
      <c r="L1474" s="36"/>
      <c r="M1474" s="204"/>
      <c r="N1474" s="205"/>
      <c r="O1474" s="68"/>
      <c r="P1474" s="68"/>
      <c r="Q1474" s="68"/>
      <c r="R1474" s="68"/>
      <c r="S1474" s="68"/>
      <c r="T1474" s="69"/>
      <c r="U1474" s="31"/>
      <c r="V1474" s="31"/>
      <c r="W1474" s="31"/>
      <c r="X1474" s="31"/>
      <c r="Y1474" s="31"/>
      <c r="Z1474" s="31"/>
      <c r="AA1474" s="31"/>
      <c r="AB1474" s="31"/>
      <c r="AC1474" s="31"/>
      <c r="AD1474" s="31"/>
      <c r="AE1474" s="31"/>
      <c r="AT1474" s="14" t="s">
        <v>133</v>
      </c>
      <c r="AU1474" s="14" t="s">
        <v>86</v>
      </c>
    </row>
    <row r="1475" spans="1:65" s="2" customFormat="1" ht="16.5" customHeight="1">
      <c r="A1475" s="31"/>
      <c r="B1475" s="32"/>
      <c r="C1475" s="188" t="s">
        <v>2588</v>
      </c>
      <c r="D1475" s="188" t="s">
        <v>127</v>
      </c>
      <c r="E1475" s="189" t="s">
        <v>2589</v>
      </c>
      <c r="F1475" s="190" t="s">
        <v>2590</v>
      </c>
      <c r="G1475" s="191" t="s">
        <v>139</v>
      </c>
      <c r="H1475" s="192">
        <v>50</v>
      </c>
      <c r="I1475" s="193"/>
      <c r="J1475" s="194">
        <f>ROUND(I1475*H1475,2)</f>
        <v>0</v>
      </c>
      <c r="K1475" s="190" t="s">
        <v>131</v>
      </c>
      <c r="L1475" s="36"/>
      <c r="M1475" s="195" t="s">
        <v>1</v>
      </c>
      <c r="N1475" s="196" t="s">
        <v>42</v>
      </c>
      <c r="O1475" s="68"/>
      <c r="P1475" s="197">
        <f>O1475*H1475</f>
        <v>0</v>
      </c>
      <c r="Q1475" s="197">
        <v>0</v>
      </c>
      <c r="R1475" s="197">
        <f>Q1475*H1475</f>
        <v>0</v>
      </c>
      <c r="S1475" s="197">
        <v>0</v>
      </c>
      <c r="T1475" s="198">
        <f>S1475*H1475</f>
        <v>0</v>
      </c>
      <c r="U1475" s="31"/>
      <c r="V1475" s="31"/>
      <c r="W1475" s="31"/>
      <c r="X1475" s="31"/>
      <c r="Y1475" s="31"/>
      <c r="Z1475" s="31"/>
      <c r="AA1475" s="31"/>
      <c r="AB1475" s="31"/>
      <c r="AC1475" s="31"/>
      <c r="AD1475" s="31"/>
      <c r="AE1475" s="31"/>
      <c r="AR1475" s="199" t="s">
        <v>132</v>
      </c>
      <c r="AT1475" s="199" t="s">
        <v>127</v>
      </c>
      <c r="AU1475" s="199" t="s">
        <v>86</v>
      </c>
      <c r="AY1475" s="14" t="s">
        <v>124</v>
      </c>
      <c r="BE1475" s="200">
        <f>IF(N1475="základní",J1475,0)</f>
        <v>0</v>
      </c>
      <c r="BF1475" s="200">
        <f>IF(N1475="snížená",J1475,0)</f>
        <v>0</v>
      </c>
      <c r="BG1475" s="200">
        <f>IF(N1475="zákl. přenesená",J1475,0)</f>
        <v>0</v>
      </c>
      <c r="BH1475" s="200">
        <f>IF(N1475="sníž. přenesená",J1475,0)</f>
        <v>0</v>
      </c>
      <c r="BI1475" s="200">
        <f>IF(N1475="nulová",J1475,0)</f>
        <v>0</v>
      </c>
      <c r="BJ1475" s="14" t="s">
        <v>84</v>
      </c>
      <c r="BK1475" s="200">
        <f>ROUND(I1475*H1475,2)</f>
        <v>0</v>
      </c>
      <c r="BL1475" s="14" t="s">
        <v>132</v>
      </c>
      <c r="BM1475" s="199" t="s">
        <v>2591</v>
      </c>
    </row>
    <row r="1476" spans="1:65" s="2" customFormat="1" ht="19.2">
      <c r="A1476" s="31"/>
      <c r="B1476" s="32"/>
      <c r="C1476" s="33"/>
      <c r="D1476" s="201" t="s">
        <v>133</v>
      </c>
      <c r="E1476" s="33"/>
      <c r="F1476" s="202" t="s">
        <v>2592</v>
      </c>
      <c r="G1476" s="33"/>
      <c r="H1476" s="33"/>
      <c r="I1476" s="203"/>
      <c r="J1476" s="33"/>
      <c r="K1476" s="33"/>
      <c r="L1476" s="36"/>
      <c r="M1476" s="204"/>
      <c r="N1476" s="205"/>
      <c r="O1476" s="68"/>
      <c r="P1476" s="68"/>
      <c r="Q1476" s="68"/>
      <c r="R1476" s="68"/>
      <c r="S1476" s="68"/>
      <c r="T1476" s="69"/>
      <c r="U1476" s="31"/>
      <c r="V1476" s="31"/>
      <c r="W1476" s="31"/>
      <c r="X1476" s="31"/>
      <c r="Y1476" s="31"/>
      <c r="Z1476" s="31"/>
      <c r="AA1476" s="31"/>
      <c r="AB1476" s="31"/>
      <c r="AC1476" s="31"/>
      <c r="AD1476" s="31"/>
      <c r="AE1476" s="31"/>
      <c r="AT1476" s="14" t="s">
        <v>133</v>
      </c>
      <c r="AU1476" s="14" t="s">
        <v>86</v>
      </c>
    </row>
    <row r="1477" spans="1:65" s="2" customFormat="1" ht="21.75" customHeight="1">
      <c r="A1477" s="31"/>
      <c r="B1477" s="32"/>
      <c r="C1477" s="188" t="s">
        <v>1361</v>
      </c>
      <c r="D1477" s="188" t="s">
        <v>127</v>
      </c>
      <c r="E1477" s="189" t="s">
        <v>2593</v>
      </c>
      <c r="F1477" s="190" t="s">
        <v>2594</v>
      </c>
      <c r="G1477" s="191" t="s">
        <v>139</v>
      </c>
      <c r="H1477" s="192">
        <v>10</v>
      </c>
      <c r="I1477" s="193"/>
      <c r="J1477" s="194">
        <f>ROUND(I1477*H1477,2)</f>
        <v>0</v>
      </c>
      <c r="K1477" s="190" t="s">
        <v>131</v>
      </c>
      <c r="L1477" s="36"/>
      <c r="M1477" s="195" t="s">
        <v>1</v>
      </c>
      <c r="N1477" s="196" t="s">
        <v>42</v>
      </c>
      <c r="O1477" s="68"/>
      <c r="P1477" s="197">
        <f>O1477*H1477</f>
        <v>0</v>
      </c>
      <c r="Q1477" s="197">
        <v>0</v>
      </c>
      <c r="R1477" s="197">
        <f>Q1477*H1477</f>
        <v>0</v>
      </c>
      <c r="S1477" s="197">
        <v>0</v>
      </c>
      <c r="T1477" s="198">
        <f>S1477*H1477</f>
        <v>0</v>
      </c>
      <c r="U1477" s="31"/>
      <c r="V1477" s="31"/>
      <c r="W1477" s="31"/>
      <c r="X1477" s="31"/>
      <c r="Y1477" s="31"/>
      <c r="Z1477" s="31"/>
      <c r="AA1477" s="31"/>
      <c r="AB1477" s="31"/>
      <c r="AC1477" s="31"/>
      <c r="AD1477" s="31"/>
      <c r="AE1477" s="31"/>
      <c r="AR1477" s="199" t="s">
        <v>132</v>
      </c>
      <c r="AT1477" s="199" t="s">
        <v>127</v>
      </c>
      <c r="AU1477" s="199" t="s">
        <v>86</v>
      </c>
      <c r="AY1477" s="14" t="s">
        <v>124</v>
      </c>
      <c r="BE1477" s="200">
        <f>IF(N1477="základní",J1477,0)</f>
        <v>0</v>
      </c>
      <c r="BF1477" s="200">
        <f>IF(N1477="snížená",J1477,0)</f>
        <v>0</v>
      </c>
      <c r="BG1477" s="200">
        <f>IF(N1477="zákl. přenesená",J1477,0)</f>
        <v>0</v>
      </c>
      <c r="BH1477" s="200">
        <f>IF(N1477="sníž. přenesená",J1477,0)</f>
        <v>0</v>
      </c>
      <c r="BI1477" s="200">
        <f>IF(N1477="nulová",J1477,0)</f>
        <v>0</v>
      </c>
      <c r="BJ1477" s="14" t="s">
        <v>84</v>
      </c>
      <c r="BK1477" s="200">
        <f>ROUND(I1477*H1477,2)</f>
        <v>0</v>
      </c>
      <c r="BL1477" s="14" t="s">
        <v>132</v>
      </c>
      <c r="BM1477" s="199" t="s">
        <v>2595</v>
      </c>
    </row>
    <row r="1478" spans="1:65" s="2" customFormat="1" ht="19.2">
      <c r="A1478" s="31"/>
      <c r="B1478" s="32"/>
      <c r="C1478" s="33"/>
      <c r="D1478" s="201" t="s">
        <v>133</v>
      </c>
      <c r="E1478" s="33"/>
      <c r="F1478" s="202" t="s">
        <v>2596</v>
      </c>
      <c r="G1478" s="33"/>
      <c r="H1478" s="33"/>
      <c r="I1478" s="203"/>
      <c r="J1478" s="33"/>
      <c r="K1478" s="33"/>
      <c r="L1478" s="36"/>
      <c r="M1478" s="204"/>
      <c r="N1478" s="205"/>
      <c r="O1478" s="68"/>
      <c r="P1478" s="68"/>
      <c r="Q1478" s="68"/>
      <c r="R1478" s="68"/>
      <c r="S1478" s="68"/>
      <c r="T1478" s="69"/>
      <c r="U1478" s="31"/>
      <c r="V1478" s="31"/>
      <c r="W1478" s="31"/>
      <c r="X1478" s="31"/>
      <c r="Y1478" s="31"/>
      <c r="Z1478" s="31"/>
      <c r="AA1478" s="31"/>
      <c r="AB1478" s="31"/>
      <c r="AC1478" s="31"/>
      <c r="AD1478" s="31"/>
      <c r="AE1478" s="31"/>
      <c r="AT1478" s="14" t="s">
        <v>133</v>
      </c>
      <c r="AU1478" s="14" t="s">
        <v>86</v>
      </c>
    </row>
    <row r="1479" spans="1:65" s="2" customFormat="1" ht="16.5" customHeight="1">
      <c r="A1479" s="31"/>
      <c r="B1479" s="32"/>
      <c r="C1479" s="188" t="s">
        <v>2597</v>
      </c>
      <c r="D1479" s="188" t="s">
        <v>127</v>
      </c>
      <c r="E1479" s="189" t="s">
        <v>2598</v>
      </c>
      <c r="F1479" s="190" t="s">
        <v>2599</v>
      </c>
      <c r="G1479" s="191" t="s">
        <v>139</v>
      </c>
      <c r="H1479" s="192">
        <v>50</v>
      </c>
      <c r="I1479" s="193"/>
      <c r="J1479" s="194">
        <f>ROUND(I1479*H1479,2)</f>
        <v>0</v>
      </c>
      <c r="K1479" s="190" t="s">
        <v>131</v>
      </c>
      <c r="L1479" s="36"/>
      <c r="M1479" s="195" t="s">
        <v>1</v>
      </c>
      <c r="N1479" s="196" t="s">
        <v>42</v>
      </c>
      <c r="O1479" s="68"/>
      <c r="P1479" s="197">
        <f>O1479*H1479</f>
        <v>0</v>
      </c>
      <c r="Q1479" s="197">
        <v>0</v>
      </c>
      <c r="R1479" s="197">
        <f>Q1479*H1479</f>
        <v>0</v>
      </c>
      <c r="S1479" s="197">
        <v>0</v>
      </c>
      <c r="T1479" s="198">
        <f>S1479*H1479</f>
        <v>0</v>
      </c>
      <c r="U1479" s="31"/>
      <c r="V1479" s="31"/>
      <c r="W1479" s="31"/>
      <c r="X1479" s="31"/>
      <c r="Y1479" s="31"/>
      <c r="Z1479" s="31"/>
      <c r="AA1479" s="31"/>
      <c r="AB1479" s="31"/>
      <c r="AC1479" s="31"/>
      <c r="AD1479" s="31"/>
      <c r="AE1479" s="31"/>
      <c r="AR1479" s="199" t="s">
        <v>132</v>
      </c>
      <c r="AT1479" s="199" t="s">
        <v>127</v>
      </c>
      <c r="AU1479" s="199" t="s">
        <v>86</v>
      </c>
      <c r="AY1479" s="14" t="s">
        <v>124</v>
      </c>
      <c r="BE1479" s="200">
        <f>IF(N1479="základní",J1479,0)</f>
        <v>0</v>
      </c>
      <c r="BF1479" s="200">
        <f>IF(N1479="snížená",J1479,0)</f>
        <v>0</v>
      </c>
      <c r="BG1479" s="200">
        <f>IF(N1479="zákl. přenesená",J1479,0)</f>
        <v>0</v>
      </c>
      <c r="BH1479" s="200">
        <f>IF(N1479="sníž. přenesená",J1479,0)</f>
        <v>0</v>
      </c>
      <c r="BI1479" s="200">
        <f>IF(N1479="nulová",J1479,0)</f>
        <v>0</v>
      </c>
      <c r="BJ1479" s="14" t="s">
        <v>84</v>
      </c>
      <c r="BK1479" s="200">
        <f>ROUND(I1479*H1479,2)</f>
        <v>0</v>
      </c>
      <c r="BL1479" s="14" t="s">
        <v>132</v>
      </c>
      <c r="BM1479" s="199" t="s">
        <v>2600</v>
      </c>
    </row>
    <row r="1480" spans="1:65" s="2" customFormat="1" ht="28.8">
      <c r="A1480" s="31"/>
      <c r="B1480" s="32"/>
      <c r="C1480" s="33"/>
      <c r="D1480" s="201" t="s">
        <v>133</v>
      </c>
      <c r="E1480" s="33"/>
      <c r="F1480" s="202" t="s">
        <v>2601</v>
      </c>
      <c r="G1480" s="33"/>
      <c r="H1480" s="33"/>
      <c r="I1480" s="203"/>
      <c r="J1480" s="33"/>
      <c r="K1480" s="33"/>
      <c r="L1480" s="36"/>
      <c r="M1480" s="204"/>
      <c r="N1480" s="205"/>
      <c r="O1480" s="68"/>
      <c r="P1480" s="68"/>
      <c r="Q1480" s="68"/>
      <c r="R1480" s="68"/>
      <c r="S1480" s="68"/>
      <c r="T1480" s="69"/>
      <c r="U1480" s="31"/>
      <c r="V1480" s="31"/>
      <c r="W1480" s="31"/>
      <c r="X1480" s="31"/>
      <c r="Y1480" s="31"/>
      <c r="Z1480" s="31"/>
      <c r="AA1480" s="31"/>
      <c r="AB1480" s="31"/>
      <c r="AC1480" s="31"/>
      <c r="AD1480" s="31"/>
      <c r="AE1480" s="31"/>
      <c r="AT1480" s="14" t="s">
        <v>133</v>
      </c>
      <c r="AU1480" s="14" t="s">
        <v>86</v>
      </c>
    </row>
    <row r="1481" spans="1:65" s="2" customFormat="1" ht="16.5" customHeight="1">
      <c r="A1481" s="31"/>
      <c r="B1481" s="32"/>
      <c r="C1481" s="188" t="s">
        <v>1365</v>
      </c>
      <c r="D1481" s="188" t="s">
        <v>127</v>
      </c>
      <c r="E1481" s="189" t="s">
        <v>2602</v>
      </c>
      <c r="F1481" s="190" t="s">
        <v>2603</v>
      </c>
      <c r="G1481" s="191" t="s">
        <v>139</v>
      </c>
      <c r="H1481" s="192">
        <v>50</v>
      </c>
      <c r="I1481" s="193"/>
      <c r="J1481" s="194">
        <f>ROUND(I1481*H1481,2)</f>
        <v>0</v>
      </c>
      <c r="K1481" s="190" t="s">
        <v>131</v>
      </c>
      <c r="L1481" s="36"/>
      <c r="M1481" s="195" t="s">
        <v>1</v>
      </c>
      <c r="N1481" s="196" t="s">
        <v>42</v>
      </c>
      <c r="O1481" s="68"/>
      <c r="P1481" s="197">
        <f>O1481*H1481</f>
        <v>0</v>
      </c>
      <c r="Q1481" s="197">
        <v>0</v>
      </c>
      <c r="R1481" s="197">
        <f>Q1481*H1481</f>
        <v>0</v>
      </c>
      <c r="S1481" s="197">
        <v>0</v>
      </c>
      <c r="T1481" s="198">
        <f>S1481*H1481</f>
        <v>0</v>
      </c>
      <c r="U1481" s="31"/>
      <c r="V1481" s="31"/>
      <c r="W1481" s="31"/>
      <c r="X1481" s="31"/>
      <c r="Y1481" s="31"/>
      <c r="Z1481" s="31"/>
      <c r="AA1481" s="31"/>
      <c r="AB1481" s="31"/>
      <c r="AC1481" s="31"/>
      <c r="AD1481" s="31"/>
      <c r="AE1481" s="31"/>
      <c r="AR1481" s="199" t="s">
        <v>132</v>
      </c>
      <c r="AT1481" s="199" t="s">
        <v>127</v>
      </c>
      <c r="AU1481" s="199" t="s">
        <v>86</v>
      </c>
      <c r="AY1481" s="14" t="s">
        <v>124</v>
      </c>
      <c r="BE1481" s="200">
        <f>IF(N1481="základní",J1481,0)</f>
        <v>0</v>
      </c>
      <c r="BF1481" s="200">
        <f>IF(N1481="snížená",J1481,0)</f>
        <v>0</v>
      </c>
      <c r="BG1481" s="200">
        <f>IF(N1481="zákl. přenesená",J1481,0)</f>
        <v>0</v>
      </c>
      <c r="BH1481" s="200">
        <f>IF(N1481="sníž. přenesená",J1481,0)</f>
        <v>0</v>
      </c>
      <c r="BI1481" s="200">
        <f>IF(N1481="nulová",J1481,0)</f>
        <v>0</v>
      </c>
      <c r="BJ1481" s="14" t="s">
        <v>84</v>
      </c>
      <c r="BK1481" s="200">
        <f>ROUND(I1481*H1481,2)</f>
        <v>0</v>
      </c>
      <c r="BL1481" s="14" t="s">
        <v>132</v>
      </c>
      <c r="BM1481" s="199" t="s">
        <v>2604</v>
      </c>
    </row>
    <row r="1482" spans="1:65" s="2" customFormat="1" ht="19.2">
      <c r="A1482" s="31"/>
      <c r="B1482" s="32"/>
      <c r="C1482" s="33"/>
      <c r="D1482" s="201" t="s">
        <v>133</v>
      </c>
      <c r="E1482" s="33"/>
      <c r="F1482" s="202" t="s">
        <v>2605</v>
      </c>
      <c r="G1482" s="33"/>
      <c r="H1482" s="33"/>
      <c r="I1482" s="203"/>
      <c r="J1482" s="33"/>
      <c r="K1482" s="33"/>
      <c r="L1482" s="36"/>
      <c r="M1482" s="204"/>
      <c r="N1482" s="205"/>
      <c r="O1482" s="68"/>
      <c r="P1482" s="68"/>
      <c r="Q1482" s="68"/>
      <c r="R1482" s="68"/>
      <c r="S1482" s="68"/>
      <c r="T1482" s="69"/>
      <c r="U1482" s="31"/>
      <c r="V1482" s="31"/>
      <c r="W1482" s="31"/>
      <c r="X1482" s="31"/>
      <c r="Y1482" s="31"/>
      <c r="Z1482" s="31"/>
      <c r="AA1482" s="31"/>
      <c r="AB1482" s="31"/>
      <c r="AC1482" s="31"/>
      <c r="AD1482" s="31"/>
      <c r="AE1482" s="31"/>
      <c r="AT1482" s="14" t="s">
        <v>133</v>
      </c>
      <c r="AU1482" s="14" t="s">
        <v>86</v>
      </c>
    </row>
    <row r="1483" spans="1:65" s="2" customFormat="1" ht="16.5" customHeight="1">
      <c r="A1483" s="31"/>
      <c r="B1483" s="32"/>
      <c r="C1483" s="188" t="s">
        <v>2606</v>
      </c>
      <c r="D1483" s="188" t="s">
        <v>127</v>
      </c>
      <c r="E1483" s="189" t="s">
        <v>2607</v>
      </c>
      <c r="F1483" s="190" t="s">
        <v>2608</v>
      </c>
      <c r="G1483" s="191" t="s">
        <v>150</v>
      </c>
      <c r="H1483" s="192">
        <v>5</v>
      </c>
      <c r="I1483" s="193"/>
      <c r="J1483" s="194">
        <f>ROUND(I1483*H1483,2)</f>
        <v>0</v>
      </c>
      <c r="K1483" s="190" t="s">
        <v>131</v>
      </c>
      <c r="L1483" s="36"/>
      <c r="M1483" s="195" t="s">
        <v>1</v>
      </c>
      <c r="N1483" s="196" t="s">
        <v>42</v>
      </c>
      <c r="O1483" s="68"/>
      <c r="P1483" s="197">
        <f>O1483*H1483</f>
        <v>0</v>
      </c>
      <c r="Q1483" s="197">
        <v>0</v>
      </c>
      <c r="R1483" s="197">
        <f>Q1483*H1483</f>
        <v>0</v>
      </c>
      <c r="S1483" s="197">
        <v>0</v>
      </c>
      <c r="T1483" s="198">
        <f>S1483*H1483</f>
        <v>0</v>
      </c>
      <c r="U1483" s="31"/>
      <c r="V1483" s="31"/>
      <c r="W1483" s="31"/>
      <c r="X1483" s="31"/>
      <c r="Y1483" s="31"/>
      <c r="Z1483" s="31"/>
      <c r="AA1483" s="31"/>
      <c r="AB1483" s="31"/>
      <c r="AC1483" s="31"/>
      <c r="AD1483" s="31"/>
      <c r="AE1483" s="31"/>
      <c r="AR1483" s="199" t="s">
        <v>132</v>
      </c>
      <c r="AT1483" s="199" t="s">
        <v>127</v>
      </c>
      <c r="AU1483" s="199" t="s">
        <v>86</v>
      </c>
      <c r="AY1483" s="14" t="s">
        <v>124</v>
      </c>
      <c r="BE1483" s="200">
        <f>IF(N1483="základní",J1483,0)</f>
        <v>0</v>
      </c>
      <c r="BF1483" s="200">
        <f>IF(N1483="snížená",J1483,0)</f>
        <v>0</v>
      </c>
      <c r="BG1483" s="200">
        <f>IF(N1483="zákl. přenesená",J1483,0)</f>
        <v>0</v>
      </c>
      <c r="BH1483" s="200">
        <f>IF(N1483="sníž. přenesená",J1483,0)</f>
        <v>0</v>
      </c>
      <c r="BI1483" s="200">
        <f>IF(N1483="nulová",J1483,0)</f>
        <v>0</v>
      </c>
      <c r="BJ1483" s="14" t="s">
        <v>84</v>
      </c>
      <c r="BK1483" s="200">
        <f>ROUND(I1483*H1483,2)</f>
        <v>0</v>
      </c>
      <c r="BL1483" s="14" t="s">
        <v>132</v>
      </c>
      <c r="BM1483" s="199" t="s">
        <v>2609</v>
      </c>
    </row>
    <row r="1484" spans="1:65" s="2" customFormat="1" ht="28.8">
      <c r="A1484" s="31"/>
      <c r="B1484" s="32"/>
      <c r="C1484" s="33"/>
      <c r="D1484" s="201" t="s">
        <v>133</v>
      </c>
      <c r="E1484" s="33"/>
      <c r="F1484" s="202" t="s">
        <v>2610</v>
      </c>
      <c r="G1484" s="33"/>
      <c r="H1484" s="33"/>
      <c r="I1484" s="203"/>
      <c r="J1484" s="33"/>
      <c r="K1484" s="33"/>
      <c r="L1484" s="36"/>
      <c r="M1484" s="204"/>
      <c r="N1484" s="205"/>
      <c r="O1484" s="68"/>
      <c r="P1484" s="68"/>
      <c r="Q1484" s="68"/>
      <c r="R1484" s="68"/>
      <c r="S1484" s="68"/>
      <c r="T1484" s="69"/>
      <c r="U1484" s="31"/>
      <c r="V1484" s="31"/>
      <c r="W1484" s="31"/>
      <c r="X1484" s="31"/>
      <c r="Y1484" s="31"/>
      <c r="Z1484" s="31"/>
      <c r="AA1484" s="31"/>
      <c r="AB1484" s="31"/>
      <c r="AC1484" s="31"/>
      <c r="AD1484" s="31"/>
      <c r="AE1484" s="31"/>
      <c r="AT1484" s="14" t="s">
        <v>133</v>
      </c>
      <c r="AU1484" s="14" t="s">
        <v>86</v>
      </c>
    </row>
    <row r="1485" spans="1:65" s="2" customFormat="1" ht="16.5" customHeight="1">
      <c r="A1485" s="31"/>
      <c r="B1485" s="32"/>
      <c r="C1485" s="188" t="s">
        <v>1370</v>
      </c>
      <c r="D1485" s="188" t="s">
        <v>127</v>
      </c>
      <c r="E1485" s="189" t="s">
        <v>2611</v>
      </c>
      <c r="F1485" s="190" t="s">
        <v>2612</v>
      </c>
      <c r="G1485" s="191" t="s">
        <v>150</v>
      </c>
      <c r="H1485" s="192">
        <v>5</v>
      </c>
      <c r="I1485" s="193"/>
      <c r="J1485" s="194">
        <f>ROUND(I1485*H1485,2)</f>
        <v>0</v>
      </c>
      <c r="K1485" s="190" t="s">
        <v>131</v>
      </c>
      <c r="L1485" s="36"/>
      <c r="M1485" s="195" t="s">
        <v>1</v>
      </c>
      <c r="N1485" s="196" t="s">
        <v>42</v>
      </c>
      <c r="O1485" s="68"/>
      <c r="P1485" s="197">
        <f>O1485*H1485</f>
        <v>0</v>
      </c>
      <c r="Q1485" s="197">
        <v>0</v>
      </c>
      <c r="R1485" s="197">
        <f>Q1485*H1485</f>
        <v>0</v>
      </c>
      <c r="S1485" s="197">
        <v>0</v>
      </c>
      <c r="T1485" s="198">
        <f>S1485*H1485</f>
        <v>0</v>
      </c>
      <c r="U1485" s="31"/>
      <c r="V1485" s="31"/>
      <c r="W1485" s="31"/>
      <c r="X1485" s="31"/>
      <c r="Y1485" s="31"/>
      <c r="Z1485" s="31"/>
      <c r="AA1485" s="31"/>
      <c r="AB1485" s="31"/>
      <c r="AC1485" s="31"/>
      <c r="AD1485" s="31"/>
      <c r="AE1485" s="31"/>
      <c r="AR1485" s="199" t="s">
        <v>132</v>
      </c>
      <c r="AT1485" s="199" t="s">
        <v>127</v>
      </c>
      <c r="AU1485" s="199" t="s">
        <v>86</v>
      </c>
      <c r="AY1485" s="14" t="s">
        <v>124</v>
      </c>
      <c r="BE1485" s="200">
        <f>IF(N1485="základní",J1485,0)</f>
        <v>0</v>
      </c>
      <c r="BF1485" s="200">
        <f>IF(N1485="snížená",J1485,0)</f>
        <v>0</v>
      </c>
      <c r="BG1485" s="200">
        <f>IF(N1485="zákl. přenesená",J1485,0)</f>
        <v>0</v>
      </c>
      <c r="BH1485" s="200">
        <f>IF(N1485="sníž. přenesená",J1485,0)</f>
        <v>0</v>
      </c>
      <c r="BI1485" s="200">
        <f>IF(N1485="nulová",J1485,0)</f>
        <v>0</v>
      </c>
      <c r="BJ1485" s="14" t="s">
        <v>84</v>
      </c>
      <c r="BK1485" s="200">
        <f>ROUND(I1485*H1485,2)</f>
        <v>0</v>
      </c>
      <c r="BL1485" s="14" t="s">
        <v>132</v>
      </c>
      <c r="BM1485" s="199" t="s">
        <v>2613</v>
      </c>
    </row>
    <row r="1486" spans="1:65" s="2" customFormat="1" ht="28.8">
      <c r="A1486" s="31"/>
      <c r="B1486" s="32"/>
      <c r="C1486" s="33"/>
      <c r="D1486" s="201" t="s">
        <v>133</v>
      </c>
      <c r="E1486" s="33"/>
      <c r="F1486" s="202" t="s">
        <v>2614</v>
      </c>
      <c r="G1486" s="33"/>
      <c r="H1486" s="33"/>
      <c r="I1486" s="203"/>
      <c r="J1486" s="33"/>
      <c r="K1486" s="33"/>
      <c r="L1486" s="36"/>
      <c r="M1486" s="204"/>
      <c r="N1486" s="205"/>
      <c r="O1486" s="68"/>
      <c r="P1486" s="68"/>
      <c r="Q1486" s="68"/>
      <c r="R1486" s="68"/>
      <c r="S1486" s="68"/>
      <c r="T1486" s="69"/>
      <c r="U1486" s="31"/>
      <c r="V1486" s="31"/>
      <c r="W1486" s="31"/>
      <c r="X1486" s="31"/>
      <c r="Y1486" s="31"/>
      <c r="Z1486" s="31"/>
      <c r="AA1486" s="31"/>
      <c r="AB1486" s="31"/>
      <c r="AC1486" s="31"/>
      <c r="AD1486" s="31"/>
      <c r="AE1486" s="31"/>
      <c r="AT1486" s="14" t="s">
        <v>133</v>
      </c>
      <c r="AU1486" s="14" t="s">
        <v>86</v>
      </c>
    </row>
    <row r="1487" spans="1:65" s="2" customFormat="1" ht="16.5" customHeight="1">
      <c r="A1487" s="31"/>
      <c r="B1487" s="32"/>
      <c r="C1487" s="188" t="s">
        <v>2615</v>
      </c>
      <c r="D1487" s="188" t="s">
        <v>127</v>
      </c>
      <c r="E1487" s="189" t="s">
        <v>2616</v>
      </c>
      <c r="F1487" s="190" t="s">
        <v>2617</v>
      </c>
      <c r="G1487" s="191" t="s">
        <v>150</v>
      </c>
      <c r="H1487" s="192">
        <v>10</v>
      </c>
      <c r="I1487" s="193"/>
      <c r="J1487" s="194">
        <f>ROUND(I1487*H1487,2)</f>
        <v>0</v>
      </c>
      <c r="K1487" s="190" t="s">
        <v>131</v>
      </c>
      <c r="L1487" s="36"/>
      <c r="M1487" s="195" t="s">
        <v>1</v>
      </c>
      <c r="N1487" s="196" t="s">
        <v>42</v>
      </c>
      <c r="O1487" s="68"/>
      <c r="P1487" s="197">
        <f>O1487*H1487</f>
        <v>0</v>
      </c>
      <c r="Q1487" s="197">
        <v>0</v>
      </c>
      <c r="R1487" s="197">
        <f>Q1487*H1487</f>
        <v>0</v>
      </c>
      <c r="S1487" s="197">
        <v>0</v>
      </c>
      <c r="T1487" s="198">
        <f>S1487*H1487</f>
        <v>0</v>
      </c>
      <c r="U1487" s="31"/>
      <c r="V1487" s="31"/>
      <c r="W1487" s="31"/>
      <c r="X1487" s="31"/>
      <c r="Y1487" s="31"/>
      <c r="Z1487" s="31"/>
      <c r="AA1487" s="31"/>
      <c r="AB1487" s="31"/>
      <c r="AC1487" s="31"/>
      <c r="AD1487" s="31"/>
      <c r="AE1487" s="31"/>
      <c r="AR1487" s="199" t="s">
        <v>132</v>
      </c>
      <c r="AT1487" s="199" t="s">
        <v>127</v>
      </c>
      <c r="AU1487" s="199" t="s">
        <v>86</v>
      </c>
      <c r="AY1487" s="14" t="s">
        <v>124</v>
      </c>
      <c r="BE1487" s="200">
        <f>IF(N1487="základní",J1487,0)</f>
        <v>0</v>
      </c>
      <c r="BF1487" s="200">
        <f>IF(N1487="snížená",J1487,0)</f>
        <v>0</v>
      </c>
      <c r="BG1487" s="200">
        <f>IF(N1487="zákl. přenesená",J1487,0)</f>
        <v>0</v>
      </c>
      <c r="BH1487" s="200">
        <f>IF(N1487="sníž. přenesená",J1487,0)</f>
        <v>0</v>
      </c>
      <c r="BI1487" s="200">
        <f>IF(N1487="nulová",J1487,0)</f>
        <v>0</v>
      </c>
      <c r="BJ1487" s="14" t="s">
        <v>84</v>
      </c>
      <c r="BK1487" s="200">
        <f>ROUND(I1487*H1487,2)</f>
        <v>0</v>
      </c>
      <c r="BL1487" s="14" t="s">
        <v>132</v>
      </c>
      <c r="BM1487" s="199" t="s">
        <v>2618</v>
      </c>
    </row>
    <row r="1488" spans="1:65" s="2" customFormat="1" ht="19.2">
      <c r="A1488" s="31"/>
      <c r="B1488" s="32"/>
      <c r="C1488" s="33"/>
      <c r="D1488" s="201" t="s">
        <v>133</v>
      </c>
      <c r="E1488" s="33"/>
      <c r="F1488" s="202" t="s">
        <v>2619</v>
      </c>
      <c r="G1488" s="33"/>
      <c r="H1488" s="33"/>
      <c r="I1488" s="203"/>
      <c r="J1488" s="33"/>
      <c r="K1488" s="33"/>
      <c r="L1488" s="36"/>
      <c r="M1488" s="204"/>
      <c r="N1488" s="205"/>
      <c r="O1488" s="68"/>
      <c r="P1488" s="68"/>
      <c r="Q1488" s="68"/>
      <c r="R1488" s="68"/>
      <c r="S1488" s="68"/>
      <c r="T1488" s="69"/>
      <c r="U1488" s="31"/>
      <c r="V1488" s="31"/>
      <c r="W1488" s="31"/>
      <c r="X1488" s="31"/>
      <c r="Y1488" s="31"/>
      <c r="Z1488" s="31"/>
      <c r="AA1488" s="31"/>
      <c r="AB1488" s="31"/>
      <c r="AC1488" s="31"/>
      <c r="AD1488" s="31"/>
      <c r="AE1488" s="31"/>
      <c r="AT1488" s="14" t="s">
        <v>133</v>
      </c>
      <c r="AU1488" s="14" t="s">
        <v>86</v>
      </c>
    </row>
    <row r="1489" spans="1:65" s="2" customFormat="1" ht="16.5" customHeight="1">
      <c r="A1489" s="31"/>
      <c r="B1489" s="32"/>
      <c r="C1489" s="188" t="s">
        <v>1374</v>
      </c>
      <c r="D1489" s="188" t="s">
        <v>127</v>
      </c>
      <c r="E1489" s="189" t="s">
        <v>2620</v>
      </c>
      <c r="F1489" s="190" t="s">
        <v>2621</v>
      </c>
      <c r="G1489" s="191" t="s">
        <v>150</v>
      </c>
      <c r="H1489" s="192">
        <v>50</v>
      </c>
      <c r="I1489" s="193"/>
      <c r="J1489" s="194">
        <f>ROUND(I1489*H1489,2)</f>
        <v>0</v>
      </c>
      <c r="K1489" s="190" t="s">
        <v>131</v>
      </c>
      <c r="L1489" s="36"/>
      <c r="M1489" s="195" t="s">
        <v>1</v>
      </c>
      <c r="N1489" s="196" t="s">
        <v>42</v>
      </c>
      <c r="O1489" s="68"/>
      <c r="P1489" s="197">
        <f>O1489*H1489</f>
        <v>0</v>
      </c>
      <c r="Q1489" s="197">
        <v>0</v>
      </c>
      <c r="R1489" s="197">
        <f>Q1489*H1489</f>
        <v>0</v>
      </c>
      <c r="S1489" s="197">
        <v>0</v>
      </c>
      <c r="T1489" s="198">
        <f>S1489*H1489</f>
        <v>0</v>
      </c>
      <c r="U1489" s="31"/>
      <c r="V1489" s="31"/>
      <c r="W1489" s="31"/>
      <c r="X1489" s="31"/>
      <c r="Y1489" s="31"/>
      <c r="Z1489" s="31"/>
      <c r="AA1489" s="31"/>
      <c r="AB1489" s="31"/>
      <c r="AC1489" s="31"/>
      <c r="AD1489" s="31"/>
      <c r="AE1489" s="31"/>
      <c r="AR1489" s="199" t="s">
        <v>132</v>
      </c>
      <c r="AT1489" s="199" t="s">
        <v>127</v>
      </c>
      <c r="AU1489" s="199" t="s">
        <v>86</v>
      </c>
      <c r="AY1489" s="14" t="s">
        <v>124</v>
      </c>
      <c r="BE1489" s="200">
        <f>IF(N1489="základní",J1489,0)</f>
        <v>0</v>
      </c>
      <c r="BF1489" s="200">
        <f>IF(N1489="snížená",J1489,0)</f>
        <v>0</v>
      </c>
      <c r="BG1489" s="200">
        <f>IF(N1489="zákl. přenesená",J1489,0)</f>
        <v>0</v>
      </c>
      <c r="BH1489" s="200">
        <f>IF(N1489="sníž. přenesená",J1489,0)</f>
        <v>0</v>
      </c>
      <c r="BI1489" s="200">
        <f>IF(N1489="nulová",J1489,0)</f>
        <v>0</v>
      </c>
      <c r="BJ1489" s="14" t="s">
        <v>84</v>
      </c>
      <c r="BK1489" s="200">
        <f>ROUND(I1489*H1489,2)</f>
        <v>0</v>
      </c>
      <c r="BL1489" s="14" t="s">
        <v>132</v>
      </c>
      <c r="BM1489" s="199" t="s">
        <v>2622</v>
      </c>
    </row>
    <row r="1490" spans="1:65" s="2" customFormat="1" ht="19.2">
      <c r="A1490" s="31"/>
      <c r="B1490" s="32"/>
      <c r="C1490" s="33"/>
      <c r="D1490" s="201" t="s">
        <v>133</v>
      </c>
      <c r="E1490" s="33"/>
      <c r="F1490" s="202" t="s">
        <v>2623</v>
      </c>
      <c r="G1490" s="33"/>
      <c r="H1490" s="33"/>
      <c r="I1490" s="203"/>
      <c r="J1490" s="33"/>
      <c r="K1490" s="33"/>
      <c r="L1490" s="36"/>
      <c r="M1490" s="204"/>
      <c r="N1490" s="205"/>
      <c r="O1490" s="68"/>
      <c r="P1490" s="68"/>
      <c r="Q1490" s="68"/>
      <c r="R1490" s="68"/>
      <c r="S1490" s="68"/>
      <c r="T1490" s="69"/>
      <c r="U1490" s="31"/>
      <c r="V1490" s="31"/>
      <c r="W1490" s="31"/>
      <c r="X1490" s="31"/>
      <c r="Y1490" s="31"/>
      <c r="Z1490" s="31"/>
      <c r="AA1490" s="31"/>
      <c r="AB1490" s="31"/>
      <c r="AC1490" s="31"/>
      <c r="AD1490" s="31"/>
      <c r="AE1490" s="31"/>
      <c r="AT1490" s="14" t="s">
        <v>133</v>
      </c>
      <c r="AU1490" s="14" t="s">
        <v>86</v>
      </c>
    </row>
    <row r="1491" spans="1:65" s="2" customFormat="1" ht="16.5" customHeight="1">
      <c r="A1491" s="31"/>
      <c r="B1491" s="32"/>
      <c r="C1491" s="188" t="s">
        <v>2624</v>
      </c>
      <c r="D1491" s="188" t="s">
        <v>127</v>
      </c>
      <c r="E1491" s="189" t="s">
        <v>2625</v>
      </c>
      <c r="F1491" s="190" t="s">
        <v>2626</v>
      </c>
      <c r="G1491" s="191" t="s">
        <v>150</v>
      </c>
      <c r="H1491" s="192">
        <v>10</v>
      </c>
      <c r="I1491" s="193"/>
      <c r="J1491" s="194">
        <f>ROUND(I1491*H1491,2)</f>
        <v>0</v>
      </c>
      <c r="K1491" s="190" t="s">
        <v>131</v>
      </c>
      <c r="L1491" s="36"/>
      <c r="M1491" s="195" t="s">
        <v>1</v>
      </c>
      <c r="N1491" s="196" t="s">
        <v>42</v>
      </c>
      <c r="O1491" s="68"/>
      <c r="P1491" s="197">
        <f>O1491*H1491</f>
        <v>0</v>
      </c>
      <c r="Q1491" s="197">
        <v>0</v>
      </c>
      <c r="R1491" s="197">
        <f>Q1491*H1491</f>
        <v>0</v>
      </c>
      <c r="S1491" s="197">
        <v>0</v>
      </c>
      <c r="T1491" s="198">
        <f>S1491*H1491</f>
        <v>0</v>
      </c>
      <c r="U1491" s="31"/>
      <c r="V1491" s="31"/>
      <c r="W1491" s="31"/>
      <c r="X1491" s="31"/>
      <c r="Y1491" s="31"/>
      <c r="Z1491" s="31"/>
      <c r="AA1491" s="31"/>
      <c r="AB1491" s="31"/>
      <c r="AC1491" s="31"/>
      <c r="AD1491" s="31"/>
      <c r="AE1491" s="31"/>
      <c r="AR1491" s="199" t="s">
        <v>132</v>
      </c>
      <c r="AT1491" s="199" t="s">
        <v>127</v>
      </c>
      <c r="AU1491" s="199" t="s">
        <v>86</v>
      </c>
      <c r="AY1491" s="14" t="s">
        <v>124</v>
      </c>
      <c r="BE1491" s="200">
        <f>IF(N1491="základní",J1491,0)</f>
        <v>0</v>
      </c>
      <c r="BF1491" s="200">
        <f>IF(N1491="snížená",J1491,0)</f>
        <v>0</v>
      </c>
      <c r="BG1491" s="200">
        <f>IF(N1491="zákl. přenesená",J1491,0)</f>
        <v>0</v>
      </c>
      <c r="BH1491" s="200">
        <f>IF(N1491="sníž. přenesená",J1491,0)</f>
        <v>0</v>
      </c>
      <c r="BI1491" s="200">
        <f>IF(N1491="nulová",J1491,0)</f>
        <v>0</v>
      </c>
      <c r="BJ1491" s="14" t="s">
        <v>84</v>
      </c>
      <c r="BK1491" s="200">
        <f>ROUND(I1491*H1491,2)</f>
        <v>0</v>
      </c>
      <c r="BL1491" s="14" t="s">
        <v>132</v>
      </c>
      <c r="BM1491" s="199" t="s">
        <v>2627</v>
      </c>
    </row>
    <row r="1492" spans="1:65" s="2" customFormat="1" ht="19.2">
      <c r="A1492" s="31"/>
      <c r="B1492" s="32"/>
      <c r="C1492" s="33"/>
      <c r="D1492" s="201" t="s">
        <v>133</v>
      </c>
      <c r="E1492" s="33"/>
      <c r="F1492" s="202" t="s">
        <v>2628</v>
      </c>
      <c r="G1492" s="33"/>
      <c r="H1492" s="33"/>
      <c r="I1492" s="203"/>
      <c r="J1492" s="33"/>
      <c r="K1492" s="33"/>
      <c r="L1492" s="36"/>
      <c r="M1492" s="204"/>
      <c r="N1492" s="205"/>
      <c r="O1492" s="68"/>
      <c r="P1492" s="68"/>
      <c r="Q1492" s="68"/>
      <c r="R1492" s="68"/>
      <c r="S1492" s="68"/>
      <c r="T1492" s="69"/>
      <c r="U1492" s="31"/>
      <c r="V1492" s="31"/>
      <c r="W1492" s="31"/>
      <c r="X1492" s="31"/>
      <c r="Y1492" s="31"/>
      <c r="Z1492" s="31"/>
      <c r="AA1492" s="31"/>
      <c r="AB1492" s="31"/>
      <c r="AC1492" s="31"/>
      <c r="AD1492" s="31"/>
      <c r="AE1492" s="31"/>
      <c r="AT1492" s="14" t="s">
        <v>133</v>
      </c>
      <c r="AU1492" s="14" t="s">
        <v>86</v>
      </c>
    </row>
    <row r="1493" spans="1:65" s="2" customFormat="1" ht="16.5" customHeight="1">
      <c r="A1493" s="31"/>
      <c r="B1493" s="32"/>
      <c r="C1493" s="188" t="s">
        <v>1379</v>
      </c>
      <c r="D1493" s="188" t="s">
        <v>127</v>
      </c>
      <c r="E1493" s="189" t="s">
        <v>2629</v>
      </c>
      <c r="F1493" s="190" t="s">
        <v>2630</v>
      </c>
      <c r="G1493" s="191" t="s">
        <v>150</v>
      </c>
      <c r="H1493" s="192">
        <v>10</v>
      </c>
      <c r="I1493" s="193"/>
      <c r="J1493" s="194">
        <f>ROUND(I1493*H1493,2)</f>
        <v>0</v>
      </c>
      <c r="K1493" s="190" t="s">
        <v>131</v>
      </c>
      <c r="L1493" s="36"/>
      <c r="M1493" s="195" t="s">
        <v>1</v>
      </c>
      <c r="N1493" s="196" t="s">
        <v>42</v>
      </c>
      <c r="O1493" s="68"/>
      <c r="P1493" s="197">
        <f>O1493*H1493</f>
        <v>0</v>
      </c>
      <c r="Q1493" s="197">
        <v>0</v>
      </c>
      <c r="R1493" s="197">
        <f>Q1493*H1493</f>
        <v>0</v>
      </c>
      <c r="S1493" s="197">
        <v>0</v>
      </c>
      <c r="T1493" s="198">
        <f>S1493*H1493</f>
        <v>0</v>
      </c>
      <c r="U1493" s="31"/>
      <c r="V1493" s="31"/>
      <c r="W1493" s="31"/>
      <c r="X1493" s="31"/>
      <c r="Y1493" s="31"/>
      <c r="Z1493" s="31"/>
      <c r="AA1493" s="31"/>
      <c r="AB1493" s="31"/>
      <c r="AC1493" s="31"/>
      <c r="AD1493" s="31"/>
      <c r="AE1493" s="31"/>
      <c r="AR1493" s="199" t="s">
        <v>132</v>
      </c>
      <c r="AT1493" s="199" t="s">
        <v>127</v>
      </c>
      <c r="AU1493" s="199" t="s">
        <v>86</v>
      </c>
      <c r="AY1493" s="14" t="s">
        <v>124</v>
      </c>
      <c r="BE1493" s="200">
        <f>IF(N1493="základní",J1493,0)</f>
        <v>0</v>
      </c>
      <c r="BF1493" s="200">
        <f>IF(N1493="snížená",J1493,0)</f>
        <v>0</v>
      </c>
      <c r="BG1493" s="200">
        <f>IF(N1493="zákl. přenesená",J1493,0)</f>
        <v>0</v>
      </c>
      <c r="BH1493" s="200">
        <f>IF(N1493="sníž. přenesená",J1493,0)</f>
        <v>0</v>
      </c>
      <c r="BI1493" s="200">
        <f>IF(N1493="nulová",J1493,0)</f>
        <v>0</v>
      </c>
      <c r="BJ1493" s="14" t="s">
        <v>84</v>
      </c>
      <c r="BK1493" s="200">
        <f>ROUND(I1493*H1493,2)</f>
        <v>0</v>
      </c>
      <c r="BL1493" s="14" t="s">
        <v>132</v>
      </c>
      <c r="BM1493" s="199" t="s">
        <v>2631</v>
      </c>
    </row>
    <row r="1494" spans="1:65" s="2" customFormat="1" ht="19.2">
      <c r="A1494" s="31"/>
      <c r="B1494" s="32"/>
      <c r="C1494" s="33"/>
      <c r="D1494" s="201" t="s">
        <v>133</v>
      </c>
      <c r="E1494" s="33"/>
      <c r="F1494" s="202" t="s">
        <v>2632</v>
      </c>
      <c r="G1494" s="33"/>
      <c r="H1494" s="33"/>
      <c r="I1494" s="203"/>
      <c r="J1494" s="33"/>
      <c r="K1494" s="33"/>
      <c r="L1494" s="36"/>
      <c r="M1494" s="204"/>
      <c r="N1494" s="205"/>
      <c r="O1494" s="68"/>
      <c r="P1494" s="68"/>
      <c r="Q1494" s="68"/>
      <c r="R1494" s="68"/>
      <c r="S1494" s="68"/>
      <c r="T1494" s="69"/>
      <c r="U1494" s="31"/>
      <c r="V1494" s="31"/>
      <c r="W1494" s="31"/>
      <c r="X1494" s="31"/>
      <c r="Y1494" s="31"/>
      <c r="Z1494" s="31"/>
      <c r="AA1494" s="31"/>
      <c r="AB1494" s="31"/>
      <c r="AC1494" s="31"/>
      <c r="AD1494" s="31"/>
      <c r="AE1494" s="31"/>
      <c r="AT1494" s="14" t="s">
        <v>133</v>
      </c>
      <c r="AU1494" s="14" t="s">
        <v>86</v>
      </c>
    </row>
    <row r="1495" spans="1:65" s="2" customFormat="1" ht="16.5" customHeight="1">
      <c r="A1495" s="31"/>
      <c r="B1495" s="32"/>
      <c r="C1495" s="188" t="s">
        <v>2633</v>
      </c>
      <c r="D1495" s="188" t="s">
        <v>127</v>
      </c>
      <c r="E1495" s="189" t="s">
        <v>2634</v>
      </c>
      <c r="F1495" s="190" t="s">
        <v>2635</v>
      </c>
      <c r="G1495" s="191" t="s">
        <v>150</v>
      </c>
      <c r="H1495" s="192">
        <v>10</v>
      </c>
      <c r="I1495" s="193"/>
      <c r="J1495" s="194">
        <f>ROUND(I1495*H1495,2)</f>
        <v>0</v>
      </c>
      <c r="K1495" s="190" t="s">
        <v>131</v>
      </c>
      <c r="L1495" s="36"/>
      <c r="M1495" s="195" t="s">
        <v>1</v>
      </c>
      <c r="N1495" s="196" t="s">
        <v>42</v>
      </c>
      <c r="O1495" s="68"/>
      <c r="P1495" s="197">
        <f>O1495*H1495</f>
        <v>0</v>
      </c>
      <c r="Q1495" s="197">
        <v>0</v>
      </c>
      <c r="R1495" s="197">
        <f>Q1495*H1495</f>
        <v>0</v>
      </c>
      <c r="S1495" s="197">
        <v>0</v>
      </c>
      <c r="T1495" s="198">
        <f>S1495*H1495</f>
        <v>0</v>
      </c>
      <c r="U1495" s="31"/>
      <c r="V1495" s="31"/>
      <c r="W1495" s="31"/>
      <c r="X1495" s="31"/>
      <c r="Y1495" s="31"/>
      <c r="Z1495" s="31"/>
      <c r="AA1495" s="31"/>
      <c r="AB1495" s="31"/>
      <c r="AC1495" s="31"/>
      <c r="AD1495" s="31"/>
      <c r="AE1495" s="31"/>
      <c r="AR1495" s="199" t="s">
        <v>132</v>
      </c>
      <c r="AT1495" s="199" t="s">
        <v>127</v>
      </c>
      <c r="AU1495" s="199" t="s">
        <v>86</v>
      </c>
      <c r="AY1495" s="14" t="s">
        <v>124</v>
      </c>
      <c r="BE1495" s="200">
        <f>IF(N1495="základní",J1495,0)</f>
        <v>0</v>
      </c>
      <c r="BF1495" s="200">
        <f>IF(N1495="snížená",J1495,0)</f>
        <v>0</v>
      </c>
      <c r="BG1495" s="200">
        <f>IF(N1495="zákl. přenesená",J1495,0)</f>
        <v>0</v>
      </c>
      <c r="BH1495" s="200">
        <f>IF(N1495="sníž. přenesená",J1495,0)</f>
        <v>0</v>
      </c>
      <c r="BI1495" s="200">
        <f>IF(N1495="nulová",J1495,0)</f>
        <v>0</v>
      </c>
      <c r="BJ1495" s="14" t="s">
        <v>84</v>
      </c>
      <c r="BK1495" s="200">
        <f>ROUND(I1495*H1495,2)</f>
        <v>0</v>
      </c>
      <c r="BL1495" s="14" t="s">
        <v>132</v>
      </c>
      <c r="BM1495" s="199" t="s">
        <v>2636</v>
      </c>
    </row>
    <row r="1496" spans="1:65" s="2" customFormat="1" ht="19.2">
      <c r="A1496" s="31"/>
      <c r="B1496" s="32"/>
      <c r="C1496" s="33"/>
      <c r="D1496" s="201" t="s">
        <v>133</v>
      </c>
      <c r="E1496" s="33"/>
      <c r="F1496" s="202" t="s">
        <v>2637</v>
      </c>
      <c r="G1496" s="33"/>
      <c r="H1496" s="33"/>
      <c r="I1496" s="203"/>
      <c r="J1496" s="33"/>
      <c r="K1496" s="33"/>
      <c r="L1496" s="36"/>
      <c r="M1496" s="204"/>
      <c r="N1496" s="205"/>
      <c r="O1496" s="68"/>
      <c r="P1496" s="68"/>
      <c r="Q1496" s="68"/>
      <c r="R1496" s="68"/>
      <c r="S1496" s="68"/>
      <c r="T1496" s="69"/>
      <c r="U1496" s="31"/>
      <c r="V1496" s="31"/>
      <c r="W1496" s="31"/>
      <c r="X1496" s="31"/>
      <c r="Y1496" s="31"/>
      <c r="Z1496" s="31"/>
      <c r="AA1496" s="31"/>
      <c r="AB1496" s="31"/>
      <c r="AC1496" s="31"/>
      <c r="AD1496" s="31"/>
      <c r="AE1496" s="31"/>
      <c r="AT1496" s="14" t="s">
        <v>133</v>
      </c>
      <c r="AU1496" s="14" t="s">
        <v>86</v>
      </c>
    </row>
    <row r="1497" spans="1:65" s="2" customFormat="1" ht="16.5" customHeight="1">
      <c r="A1497" s="31"/>
      <c r="B1497" s="32"/>
      <c r="C1497" s="188" t="s">
        <v>1383</v>
      </c>
      <c r="D1497" s="188" t="s">
        <v>127</v>
      </c>
      <c r="E1497" s="189" t="s">
        <v>2638</v>
      </c>
      <c r="F1497" s="190" t="s">
        <v>2639</v>
      </c>
      <c r="G1497" s="191" t="s">
        <v>150</v>
      </c>
      <c r="H1497" s="192">
        <v>50</v>
      </c>
      <c r="I1497" s="193"/>
      <c r="J1497" s="194">
        <f>ROUND(I1497*H1497,2)</f>
        <v>0</v>
      </c>
      <c r="K1497" s="190" t="s">
        <v>131</v>
      </c>
      <c r="L1497" s="36"/>
      <c r="M1497" s="195" t="s">
        <v>1</v>
      </c>
      <c r="N1497" s="196" t="s">
        <v>42</v>
      </c>
      <c r="O1497" s="68"/>
      <c r="P1497" s="197">
        <f>O1497*H1497</f>
        <v>0</v>
      </c>
      <c r="Q1497" s="197">
        <v>0</v>
      </c>
      <c r="R1497" s="197">
        <f>Q1497*H1497</f>
        <v>0</v>
      </c>
      <c r="S1497" s="197">
        <v>0</v>
      </c>
      <c r="T1497" s="198">
        <f>S1497*H1497</f>
        <v>0</v>
      </c>
      <c r="U1497" s="31"/>
      <c r="V1497" s="31"/>
      <c r="W1497" s="31"/>
      <c r="X1497" s="31"/>
      <c r="Y1497" s="31"/>
      <c r="Z1497" s="31"/>
      <c r="AA1497" s="31"/>
      <c r="AB1497" s="31"/>
      <c r="AC1497" s="31"/>
      <c r="AD1497" s="31"/>
      <c r="AE1497" s="31"/>
      <c r="AR1497" s="199" t="s">
        <v>132</v>
      </c>
      <c r="AT1497" s="199" t="s">
        <v>127</v>
      </c>
      <c r="AU1497" s="199" t="s">
        <v>86</v>
      </c>
      <c r="AY1497" s="14" t="s">
        <v>124</v>
      </c>
      <c r="BE1497" s="200">
        <f>IF(N1497="základní",J1497,0)</f>
        <v>0</v>
      </c>
      <c r="BF1497" s="200">
        <f>IF(N1497="snížená",J1497,0)</f>
        <v>0</v>
      </c>
      <c r="BG1497" s="200">
        <f>IF(N1497="zákl. přenesená",J1497,0)</f>
        <v>0</v>
      </c>
      <c r="BH1497" s="200">
        <f>IF(N1497="sníž. přenesená",J1497,0)</f>
        <v>0</v>
      </c>
      <c r="BI1497" s="200">
        <f>IF(N1497="nulová",J1497,0)</f>
        <v>0</v>
      </c>
      <c r="BJ1497" s="14" t="s">
        <v>84</v>
      </c>
      <c r="BK1497" s="200">
        <f>ROUND(I1497*H1497,2)</f>
        <v>0</v>
      </c>
      <c r="BL1497" s="14" t="s">
        <v>132</v>
      </c>
      <c r="BM1497" s="199" t="s">
        <v>2640</v>
      </c>
    </row>
    <row r="1498" spans="1:65" s="2" customFormat="1" ht="19.2">
      <c r="A1498" s="31"/>
      <c r="B1498" s="32"/>
      <c r="C1498" s="33"/>
      <c r="D1498" s="201" t="s">
        <v>133</v>
      </c>
      <c r="E1498" s="33"/>
      <c r="F1498" s="202" t="s">
        <v>2641</v>
      </c>
      <c r="G1498" s="33"/>
      <c r="H1498" s="33"/>
      <c r="I1498" s="203"/>
      <c r="J1498" s="33"/>
      <c r="K1498" s="33"/>
      <c r="L1498" s="36"/>
      <c r="M1498" s="204"/>
      <c r="N1498" s="205"/>
      <c r="O1498" s="68"/>
      <c r="P1498" s="68"/>
      <c r="Q1498" s="68"/>
      <c r="R1498" s="68"/>
      <c r="S1498" s="68"/>
      <c r="T1498" s="69"/>
      <c r="U1498" s="31"/>
      <c r="V1498" s="31"/>
      <c r="W1498" s="31"/>
      <c r="X1498" s="31"/>
      <c r="Y1498" s="31"/>
      <c r="Z1498" s="31"/>
      <c r="AA1498" s="31"/>
      <c r="AB1498" s="31"/>
      <c r="AC1498" s="31"/>
      <c r="AD1498" s="31"/>
      <c r="AE1498" s="31"/>
      <c r="AT1498" s="14" t="s">
        <v>133</v>
      </c>
      <c r="AU1498" s="14" t="s">
        <v>86</v>
      </c>
    </row>
    <row r="1499" spans="1:65" s="2" customFormat="1" ht="16.5" customHeight="1">
      <c r="A1499" s="31"/>
      <c r="B1499" s="32"/>
      <c r="C1499" s="188" t="s">
        <v>2642</v>
      </c>
      <c r="D1499" s="188" t="s">
        <v>127</v>
      </c>
      <c r="E1499" s="189" t="s">
        <v>2643</v>
      </c>
      <c r="F1499" s="190" t="s">
        <v>2644</v>
      </c>
      <c r="G1499" s="191" t="s">
        <v>150</v>
      </c>
      <c r="H1499" s="192">
        <v>10</v>
      </c>
      <c r="I1499" s="193"/>
      <c r="J1499" s="194">
        <f>ROUND(I1499*H1499,2)</f>
        <v>0</v>
      </c>
      <c r="K1499" s="190" t="s">
        <v>131</v>
      </c>
      <c r="L1499" s="36"/>
      <c r="M1499" s="195" t="s">
        <v>1</v>
      </c>
      <c r="N1499" s="196" t="s">
        <v>42</v>
      </c>
      <c r="O1499" s="68"/>
      <c r="P1499" s="197">
        <f>O1499*H1499</f>
        <v>0</v>
      </c>
      <c r="Q1499" s="197">
        <v>0</v>
      </c>
      <c r="R1499" s="197">
        <f>Q1499*H1499</f>
        <v>0</v>
      </c>
      <c r="S1499" s="197">
        <v>0</v>
      </c>
      <c r="T1499" s="198">
        <f>S1499*H1499</f>
        <v>0</v>
      </c>
      <c r="U1499" s="31"/>
      <c r="V1499" s="31"/>
      <c r="W1499" s="31"/>
      <c r="X1499" s="31"/>
      <c r="Y1499" s="31"/>
      <c r="Z1499" s="31"/>
      <c r="AA1499" s="31"/>
      <c r="AB1499" s="31"/>
      <c r="AC1499" s="31"/>
      <c r="AD1499" s="31"/>
      <c r="AE1499" s="31"/>
      <c r="AR1499" s="199" t="s">
        <v>132</v>
      </c>
      <c r="AT1499" s="199" t="s">
        <v>127</v>
      </c>
      <c r="AU1499" s="199" t="s">
        <v>86</v>
      </c>
      <c r="AY1499" s="14" t="s">
        <v>124</v>
      </c>
      <c r="BE1499" s="200">
        <f>IF(N1499="základní",J1499,0)</f>
        <v>0</v>
      </c>
      <c r="BF1499" s="200">
        <f>IF(N1499="snížená",J1499,0)</f>
        <v>0</v>
      </c>
      <c r="BG1499" s="200">
        <f>IF(N1499="zákl. přenesená",J1499,0)</f>
        <v>0</v>
      </c>
      <c r="BH1499" s="200">
        <f>IF(N1499="sníž. přenesená",J1499,0)</f>
        <v>0</v>
      </c>
      <c r="BI1499" s="200">
        <f>IF(N1499="nulová",J1499,0)</f>
        <v>0</v>
      </c>
      <c r="BJ1499" s="14" t="s">
        <v>84</v>
      </c>
      <c r="BK1499" s="200">
        <f>ROUND(I1499*H1499,2)</f>
        <v>0</v>
      </c>
      <c r="BL1499" s="14" t="s">
        <v>132</v>
      </c>
      <c r="BM1499" s="199" t="s">
        <v>2645</v>
      </c>
    </row>
    <row r="1500" spans="1:65" s="2" customFormat="1" ht="19.2">
      <c r="A1500" s="31"/>
      <c r="B1500" s="32"/>
      <c r="C1500" s="33"/>
      <c r="D1500" s="201" t="s">
        <v>133</v>
      </c>
      <c r="E1500" s="33"/>
      <c r="F1500" s="202" t="s">
        <v>2646</v>
      </c>
      <c r="G1500" s="33"/>
      <c r="H1500" s="33"/>
      <c r="I1500" s="203"/>
      <c r="J1500" s="33"/>
      <c r="K1500" s="33"/>
      <c r="L1500" s="36"/>
      <c r="M1500" s="204"/>
      <c r="N1500" s="205"/>
      <c r="O1500" s="68"/>
      <c r="P1500" s="68"/>
      <c r="Q1500" s="68"/>
      <c r="R1500" s="68"/>
      <c r="S1500" s="68"/>
      <c r="T1500" s="69"/>
      <c r="U1500" s="31"/>
      <c r="V1500" s="31"/>
      <c r="W1500" s="31"/>
      <c r="X1500" s="31"/>
      <c r="Y1500" s="31"/>
      <c r="Z1500" s="31"/>
      <c r="AA1500" s="31"/>
      <c r="AB1500" s="31"/>
      <c r="AC1500" s="31"/>
      <c r="AD1500" s="31"/>
      <c r="AE1500" s="31"/>
      <c r="AT1500" s="14" t="s">
        <v>133</v>
      </c>
      <c r="AU1500" s="14" t="s">
        <v>86</v>
      </c>
    </row>
    <row r="1501" spans="1:65" s="2" customFormat="1" ht="16.5" customHeight="1">
      <c r="A1501" s="31"/>
      <c r="B1501" s="32"/>
      <c r="C1501" s="188" t="s">
        <v>1388</v>
      </c>
      <c r="D1501" s="188" t="s">
        <v>127</v>
      </c>
      <c r="E1501" s="189" t="s">
        <v>2647</v>
      </c>
      <c r="F1501" s="190" t="s">
        <v>2648</v>
      </c>
      <c r="G1501" s="191" t="s">
        <v>150</v>
      </c>
      <c r="H1501" s="192">
        <v>10</v>
      </c>
      <c r="I1501" s="193"/>
      <c r="J1501" s="194">
        <f>ROUND(I1501*H1501,2)</f>
        <v>0</v>
      </c>
      <c r="K1501" s="190" t="s">
        <v>131</v>
      </c>
      <c r="L1501" s="36"/>
      <c r="M1501" s="195" t="s">
        <v>1</v>
      </c>
      <c r="N1501" s="196" t="s">
        <v>42</v>
      </c>
      <c r="O1501" s="68"/>
      <c r="P1501" s="197">
        <f>O1501*H1501</f>
        <v>0</v>
      </c>
      <c r="Q1501" s="197">
        <v>0</v>
      </c>
      <c r="R1501" s="197">
        <f>Q1501*H1501</f>
        <v>0</v>
      </c>
      <c r="S1501" s="197">
        <v>0</v>
      </c>
      <c r="T1501" s="198">
        <f>S1501*H1501</f>
        <v>0</v>
      </c>
      <c r="U1501" s="31"/>
      <c r="V1501" s="31"/>
      <c r="W1501" s="31"/>
      <c r="X1501" s="31"/>
      <c r="Y1501" s="31"/>
      <c r="Z1501" s="31"/>
      <c r="AA1501" s="31"/>
      <c r="AB1501" s="31"/>
      <c r="AC1501" s="31"/>
      <c r="AD1501" s="31"/>
      <c r="AE1501" s="31"/>
      <c r="AR1501" s="199" t="s">
        <v>132</v>
      </c>
      <c r="AT1501" s="199" t="s">
        <v>127</v>
      </c>
      <c r="AU1501" s="199" t="s">
        <v>86</v>
      </c>
      <c r="AY1501" s="14" t="s">
        <v>124</v>
      </c>
      <c r="BE1501" s="200">
        <f>IF(N1501="základní",J1501,0)</f>
        <v>0</v>
      </c>
      <c r="BF1501" s="200">
        <f>IF(N1501="snížená",J1501,0)</f>
        <v>0</v>
      </c>
      <c r="BG1501" s="200">
        <f>IF(N1501="zákl. přenesená",J1501,0)</f>
        <v>0</v>
      </c>
      <c r="BH1501" s="200">
        <f>IF(N1501="sníž. přenesená",J1501,0)</f>
        <v>0</v>
      </c>
      <c r="BI1501" s="200">
        <f>IF(N1501="nulová",J1501,0)</f>
        <v>0</v>
      </c>
      <c r="BJ1501" s="14" t="s">
        <v>84</v>
      </c>
      <c r="BK1501" s="200">
        <f>ROUND(I1501*H1501,2)</f>
        <v>0</v>
      </c>
      <c r="BL1501" s="14" t="s">
        <v>132</v>
      </c>
      <c r="BM1501" s="199" t="s">
        <v>2649</v>
      </c>
    </row>
    <row r="1502" spans="1:65" s="2" customFormat="1" ht="19.2">
      <c r="A1502" s="31"/>
      <c r="B1502" s="32"/>
      <c r="C1502" s="33"/>
      <c r="D1502" s="201" t="s">
        <v>133</v>
      </c>
      <c r="E1502" s="33"/>
      <c r="F1502" s="202" t="s">
        <v>2650</v>
      </c>
      <c r="G1502" s="33"/>
      <c r="H1502" s="33"/>
      <c r="I1502" s="203"/>
      <c r="J1502" s="33"/>
      <c r="K1502" s="33"/>
      <c r="L1502" s="36"/>
      <c r="M1502" s="204"/>
      <c r="N1502" s="205"/>
      <c r="O1502" s="68"/>
      <c r="P1502" s="68"/>
      <c r="Q1502" s="68"/>
      <c r="R1502" s="68"/>
      <c r="S1502" s="68"/>
      <c r="T1502" s="69"/>
      <c r="U1502" s="31"/>
      <c r="V1502" s="31"/>
      <c r="W1502" s="31"/>
      <c r="X1502" s="31"/>
      <c r="Y1502" s="31"/>
      <c r="Z1502" s="31"/>
      <c r="AA1502" s="31"/>
      <c r="AB1502" s="31"/>
      <c r="AC1502" s="31"/>
      <c r="AD1502" s="31"/>
      <c r="AE1502" s="31"/>
      <c r="AT1502" s="14" t="s">
        <v>133</v>
      </c>
      <c r="AU1502" s="14" t="s">
        <v>86</v>
      </c>
    </row>
    <row r="1503" spans="1:65" s="2" customFormat="1" ht="16.5" customHeight="1">
      <c r="A1503" s="31"/>
      <c r="B1503" s="32"/>
      <c r="C1503" s="188" t="s">
        <v>2651</v>
      </c>
      <c r="D1503" s="188" t="s">
        <v>127</v>
      </c>
      <c r="E1503" s="189" t="s">
        <v>2652</v>
      </c>
      <c r="F1503" s="190" t="s">
        <v>2653</v>
      </c>
      <c r="G1503" s="191" t="s">
        <v>139</v>
      </c>
      <c r="H1503" s="192">
        <v>15</v>
      </c>
      <c r="I1503" s="193"/>
      <c r="J1503" s="194">
        <f>ROUND(I1503*H1503,2)</f>
        <v>0</v>
      </c>
      <c r="K1503" s="190" t="s">
        <v>131</v>
      </c>
      <c r="L1503" s="36"/>
      <c r="M1503" s="195" t="s">
        <v>1</v>
      </c>
      <c r="N1503" s="196" t="s">
        <v>42</v>
      </c>
      <c r="O1503" s="68"/>
      <c r="P1503" s="197">
        <f>O1503*H1503</f>
        <v>0</v>
      </c>
      <c r="Q1503" s="197">
        <v>0</v>
      </c>
      <c r="R1503" s="197">
        <f>Q1503*H1503</f>
        <v>0</v>
      </c>
      <c r="S1503" s="197">
        <v>0</v>
      </c>
      <c r="T1503" s="198">
        <f>S1503*H1503</f>
        <v>0</v>
      </c>
      <c r="U1503" s="31"/>
      <c r="V1503" s="31"/>
      <c r="W1503" s="31"/>
      <c r="X1503" s="31"/>
      <c r="Y1503" s="31"/>
      <c r="Z1503" s="31"/>
      <c r="AA1503" s="31"/>
      <c r="AB1503" s="31"/>
      <c r="AC1503" s="31"/>
      <c r="AD1503" s="31"/>
      <c r="AE1503" s="31"/>
      <c r="AR1503" s="199" t="s">
        <v>132</v>
      </c>
      <c r="AT1503" s="199" t="s">
        <v>127</v>
      </c>
      <c r="AU1503" s="199" t="s">
        <v>86</v>
      </c>
      <c r="AY1503" s="14" t="s">
        <v>124</v>
      </c>
      <c r="BE1503" s="200">
        <f>IF(N1503="základní",J1503,0)</f>
        <v>0</v>
      </c>
      <c r="BF1503" s="200">
        <f>IF(N1503="snížená",J1503,0)</f>
        <v>0</v>
      </c>
      <c r="BG1503" s="200">
        <f>IF(N1503="zákl. přenesená",J1503,0)</f>
        <v>0</v>
      </c>
      <c r="BH1503" s="200">
        <f>IF(N1503="sníž. přenesená",J1503,0)</f>
        <v>0</v>
      </c>
      <c r="BI1503" s="200">
        <f>IF(N1503="nulová",J1503,0)</f>
        <v>0</v>
      </c>
      <c r="BJ1503" s="14" t="s">
        <v>84</v>
      </c>
      <c r="BK1503" s="200">
        <f>ROUND(I1503*H1503,2)</f>
        <v>0</v>
      </c>
      <c r="BL1503" s="14" t="s">
        <v>132</v>
      </c>
      <c r="BM1503" s="199" t="s">
        <v>2654</v>
      </c>
    </row>
    <row r="1504" spans="1:65" s="2" customFormat="1" ht="19.2">
      <c r="A1504" s="31"/>
      <c r="B1504" s="32"/>
      <c r="C1504" s="33"/>
      <c r="D1504" s="201" t="s">
        <v>133</v>
      </c>
      <c r="E1504" s="33"/>
      <c r="F1504" s="202" t="s">
        <v>2655</v>
      </c>
      <c r="G1504" s="33"/>
      <c r="H1504" s="33"/>
      <c r="I1504" s="203"/>
      <c r="J1504" s="33"/>
      <c r="K1504" s="33"/>
      <c r="L1504" s="36"/>
      <c r="M1504" s="204"/>
      <c r="N1504" s="205"/>
      <c r="O1504" s="68"/>
      <c r="P1504" s="68"/>
      <c r="Q1504" s="68"/>
      <c r="R1504" s="68"/>
      <c r="S1504" s="68"/>
      <c r="T1504" s="69"/>
      <c r="U1504" s="31"/>
      <c r="V1504" s="31"/>
      <c r="W1504" s="31"/>
      <c r="X1504" s="31"/>
      <c r="Y1504" s="31"/>
      <c r="Z1504" s="31"/>
      <c r="AA1504" s="31"/>
      <c r="AB1504" s="31"/>
      <c r="AC1504" s="31"/>
      <c r="AD1504" s="31"/>
      <c r="AE1504" s="31"/>
      <c r="AT1504" s="14" t="s">
        <v>133</v>
      </c>
      <c r="AU1504" s="14" t="s">
        <v>86</v>
      </c>
    </row>
    <row r="1505" spans="1:65" s="2" customFormat="1" ht="16.5" customHeight="1">
      <c r="A1505" s="31"/>
      <c r="B1505" s="32"/>
      <c r="C1505" s="188" t="s">
        <v>1392</v>
      </c>
      <c r="D1505" s="188" t="s">
        <v>127</v>
      </c>
      <c r="E1505" s="189" t="s">
        <v>2656</v>
      </c>
      <c r="F1505" s="190" t="s">
        <v>2657</v>
      </c>
      <c r="G1505" s="191" t="s">
        <v>139</v>
      </c>
      <c r="H1505" s="192">
        <v>10</v>
      </c>
      <c r="I1505" s="193"/>
      <c r="J1505" s="194">
        <f>ROUND(I1505*H1505,2)</f>
        <v>0</v>
      </c>
      <c r="K1505" s="190" t="s">
        <v>131</v>
      </c>
      <c r="L1505" s="36"/>
      <c r="M1505" s="195" t="s">
        <v>1</v>
      </c>
      <c r="N1505" s="196" t="s">
        <v>42</v>
      </c>
      <c r="O1505" s="68"/>
      <c r="P1505" s="197">
        <f>O1505*H1505</f>
        <v>0</v>
      </c>
      <c r="Q1505" s="197">
        <v>0</v>
      </c>
      <c r="R1505" s="197">
        <f>Q1505*H1505</f>
        <v>0</v>
      </c>
      <c r="S1505" s="197">
        <v>0</v>
      </c>
      <c r="T1505" s="198">
        <f>S1505*H1505</f>
        <v>0</v>
      </c>
      <c r="U1505" s="31"/>
      <c r="V1505" s="31"/>
      <c r="W1505" s="31"/>
      <c r="X1505" s="31"/>
      <c r="Y1505" s="31"/>
      <c r="Z1505" s="31"/>
      <c r="AA1505" s="31"/>
      <c r="AB1505" s="31"/>
      <c r="AC1505" s="31"/>
      <c r="AD1505" s="31"/>
      <c r="AE1505" s="31"/>
      <c r="AR1505" s="199" t="s">
        <v>132</v>
      </c>
      <c r="AT1505" s="199" t="s">
        <v>127</v>
      </c>
      <c r="AU1505" s="199" t="s">
        <v>86</v>
      </c>
      <c r="AY1505" s="14" t="s">
        <v>124</v>
      </c>
      <c r="BE1505" s="200">
        <f>IF(N1505="základní",J1505,0)</f>
        <v>0</v>
      </c>
      <c r="BF1505" s="200">
        <f>IF(N1505="snížená",J1505,0)</f>
        <v>0</v>
      </c>
      <c r="BG1505" s="200">
        <f>IF(N1505="zákl. přenesená",J1505,0)</f>
        <v>0</v>
      </c>
      <c r="BH1505" s="200">
        <f>IF(N1505="sníž. přenesená",J1505,0)</f>
        <v>0</v>
      </c>
      <c r="BI1505" s="200">
        <f>IF(N1505="nulová",J1505,0)</f>
        <v>0</v>
      </c>
      <c r="BJ1505" s="14" t="s">
        <v>84</v>
      </c>
      <c r="BK1505" s="200">
        <f>ROUND(I1505*H1505,2)</f>
        <v>0</v>
      </c>
      <c r="BL1505" s="14" t="s">
        <v>132</v>
      </c>
      <c r="BM1505" s="199" t="s">
        <v>2658</v>
      </c>
    </row>
    <row r="1506" spans="1:65" s="2" customFormat="1" ht="19.2">
      <c r="A1506" s="31"/>
      <c r="B1506" s="32"/>
      <c r="C1506" s="33"/>
      <c r="D1506" s="201" t="s">
        <v>133</v>
      </c>
      <c r="E1506" s="33"/>
      <c r="F1506" s="202" t="s">
        <v>2659</v>
      </c>
      <c r="G1506" s="33"/>
      <c r="H1506" s="33"/>
      <c r="I1506" s="203"/>
      <c r="J1506" s="33"/>
      <c r="K1506" s="33"/>
      <c r="L1506" s="36"/>
      <c r="M1506" s="204"/>
      <c r="N1506" s="205"/>
      <c r="O1506" s="68"/>
      <c r="P1506" s="68"/>
      <c r="Q1506" s="68"/>
      <c r="R1506" s="68"/>
      <c r="S1506" s="68"/>
      <c r="T1506" s="69"/>
      <c r="U1506" s="31"/>
      <c r="V1506" s="31"/>
      <c r="W1506" s="31"/>
      <c r="X1506" s="31"/>
      <c r="Y1506" s="31"/>
      <c r="Z1506" s="31"/>
      <c r="AA1506" s="31"/>
      <c r="AB1506" s="31"/>
      <c r="AC1506" s="31"/>
      <c r="AD1506" s="31"/>
      <c r="AE1506" s="31"/>
      <c r="AT1506" s="14" t="s">
        <v>133</v>
      </c>
      <c r="AU1506" s="14" t="s">
        <v>86</v>
      </c>
    </row>
    <row r="1507" spans="1:65" s="2" customFormat="1" ht="16.5" customHeight="1">
      <c r="A1507" s="31"/>
      <c r="B1507" s="32"/>
      <c r="C1507" s="188" t="s">
        <v>2660</v>
      </c>
      <c r="D1507" s="188" t="s">
        <v>127</v>
      </c>
      <c r="E1507" s="189" t="s">
        <v>2661</v>
      </c>
      <c r="F1507" s="190" t="s">
        <v>2662</v>
      </c>
      <c r="G1507" s="191" t="s">
        <v>139</v>
      </c>
      <c r="H1507" s="192">
        <v>5</v>
      </c>
      <c r="I1507" s="193"/>
      <c r="J1507" s="194">
        <f>ROUND(I1507*H1507,2)</f>
        <v>0</v>
      </c>
      <c r="K1507" s="190" t="s">
        <v>131</v>
      </c>
      <c r="L1507" s="36"/>
      <c r="M1507" s="195" t="s">
        <v>1</v>
      </c>
      <c r="N1507" s="196" t="s">
        <v>42</v>
      </c>
      <c r="O1507" s="68"/>
      <c r="P1507" s="197">
        <f>O1507*H1507</f>
        <v>0</v>
      </c>
      <c r="Q1507" s="197">
        <v>0</v>
      </c>
      <c r="R1507" s="197">
        <f>Q1507*H1507</f>
        <v>0</v>
      </c>
      <c r="S1507" s="197">
        <v>0</v>
      </c>
      <c r="T1507" s="198">
        <f>S1507*H1507</f>
        <v>0</v>
      </c>
      <c r="U1507" s="31"/>
      <c r="V1507" s="31"/>
      <c r="W1507" s="31"/>
      <c r="X1507" s="31"/>
      <c r="Y1507" s="31"/>
      <c r="Z1507" s="31"/>
      <c r="AA1507" s="31"/>
      <c r="AB1507" s="31"/>
      <c r="AC1507" s="31"/>
      <c r="AD1507" s="31"/>
      <c r="AE1507" s="31"/>
      <c r="AR1507" s="199" t="s">
        <v>132</v>
      </c>
      <c r="AT1507" s="199" t="s">
        <v>127</v>
      </c>
      <c r="AU1507" s="199" t="s">
        <v>86</v>
      </c>
      <c r="AY1507" s="14" t="s">
        <v>124</v>
      </c>
      <c r="BE1507" s="200">
        <f>IF(N1507="základní",J1507,0)</f>
        <v>0</v>
      </c>
      <c r="BF1507" s="200">
        <f>IF(N1507="snížená",J1507,0)</f>
        <v>0</v>
      </c>
      <c r="BG1507" s="200">
        <f>IF(N1507="zákl. přenesená",J1507,0)</f>
        <v>0</v>
      </c>
      <c r="BH1507" s="200">
        <f>IF(N1507="sníž. přenesená",J1507,0)</f>
        <v>0</v>
      </c>
      <c r="BI1507" s="200">
        <f>IF(N1507="nulová",J1507,0)</f>
        <v>0</v>
      </c>
      <c r="BJ1507" s="14" t="s">
        <v>84</v>
      </c>
      <c r="BK1507" s="200">
        <f>ROUND(I1507*H1507,2)</f>
        <v>0</v>
      </c>
      <c r="BL1507" s="14" t="s">
        <v>132</v>
      </c>
      <c r="BM1507" s="199" t="s">
        <v>2663</v>
      </c>
    </row>
    <row r="1508" spans="1:65" s="2" customFormat="1" ht="19.2">
      <c r="A1508" s="31"/>
      <c r="B1508" s="32"/>
      <c r="C1508" s="33"/>
      <c r="D1508" s="201" t="s">
        <v>133</v>
      </c>
      <c r="E1508" s="33"/>
      <c r="F1508" s="202" t="s">
        <v>2664</v>
      </c>
      <c r="G1508" s="33"/>
      <c r="H1508" s="33"/>
      <c r="I1508" s="203"/>
      <c r="J1508" s="33"/>
      <c r="K1508" s="33"/>
      <c r="L1508" s="36"/>
      <c r="M1508" s="204"/>
      <c r="N1508" s="205"/>
      <c r="O1508" s="68"/>
      <c r="P1508" s="68"/>
      <c r="Q1508" s="68"/>
      <c r="R1508" s="68"/>
      <c r="S1508" s="68"/>
      <c r="T1508" s="69"/>
      <c r="U1508" s="31"/>
      <c r="V1508" s="31"/>
      <c r="W1508" s="31"/>
      <c r="X1508" s="31"/>
      <c r="Y1508" s="31"/>
      <c r="Z1508" s="31"/>
      <c r="AA1508" s="31"/>
      <c r="AB1508" s="31"/>
      <c r="AC1508" s="31"/>
      <c r="AD1508" s="31"/>
      <c r="AE1508" s="31"/>
      <c r="AT1508" s="14" t="s">
        <v>133</v>
      </c>
      <c r="AU1508" s="14" t="s">
        <v>86</v>
      </c>
    </row>
    <row r="1509" spans="1:65" s="2" customFormat="1" ht="16.5" customHeight="1">
      <c r="A1509" s="31"/>
      <c r="B1509" s="32"/>
      <c r="C1509" s="188" t="s">
        <v>1397</v>
      </c>
      <c r="D1509" s="188" t="s">
        <v>127</v>
      </c>
      <c r="E1509" s="189" t="s">
        <v>2665</v>
      </c>
      <c r="F1509" s="190" t="s">
        <v>2666</v>
      </c>
      <c r="G1509" s="191" t="s">
        <v>139</v>
      </c>
      <c r="H1509" s="192">
        <v>5</v>
      </c>
      <c r="I1509" s="193"/>
      <c r="J1509" s="194">
        <f>ROUND(I1509*H1509,2)</f>
        <v>0</v>
      </c>
      <c r="K1509" s="190" t="s">
        <v>131</v>
      </c>
      <c r="L1509" s="36"/>
      <c r="M1509" s="195" t="s">
        <v>1</v>
      </c>
      <c r="N1509" s="196" t="s">
        <v>42</v>
      </c>
      <c r="O1509" s="68"/>
      <c r="P1509" s="197">
        <f>O1509*H1509</f>
        <v>0</v>
      </c>
      <c r="Q1509" s="197">
        <v>0</v>
      </c>
      <c r="R1509" s="197">
        <f>Q1509*H1509</f>
        <v>0</v>
      </c>
      <c r="S1509" s="197">
        <v>0</v>
      </c>
      <c r="T1509" s="198">
        <f>S1509*H1509</f>
        <v>0</v>
      </c>
      <c r="U1509" s="31"/>
      <c r="V1509" s="31"/>
      <c r="W1509" s="31"/>
      <c r="X1509" s="31"/>
      <c r="Y1509" s="31"/>
      <c r="Z1509" s="31"/>
      <c r="AA1509" s="31"/>
      <c r="AB1509" s="31"/>
      <c r="AC1509" s="31"/>
      <c r="AD1509" s="31"/>
      <c r="AE1509" s="31"/>
      <c r="AR1509" s="199" t="s">
        <v>132</v>
      </c>
      <c r="AT1509" s="199" t="s">
        <v>127</v>
      </c>
      <c r="AU1509" s="199" t="s">
        <v>86</v>
      </c>
      <c r="AY1509" s="14" t="s">
        <v>124</v>
      </c>
      <c r="BE1509" s="200">
        <f>IF(N1509="základní",J1509,0)</f>
        <v>0</v>
      </c>
      <c r="BF1509" s="200">
        <f>IF(N1509="snížená",J1509,0)</f>
        <v>0</v>
      </c>
      <c r="BG1509" s="200">
        <f>IF(N1509="zákl. přenesená",J1509,0)</f>
        <v>0</v>
      </c>
      <c r="BH1509" s="200">
        <f>IF(N1509="sníž. přenesená",J1509,0)</f>
        <v>0</v>
      </c>
      <c r="BI1509" s="200">
        <f>IF(N1509="nulová",J1509,0)</f>
        <v>0</v>
      </c>
      <c r="BJ1509" s="14" t="s">
        <v>84</v>
      </c>
      <c r="BK1509" s="200">
        <f>ROUND(I1509*H1509,2)</f>
        <v>0</v>
      </c>
      <c r="BL1509" s="14" t="s">
        <v>132</v>
      </c>
      <c r="BM1509" s="199" t="s">
        <v>2667</v>
      </c>
    </row>
    <row r="1510" spans="1:65" s="2" customFormat="1" ht="19.2">
      <c r="A1510" s="31"/>
      <c r="B1510" s="32"/>
      <c r="C1510" s="33"/>
      <c r="D1510" s="201" t="s">
        <v>133</v>
      </c>
      <c r="E1510" s="33"/>
      <c r="F1510" s="202" t="s">
        <v>2668</v>
      </c>
      <c r="G1510" s="33"/>
      <c r="H1510" s="33"/>
      <c r="I1510" s="203"/>
      <c r="J1510" s="33"/>
      <c r="K1510" s="33"/>
      <c r="L1510" s="36"/>
      <c r="M1510" s="204"/>
      <c r="N1510" s="205"/>
      <c r="O1510" s="68"/>
      <c r="P1510" s="68"/>
      <c r="Q1510" s="68"/>
      <c r="R1510" s="68"/>
      <c r="S1510" s="68"/>
      <c r="T1510" s="69"/>
      <c r="U1510" s="31"/>
      <c r="V1510" s="31"/>
      <c r="W1510" s="31"/>
      <c r="X1510" s="31"/>
      <c r="Y1510" s="31"/>
      <c r="Z1510" s="31"/>
      <c r="AA1510" s="31"/>
      <c r="AB1510" s="31"/>
      <c r="AC1510" s="31"/>
      <c r="AD1510" s="31"/>
      <c r="AE1510" s="31"/>
      <c r="AT1510" s="14" t="s">
        <v>133</v>
      </c>
      <c r="AU1510" s="14" t="s">
        <v>86</v>
      </c>
    </row>
    <row r="1511" spans="1:65" s="2" customFormat="1" ht="16.5" customHeight="1">
      <c r="A1511" s="31"/>
      <c r="B1511" s="32"/>
      <c r="C1511" s="188" t="s">
        <v>2669</v>
      </c>
      <c r="D1511" s="188" t="s">
        <v>127</v>
      </c>
      <c r="E1511" s="189" t="s">
        <v>2670</v>
      </c>
      <c r="F1511" s="190" t="s">
        <v>2671</v>
      </c>
      <c r="G1511" s="191" t="s">
        <v>139</v>
      </c>
      <c r="H1511" s="192">
        <v>5</v>
      </c>
      <c r="I1511" s="193"/>
      <c r="J1511" s="194">
        <f>ROUND(I1511*H1511,2)</f>
        <v>0</v>
      </c>
      <c r="K1511" s="190" t="s">
        <v>131</v>
      </c>
      <c r="L1511" s="36"/>
      <c r="M1511" s="195" t="s">
        <v>1</v>
      </c>
      <c r="N1511" s="196" t="s">
        <v>42</v>
      </c>
      <c r="O1511" s="68"/>
      <c r="P1511" s="197">
        <f>O1511*H1511</f>
        <v>0</v>
      </c>
      <c r="Q1511" s="197">
        <v>0</v>
      </c>
      <c r="R1511" s="197">
        <f>Q1511*H1511</f>
        <v>0</v>
      </c>
      <c r="S1511" s="197">
        <v>0</v>
      </c>
      <c r="T1511" s="198">
        <f>S1511*H1511</f>
        <v>0</v>
      </c>
      <c r="U1511" s="31"/>
      <c r="V1511" s="31"/>
      <c r="W1511" s="31"/>
      <c r="X1511" s="31"/>
      <c r="Y1511" s="31"/>
      <c r="Z1511" s="31"/>
      <c r="AA1511" s="31"/>
      <c r="AB1511" s="31"/>
      <c r="AC1511" s="31"/>
      <c r="AD1511" s="31"/>
      <c r="AE1511" s="31"/>
      <c r="AR1511" s="199" t="s">
        <v>132</v>
      </c>
      <c r="AT1511" s="199" t="s">
        <v>127</v>
      </c>
      <c r="AU1511" s="199" t="s">
        <v>86</v>
      </c>
      <c r="AY1511" s="14" t="s">
        <v>124</v>
      </c>
      <c r="BE1511" s="200">
        <f>IF(N1511="základní",J1511,0)</f>
        <v>0</v>
      </c>
      <c r="BF1511" s="200">
        <f>IF(N1511="snížená",J1511,0)</f>
        <v>0</v>
      </c>
      <c r="BG1511" s="200">
        <f>IF(N1511="zákl. přenesená",J1511,0)</f>
        <v>0</v>
      </c>
      <c r="BH1511" s="200">
        <f>IF(N1511="sníž. přenesená",J1511,0)</f>
        <v>0</v>
      </c>
      <c r="BI1511" s="200">
        <f>IF(N1511="nulová",J1511,0)</f>
        <v>0</v>
      </c>
      <c r="BJ1511" s="14" t="s">
        <v>84</v>
      </c>
      <c r="BK1511" s="200">
        <f>ROUND(I1511*H1511,2)</f>
        <v>0</v>
      </c>
      <c r="BL1511" s="14" t="s">
        <v>132</v>
      </c>
      <c r="BM1511" s="199" t="s">
        <v>2672</v>
      </c>
    </row>
    <row r="1512" spans="1:65" s="2" customFormat="1" ht="19.2">
      <c r="A1512" s="31"/>
      <c r="B1512" s="32"/>
      <c r="C1512" s="33"/>
      <c r="D1512" s="201" t="s">
        <v>133</v>
      </c>
      <c r="E1512" s="33"/>
      <c r="F1512" s="202" t="s">
        <v>2673</v>
      </c>
      <c r="G1512" s="33"/>
      <c r="H1512" s="33"/>
      <c r="I1512" s="203"/>
      <c r="J1512" s="33"/>
      <c r="K1512" s="33"/>
      <c r="L1512" s="36"/>
      <c r="M1512" s="204"/>
      <c r="N1512" s="205"/>
      <c r="O1512" s="68"/>
      <c r="P1512" s="68"/>
      <c r="Q1512" s="68"/>
      <c r="R1512" s="68"/>
      <c r="S1512" s="68"/>
      <c r="T1512" s="69"/>
      <c r="U1512" s="31"/>
      <c r="V1512" s="31"/>
      <c r="W1512" s="31"/>
      <c r="X1512" s="31"/>
      <c r="Y1512" s="31"/>
      <c r="Z1512" s="31"/>
      <c r="AA1512" s="31"/>
      <c r="AB1512" s="31"/>
      <c r="AC1512" s="31"/>
      <c r="AD1512" s="31"/>
      <c r="AE1512" s="31"/>
      <c r="AT1512" s="14" t="s">
        <v>133</v>
      </c>
      <c r="AU1512" s="14" t="s">
        <v>86</v>
      </c>
    </row>
    <row r="1513" spans="1:65" s="2" customFormat="1" ht="16.5" customHeight="1">
      <c r="A1513" s="31"/>
      <c r="B1513" s="32"/>
      <c r="C1513" s="188" t="s">
        <v>1401</v>
      </c>
      <c r="D1513" s="188" t="s">
        <v>127</v>
      </c>
      <c r="E1513" s="189" t="s">
        <v>2674</v>
      </c>
      <c r="F1513" s="190" t="s">
        <v>2675</v>
      </c>
      <c r="G1513" s="191" t="s">
        <v>139</v>
      </c>
      <c r="H1513" s="192">
        <v>5</v>
      </c>
      <c r="I1513" s="193"/>
      <c r="J1513" s="194">
        <f>ROUND(I1513*H1513,2)</f>
        <v>0</v>
      </c>
      <c r="K1513" s="190" t="s">
        <v>131</v>
      </c>
      <c r="L1513" s="36"/>
      <c r="M1513" s="195" t="s">
        <v>1</v>
      </c>
      <c r="N1513" s="196" t="s">
        <v>42</v>
      </c>
      <c r="O1513" s="68"/>
      <c r="P1513" s="197">
        <f>O1513*H1513</f>
        <v>0</v>
      </c>
      <c r="Q1513" s="197">
        <v>0</v>
      </c>
      <c r="R1513" s="197">
        <f>Q1513*H1513</f>
        <v>0</v>
      </c>
      <c r="S1513" s="197">
        <v>0</v>
      </c>
      <c r="T1513" s="198">
        <f>S1513*H1513</f>
        <v>0</v>
      </c>
      <c r="U1513" s="31"/>
      <c r="V1513" s="31"/>
      <c r="W1513" s="31"/>
      <c r="X1513" s="31"/>
      <c r="Y1513" s="31"/>
      <c r="Z1513" s="31"/>
      <c r="AA1513" s="31"/>
      <c r="AB1513" s="31"/>
      <c r="AC1513" s="31"/>
      <c r="AD1513" s="31"/>
      <c r="AE1513" s="31"/>
      <c r="AR1513" s="199" t="s">
        <v>132</v>
      </c>
      <c r="AT1513" s="199" t="s">
        <v>127</v>
      </c>
      <c r="AU1513" s="199" t="s">
        <v>86</v>
      </c>
      <c r="AY1513" s="14" t="s">
        <v>124</v>
      </c>
      <c r="BE1513" s="200">
        <f>IF(N1513="základní",J1513,0)</f>
        <v>0</v>
      </c>
      <c r="BF1513" s="200">
        <f>IF(N1513="snížená",J1513,0)</f>
        <v>0</v>
      </c>
      <c r="BG1513" s="200">
        <f>IF(N1513="zákl. přenesená",J1513,0)</f>
        <v>0</v>
      </c>
      <c r="BH1513" s="200">
        <f>IF(N1513="sníž. přenesená",J1513,0)</f>
        <v>0</v>
      </c>
      <c r="BI1513" s="200">
        <f>IF(N1513="nulová",J1513,0)</f>
        <v>0</v>
      </c>
      <c r="BJ1513" s="14" t="s">
        <v>84</v>
      </c>
      <c r="BK1513" s="200">
        <f>ROUND(I1513*H1513,2)</f>
        <v>0</v>
      </c>
      <c r="BL1513" s="14" t="s">
        <v>132</v>
      </c>
      <c r="BM1513" s="199" t="s">
        <v>2676</v>
      </c>
    </row>
    <row r="1514" spans="1:65" s="2" customFormat="1" ht="19.2">
      <c r="A1514" s="31"/>
      <c r="B1514" s="32"/>
      <c r="C1514" s="33"/>
      <c r="D1514" s="201" t="s">
        <v>133</v>
      </c>
      <c r="E1514" s="33"/>
      <c r="F1514" s="202" t="s">
        <v>2677</v>
      </c>
      <c r="G1514" s="33"/>
      <c r="H1514" s="33"/>
      <c r="I1514" s="203"/>
      <c r="J1514" s="33"/>
      <c r="K1514" s="33"/>
      <c r="L1514" s="36"/>
      <c r="M1514" s="204"/>
      <c r="N1514" s="205"/>
      <c r="O1514" s="68"/>
      <c r="P1514" s="68"/>
      <c r="Q1514" s="68"/>
      <c r="R1514" s="68"/>
      <c r="S1514" s="68"/>
      <c r="T1514" s="69"/>
      <c r="U1514" s="31"/>
      <c r="V1514" s="31"/>
      <c r="W1514" s="31"/>
      <c r="X1514" s="31"/>
      <c r="Y1514" s="31"/>
      <c r="Z1514" s="31"/>
      <c r="AA1514" s="31"/>
      <c r="AB1514" s="31"/>
      <c r="AC1514" s="31"/>
      <c r="AD1514" s="31"/>
      <c r="AE1514" s="31"/>
      <c r="AT1514" s="14" t="s">
        <v>133</v>
      </c>
      <c r="AU1514" s="14" t="s">
        <v>86</v>
      </c>
    </row>
    <row r="1515" spans="1:65" s="2" customFormat="1" ht="16.5" customHeight="1">
      <c r="A1515" s="31"/>
      <c r="B1515" s="32"/>
      <c r="C1515" s="188" t="s">
        <v>2678</v>
      </c>
      <c r="D1515" s="188" t="s">
        <v>127</v>
      </c>
      <c r="E1515" s="189" t="s">
        <v>2679</v>
      </c>
      <c r="F1515" s="190" t="s">
        <v>2680</v>
      </c>
      <c r="G1515" s="191" t="s">
        <v>139</v>
      </c>
      <c r="H1515" s="192">
        <v>5</v>
      </c>
      <c r="I1515" s="193"/>
      <c r="J1515" s="194">
        <f>ROUND(I1515*H1515,2)</f>
        <v>0</v>
      </c>
      <c r="K1515" s="190" t="s">
        <v>131</v>
      </c>
      <c r="L1515" s="36"/>
      <c r="M1515" s="195" t="s">
        <v>1</v>
      </c>
      <c r="N1515" s="196" t="s">
        <v>42</v>
      </c>
      <c r="O1515" s="68"/>
      <c r="P1515" s="197">
        <f>O1515*H1515</f>
        <v>0</v>
      </c>
      <c r="Q1515" s="197">
        <v>0</v>
      </c>
      <c r="R1515" s="197">
        <f>Q1515*H1515</f>
        <v>0</v>
      </c>
      <c r="S1515" s="197">
        <v>0</v>
      </c>
      <c r="T1515" s="198">
        <f>S1515*H1515</f>
        <v>0</v>
      </c>
      <c r="U1515" s="31"/>
      <c r="V1515" s="31"/>
      <c r="W1515" s="31"/>
      <c r="X1515" s="31"/>
      <c r="Y1515" s="31"/>
      <c r="Z1515" s="31"/>
      <c r="AA1515" s="31"/>
      <c r="AB1515" s="31"/>
      <c r="AC1515" s="31"/>
      <c r="AD1515" s="31"/>
      <c r="AE1515" s="31"/>
      <c r="AR1515" s="199" t="s">
        <v>132</v>
      </c>
      <c r="AT1515" s="199" t="s">
        <v>127</v>
      </c>
      <c r="AU1515" s="199" t="s">
        <v>86</v>
      </c>
      <c r="AY1515" s="14" t="s">
        <v>124</v>
      </c>
      <c r="BE1515" s="200">
        <f>IF(N1515="základní",J1515,0)</f>
        <v>0</v>
      </c>
      <c r="BF1515" s="200">
        <f>IF(N1515="snížená",J1515,0)</f>
        <v>0</v>
      </c>
      <c r="BG1515" s="200">
        <f>IF(N1515="zákl. přenesená",J1515,0)</f>
        <v>0</v>
      </c>
      <c r="BH1515" s="200">
        <f>IF(N1515="sníž. přenesená",J1515,0)</f>
        <v>0</v>
      </c>
      <c r="BI1515" s="200">
        <f>IF(N1515="nulová",J1515,0)</f>
        <v>0</v>
      </c>
      <c r="BJ1515" s="14" t="s">
        <v>84</v>
      </c>
      <c r="BK1515" s="200">
        <f>ROUND(I1515*H1515,2)</f>
        <v>0</v>
      </c>
      <c r="BL1515" s="14" t="s">
        <v>132</v>
      </c>
      <c r="BM1515" s="199" t="s">
        <v>2681</v>
      </c>
    </row>
    <row r="1516" spans="1:65" s="2" customFormat="1" ht="19.2">
      <c r="A1516" s="31"/>
      <c r="B1516" s="32"/>
      <c r="C1516" s="33"/>
      <c r="D1516" s="201" t="s">
        <v>133</v>
      </c>
      <c r="E1516" s="33"/>
      <c r="F1516" s="202" t="s">
        <v>2682</v>
      </c>
      <c r="G1516" s="33"/>
      <c r="H1516" s="33"/>
      <c r="I1516" s="203"/>
      <c r="J1516" s="33"/>
      <c r="K1516" s="33"/>
      <c r="L1516" s="36"/>
      <c r="M1516" s="204"/>
      <c r="N1516" s="205"/>
      <c r="O1516" s="68"/>
      <c r="P1516" s="68"/>
      <c r="Q1516" s="68"/>
      <c r="R1516" s="68"/>
      <c r="S1516" s="68"/>
      <c r="T1516" s="69"/>
      <c r="U1516" s="31"/>
      <c r="V1516" s="31"/>
      <c r="W1516" s="31"/>
      <c r="X1516" s="31"/>
      <c r="Y1516" s="31"/>
      <c r="Z1516" s="31"/>
      <c r="AA1516" s="31"/>
      <c r="AB1516" s="31"/>
      <c r="AC1516" s="31"/>
      <c r="AD1516" s="31"/>
      <c r="AE1516" s="31"/>
      <c r="AT1516" s="14" t="s">
        <v>133</v>
      </c>
      <c r="AU1516" s="14" t="s">
        <v>86</v>
      </c>
    </row>
    <row r="1517" spans="1:65" s="2" customFormat="1" ht="16.5" customHeight="1">
      <c r="A1517" s="31"/>
      <c r="B1517" s="32"/>
      <c r="C1517" s="188" t="s">
        <v>1406</v>
      </c>
      <c r="D1517" s="188" t="s">
        <v>127</v>
      </c>
      <c r="E1517" s="189" t="s">
        <v>2683</v>
      </c>
      <c r="F1517" s="190" t="s">
        <v>2684</v>
      </c>
      <c r="G1517" s="191" t="s">
        <v>139</v>
      </c>
      <c r="H1517" s="192">
        <v>5</v>
      </c>
      <c r="I1517" s="193"/>
      <c r="J1517" s="194">
        <f>ROUND(I1517*H1517,2)</f>
        <v>0</v>
      </c>
      <c r="K1517" s="190" t="s">
        <v>131</v>
      </c>
      <c r="L1517" s="36"/>
      <c r="M1517" s="195" t="s">
        <v>1</v>
      </c>
      <c r="N1517" s="196" t="s">
        <v>42</v>
      </c>
      <c r="O1517" s="68"/>
      <c r="P1517" s="197">
        <f>O1517*H1517</f>
        <v>0</v>
      </c>
      <c r="Q1517" s="197">
        <v>0</v>
      </c>
      <c r="R1517" s="197">
        <f>Q1517*H1517</f>
        <v>0</v>
      </c>
      <c r="S1517" s="197">
        <v>0</v>
      </c>
      <c r="T1517" s="198">
        <f>S1517*H1517</f>
        <v>0</v>
      </c>
      <c r="U1517" s="31"/>
      <c r="V1517" s="31"/>
      <c r="W1517" s="31"/>
      <c r="X1517" s="31"/>
      <c r="Y1517" s="31"/>
      <c r="Z1517" s="31"/>
      <c r="AA1517" s="31"/>
      <c r="AB1517" s="31"/>
      <c r="AC1517" s="31"/>
      <c r="AD1517" s="31"/>
      <c r="AE1517" s="31"/>
      <c r="AR1517" s="199" t="s">
        <v>132</v>
      </c>
      <c r="AT1517" s="199" t="s">
        <v>127</v>
      </c>
      <c r="AU1517" s="199" t="s">
        <v>86</v>
      </c>
      <c r="AY1517" s="14" t="s">
        <v>124</v>
      </c>
      <c r="BE1517" s="200">
        <f>IF(N1517="základní",J1517,0)</f>
        <v>0</v>
      </c>
      <c r="BF1517" s="200">
        <f>IF(N1517="snížená",J1517,0)</f>
        <v>0</v>
      </c>
      <c r="BG1517" s="200">
        <f>IF(N1517="zákl. přenesená",J1517,0)</f>
        <v>0</v>
      </c>
      <c r="BH1517" s="200">
        <f>IF(N1517="sníž. přenesená",J1517,0)</f>
        <v>0</v>
      </c>
      <c r="BI1517" s="200">
        <f>IF(N1517="nulová",J1517,0)</f>
        <v>0</v>
      </c>
      <c r="BJ1517" s="14" t="s">
        <v>84</v>
      </c>
      <c r="BK1517" s="200">
        <f>ROUND(I1517*H1517,2)</f>
        <v>0</v>
      </c>
      <c r="BL1517" s="14" t="s">
        <v>132</v>
      </c>
      <c r="BM1517" s="199" t="s">
        <v>2685</v>
      </c>
    </row>
    <row r="1518" spans="1:65" s="2" customFormat="1" ht="19.2">
      <c r="A1518" s="31"/>
      <c r="B1518" s="32"/>
      <c r="C1518" s="33"/>
      <c r="D1518" s="201" t="s">
        <v>133</v>
      </c>
      <c r="E1518" s="33"/>
      <c r="F1518" s="202" t="s">
        <v>2686</v>
      </c>
      <c r="G1518" s="33"/>
      <c r="H1518" s="33"/>
      <c r="I1518" s="203"/>
      <c r="J1518" s="33"/>
      <c r="K1518" s="33"/>
      <c r="L1518" s="36"/>
      <c r="M1518" s="204"/>
      <c r="N1518" s="205"/>
      <c r="O1518" s="68"/>
      <c r="P1518" s="68"/>
      <c r="Q1518" s="68"/>
      <c r="R1518" s="68"/>
      <c r="S1518" s="68"/>
      <c r="T1518" s="69"/>
      <c r="U1518" s="31"/>
      <c r="V1518" s="31"/>
      <c r="W1518" s="31"/>
      <c r="X1518" s="31"/>
      <c r="Y1518" s="31"/>
      <c r="Z1518" s="31"/>
      <c r="AA1518" s="31"/>
      <c r="AB1518" s="31"/>
      <c r="AC1518" s="31"/>
      <c r="AD1518" s="31"/>
      <c r="AE1518" s="31"/>
      <c r="AT1518" s="14" t="s">
        <v>133</v>
      </c>
      <c r="AU1518" s="14" t="s">
        <v>86</v>
      </c>
    </row>
    <row r="1519" spans="1:65" s="2" customFormat="1" ht="16.5" customHeight="1">
      <c r="A1519" s="31"/>
      <c r="B1519" s="32"/>
      <c r="C1519" s="188" t="s">
        <v>2687</v>
      </c>
      <c r="D1519" s="188" t="s">
        <v>127</v>
      </c>
      <c r="E1519" s="189" t="s">
        <v>2688</v>
      </c>
      <c r="F1519" s="190" t="s">
        <v>2689</v>
      </c>
      <c r="G1519" s="191" t="s">
        <v>139</v>
      </c>
      <c r="H1519" s="192">
        <v>30</v>
      </c>
      <c r="I1519" s="193"/>
      <c r="J1519" s="194">
        <f>ROUND(I1519*H1519,2)</f>
        <v>0</v>
      </c>
      <c r="K1519" s="190" t="s">
        <v>131</v>
      </c>
      <c r="L1519" s="36"/>
      <c r="M1519" s="195" t="s">
        <v>1</v>
      </c>
      <c r="N1519" s="196" t="s">
        <v>42</v>
      </c>
      <c r="O1519" s="68"/>
      <c r="P1519" s="197">
        <f>O1519*H1519</f>
        <v>0</v>
      </c>
      <c r="Q1519" s="197">
        <v>0</v>
      </c>
      <c r="R1519" s="197">
        <f>Q1519*H1519</f>
        <v>0</v>
      </c>
      <c r="S1519" s="197">
        <v>0</v>
      </c>
      <c r="T1519" s="198">
        <f>S1519*H1519</f>
        <v>0</v>
      </c>
      <c r="U1519" s="31"/>
      <c r="V1519" s="31"/>
      <c r="W1519" s="31"/>
      <c r="X1519" s="31"/>
      <c r="Y1519" s="31"/>
      <c r="Z1519" s="31"/>
      <c r="AA1519" s="31"/>
      <c r="AB1519" s="31"/>
      <c r="AC1519" s="31"/>
      <c r="AD1519" s="31"/>
      <c r="AE1519" s="31"/>
      <c r="AR1519" s="199" t="s">
        <v>132</v>
      </c>
      <c r="AT1519" s="199" t="s">
        <v>127</v>
      </c>
      <c r="AU1519" s="199" t="s">
        <v>86</v>
      </c>
      <c r="AY1519" s="14" t="s">
        <v>124</v>
      </c>
      <c r="BE1519" s="200">
        <f>IF(N1519="základní",J1519,0)</f>
        <v>0</v>
      </c>
      <c r="BF1519" s="200">
        <f>IF(N1519="snížená",J1519,0)</f>
        <v>0</v>
      </c>
      <c r="BG1519" s="200">
        <f>IF(N1519="zákl. přenesená",J1519,0)</f>
        <v>0</v>
      </c>
      <c r="BH1519" s="200">
        <f>IF(N1519="sníž. přenesená",J1519,0)</f>
        <v>0</v>
      </c>
      <c r="BI1519" s="200">
        <f>IF(N1519="nulová",J1519,0)</f>
        <v>0</v>
      </c>
      <c r="BJ1519" s="14" t="s">
        <v>84</v>
      </c>
      <c r="BK1519" s="200">
        <f>ROUND(I1519*H1519,2)</f>
        <v>0</v>
      </c>
      <c r="BL1519" s="14" t="s">
        <v>132</v>
      </c>
      <c r="BM1519" s="199" t="s">
        <v>2690</v>
      </c>
    </row>
    <row r="1520" spans="1:65" s="2" customFormat="1" ht="19.2">
      <c r="A1520" s="31"/>
      <c r="B1520" s="32"/>
      <c r="C1520" s="33"/>
      <c r="D1520" s="201" t="s">
        <v>133</v>
      </c>
      <c r="E1520" s="33"/>
      <c r="F1520" s="202" t="s">
        <v>2691</v>
      </c>
      <c r="G1520" s="33"/>
      <c r="H1520" s="33"/>
      <c r="I1520" s="203"/>
      <c r="J1520" s="33"/>
      <c r="K1520" s="33"/>
      <c r="L1520" s="36"/>
      <c r="M1520" s="204"/>
      <c r="N1520" s="205"/>
      <c r="O1520" s="68"/>
      <c r="P1520" s="68"/>
      <c r="Q1520" s="68"/>
      <c r="R1520" s="68"/>
      <c r="S1520" s="68"/>
      <c r="T1520" s="69"/>
      <c r="U1520" s="31"/>
      <c r="V1520" s="31"/>
      <c r="W1520" s="31"/>
      <c r="X1520" s="31"/>
      <c r="Y1520" s="31"/>
      <c r="Z1520" s="31"/>
      <c r="AA1520" s="31"/>
      <c r="AB1520" s="31"/>
      <c r="AC1520" s="31"/>
      <c r="AD1520" s="31"/>
      <c r="AE1520" s="31"/>
      <c r="AT1520" s="14" t="s">
        <v>133</v>
      </c>
      <c r="AU1520" s="14" t="s">
        <v>86</v>
      </c>
    </row>
    <row r="1521" spans="1:65" s="2" customFormat="1" ht="16.5" customHeight="1">
      <c r="A1521" s="31"/>
      <c r="B1521" s="32"/>
      <c r="C1521" s="188" t="s">
        <v>1410</v>
      </c>
      <c r="D1521" s="188" t="s">
        <v>127</v>
      </c>
      <c r="E1521" s="189" t="s">
        <v>2692</v>
      </c>
      <c r="F1521" s="190" t="s">
        <v>2693</v>
      </c>
      <c r="G1521" s="191" t="s">
        <v>139</v>
      </c>
      <c r="H1521" s="192">
        <v>30</v>
      </c>
      <c r="I1521" s="193"/>
      <c r="J1521" s="194">
        <f>ROUND(I1521*H1521,2)</f>
        <v>0</v>
      </c>
      <c r="K1521" s="190" t="s">
        <v>131</v>
      </c>
      <c r="L1521" s="36"/>
      <c r="M1521" s="195" t="s">
        <v>1</v>
      </c>
      <c r="N1521" s="196" t="s">
        <v>42</v>
      </c>
      <c r="O1521" s="68"/>
      <c r="P1521" s="197">
        <f>O1521*H1521</f>
        <v>0</v>
      </c>
      <c r="Q1521" s="197">
        <v>0</v>
      </c>
      <c r="R1521" s="197">
        <f>Q1521*H1521</f>
        <v>0</v>
      </c>
      <c r="S1521" s="197">
        <v>0</v>
      </c>
      <c r="T1521" s="198">
        <f>S1521*H1521</f>
        <v>0</v>
      </c>
      <c r="U1521" s="31"/>
      <c r="V1521" s="31"/>
      <c r="W1521" s="31"/>
      <c r="X1521" s="31"/>
      <c r="Y1521" s="31"/>
      <c r="Z1521" s="31"/>
      <c r="AA1521" s="31"/>
      <c r="AB1521" s="31"/>
      <c r="AC1521" s="31"/>
      <c r="AD1521" s="31"/>
      <c r="AE1521" s="31"/>
      <c r="AR1521" s="199" t="s">
        <v>132</v>
      </c>
      <c r="AT1521" s="199" t="s">
        <v>127</v>
      </c>
      <c r="AU1521" s="199" t="s">
        <v>86</v>
      </c>
      <c r="AY1521" s="14" t="s">
        <v>124</v>
      </c>
      <c r="BE1521" s="200">
        <f>IF(N1521="základní",J1521,0)</f>
        <v>0</v>
      </c>
      <c r="BF1521" s="200">
        <f>IF(N1521="snížená",J1521,0)</f>
        <v>0</v>
      </c>
      <c r="BG1521" s="200">
        <f>IF(N1521="zákl. přenesená",J1521,0)</f>
        <v>0</v>
      </c>
      <c r="BH1521" s="200">
        <f>IF(N1521="sníž. přenesená",J1521,0)</f>
        <v>0</v>
      </c>
      <c r="BI1521" s="200">
        <f>IF(N1521="nulová",J1521,0)</f>
        <v>0</v>
      </c>
      <c r="BJ1521" s="14" t="s">
        <v>84</v>
      </c>
      <c r="BK1521" s="200">
        <f>ROUND(I1521*H1521,2)</f>
        <v>0</v>
      </c>
      <c r="BL1521" s="14" t="s">
        <v>132</v>
      </c>
      <c r="BM1521" s="199" t="s">
        <v>2694</v>
      </c>
    </row>
    <row r="1522" spans="1:65" s="2" customFormat="1" ht="19.2">
      <c r="A1522" s="31"/>
      <c r="B1522" s="32"/>
      <c r="C1522" s="33"/>
      <c r="D1522" s="201" t="s">
        <v>133</v>
      </c>
      <c r="E1522" s="33"/>
      <c r="F1522" s="202" t="s">
        <v>2695</v>
      </c>
      <c r="G1522" s="33"/>
      <c r="H1522" s="33"/>
      <c r="I1522" s="203"/>
      <c r="J1522" s="33"/>
      <c r="K1522" s="33"/>
      <c r="L1522" s="36"/>
      <c r="M1522" s="204"/>
      <c r="N1522" s="205"/>
      <c r="O1522" s="68"/>
      <c r="P1522" s="68"/>
      <c r="Q1522" s="68"/>
      <c r="R1522" s="68"/>
      <c r="S1522" s="68"/>
      <c r="T1522" s="69"/>
      <c r="U1522" s="31"/>
      <c r="V1522" s="31"/>
      <c r="W1522" s="31"/>
      <c r="X1522" s="31"/>
      <c r="Y1522" s="31"/>
      <c r="Z1522" s="31"/>
      <c r="AA1522" s="31"/>
      <c r="AB1522" s="31"/>
      <c r="AC1522" s="31"/>
      <c r="AD1522" s="31"/>
      <c r="AE1522" s="31"/>
      <c r="AT1522" s="14" t="s">
        <v>133</v>
      </c>
      <c r="AU1522" s="14" t="s">
        <v>86</v>
      </c>
    </row>
    <row r="1523" spans="1:65" s="2" customFormat="1" ht="16.5" customHeight="1">
      <c r="A1523" s="31"/>
      <c r="B1523" s="32"/>
      <c r="C1523" s="188" t="s">
        <v>2696</v>
      </c>
      <c r="D1523" s="188" t="s">
        <v>127</v>
      </c>
      <c r="E1523" s="189" t="s">
        <v>2697</v>
      </c>
      <c r="F1523" s="190" t="s">
        <v>2698</v>
      </c>
      <c r="G1523" s="191" t="s">
        <v>139</v>
      </c>
      <c r="H1523" s="192">
        <v>5</v>
      </c>
      <c r="I1523" s="193"/>
      <c r="J1523" s="194">
        <f>ROUND(I1523*H1523,2)</f>
        <v>0</v>
      </c>
      <c r="K1523" s="190" t="s">
        <v>131</v>
      </c>
      <c r="L1523" s="36"/>
      <c r="M1523" s="195" t="s">
        <v>1</v>
      </c>
      <c r="N1523" s="196" t="s">
        <v>42</v>
      </c>
      <c r="O1523" s="68"/>
      <c r="P1523" s="197">
        <f>O1523*H1523</f>
        <v>0</v>
      </c>
      <c r="Q1523" s="197">
        <v>0</v>
      </c>
      <c r="R1523" s="197">
        <f>Q1523*H1523</f>
        <v>0</v>
      </c>
      <c r="S1523" s="197">
        <v>0</v>
      </c>
      <c r="T1523" s="198">
        <f>S1523*H1523</f>
        <v>0</v>
      </c>
      <c r="U1523" s="31"/>
      <c r="V1523" s="31"/>
      <c r="W1523" s="31"/>
      <c r="X1523" s="31"/>
      <c r="Y1523" s="31"/>
      <c r="Z1523" s="31"/>
      <c r="AA1523" s="31"/>
      <c r="AB1523" s="31"/>
      <c r="AC1523" s="31"/>
      <c r="AD1523" s="31"/>
      <c r="AE1523" s="31"/>
      <c r="AR1523" s="199" t="s">
        <v>132</v>
      </c>
      <c r="AT1523" s="199" t="s">
        <v>127</v>
      </c>
      <c r="AU1523" s="199" t="s">
        <v>86</v>
      </c>
      <c r="AY1523" s="14" t="s">
        <v>124</v>
      </c>
      <c r="BE1523" s="200">
        <f>IF(N1523="základní",J1523,0)</f>
        <v>0</v>
      </c>
      <c r="BF1523" s="200">
        <f>IF(N1523="snížená",J1523,0)</f>
        <v>0</v>
      </c>
      <c r="BG1523" s="200">
        <f>IF(N1523="zákl. přenesená",J1523,0)</f>
        <v>0</v>
      </c>
      <c r="BH1523" s="200">
        <f>IF(N1523="sníž. přenesená",J1523,0)</f>
        <v>0</v>
      </c>
      <c r="BI1523" s="200">
        <f>IF(N1523="nulová",J1523,0)</f>
        <v>0</v>
      </c>
      <c r="BJ1523" s="14" t="s">
        <v>84</v>
      </c>
      <c r="BK1523" s="200">
        <f>ROUND(I1523*H1523,2)</f>
        <v>0</v>
      </c>
      <c r="BL1523" s="14" t="s">
        <v>132</v>
      </c>
      <c r="BM1523" s="199" t="s">
        <v>2699</v>
      </c>
    </row>
    <row r="1524" spans="1:65" s="2" customFormat="1" ht="19.2">
      <c r="A1524" s="31"/>
      <c r="B1524" s="32"/>
      <c r="C1524" s="33"/>
      <c r="D1524" s="201" t="s">
        <v>133</v>
      </c>
      <c r="E1524" s="33"/>
      <c r="F1524" s="202" t="s">
        <v>2700</v>
      </c>
      <c r="G1524" s="33"/>
      <c r="H1524" s="33"/>
      <c r="I1524" s="203"/>
      <c r="J1524" s="33"/>
      <c r="K1524" s="33"/>
      <c r="L1524" s="36"/>
      <c r="M1524" s="204"/>
      <c r="N1524" s="205"/>
      <c r="O1524" s="68"/>
      <c r="P1524" s="68"/>
      <c r="Q1524" s="68"/>
      <c r="R1524" s="68"/>
      <c r="S1524" s="68"/>
      <c r="T1524" s="69"/>
      <c r="U1524" s="31"/>
      <c r="V1524" s="31"/>
      <c r="W1524" s="31"/>
      <c r="X1524" s="31"/>
      <c r="Y1524" s="31"/>
      <c r="Z1524" s="31"/>
      <c r="AA1524" s="31"/>
      <c r="AB1524" s="31"/>
      <c r="AC1524" s="31"/>
      <c r="AD1524" s="31"/>
      <c r="AE1524" s="31"/>
      <c r="AT1524" s="14" t="s">
        <v>133</v>
      </c>
      <c r="AU1524" s="14" t="s">
        <v>86</v>
      </c>
    </row>
    <row r="1525" spans="1:65" s="2" customFormat="1" ht="16.5" customHeight="1">
      <c r="A1525" s="31"/>
      <c r="B1525" s="32"/>
      <c r="C1525" s="188" t="s">
        <v>1415</v>
      </c>
      <c r="D1525" s="188" t="s">
        <v>127</v>
      </c>
      <c r="E1525" s="189" t="s">
        <v>2701</v>
      </c>
      <c r="F1525" s="190" t="s">
        <v>2702</v>
      </c>
      <c r="G1525" s="191" t="s">
        <v>139</v>
      </c>
      <c r="H1525" s="192">
        <v>30</v>
      </c>
      <c r="I1525" s="193"/>
      <c r="J1525" s="194">
        <f>ROUND(I1525*H1525,2)</f>
        <v>0</v>
      </c>
      <c r="K1525" s="190" t="s">
        <v>131</v>
      </c>
      <c r="L1525" s="36"/>
      <c r="M1525" s="195" t="s">
        <v>1</v>
      </c>
      <c r="N1525" s="196" t="s">
        <v>42</v>
      </c>
      <c r="O1525" s="68"/>
      <c r="P1525" s="197">
        <f>O1525*H1525</f>
        <v>0</v>
      </c>
      <c r="Q1525" s="197">
        <v>0</v>
      </c>
      <c r="R1525" s="197">
        <f>Q1525*H1525</f>
        <v>0</v>
      </c>
      <c r="S1525" s="197">
        <v>0</v>
      </c>
      <c r="T1525" s="198">
        <f>S1525*H1525</f>
        <v>0</v>
      </c>
      <c r="U1525" s="31"/>
      <c r="V1525" s="31"/>
      <c r="W1525" s="31"/>
      <c r="X1525" s="31"/>
      <c r="Y1525" s="31"/>
      <c r="Z1525" s="31"/>
      <c r="AA1525" s="31"/>
      <c r="AB1525" s="31"/>
      <c r="AC1525" s="31"/>
      <c r="AD1525" s="31"/>
      <c r="AE1525" s="31"/>
      <c r="AR1525" s="199" t="s">
        <v>132</v>
      </c>
      <c r="AT1525" s="199" t="s">
        <v>127</v>
      </c>
      <c r="AU1525" s="199" t="s">
        <v>86</v>
      </c>
      <c r="AY1525" s="14" t="s">
        <v>124</v>
      </c>
      <c r="BE1525" s="200">
        <f>IF(N1525="základní",J1525,0)</f>
        <v>0</v>
      </c>
      <c r="BF1525" s="200">
        <f>IF(N1525="snížená",J1525,0)</f>
        <v>0</v>
      </c>
      <c r="BG1525" s="200">
        <f>IF(N1525="zákl. přenesená",J1525,0)</f>
        <v>0</v>
      </c>
      <c r="BH1525" s="200">
        <f>IF(N1525="sníž. přenesená",J1525,0)</f>
        <v>0</v>
      </c>
      <c r="BI1525" s="200">
        <f>IF(N1525="nulová",J1525,0)</f>
        <v>0</v>
      </c>
      <c r="BJ1525" s="14" t="s">
        <v>84</v>
      </c>
      <c r="BK1525" s="200">
        <f>ROUND(I1525*H1525,2)</f>
        <v>0</v>
      </c>
      <c r="BL1525" s="14" t="s">
        <v>132</v>
      </c>
      <c r="BM1525" s="199" t="s">
        <v>2703</v>
      </c>
    </row>
    <row r="1526" spans="1:65" s="2" customFormat="1" ht="19.2">
      <c r="A1526" s="31"/>
      <c r="B1526" s="32"/>
      <c r="C1526" s="33"/>
      <c r="D1526" s="201" t="s">
        <v>133</v>
      </c>
      <c r="E1526" s="33"/>
      <c r="F1526" s="202" t="s">
        <v>2704</v>
      </c>
      <c r="G1526" s="33"/>
      <c r="H1526" s="33"/>
      <c r="I1526" s="203"/>
      <c r="J1526" s="33"/>
      <c r="K1526" s="33"/>
      <c r="L1526" s="36"/>
      <c r="M1526" s="204"/>
      <c r="N1526" s="205"/>
      <c r="O1526" s="68"/>
      <c r="P1526" s="68"/>
      <c r="Q1526" s="68"/>
      <c r="R1526" s="68"/>
      <c r="S1526" s="68"/>
      <c r="T1526" s="69"/>
      <c r="U1526" s="31"/>
      <c r="V1526" s="31"/>
      <c r="W1526" s="31"/>
      <c r="X1526" s="31"/>
      <c r="Y1526" s="31"/>
      <c r="Z1526" s="31"/>
      <c r="AA1526" s="31"/>
      <c r="AB1526" s="31"/>
      <c r="AC1526" s="31"/>
      <c r="AD1526" s="31"/>
      <c r="AE1526" s="31"/>
      <c r="AT1526" s="14" t="s">
        <v>133</v>
      </c>
      <c r="AU1526" s="14" t="s">
        <v>86</v>
      </c>
    </row>
    <row r="1527" spans="1:65" s="2" customFormat="1" ht="16.5" customHeight="1">
      <c r="A1527" s="31"/>
      <c r="B1527" s="32"/>
      <c r="C1527" s="188" t="s">
        <v>2705</v>
      </c>
      <c r="D1527" s="188" t="s">
        <v>127</v>
      </c>
      <c r="E1527" s="189" t="s">
        <v>2706</v>
      </c>
      <c r="F1527" s="190" t="s">
        <v>2707</v>
      </c>
      <c r="G1527" s="191" t="s">
        <v>139</v>
      </c>
      <c r="H1527" s="192">
        <v>30</v>
      </c>
      <c r="I1527" s="193"/>
      <c r="J1527" s="194">
        <f>ROUND(I1527*H1527,2)</f>
        <v>0</v>
      </c>
      <c r="K1527" s="190" t="s">
        <v>131</v>
      </c>
      <c r="L1527" s="36"/>
      <c r="M1527" s="195" t="s">
        <v>1</v>
      </c>
      <c r="N1527" s="196" t="s">
        <v>42</v>
      </c>
      <c r="O1527" s="68"/>
      <c r="P1527" s="197">
        <f>O1527*H1527</f>
        <v>0</v>
      </c>
      <c r="Q1527" s="197">
        <v>0</v>
      </c>
      <c r="R1527" s="197">
        <f>Q1527*H1527</f>
        <v>0</v>
      </c>
      <c r="S1527" s="197">
        <v>0</v>
      </c>
      <c r="T1527" s="198">
        <f>S1527*H1527</f>
        <v>0</v>
      </c>
      <c r="U1527" s="31"/>
      <c r="V1527" s="31"/>
      <c r="W1527" s="31"/>
      <c r="X1527" s="31"/>
      <c r="Y1527" s="31"/>
      <c r="Z1527" s="31"/>
      <c r="AA1527" s="31"/>
      <c r="AB1527" s="31"/>
      <c r="AC1527" s="31"/>
      <c r="AD1527" s="31"/>
      <c r="AE1527" s="31"/>
      <c r="AR1527" s="199" t="s">
        <v>132</v>
      </c>
      <c r="AT1527" s="199" t="s">
        <v>127</v>
      </c>
      <c r="AU1527" s="199" t="s">
        <v>86</v>
      </c>
      <c r="AY1527" s="14" t="s">
        <v>124</v>
      </c>
      <c r="BE1527" s="200">
        <f>IF(N1527="základní",J1527,0)</f>
        <v>0</v>
      </c>
      <c r="BF1527" s="200">
        <f>IF(N1527="snížená",J1527,0)</f>
        <v>0</v>
      </c>
      <c r="BG1527" s="200">
        <f>IF(N1527="zákl. přenesená",J1527,0)</f>
        <v>0</v>
      </c>
      <c r="BH1527" s="200">
        <f>IF(N1527="sníž. přenesená",J1527,0)</f>
        <v>0</v>
      </c>
      <c r="BI1527" s="200">
        <f>IF(N1527="nulová",J1527,0)</f>
        <v>0</v>
      </c>
      <c r="BJ1527" s="14" t="s">
        <v>84</v>
      </c>
      <c r="BK1527" s="200">
        <f>ROUND(I1527*H1527,2)</f>
        <v>0</v>
      </c>
      <c r="BL1527" s="14" t="s">
        <v>132</v>
      </c>
      <c r="BM1527" s="199" t="s">
        <v>2708</v>
      </c>
    </row>
    <row r="1528" spans="1:65" s="2" customFormat="1" ht="19.2">
      <c r="A1528" s="31"/>
      <c r="B1528" s="32"/>
      <c r="C1528" s="33"/>
      <c r="D1528" s="201" t="s">
        <v>133</v>
      </c>
      <c r="E1528" s="33"/>
      <c r="F1528" s="202" t="s">
        <v>2709</v>
      </c>
      <c r="G1528" s="33"/>
      <c r="H1528" s="33"/>
      <c r="I1528" s="203"/>
      <c r="J1528" s="33"/>
      <c r="K1528" s="33"/>
      <c r="L1528" s="36"/>
      <c r="M1528" s="204"/>
      <c r="N1528" s="205"/>
      <c r="O1528" s="68"/>
      <c r="P1528" s="68"/>
      <c r="Q1528" s="68"/>
      <c r="R1528" s="68"/>
      <c r="S1528" s="68"/>
      <c r="T1528" s="69"/>
      <c r="U1528" s="31"/>
      <c r="V1528" s="31"/>
      <c r="W1528" s="31"/>
      <c r="X1528" s="31"/>
      <c r="Y1528" s="31"/>
      <c r="Z1528" s="31"/>
      <c r="AA1528" s="31"/>
      <c r="AB1528" s="31"/>
      <c r="AC1528" s="31"/>
      <c r="AD1528" s="31"/>
      <c r="AE1528" s="31"/>
      <c r="AT1528" s="14" t="s">
        <v>133</v>
      </c>
      <c r="AU1528" s="14" t="s">
        <v>86</v>
      </c>
    </row>
    <row r="1529" spans="1:65" s="2" customFormat="1" ht="16.5" customHeight="1">
      <c r="A1529" s="31"/>
      <c r="B1529" s="32"/>
      <c r="C1529" s="188" t="s">
        <v>1420</v>
      </c>
      <c r="D1529" s="188" t="s">
        <v>127</v>
      </c>
      <c r="E1529" s="189" t="s">
        <v>2710</v>
      </c>
      <c r="F1529" s="190" t="s">
        <v>2711</v>
      </c>
      <c r="G1529" s="191" t="s">
        <v>139</v>
      </c>
      <c r="H1529" s="192">
        <v>5</v>
      </c>
      <c r="I1529" s="193"/>
      <c r="J1529" s="194">
        <f>ROUND(I1529*H1529,2)</f>
        <v>0</v>
      </c>
      <c r="K1529" s="190" t="s">
        <v>131</v>
      </c>
      <c r="L1529" s="36"/>
      <c r="M1529" s="195" t="s">
        <v>1</v>
      </c>
      <c r="N1529" s="196" t="s">
        <v>42</v>
      </c>
      <c r="O1529" s="68"/>
      <c r="P1529" s="197">
        <f>O1529*H1529</f>
        <v>0</v>
      </c>
      <c r="Q1529" s="197">
        <v>0</v>
      </c>
      <c r="R1529" s="197">
        <f>Q1529*H1529</f>
        <v>0</v>
      </c>
      <c r="S1529" s="197">
        <v>0</v>
      </c>
      <c r="T1529" s="198">
        <f>S1529*H1529</f>
        <v>0</v>
      </c>
      <c r="U1529" s="31"/>
      <c r="V1529" s="31"/>
      <c r="W1529" s="31"/>
      <c r="X1529" s="31"/>
      <c r="Y1529" s="31"/>
      <c r="Z1529" s="31"/>
      <c r="AA1529" s="31"/>
      <c r="AB1529" s="31"/>
      <c r="AC1529" s="31"/>
      <c r="AD1529" s="31"/>
      <c r="AE1529" s="31"/>
      <c r="AR1529" s="199" t="s">
        <v>132</v>
      </c>
      <c r="AT1529" s="199" t="s">
        <v>127</v>
      </c>
      <c r="AU1529" s="199" t="s">
        <v>86</v>
      </c>
      <c r="AY1529" s="14" t="s">
        <v>124</v>
      </c>
      <c r="BE1529" s="200">
        <f>IF(N1529="základní",J1529,0)</f>
        <v>0</v>
      </c>
      <c r="BF1529" s="200">
        <f>IF(N1529="snížená",J1529,0)</f>
        <v>0</v>
      </c>
      <c r="BG1529" s="200">
        <f>IF(N1529="zákl. přenesená",J1529,0)</f>
        <v>0</v>
      </c>
      <c r="BH1529" s="200">
        <f>IF(N1529="sníž. přenesená",J1529,0)</f>
        <v>0</v>
      </c>
      <c r="BI1529" s="200">
        <f>IF(N1529="nulová",J1529,0)</f>
        <v>0</v>
      </c>
      <c r="BJ1529" s="14" t="s">
        <v>84</v>
      </c>
      <c r="BK1529" s="200">
        <f>ROUND(I1529*H1529,2)</f>
        <v>0</v>
      </c>
      <c r="BL1529" s="14" t="s">
        <v>132</v>
      </c>
      <c r="BM1529" s="199" t="s">
        <v>2712</v>
      </c>
    </row>
    <row r="1530" spans="1:65" s="2" customFormat="1" ht="19.2">
      <c r="A1530" s="31"/>
      <c r="B1530" s="32"/>
      <c r="C1530" s="33"/>
      <c r="D1530" s="201" t="s">
        <v>133</v>
      </c>
      <c r="E1530" s="33"/>
      <c r="F1530" s="202" t="s">
        <v>2713</v>
      </c>
      <c r="G1530" s="33"/>
      <c r="H1530" s="33"/>
      <c r="I1530" s="203"/>
      <c r="J1530" s="33"/>
      <c r="K1530" s="33"/>
      <c r="L1530" s="36"/>
      <c r="M1530" s="204"/>
      <c r="N1530" s="205"/>
      <c r="O1530" s="68"/>
      <c r="P1530" s="68"/>
      <c r="Q1530" s="68"/>
      <c r="R1530" s="68"/>
      <c r="S1530" s="68"/>
      <c r="T1530" s="69"/>
      <c r="U1530" s="31"/>
      <c r="V1530" s="31"/>
      <c r="W1530" s="31"/>
      <c r="X1530" s="31"/>
      <c r="Y1530" s="31"/>
      <c r="Z1530" s="31"/>
      <c r="AA1530" s="31"/>
      <c r="AB1530" s="31"/>
      <c r="AC1530" s="31"/>
      <c r="AD1530" s="31"/>
      <c r="AE1530" s="31"/>
      <c r="AT1530" s="14" t="s">
        <v>133</v>
      </c>
      <c r="AU1530" s="14" t="s">
        <v>86</v>
      </c>
    </row>
    <row r="1531" spans="1:65" s="2" customFormat="1" ht="16.5" customHeight="1">
      <c r="A1531" s="31"/>
      <c r="B1531" s="32"/>
      <c r="C1531" s="188" t="s">
        <v>2714</v>
      </c>
      <c r="D1531" s="188" t="s">
        <v>127</v>
      </c>
      <c r="E1531" s="189" t="s">
        <v>2715</v>
      </c>
      <c r="F1531" s="190" t="s">
        <v>2716</v>
      </c>
      <c r="G1531" s="191" t="s">
        <v>150</v>
      </c>
      <c r="H1531" s="192">
        <v>2</v>
      </c>
      <c r="I1531" s="193"/>
      <c r="J1531" s="194">
        <f>ROUND(I1531*H1531,2)</f>
        <v>0</v>
      </c>
      <c r="K1531" s="190" t="s">
        <v>131</v>
      </c>
      <c r="L1531" s="36"/>
      <c r="M1531" s="195" t="s">
        <v>1</v>
      </c>
      <c r="N1531" s="196" t="s">
        <v>42</v>
      </c>
      <c r="O1531" s="68"/>
      <c r="P1531" s="197">
        <f>O1531*H1531</f>
        <v>0</v>
      </c>
      <c r="Q1531" s="197">
        <v>0</v>
      </c>
      <c r="R1531" s="197">
        <f>Q1531*H1531</f>
        <v>0</v>
      </c>
      <c r="S1531" s="197">
        <v>0</v>
      </c>
      <c r="T1531" s="198">
        <f>S1531*H1531</f>
        <v>0</v>
      </c>
      <c r="U1531" s="31"/>
      <c r="V1531" s="31"/>
      <c r="W1531" s="31"/>
      <c r="X1531" s="31"/>
      <c r="Y1531" s="31"/>
      <c r="Z1531" s="31"/>
      <c r="AA1531" s="31"/>
      <c r="AB1531" s="31"/>
      <c r="AC1531" s="31"/>
      <c r="AD1531" s="31"/>
      <c r="AE1531" s="31"/>
      <c r="AR1531" s="199" t="s">
        <v>132</v>
      </c>
      <c r="AT1531" s="199" t="s">
        <v>127</v>
      </c>
      <c r="AU1531" s="199" t="s">
        <v>86</v>
      </c>
      <c r="AY1531" s="14" t="s">
        <v>124</v>
      </c>
      <c r="BE1531" s="200">
        <f>IF(N1531="základní",J1531,0)</f>
        <v>0</v>
      </c>
      <c r="BF1531" s="200">
        <f>IF(N1531="snížená",J1531,0)</f>
        <v>0</v>
      </c>
      <c r="BG1531" s="200">
        <f>IF(N1531="zákl. přenesená",J1531,0)</f>
        <v>0</v>
      </c>
      <c r="BH1531" s="200">
        <f>IF(N1531="sníž. přenesená",J1531,0)</f>
        <v>0</v>
      </c>
      <c r="BI1531" s="200">
        <f>IF(N1531="nulová",J1531,0)</f>
        <v>0</v>
      </c>
      <c r="BJ1531" s="14" t="s">
        <v>84</v>
      </c>
      <c r="BK1531" s="200">
        <f>ROUND(I1531*H1531,2)</f>
        <v>0</v>
      </c>
      <c r="BL1531" s="14" t="s">
        <v>132</v>
      </c>
      <c r="BM1531" s="199" t="s">
        <v>2717</v>
      </c>
    </row>
    <row r="1532" spans="1:65" s="2" customFormat="1" ht="19.2">
      <c r="A1532" s="31"/>
      <c r="B1532" s="32"/>
      <c r="C1532" s="33"/>
      <c r="D1532" s="201" t="s">
        <v>133</v>
      </c>
      <c r="E1532" s="33"/>
      <c r="F1532" s="202" t="s">
        <v>2718</v>
      </c>
      <c r="G1532" s="33"/>
      <c r="H1532" s="33"/>
      <c r="I1532" s="203"/>
      <c r="J1532" s="33"/>
      <c r="K1532" s="33"/>
      <c r="L1532" s="36"/>
      <c r="M1532" s="204"/>
      <c r="N1532" s="205"/>
      <c r="O1532" s="68"/>
      <c r="P1532" s="68"/>
      <c r="Q1532" s="68"/>
      <c r="R1532" s="68"/>
      <c r="S1532" s="68"/>
      <c r="T1532" s="69"/>
      <c r="U1532" s="31"/>
      <c r="V1532" s="31"/>
      <c r="W1532" s="31"/>
      <c r="X1532" s="31"/>
      <c r="Y1532" s="31"/>
      <c r="Z1532" s="31"/>
      <c r="AA1532" s="31"/>
      <c r="AB1532" s="31"/>
      <c r="AC1532" s="31"/>
      <c r="AD1532" s="31"/>
      <c r="AE1532" s="31"/>
      <c r="AT1532" s="14" t="s">
        <v>133</v>
      </c>
      <c r="AU1532" s="14" t="s">
        <v>86</v>
      </c>
    </row>
    <row r="1533" spans="1:65" s="2" customFormat="1" ht="16.5" customHeight="1">
      <c r="A1533" s="31"/>
      <c r="B1533" s="32"/>
      <c r="C1533" s="188" t="s">
        <v>1426</v>
      </c>
      <c r="D1533" s="188" t="s">
        <v>127</v>
      </c>
      <c r="E1533" s="189" t="s">
        <v>2719</v>
      </c>
      <c r="F1533" s="190" t="s">
        <v>2720</v>
      </c>
      <c r="G1533" s="191" t="s">
        <v>150</v>
      </c>
      <c r="H1533" s="192">
        <v>2</v>
      </c>
      <c r="I1533" s="193"/>
      <c r="J1533" s="194">
        <f>ROUND(I1533*H1533,2)</f>
        <v>0</v>
      </c>
      <c r="K1533" s="190" t="s">
        <v>131</v>
      </c>
      <c r="L1533" s="36"/>
      <c r="M1533" s="195" t="s">
        <v>1</v>
      </c>
      <c r="N1533" s="196" t="s">
        <v>42</v>
      </c>
      <c r="O1533" s="68"/>
      <c r="P1533" s="197">
        <f>O1533*H1533</f>
        <v>0</v>
      </c>
      <c r="Q1533" s="197">
        <v>0</v>
      </c>
      <c r="R1533" s="197">
        <f>Q1533*H1533</f>
        <v>0</v>
      </c>
      <c r="S1533" s="197">
        <v>0</v>
      </c>
      <c r="T1533" s="198">
        <f>S1533*H1533</f>
        <v>0</v>
      </c>
      <c r="U1533" s="31"/>
      <c r="V1533" s="31"/>
      <c r="W1533" s="31"/>
      <c r="X1533" s="31"/>
      <c r="Y1533" s="31"/>
      <c r="Z1533" s="31"/>
      <c r="AA1533" s="31"/>
      <c r="AB1533" s="31"/>
      <c r="AC1533" s="31"/>
      <c r="AD1533" s="31"/>
      <c r="AE1533" s="31"/>
      <c r="AR1533" s="199" t="s">
        <v>132</v>
      </c>
      <c r="AT1533" s="199" t="s">
        <v>127</v>
      </c>
      <c r="AU1533" s="199" t="s">
        <v>86</v>
      </c>
      <c r="AY1533" s="14" t="s">
        <v>124</v>
      </c>
      <c r="BE1533" s="200">
        <f>IF(N1533="základní",J1533,0)</f>
        <v>0</v>
      </c>
      <c r="BF1533" s="200">
        <f>IF(N1533="snížená",J1533,0)</f>
        <v>0</v>
      </c>
      <c r="BG1533" s="200">
        <f>IF(N1533="zákl. přenesená",J1533,0)</f>
        <v>0</v>
      </c>
      <c r="BH1533" s="200">
        <f>IF(N1533="sníž. přenesená",J1533,0)</f>
        <v>0</v>
      </c>
      <c r="BI1533" s="200">
        <f>IF(N1533="nulová",J1533,0)</f>
        <v>0</v>
      </c>
      <c r="BJ1533" s="14" t="s">
        <v>84</v>
      </c>
      <c r="BK1533" s="200">
        <f>ROUND(I1533*H1533,2)</f>
        <v>0</v>
      </c>
      <c r="BL1533" s="14" t="s">
        <v>132</v>
      </c>
      <c r="BM1533" s="199" t="s">
        <v>2721</v>
      </c>
    </row>
    <row r="1534" spans="1:65" s="2" customFormat="1" ht="19.2">
      <c r="A1534" s="31"/>
      <c r="B1534" s="32"/>
      <c r="C1534" s="33"/>
      <c r="D1534" s="201" t="s">
        <v>133</v>
      </c>
      <c r="E1534" s="33"/>
      <c r="F1534" s="202" t="s">
        <v>2722</v>
      </c>
      <c r="G1534" s="33"/>
      <c r="H1534" s="33"/>
      <c r="I1534" s="203"/>
      <c r="J1534" s="33"/>
      <c r="K1534" s="33"/>
      <c r="L1534" s="36"/>
      <c r="M1534" s="204"/>
      <c r="N1534" s="205"/>
      <c r="O1534" s="68"/>
      <c r="P1534" s="68"/>
      <c r="Q1534" s="68"/>
      <c r="R1534" s="68"/>
      <c r="S1534" s="68"/>
      <c r="T1534" s="69"/>
      <c r="U1534" s="31"/>
      <c r="V1534" s="31"/>
      <c r="W1534" s="31"/>
      <c r="X1534" s="31"/>
      <c r="Y1534" s="31"/>
      <c r="Z1534" s="31"/>
      <c r="AA1534" s="31"/>
      <c r="AB1534" s="31"/>
      <c r="AC1534" s="31"/>
      <c r="AD1534" s="31"/>
      <c r="AE1534" s="31"/>
      <c r="AT1534" s="14" t="s">
        <v>133</v>
      </c>
      <c r="AU1534" s="14" t="s">
        <v>86</v>
      </c>
    </row>
    <row r="1535" spans="1:65" s="2" customFormat="1" ht="16.5" customHeight="1">
      <c r="A1535" s="31"/>
      <c r="B1535" s="32"/>
      <c r="C1535" s="188" t="s">
        <v>2723</v>
      </c>
      <c r="D1535" s="188" t="s">
        <v>127</v>
      </c>
      <c r="E1535" s="189" t="s">
        <v>2724</v>
      </c>
      <c r="F1535" s="190" t="s">
        <v>2725</v>
      </c>
      <c r="G1535" s="191" t="s">
        <v>150</v>
      </c>
      <c r="H1535" s="192">
        <v>10</v>
      </c>
      <c r="I1535" s="193"/>
      <c r="J1535" s="194">
        <f>ROUND(I1535*H1535,2)</f>
        <v>0</v>
      </c>
      <c r="K1535" s="190" t="s">
        <v>131</v>
      </c>
      <c r="L1535" s="36"/>
      <c r="M1535" s="195" t="s">
        <v>1</v>
      </c>
      <c r="N1535" s="196" t="s">
        <v>42</v>
      </c>
      <c r="O1535" s="68"/>
      <c r="P1535" s="197">
        <f>O1535*H1535</f>
        <v>0</v>
      </c>
      <c r="Q1535" s="197">
        <v>0</v>
      </c>
      <c r="R1535" s="197">
        <f>Q1535*H1535</f>
        <v>0</v>
      </c>
      <c r="S1535" s="197">
        <v>0</v>
      </c>
      <c r="T1535" s="198">
        <f>S1535*H1535</f>
        <v>0</v>
      </c>
      <c r="U1535" s="31"/>
      <c r="V1535" s="31"/>
      <c r="W1535" s="31"/>
      <c r="X1535" s="31"/>
      <c r="Y1535" s="31"/>
      <c r="Z1535" s="31"/>
      <c r="AA1535" s="31"/>
      <c r="AB1535" s="31"/>
      <c r="AC1535" s="31"/>
      <c r="AD1535" s="31"/>
      <c r="AE1535" s="31"/>
      <c r="AR1535" s="199" t="s">
        <v>132</v>
      </c>
      <c r="AT1535" s="199" t="s">
        <v>127</v>
      </c>
      <c r="AU1535" s="199" t="s">
        <v>86</v>
      </c>
      <c r="AY1535" s="14" t="s">
        <v>124</v>
      </c>
      <c r="BE1535" s="200">
        <f>IF(N1535="základní",J1535,0)</f>
        <v>0</v>
      </c>
      <c r="BF1535" s="200">
        <f>IF(N1535="snížená",J1535,0)</f>
        <v>0</v>
      </c>
      <c r="BG1535" s="200">
        <f>IF(N1535="zákl. přenesená",J1535,0)</f>
        <v>0</v>
      </c>
      <c r="BH1535" s="200">
        <f>IF(N1535="sníž. přenesená",J1535,0)</f>
        <v>0</v>
      </c>
      <c r="BI1535" s="200">
        <f>IF(N1535="nulová",J1535,0)</f>
        <v>0</v>
      </c>
      <c r="BJ1535" s="14" t="s">
        <v>84</v>
      </c>
      <c r="BK1535" s="200">
        <f>ROUND(I1535*H1535,2)</f>
        <v>0</v>
      </c>
      <c r="BL1535" s="14" t="s">
        <v>132</v>
      </c>
      <c r="BM1535" s="199" t="s">
        <v>2726</v>
      </c>
    </row>
    <row r="1536" spans="1:65" s="2" customFormat="1" ht="19.2">
      <c r="A1536" s="31"/>
      <c r="B1536" s="32"/>
      <c r="C1536" s="33"/>
      <c r="D1536" s="201" t="s">
        <v>133</v>
      </c>
      <c r="E1536" s="33"/>
      <c r="F1536" s="202" t="s">
        <v>2727</v>
      </c>
      <c r="G1536" s="33"/>
      <c r="H1536" s="33"/>
      <c r="I1536" s="203"/>
      <c r="J1536" s="33"/>
      <c r="K1536" s="33"/>
      <c r="L1536" s="36"/>
      <c r="M1536" s="204"/>
      <c r="N1536" s="205"/>
      <c r="O1536" s="68"/>
      <c r="P1536" s="68"/>
      <c r="Q1536" s="68"/>
      <c r="R1536" s="68"/>
      <c r="S1536" s="68"/>
      <c r="T1536" s="69"/>
      <c r="U1536" s="31"/>
      <c r="V1536" s="31"/>
      <c r="W1536" s="31"/>
      <c r="X1536" s="31"/>
      <c r="Y1536" s="31"/>
      <c r="Z1536" s="31"/>
      <c r="AA1536" s="31"/>
      <c r="AB1536" s="31"/>
      <c r="AC1536" s="31"/>
      <c r="AD1536" s="31"/>
      <c r="AE1536" s="31"/>
      <c r="AT1536" s="14" t="s">
        <v>133</v>
      </c>
      <c r="AU1536" s="14" t="s">
        <v>86</v>
      </c>
    </row>
    <row r="1537" spans="1:65" s="2" customFormat="1" ht="16.5" customHeight="1">
      <c r="A1537" s="31"/>
      <c r="B1537" s="32"/>
      <c r="C1537" s="188" t="s">
        <v>1430</v>
      </c>
      <c r="D1537" s="188" t="s">
        <v>127</v>
      </c>
      <c r="E1537" s="189" t="s">
        <v>2728</v>
      </c>
      <c r="F1537" s="190" t="s">
        <v>2729</v>
      </c>
      <c r="G1537" s="191" t="s">
        <v>150</v>
      </c>
      <c r="H1537" s="192">
        <v>10</v>
      </c>
      <c r="I1537" s="193"/>
      <c r="J1537" s="194">
        <f>ROUND(I1537*H1537,2)</f>
        <v>0</v>
      </c>
      <c r="K1537" s="190" t="s">
        <v>131</v>
      </c>
      <c r="L1537" s="36"/>
      <c r="M1537" s="195" t="s">
        <v>1</v>
      </c>
      <c r="N1537" s="196" t="s">
        <v>42</v>
      </c>
      <c r="O1537" s="68"/>
      <c r="P1537" s="197">
        <f>O1537*H1537</f>
        <v>0</v>
      </c>
      <c r="Q1537" s="197">
        <v>0</v>
      </c>
      <c r="R1537" s="197">
        <f>Q1537*H1537</f>
        <v>0</v>
      </c>
      <c r="S1537" s="197">
        <v>0</v>
      </c>
      <c r="T1537" s="198">
        <f>S1537*H1537</f>
        <v>0</v>
      </c>
      <c r="U1537" s="31"/>
      <c r="V1537" s="31"/>
      <c r="W1537" s="31"/>
      <c r="X1537" s="31"/>
      <c r="Y1537" s="31"/>
      <c r="Z1537" s="31"/>
      <c r="AA1537" s="31"/>
      <c r="AB1537" s="31"/>
      <c r="AC1537" s="31"/>
      <c r="AD1537" s="31"/>
      <c r="AE1537" s="31"/>
      <c r="AR1537" s="199" t="s">
        <v>132</v>
      </c>
      <c r="AT1537" s="199" t="s">
        <v>127</v>
      </c>
      <c r="AU1537" s="199" t="s">
        <v>86</v>
      </c>
      <c r="AY1537" s="14" t="s">
        <v>124</v>
      </c>
      <c r="BE1537" s="200">
        <f>IF(N1537="základní",J1537,0)</f>
        <v>0</v>
      </c>
      <c r="BF1537" s="200">
        <f>IF(N1537="snížená",J1537,0)</f>
        <v>0</v>
      </c>
      <c r="BG1537" s="200">
        <f>IF(N1537="zákl. přenesená",J1537,0)</f>
        <v>0</v>
      </c>
      <c r="BH1537" s="200">
        <f>IF(N1537="sníž. přenesená",J1537,0)</f>
        <v>0</v>
      </c>
      <c r="BI1537" s="200">
        <f>IF(N1537="nulová",J1537,0)</f>
        <v>0</v>
      </c>
      <c r="BJ1537" s="14" t="s">
        <v>84</v>
      </c>
      <c r="BK1537" s="200">
        <f>ROUND(I1537*H1537,2)</f>
        <v>0</v>
      </c>
      <c r="BL1537" s="14" t="s">
        <v>132</v>
      </c>
      <c r="BM1537" s="199" t="s">
        <v>2730</v>
      </c>
    </row>
    <row r="1538" spans="1:65" s="2" customFormat="1" ht="19.2">
      <c r="A1538" s="31"/>
      <c r="B1538" s="32"/>
      <c r="C1538" s="33"/>
      <c r="D1538" s="201" t="s">
        <v>133</v>
      </c>
      <c r="E1538" s="33"/>
      <c r="F1538" s="202" t="s">
        <v>2731</v>
      </c>
      <c r="G1538" s="33"/>
      <c r="H1538" s="33"/>
      <c r="I1538" s="203"/>
      <c r="J1538" s="33"/>
      <c r="K1538" s="33"/>
      <c r="L1538" s="36"/>
      <c r="M1538" s="204"/>
      <c r="N1538" s="205"/>
      <c r="O1538" s="68"/>
      <c r="P1538" s="68"/>
      <c r="Q1538" s="68"/>
      <c r="R1538" s="68"/>
      <c r="S1538" s="68"/>
      <c r="T1538" s="69"/>
      <c r="U1538" s="31"/>
      <c r="V1538" s="31"/>
      <c r="W1538" s="31"/>
      <c r="X1538" s="31"/>
      <c r="Y1538" s="31"/>
      <c r="Z1538" s="31"/>
      <c r="AA1538" s="31"/>
      <c r="AB1538" s="31"/>
      <c r="AC1538" s="31"/>
      <c r="AD1538" s="31"/>
      <c r="AE1538" s="31"/>
      <c r="AT1538" s="14" t="s">
        <v>133</v>
      </c>
      <c r="AU1538" s="14" t="s">
        <v>86</v>
      </c>
    </row>
    <row r="1539" spans="1:65" s="2" customFormat="1" ht="16.5" customHeight="1">
      <c r="A1539" s="31"/>
      <c r="B1539" s="32"/>
      <c r="C1539" s="188" t="s">
        <v>2732</v>
      </c>
      <c r="D1539" s="188" t="s">
        <v>127</v>
      </c>
      <c r="E1539" s="189" t="s">
        <v>2733</v>
      </c>
      <c r="F1539" s="190" t="s">
        <v>2734</v>
      </c>
      <c r="G1539" s="191" t="s">
        <v>150</v>
      </c>
      <c r="H1539" s="192">
        <v>5</v>
      </c>
      <c r="I1539" s="193"/>
      <c r="J1539" s="194">
        <f>ROUND(I1539*H1539,2)</f>
        <v>0</v>
      </c>
      <c r="K1539" s="190" t="s">
        <v>131</v>
      </c>
      <c r="L1539" s="36"/>
      <c r="M1539" s="195" t="s">
        <v>1</v>
      </c>
      <c r="N1539" s="196" t="s">
        <v>42</v>
      </c>
      <c r="O1539" s="68"/>
      <c r="P1539" s="197">
        <f>O1539*H1539</f>
        <v>0</v>
      </c>
      <c r="Q1539" s="197">
        <v>0</v>
      </c>
      <c r="R1539" s="197">
        <f>Q1539*H1539</f>
        <v>0</v>
      </c>
      <c r="S1539" s="197">
        <v>0</v>
      </c>
      <c r="T1539" s="198">
        <f>S1539*H1539</f>
        <v>0</v>
      </c>
      <c r="U1539" s="31"/>
      <c r="V1539" s="31"/>
      <c r="W1539" s="31"/>
      <c r="X1539" s="31"/>
      <c r="Y1539" s="31"/>
      <c r="Z1539" s="31"/>
      <c r="AA1539" s="31"/>
      <c r="AB1539" s="31"/>
      <c r="AC1539" s="31"/>
      <c r="AD1539" s="31"/>
      <c r="AE1539" s="31"/>
      <c r="AR1539" s="199" t="s">
        <v>132</v>
      </c>
      <c r="AT1539" s="199" t="s">
        <v>127</v>
      </c>
      <c r="AU1539" s="199" t="s">
        <v>86</v>
      </c>
      <c r="AY1539" s="14" t="s">
        <v>124</v>
      </c>
      <c r="BE1539" s="200">
        <f>IF(N1539="základní",J1539,0)</f>
        <v>0</v>
      </c>
      <c r="BF1539" s="200">
        <f>IF(N1539="snížená",J1539,0)</f>
        <v>0</v>
      </c>
      <c r="BG1539" s="200">
        <f>IF(N1539="zákl. přenesená",J1539,0)</f>
        <v>0</v>
      </c>
      <c r="BH1539" s="200">
        <f>IF(N1539="sníž. přenesená",J1539,0)</f>
        <v>0</v>
      </c>
      <c r="BI1539" s="200">
        <f>IF(N1539="nulová",J1539,0)</f>
        <v>0</v>
      </c>
      <c r="BJ1539" s="14" t="s">
        <v>84</v>
      </c>
      <c r="BK1539" s="200">
        <f>ROUND(I1539*H1539,2)</f>
        <v>0</v>
      </c>
      <c r="BL1539" s="14" t="s">
        <v>132</v>
      </c>
      <c r="BM1539" s="199" t="s">
        <v>2735</v>
      </c>
    </row>
    <row r="1540" spans="1:65" s="2" customFormat="1" ht="19.2">
      <c r="A1540" s="31"/>
      <c r="B1540" s="32"/>
      <c r="C1540" s="33"/>
      <c r="D1540" s="201" t="s">
        <v>133</v>
      </c>
      <c r="E1540" s="33"/>
      <c r="F1540" s="202" t="s">
        <v>2736</v>
      </c>
      <c r="G1540" s="33"/>
      <c r="H1540" s="33"/>
      <c r="I1540" s="203"/>
      <c r="J1540" s="33"/>
      <c r="K1540" s="33"/>
      <c r="L1540" s="36"/>
      <c r="M1540" s="204"/>
      <c r="N1540" s="205"/>
      <c r="O1540" s="68"/>
      <c r="P1540" s="68"/>
      <c r="Q1540" s="68"/>
      <c r="R1540" s="68"/>
      <c r="S1540" s="68"/>
      <c r="T1540" s="69"/>
      <c r="U1540" s="31"/>
      <c r="V1540" s="31"/>
      <c r="W1540" s="31"/>
      <c r="X1540" s="31"/>
      <c r="Y1540" s="31"/>
      <c r="Z1540" s="31"/>
      <c r="AA1540" s="31"/>
      <c r="AB1540" s="31"/>
      <c r="AC1540" s="31"/>
      <c r="AD1540" s="31"/>
      <c r="AE1540" s="31"/>
      <c r="AT1540" s="14" t="s">
        <v>133</v>
      </c>
      <c r="AU1540" s="14" t="s">
        <v>86</v>
      </c>
    </row>
    <row r="1541" spans="1:65" s="2" customFormat="1" ht="16.5" customHeight="1">
      <c r="A1541" s="31"/>
      <c r="B1541" s="32"/>
      <c r="C1541" s="188" t="s">
        <v>1435</v>
      </c>
      <c r="D1541" s="188" t="s">
        <v>127</v>
      </c>
      <c r="E1541" s="189" t="s">
        <v>2737</v>
      </c>
      <c r="F1541" s="190" t="s">
        <v>2738</v>
      </c>
      <c r="G1541" s="191" t="s">
        <v>150</v>
      </c>
      <c r="H1541" s="192">
        <v>5</v>
      </c>
      <c r="I1541" s="193"/>
      <c r="J1541" s="194">
        <f>ROUND(I1541*H1541,2)</f>
        <v>0</v>
      </c>
      <c r="K1541" s="190" t="s">
        <v>131</v>
      </c>
      <c r="L1541" s="36"/>
      <c r="M1541" s="195" t="s">
        <v>1</v>
      </c>
      <c r="N1541" s="196" t="s">
        <v>42</v>
      </c>
      <c r="O1541" s="68"/>
      <c r="P1541" s="197">
        <f>O1541*H1541</f>
        <v>0</v>
      </c>
      <c r="Q1541" s="197">
        <v>0</v>
      </c>
      <c r="R1541" s="197">
        <f>Q1541*H1541</f>
        <v>0</v>
      </c>
      <c r="S1541" s="197">
        <v>0</v>
      </c>
      <c r="T1541" s="198">
        <f>S1541*H1541</f>
        <v>0</v>
      </c>
      <c r="U1541" s="31"/>
      <c r="V1541" s="31"/>
      <c r="W1541" s="31"/>
      <c r="X1541" s="31"/>
      <c r="Y1541" s="31"/>
      <c r="Z1541" s="31"/>
      <c r="AA1541" s="31"/>
      <c r="AB1541" s="31"/>
      <c r="AC1541" s="31"/>
      <c r="AD1541" s="31"/>
      <c r="AE1541" s="31"/>
      <c r="AR1541" s="199" t="s">
        <v>132</v>
      </c>
      <c r="AT1541" s="199" t="s">
        <v>127</v>
      </c>
      <c r="AU1541" s="199" t="s">
        <v>86</v>
      </c>
      <c r="AY1541" s="14" t="s">
        <v>124</v>
      </c>
      <c r="BE1541" s="200">
        <f>IF(N1541="základní",J1541,0)</f>
        <v>0</v>
      </c>
      <c r="BF1541" s="200">
        <f>IF(N1541="snížená",J1541,0)</f>
        <v>0</v>
      </c>
      <c r="BG1541" s="200">
        <f>IF(N1541="zákl. přenesená",J1541,0)</f>
        <v>0</v>
      </c>
      <c r="BH1541" s="200">
        <f>IF(N1541="sníž. přenesená",J1541,0)</f>
        <v>0</v>
      </c>
      <c r="BI1541" s="200">
        <f>IF(N1541="nulová",J1541,0)</f>
        <v>0</v>
      </c>
      <c r="BJ1541" s="14" t="s">
        <v>84</v>
      </c>
      <c r="BK1541" s="200">
        <f>ROUND(I1541*H1541,2)</f>
        <v>0</v>
      </c>
      <c r="BL1541" s="14" t="s">
        <v>132</v>
      </c>
      <c r="BM1541" s="199" t="s">
        <v>2739</v>
      </c>
    </row>
    <row r="1542" spans="1:65" s="2" customFormat="1" ht="19.2">
      <c r="A1542" s="31"/>
      <c r="B1542" s="32"/>
      <c r="C1542" s="33"/>
      <c r="D1542" s="201" t="s">
        <v>133</v>
      </c>
      <c r="E1542" s="33"/>
      <c r="F1542" s="202" t="s">
        <v>2740</v>
      </c>
      <c r="G1542" s="33"/>
      <c r="H1542" s="33"/>
      <c r="I1542" s="203"/>
      <c r="J1542" s="33"/>
      <c r="K1542" s="33"/>
      <c r="L1542" s="36"/>
      <c r="M1542" s="204"/>
      <c r="N1542" s="205"/>
      <c r="O1542" s="68"/>
      <c r="P1542" s="68"/>
      <c r="Q1542" s="68"/>
      <c r="R1542" s="68"/>
      <c r="S1542" s="68"/>
      <c r="T1542" s="69"/>
      <c r="U1542" s="31"/>
      <c r="V1542" s="31"/>
      <c r="W1542" s="31"/>
      <c r="X1542" s="31"/>
      <c r="Y1542" s="31"/>
      <c r="Z1542" s="31"/>
      <c r="AA1542" s="31"/>
      <c r="AB1542" s="31"/>
      <c r="AC1542" s="31"/>
      <c r="AD1542" s="31"/>
      <c r="AE1542" s="31"/>
      <c r="AT1542" s="14" t="s">
        <v>133</v>
      </c>
      <c r="AU1542" s="14" t="s">
        <v>86</v>
      </c>
    </row>
    <row r="1543" spans="1:65" s="2" customFormat="1" ht="16.5" customHeight="1">
      <c r="A1543" s="31"/>
      <c r="B1543" s="32"/>
      <c r="C1543" s="188" t="s">
        <v>2741</v>
      </c>
      <c r="D1543" s="188" t="s">
        <v>127</v>
      </c>
      <c r="E1543" s="189" t="s">
        <v>2742</v>
      </c>
      <c r="F1543" s="190" t="s">
        <v>2743</v>
      </c>
      <c r="G1543" s="191" t="s">
        <v>150</v>
      </c>
      <c r="H1543" s="192">
        <v>5</v>
      </c>
      <c r="I1543" s="193"/>
      <c r="J1543" s="194">
        <f>ROUND(I1543*H1543,2)</f>
        <v>0</v>
      </c>
      <c r="K1543" s="190" t="s">
        <v>131</v>
      </c>
      <c r="L1543" s="36"/>
      <c r="M1543" s="195" t="s">
        <v>1</v>
      </c>
      <c r="N1543" s="196" t="s">
        <v>42</v>
      </c>
      <c r="O1543" s="68"/>
      <c r="P1543" s="197">
        <f>O1543*H1543</f>
        <v>0</v>
      </c>
      <c r="Q1543" s="197">
        <v>0</v>
      </c>
      <c r="R1543" s="197">
        <f>Q1543*H1543</f>
        <v>0</v>
      </c>
      <c r="S1543" s="197">
        <v>0</v>
      </c>
      <c r="T1543" s="198">
        <f>S1543*H1543</f>
        <v>0</v>
      </c>
      <c r="U1543" s="31"/>
      <c r="V1543" s="31"/>
      <c r="W1543" s="31"/>
      <c r="X1543" s="31"/>
      <c r="Y1543" s="31"/>
      <c r="Z1543" s="31"/>
      <c r="AA1543" s="31"/>
      <c r="AB1543" s="31"/>
      <c r="AC1543" s="31"/>
      <c r="AD1543" s="31"/>
      <c r="AE1543" s="31"/>
      <c r="AR1543" s="199" t="s">
        <v>132</v>
      </c>
      <c r="AT1543" s="199" t="s">
        <v>127</v>
      </c>
      <c r="AU1543" s="199" t="s">
        <v>86</v>
      </c>
      <c r="AY1543" s="14" t="s">
        <v>124</v>
      </c>
      <c r="BE1543" s="200">
        <f>IF(N1543="základní",J1543,0)</f>
        <v>0</v>
      </c>
      <c r="BF1543" s="200">
        <f>IF(N1543="snížená",J1543,0)</f>
        <v>0</v>
      </c>
      <c r="BG1543" s="200">
        <f>IF(N1543="zákl. přenesená",J1543,0)</f>
        <v>0</v>
      </c>
      <c r="BH1543" s="200">
        <f>IF(N1543="sníž. přenesená",J1543,0)</f>
        <v>0</v>
      </c>
      <c r="BI1543" s="200">
        <f>IF(N1543="nulová",J1543,0)</f>
        <v>0</v>
      </c>
      <c r="BJ1543" s="14" t="s">
        <v>84</v>
      </c>
      <c r="BK1543" s="200">
        <f>ROUND(I1543*H1543,2)</f>
        <v>0</v>
      </c>
      <c r="BL1543" s="14" t="s">
        <v>132</v>
      </c>
      <c r="BM1543" s="199" t="s">
        <v>2744</v>
      </c>
    </row>
    <row r="1544" spans="1:65" s="2" customFormat="1" ht="19.2">
      <c r="A1544" s="31"/>
      <c r="B1544" s="32"/>
      <c r="C1544" s="33"/>
      <c r="D1544" s="201" t="s">
        <v>133</v>
      </c>
      <c r="E1544" s="33"/>
      <c r="F1544" s="202" t="s">
        <v>2745</v>
      </c>
      <c r="G1544" s="33"/>
      <c r="H1544" s="33"/>
      <c r="I1544" s="203"/>
      <c r="J1544" s="33"/>
      <c r="K1544" s="33"/>
      <c r="L1544" s="36"/>
      <c r="M1544" s="204"/>
      <c r="N1544" s="205"/>
      <c r="O1544" s="68"/>
      <c r="P1544" s="68"/>
      <c r="Q1544" s="68"/>
      <c r="R1544" s="68"/>
      <c r="S1544" s="68"/>
      <c r="T1544" s="69"/>
      <c r="U1544" s="31"/>
      <c r="V1544" s="31"/>
      <c r="W1544" s="31"/>
      <c r="X1544" s="31"/>
      <c r="Y1544" s="31"/>
      <c r="Z1544" s="31"/>
      <c r="AA1544" s="31"/>
      <c r="AB1544" s="31"/>
      <c r="AC1544" s="31"/>
      <c r="AD1544" s="31"/>
      <c r="AE1544" s="31"/>
      <c r="AT1544" s="14" t="s">
        <v>133</v>
      </c>
      <c r="AU1544" s="14" t="s">
        <v>86</v>
      </c>
    </row>
    <row r="1545" spans="1:65" s="2" customFormat="1" ht="16.5" customHeight="1">
      <c r="A1545" s="31"/>
      <c r="B1545" s="32"/>
      <c r="C1545" s="188" t="s">
        <v>1439</v>
      </c>
      <c r="D1545" s="188" t="s">
        <v>127</v>
      </c>
      <c r="E1545" s="189" t="s">
        <v>2746</v>
      </c>
      <c r="F1545" s="190" t="s">
        <v>2747</v>
      </c>
      <c r="G1545" s="191" t="s">
        <v>150</v>
      </c>
      <c r="H1545" s="192">
        <v>10</v>
      </c>
      <c r="I1545" s="193"/>
      <c r="J1545" s="194">
        <f>ROUND(I1545*H1545,2)</f>
        <v>0</v>
      </c>
      <c r="K1545" s="190" t="s">
        <v>131</v>
      </c>
      <c r="L1545" s="36"/>
      <c r="M1545" s="195" t="s">
        <v>1</v>
      </c>
      <c r="N1545" s="196" t="s">
        <v>42</v>
      </c>
      <c r="O1545" s="68"/>
      <c r="P1545" s="197">
        <f>O1545*H1545</f>
        <v>0</v>
      </c>
      <c r="Q1545" s="197">
        <v>0</v>
      </c>
      <c r="R1545" s="197">
        <f>Q1545*H1545</f>
        <v>0</v>
      </c>
      <c r="S1545" s="197">
        <v>0</v>
      </c>
      <c r="T1545" s="198">
        <f>S1545*H1545</f>
        <v>0</v>
      </c>
      <c r="U1545" s="31"/>
      <c r="V1545" s="31"/>
      <c r="W1545" s="31"/>
      <c r="X1545" s="31"/>
      <c r="Y1545" s="31"/>
      <c r="Z1545" s="31"/>
      <c r="AA1545" s="31"/>
      <c r="AB1545" s="31"/>
      <c r="AC1545" s="31"/>
      <c r="AD1545" s="31"/>
      <c r="AE1545" s="31"/>
      <c r="AR1545" s="199" t="s">
        <v>132</v>
      </c>
      <c r="AT1545" s="199" t="s">
        <v>127</v>
      </c>
      <c r="AU1545" s="199" t="s">
        <v>86</v>
      </c>
      <c r="AY1545" s="14" t="s">
        <v>124</v>
      </c>
      <c r="BE1545" s="200">
        <f>IF(N1545="základní",J1545,0)</f>
        <v>0</v>
      </c>
      <c r="BF1545" s="200">
        <f>IF(N1545="snížená",J1545,0)</f>
        <v>0</v>
      </c>
      <c r="BG1545" s="200">
        <f>IF(N1545="zákl. přenesená",J1545,0)</f>
        <v>0</v>
      </c>
      <c r="BH1545" s="200">
        <f>IF(N1545="sníž. přenesená",J1545,0)</f>
        <v>0</v>
      </c>
      <c r="BI1545" s="200">
        <f>IF(N1545="nulová",J1545,0)</f>
        <v>0</v>
      </c>
      <c r="BJ1545" s="14" t="s">
        <v>84</v>
      </c>
      <c r="BK1545" s="200">
        <f>ROUND(I1545*H1545,2)</f>
        <v>0</v>
      </c>
      <c r="BL1545" s="14" t="s">
        <v>132</v>
      </c>
      <c r="BM1545" s="199" t="s">
        <v>2748</v>
      </c>
    </row>
    <row r="1546" spans="1:65" s="2" customFormat="1" ht="19.2">
      <c r="A1546" s="31"/>
      <c r="B1546" s="32"/>
      <c r="C1546" s="33"/>
      <c r="D1546" s="201" t="s">
        <v>133</v>
      </c>
      <c r="E1546" s="33"/>
      <c r="F1546" s="202" t="s">
        <v>2749</v>
      </c>
      <c r="G1546" s="33"/>
      <c r="H1546" s="33"/>
      <c r="I1546" s="203"/>
      <c r="J1546" s="33"/>
      <c r="K1546" s="33"/>
      <c r="L1546" s="36"/>
      <c r="M1546" s="204"/>
      <c r="N1546" s="205"/>
      <c r="O1546" s="68"/>
      <c r="P1546" s="68"/>
      <c r="Q1546" s="68"/>
      <c r="R1546" s="68"/>
      <c r="S1546" s="68"/>
      <c r="T1546" s="69"/>
      <c r="U1546" s="31"/>
      <c r="V1546" s="31"/>
      <c r="W1546" s="31"/>
      <c r="X1546" s="31"/>
      <c r="Y1546" s="31"/>
      <c r="Z1546" s="31"/>
      <c r="AA1546" s="31"/>
      <c r="AB1546" s="31"/>
      <c r="AC1546" s="31"/>
      <c r="AD1546" s="31"/>
      <c r="AE1546" s="31"/>
      <c r="AT1546" s="14" t="s">
        <v>133</v>
      </c>
      <c r="AU1546" s="14" t="s">
        <v>86</v>
      </c>
    </row>
    <row r="1547" spans="1:65" s="2" customFormat="1" ht="16.5" customHeight="1">
      <c r="A1547" s="31"/>
      <c r="B1547" s="32"/>
      <c r="C1547" s="188" t="s">
        <v>2750</v>
      </c>
      <c r="D1547" s="188" t="s">
        <v>127</v>
      </c>
      <c r="E1547" s="189" t="s">
        <v>2751</v>
      </c>
      <c r="F1547" s="190" t="s">
        <v>2752</v>
      </c>
      <c r="G1547" s="191" t="s">
        <v>150</v>
      </c>
      <c r="H1547" s="192">
        <v>5</v>
      </c>
      <c r="I1547" s="193"/>
      <c r="J1547" s="194">
        <f>ROUND(I1547*H1547,2)</f>
        <v>0</v>
      </c>
      <c r="K1547" s="190" t="s">
        <v>131</v>
      </c>
      <c r="L1547" s="36"/>
      <c r="M1547" s="195" t="s">
        <v>1</v>
      </c>
      <c r="N1547" s="196" t="s">
        <v>42</v>
      </c>
      <c r="O1547" s="68"/>
      <c r="P1547" s="197">
        <f>O1547*H1547</f>
        <v>0</v>
      </c>
      <c r="Q1547" s="197">
        <v>0</v>
      </c>
      <c r="R1547" s="197">
        <f>Q1547*H1547</f>
        <v>0</v>
      </c>
      <c r="S1547" s="197">
        <v>0</v>
      </c>
      <c r="T1547" s="198">
        <f>S1547*H1547</f>
        <v>0</v>
      </c>
      <c r="U1547" s="31"/>
      <c r="V1547" s="31"/>
      <c r="W1547" s="31"/>
      <c r="X1547" s="31"/>
      <c r="Y1547" s="31"/>
      <c r="Z1547" s="31"/>
      <c r="AA1547" s="31"/>
      <c r="AB1547" s="31"/>
      <c r="AC1547" s="31"/>
      <c r="AD1547" s="31"/>
      <c r="AE1547" s="31"/>
      <c r="AR1547" s="199" t="s">
        <v>132</v>
      </c>
      <c r="AT1547" s="199" t="s">
        <v>127</v>
      </c>
      <c r="AU1547" s="199" t="s">
        <v>86</v>
      </c>
      <c r="AY1547" s="14" t="s">
        <v>124</v>
      </c>
      <c r="BE1547" s="200">
        <f>IF(N1547="základní",J1547,0)</f>
        <v>0</v>
      </c>
      <c r="BF1547" s="200">
        <f>IF(N1547="snížená",J1547,0)</f>
        <v>0</v>
      </c>
      <c r="BG1547" s="200">
        <f>IF(N1547="zákl. přenesená",J1547,0)</f>
        <v>0</v>
      </c>
      <c r="BH1547" s="200">
        <f>IF(N1547="sníž. přenesená",J1547,0)</f>
        <v>0</v>
      </c>
      <c r="BI1547" s="200">
        <f>IF(N1547="nulová",J1547,0)</f>
        <v>0</v>
      </c>
      <c r="BJ1547" s="14" t="s">
        <v>84</v>
      </c>
      <c r="BK1547" s="200">
        <f>ROUND(I1547*H1547,2)</f>
        <v>0</v>
      </c>
      <c r="BL1547" s="14" t="s">
        <v>132</v>
      </c>
      <c r="BM1547" s="199" t="s">
        <v>2753</v>
      </c>
    </row>
    <row r="1548" spans="1:65" s="2" customFormat="1" ht="19.2">
      <c r="A1548" s="31"/>
      <c r="B1548" s="32"/>
      <c r="C1548" s="33"/>
      <c r="D1548" s="201" t="s">
        <v>133</v>
      </c>
      <c r="E1548" s="33"/>
      <c r="F1548" s="202" t="s">
        <v>2754</v>
      </c>
      <c r="G1548" s="33"/>
      <c r="H1548" s="33"/>
      <c r="I1548" s="203"/>
      <c r="J1548" s="33"/>
      <c r="K1548" s="33"/>
      <c r="L1548" s="36"/>
      <c r="M1548" s="204"/>
      <c r="N1548" s="205"/>
      <c r="O1548" s="68"/>
      <c r="P1548" s="68"/>
      <c r="Q1548" s="68"/>
      <c r="R1548" s="68"/>
      <c r="S1548" s="68"/>
      <c r="T1548" s="69"/>
      <c r="U1548" s="31"/>
      <c r="V1548" s="31"/>
      <c r="W1548" s="31"/>
      <c r="X1548" s="31"/>
      <c r="Y1548" s="31"/>
      <c r="Z1548" s="31"/>
      <c r="AA1548" s="31"/>
      <c r="AB1548" s="31"/>
      <c r="AC1548" s="31"/>
      <c r="AD1548" s="31"/>
      <c r="AE1548" s="31"/>
      <c r="AT1548" s="14" t="s">
        <v>133</v>
      </c>
      <c r="AU1548" s="14" t="s">
        <v>86</v>
      </c>
    </row>
    <row r="1549" spans="1:65" s="2" customFormat="1" ht="16.5" customHeight="1">
      <c r="A1549" s="31"/>
      <c r="B1549" s="32"/>
      <c r="C1549" s="188" t="s">
        <v>1444</v>
      </c>
      <c r="D1549" s="188" t="s">
        <v>127</v>
      </c>
      <c r="E1549" s="189" t="s">
        <v>2755</v>
      </c>
      <c r="F1549" s="190" t="s">
        <v>2756</v>
      </c>
      <c r="G1549" s="191" t="s">
        <v>139</v>
      </c>
      <c r="H1549" s="192">
        <v>5</v>
      </c>
      <c r="I1549" s="193"/>
      <c r="J1549" s="194">
        <f>ROUND(I1549*H1549,2)</f>
        <v>0</v>
      </c>
      <c r="K1549" s="190" t="s">
        <v>131</v>
      </c>
      <c r="L1549" s="36"/>
      <c r="M1549" s="195" t="s">
        <v>1</v>
      </c>
      <c r="N1549" s="196" t="s">
        <v>42</v>
      </c>
      <c r="O1549" s="68"/>
      <c r="P1549" s="197">
        <f>O1549*H1549</f>
        <v>0</v>
      </c>
      <c r="Q1549" s="197">
        <v>0</v>
      </c>
      <c r="R1549" s="197">
        <f>Q1549*H1549</f>
        <v>0</v>
      </c>
      <c r="S1549" s="197">
        <v>0</v>
      </c>
      <c r="T1549" s="198">
        <f>S1549*H1549</f>
        <v>0</v>
      </c>
      <c r="U1549" s="31"/>
      <c r="V1549" s="31"/>
      <c r="W1549" s="31"/>
      <c r="X1549" s="31"/>
      <c r="Y1549" s="31"/>
      <c r="Z1549" s="31"/>
      <c r="AA1549" s="31"/>
      <c r="AB1549" s="31"/>
      <c r="AC1549" s="31"/>
      <c r="AD1549" s="31"/>
      <c r="AE1549" s="31"/>
      <c r="AR1549" s="199" t="s">
        <v>132</v>
      </c>
      <c r="AT1549" s="199" t="s">
        <v>127</v>
      </c>
      <c r="AU1549" s="199" t="s">
        <v>86</v>
      </c>
      <c r="AY1549" s="14" t="s">
        <v>124</v>
      </c>
      <c r="BE1549" s="200">
        <f>IF(N1549="základní",J1549,0)</f>
        <v>0</v>
      </c>
      <c r="BF1549" s="200">
        <f>IF(N1549="snížená",J1549,0)</f>
        <v>0</v>
      </c>
      <c r="BG1549" s="200">
        <f>IF(N1549="zákl. přenesená",J1549,0)</f>
        <v>0</v>
      </c>
      <c r="BH1549" s="200">
        <f>IF(N1549="sníž. přenesená",J1549,0)</f>
        <v>0</v>
      </c>
      <c r="BI1549" s="200">
        <f>IF(N1549="nulová",J1549,0)</f>
        <v>0</v>
      </c>
      <c r="BJ1549" s="14" t="s">
        <v>84</v>
      </c>
      <c r="BK1549" s="200">
        <f>ROUND(I1549*H1549,2)</f>
        <v>0</v>
      </c>
      <c r="BL1549" s="14" t="s">
        <v>132</v>
      </c>
      <c r="BM1549" s="199" t="s">
        <v>2757</v>
      </c>
    </row>
    <row r="1550" spans="1:65" s="2" customFormat="1" ht="19.2">
      <c r="A1550" s="31"/>
      <c r="B1550" s="32"/>
      <c r="C1550" s="33"/>
      <c r="D1550" s="201" t="s">
        <v>133</v>
      </c>
      <c r="E1550" s="33"/>
      <c r="F1550" s="202" t="s">
        <v>2758</v>
      </c>
      <c r="G1550" s="33"/>
      <c r="H1550" s="33"/>
      <c r="I1550" s="203"/>
      <c r="J1550" s="33"/>
      <c r="K1550" s="33"/>
      <c r="L1550" s="36"/>
      <c r="M1550" s="204"/>
      <c r="N1550" s="205"/>
      <c r="O1550" s="68"/>
      <c r="P1550" s="68"/>
      <c r="Q1550" s="68"/>
      <c r="R1550" s="68"/>
      <c r="S1550" s="68"/>
      <c r="T1550" s="69"/>
      <c r="U1550" s="31"/>
      <c r="V1550" s="31"/>
      <c r="W1550" s="31"/>
      <c r="X1550" s="31"/>
      <c r="Y1550" s="31"/>
      <c r="Z1550" s="31"/>
      <c r="AA1550" s="31"/>
      <c r="AB1550" s="31"/>
      <c r="AC1550" s="31"/>
      <c r="AD1550" s="31"/>
      <c r="AE1550" s="31"/>
      <c r="AT1550" s="14" t="s">
        <v>133</v>
      </c>
      <c r="AU1550" s="14" t="s">
        <v>86</v>
      </c>
    </row>
    <row r="1551" spans="1:65" s="2" customFormat="1" ht="16.5" customHeight="1">
      <c r="A1551" s="31"/>
      <c r="B1551" s="32"/>
      <c r="C1551" s="188" t="s">
        <v>2759</v>
      </c>
      <c r="D1551" s="188" t="s">
        <v>127</v>
      </c>
      <c r="E1551" s="189" t="s">
        <v>2760</v>
      </c>
      <c r="F1551" s="190" t="s">
        <v>2761</v>
      </c>
      <c r="G1551" s="191" t="s">
        <v>139</v>
      </c>
      <c r="H1551" s="192">
        <v>5</v>
      </c>
      <c r="I1551" s="193"/>
      <c r="J1551" s="194">
        <f>ROUND(I1551*H1551,2)</f>
        <v>0</v>
      </c>
      <c r="K1551" s="190" t="s">
        <v>131</v>
      </c>
      <c r="L1551" s="36"/>
      <c r="M1551" s="195" t="s">
        <v>1</v>
      </c>
      <c r="N1551" s="196" t="s">
        <v>42</v>
      </c>
      <c r="O1551" s="68"/>
      <c r="P1551" s="197">
        <f>O1551*H1551</f>
        <v>0</v>
      </c>
      <c r="Q1551" s="197">
        <v>0</v>
      </c>
      <c r="R1551" s="197">
        <f>Q1551*H1551</f>
        <v>0</v>
      </c>
      <c r="S1551" s="197">
        <v>0</v>
      </c>
      <c r="T1551" s="198">
        <f>S1551*H1551</f>
        <v>0</v>
      </c>
      <c r="U1551" s="31"/>
      <c r="V1551" s="31"/>
      <c r="W1551" s="31"/>
      <c r="X1551" s="31"/>
      <c r="Y1551" s="31"/>
      <c r="Z1551" s="31"/>
      <c r="AA1551" s="31"/>
      <c r="AB1551" s="31"/>
      <c r="AC1551" s="31"/>
      <c r="AD1551" s="31"/>
      <c r="AE1551" s="31"/>
      <c r="AR1551" s="199" t="s">
        <v>132</v>
      </c>
      <c r="AT1551" s="199" t="s">
        <v>127</v>
      </c>
      <c r="AU1551" s="199" t="s">
        <v>86</v>
      </c>
      <c r="AY1551" s="14" t="s">
        <v>124</v>
      </c>
      <c r="BE1551" s="200">
        <f>IF(N1551="základní",J1551,0)</f>
        <v>0</v>
      </c>
      <c r="BF1551" s="200">
        <f>IF(N1551="snížená",J1551,0)</f>
        <v>0</v>
      </c>
      <c r="BG1551" s="200">
        <f>IF(N1551="zákl. přenesená",J1551,0)</f>
        <v>0</v>
      </c>
      <c r="BH1551" s="200">
        <f>IF(N1551="sníž. přenesená",J1551,0)</f>
        <v>0</v>
      </c>
      <c r="BI1551" s="200">
        <f>IF(N1551="nulová",J1551,0)</f>
        <v>0</v>
      </c>
      <c r="BJ1551" s="14" t="s">
        <v>84</v>
      </c>
      <c r="BK1551" s="200">
        <f>ROUND(I1551*H1551,2)</f>
        <v>0</v>
      </c>
      <c r="BL1551" s="14" t="s">
        <v>132</v>
      </c>
      <c r="BM1551" s="199" t="s">
        <v>2762</v>
      </c>
    </row>
    <row r="1552" spans="1:65" s="2" customFormat="1" ht="19.2">
      <c r="A1552" s="31"/>
      <c r="B1552" s="32"/>
      <c r="C1552" s="33"/>
      <c r="D1552" s="201" t="s">
        <v>133</v>
      </c>
      <c r="E1552" s="33"/>
      <c r="F1552" s="202" t="s">
        <v>2763</v>
      </c>
      <c r="G1552" s="33"/>
      <c r="H1552" s="33"/>
      <c r="I1552" s="203"/>
      <c r="J1552" s="33"/>
      <c r="K1552" s="33"/>
      <c r="L1552" s="36"/>
      <c r="M1552" s="204"/>
      <c r="N1552" s="205"/>
      <c r="O1552" s="68"/>
      <c r="P1552" s="68"/>
      <c r="Q1552" s="68"/>
      <c r="R1552" s="68"/>
      <c r="S1552" s="68"/>
      <c r="T1552" s="69"/>
      <c r="U1552" s="31"/>
      <c r="V1552" s="31"/>
      <c r="W1552" s="31"/>
      <c r="X1552" s="31"/>
      <c r="Y1552" s="31"/>
      <c r="Z1552" s="31"/>
      <c r="AA1552" s="31"/>
      <c r="AB1552" s="31"/>
      <c r="AC1552" s="31"/>
      <c r="AD1552" s="31"/>
      <c r="AE1552" s="31"/>
      <c r="AT1552" s="14" t="s">
        <v>133</v>
      </c>
      <c r="AU1552" s="14" t="s">
        <v>86</v>
      </c>
    </row>
    <row r="1553" spans="1:65" s="2" customFormat="1" ht="16.5" customHeight="1">
      <c r="A1553" s="31"/>
      <c r="B1553" s="32"/>
      <c r="C1553" s="188" t="s">
        <v>1448</v>
      </c>
      <c r="D1553" s="188" t="s">
        <v>127</v>
      </c>
      <c r="E1553" s="189" t="s">
        <v>2764</v>
      </c>
      <c r="F1553" s="190" t="s">
        <v>2765</v>
      </c>
      <c r="G1553" s="191" t="s">
        <v>139</v>
      </c>
      <c r="H1553" s="192">
        <v>5</v>
      </c>
      <c r="I1553" s="193"/>
      <c r="J1553" s="194">
        <f>ROUND(I1553*H1553,2)</f>
        <v>0</v>
      </c>
      <c r="K1553" s="190" t="s">
        <v>131</v>
      </c>
      <c r="L1553" s="36"/>
      <c r="M1553" s="195" t="s">
        <v>1</v>
      </c>
      <c r="N1553" s="196" t="s">
        <v>42</v>
      </c>
      <c r="O1553" s="68"/>
      <c r="P1553" s="197">
        <f>O1553*H1553</f>
        <v>0</v>
      </c>
      <c r="Q1553" s="197">
        <v>0</v>
      </c>
      <c r="R1553" s="197">
        <f>Q1553*H1553</f>
        <v>0</v>
      </c>
      <c r="S1553" s="197">
        <v>0</v>
      </c>
      <c r="T1553" s="198">
        <f>S1553*H1553</f>
        <v>0</v>
      </c>
      <c r="U1553" s="31"/>
      <c r="V1553" s="31"/>
      <c r="W1553" s="31"/>
      <c r="X1553" s="31"/>
      <c r="Y1553" s="31"/>
      <c r="Z1553" s="31"/>
      <c r="AA1553" s="31"/>
      <c r="AB1553" s="31"/>
      <c r="AC1553" s="31"/>
      <c r="AD1553" s="31"/>
      <c r="AE1553" s="31"/>
      <c r="AR1553" s="199" t="s">
        <v>132</v>
      </c>
      <c r="AT1553" s="199" t="s">
        <v>127</v>
      </c>
      <c r="AU1553" s="199" t="s">
        <v>86</v>
      </c>
      <c r="AY1553" s="14" t="s">
        <v>124</v>
      </c>
      <c r="BE1553" s="200">
        <f>IF(N1553="základní",J1553,0)</f>
        <v>0</v>
      </c>
      <c r="BF1553" s="200">
        <f>IF(N1553="snížená",J1553,0)</f>
        <v>0</v>
      </c>
      <c r="BG1553" s="200">
        <f>IF(N1553="zákl. přenesená",J1553,0)</f>
        <v>0</v>
      </c>
      <c r="BH1553" s="200">
        <f>IF(N1553="sníž. přenesená",J1553,0)</f>
        <v>0</v>
      </c>
      <c r="BI1553" s="200">
        <f>IF(N1553="nulová",J1553,0)</f>
        <v>0</v>
      </c>
      <c r="BJ1553" s="14" t="s">
        <v>84</v>
      </c>
      <c r="BK1553" s="200">
        <f>ROUND(I1553*H1553,2)</f>
        <v>0</v>
      </c>
      <c r="BL1553" s="14" t="s">
        <v>132</v>
      </c>
      <c r="BM1553" s="199" t="s">
        <v>2766</v>
      </c>
    </row>
    <row r="1554" spans="1:65" s="2" customFormat="1" ht="19.2">
      <c r="A1554" s="31"/>
      <c r="B1554" s="32"/>
      <c r="C1554" s="33"/>
      <c r="D1554" s="201" t="s">
        <v>133</v>
      </c>
      <c r="E1554" s="33"/>
      <c r="F1554" s="202" t="s">
        <v>2767</v>
      </c>
      <c r="G1554" s="33"/>
      <c r="H1554" s="33"/>
      <c r="I1554" s="203"/>
      <c r="J1554" s="33"/>
      <c r="K1554" s="33"/>
      <c r="L1554" s="36"/>
      <c r="M1554" s="204"/>
      <c r="N1554" s="205"/>
      <c r="O1554" s="68"/>
      <c r="P1554" s="68"/>
      <c r="Q1554" s="68"/>
      <c r="R1554" s="68"/>
      <c r="S1554" s="68"/>
      <c r="T1554" s="69"/>
      <c r="U1554" s="31"/>
      <c r="V1554" s="31"/>
      <c r="W1554" s="31"/>
      <c r="X1554" s="31"/>
      <c r="Y1554" s="31"/>
      <c r="Z1554" s="31"/>
      <c r="AA1554" s="31"/>
      <c r="AB1554" s="31"/>
      <c r="AC1554" s="31"/>
      <c r="AD1554" s="31"/>
      <c r="AE1554" s="31"/>
      <c r="AT1554" s="14" t="s">
        <v>133</v>
      </c>
      <c r="AU1554" s="14" t="s">
        <v>86</v>
      </c>
    </row>
    <row r="1555" spans="1:65" s="2" customFormat="1" ht="16.5" customHeight="1">
      <c r="A1555" s="31"/>
      <c r="B1555" s="32"/>
      <c r="C1555" s="188" t="s">
        <v>2768</v>
      </c>
      <c r="D1555" s="188" t="s">
        <v>127</v>
      </c>
      <c r="E1555" s="189" t="s">
        <v>2769</v>
      </c>
      <c r="F1555" s="190" t="s">
        <v>2770</v>
      </c>
      <c r="G1555" s="191" t="s">
        <v>139</v>
      </c>
      <c r="H1555" s="192">
        <v>5</v>
      </c>
      <c r="I1555" s="193"/>
      <c r="J1555" s="194">
        <f>ROUND(I1555*H1555,2)</f>
        <v>0</v>
      </c>
      <c r="K1555" s="190" t="s">
        <v>131</v>
      </c>
      <c r="L1555" s="36"/>
      <c r="M1555" s="195" t="s">
        <v>1</v>
      </c>
      <c r="N1555" s="196" t="s">
        <v>42</v>
      </c>
      <c r="O1555" s="68"/>
      <c r="P1555" s="197">
        <f>O1555*H1555</f>
        <v>0</v>
      </c>
      <c r="Q1555" s="197">
        <v>0</v>
      </c>
      <c r="R1555" s="197">
        <f>Q1555*H1555</f>
        <v>0</v>
      </c>
      <c r="S1555" s="197">
        <v>0</v>
      </c>
      <c r="T1555" s="198">
        <f>S1555*H1555</f>
        <v>0</v>
      </c>
      <c r="U1555" s="31"/>
      <c r="V1555" s="31"/>
      <c r="W1555" s="31"/>
      <c r="X1555" s="31"/>
      <c r="Y1555" s="31"/>
      <c r="Z1555" s="31"/>
      <c r="AA1555" s="31"/>
      <c r="AB1555" s="31"/>
      <c r="AC1555" s="31"/>
      <c r="AD1555" s="31"/>
      <c r="AE1555" s="31"/>
      <c r="AR1555" s="199" t="s">
        <v>132</v>
      </c>
      <c r="AT1555" s="199" t="s">
        <v>127</v>
      </c>
      <c r="AU1555" s="199" t="s">
        <v>86</v>
      </c>
      <c r="AY1555" s="14" t="s">
        <v>124</v>
      </c>
      <c r="BE1555" s="200">
        <f>IF(N1555="základní",J1555,0)</f>
        <v>0</v>
      </c>
      <c r="BF1555" s="200">
        <f>IF(N1555="snížená",J1555,0)</f>
        <v>0</v>
      </c>
      <c r="BG1555" s="200">
        <f>IF(N1555="zákl. přenesená",J1555,0)</f>
        <v>0</v>
      </c>
      <c r="BH1555" s="200">
        <f>IF(N1555="sníž. přenesená",J1555,0)</f>
        <v>0</v>
      </c>
      <c r="BI1555" s="200">
        <f>IF(N1555="nulová",J1555,0)</f>
        <v>0</v>
      </c>
      <c r="BJ1555" s="14" t="s">
        <v>84</v>
      </c>
      <c r="BK1555" s="200">
        <f>ROUND(I1555*H1555,2)</f>
        <v>0</v>
      </c>
      <c r="BL1555" s="14" t="s">
        <v>132</v>
      </c>
      <c r="BM1555" s="199" t="s">
        <v>2771</v>
      </c>
    </row>
    <row r="1556" spans="1:65" s="2" customFormat="1" ht="19.2">
      <c r="A1556" s="31"/>
      <c r="B1556" s="32"/>
      <c r="C1556" s="33"/>
      <c r="D1556" s="201" t="s">
        <v>133</v>
      </c>
      <c r="E1556" s="33"/>
      <c r="F1556" s="202" t="s">
        <v>2772</v>
      </c>
      <c r="G1556" s="33"/>
      <c r="H1556" s="33"/>
      <c r="I1556" s="203"/>
      <c r="J1556" s="33"/>
      <c r="K1556" s="33"/>
      <c r="L1556" s="36"/>
      <c r="M1556" s="204"/>
      <c r="N1556" s="205"/>
      <c r="O1556" s="68"/>
      <c r="P1556" s="68"/>
      <c r="Q1556" s="68"/>
      <c r="R1556" s="68"/>
      <c r="S1556" s="68"/>
      <c r="T1556" s="69"/>
      <c r="U1556" s="31"/>
      <c r="V1556" s="31"/>
      <c r="W1556" s="31"/>
      <c r="X1556" s="31"/>
      <c r="Y1556" s="31"/>
      <c r="Z1556" s="31"/>
      <c r="AA1556" s="31"/>
      <c r="AB1556" s="31"/>
      <c r="AC1556" s="31"/>
      <c r="AD1556" s="31"/>
      <c r="AE1556" s="31"/>
      <c r="AT1556" s="14" t="s">
        <v>133</v>
      </c>
      <c r="AU1556" s="14" t="s">
        <v>86</v>
      </c>
    </row>
    <row r="1557" spans="1:65" s="2" customFormat="1" ht="16.5" customHeight="1">
      <c r="A1557" s="31"/>
      <c r="B1557" s="32"/>
      <c r="C1557" s="188" t="s">
        <v>1453</v>
      </c>
      <c r="D1557" s="188" t="s">
        <v>127</v>
      </c>
      <c r="E1557" s="189" t="s">
        <v>2773</v>
      </c>
      <c r="F1557" s="190" t="s">
        <v>2774</v>
      </c>
      <c r="G1557" s="191" t="s">
        <v>139</v>
      </c>
      <c r="H1557" s="192">
        <v>5</v>
      </c>
      <c r="I1557" s="193"/>
      <c r="J1557" s="194">
        <f>ROUND(I1557*H1557,2)</f>
        <v>0</v>
      </c>
      <c r="K1557" s="190" t="s">
        <v>131</v>
      </c>
      <c r="L1557" s="36"/>
      <c r="M1557" s="195" t="s">
        <v>1</v>
      </c>
      <c r="N1557" s="196" t="s">
        <v>42</v>
      </c>
      <c r="O1557" s="68"/>
      <c r="P1557" s="197">
        <f>O1557*H1557</f>
        <v>0</v>
      </c>
      <c r="Q1557" s="197">
        <v>0</v>
      </c>
      <c r="R1557" s="197">
        <f>Q1557*H1557</f>
        <v>0</v>
      </c>
      <c r="S1557" s="197">
        <v>0</v>
      </c>
      <c r="T1557" s="198">
        <f>S1557*H1557</f>
        <v>0</v>
      </c>
      <c r="U1557" s="31"/>
      <c r="V1557" s="31"/>
      <c r="W1557" s="31"/>
      <c r="X1557" s="31"/>
      <c r="Y1557" s="31"/>
      <c r="Z1557" s="31"/>
      <c r="AA1557" s="31"/>
      <c r="AB1557" s="31"/>
      <c r="AC1557" s="31"/>
      <c r="AD1557" s="31"/>
      <c r="AE1557" s="31"/>
      <c r="AR1557" s="199" t="s">
        <v>132</v>
      </c>
      <c r="AT1557" s="199" t="s">
        <v>127</v>
      </c>
      <c r="AU1557" s="199" t="s">
        <v>86</v>
      </c>
      <c r="AY1557" s="14" t="s">
        <v>124</v>
      </c>
      <c r="BE1557" s="200">
        <f>IF(N1557="základní",J1557,0)</f>
        <v>0</v>
      </c>
      <c r="BF1557" s="200">
        <f>IF(N1557="snížená",J1557,0)</f>
        <v>0</v>
      </c>
      <c r="BG1557" s="200">
        <f>IF(N1557="zákl. přenesená",J1557,0)</f>
        <v>0</v>
      </c>
      <c r="BH1557" s="200">
        <f>IF(N1557="sníž. přenesená",J1557,0)</f>
        <v>0</v>
      </c>
      <c r="BI1557" s="200">
        <f>IF(N1557="nulová",J1557,0)</f>
        <v>0</v>
      </c>
      <c r="BJ1557" s="14" t="s">
        <v>84</v>
      </c>
      <c r="BK1557" s="200">
        <f>ROUND(I1557*H1557,2)</f>
        <v>0</v>
      </c>
      <c r="BL1557" s="14" t="s">
        <v>132</v>
      </c>
      <c r="BM1557" s="199" t="s">
        <v>2775</v>
      </c>
    </row>
    <row r="1558" spans="1:65" s="2" customFormat="1" ht="19.2">
      <c r="A1558" s="31"/>
      <c r="B1558" s="32"/>
      <c r="C1558" s="33"/>
      <c r="D1558" s="201" t="s">
        <v>133</v>
      </c>
      <c r="E1558" s="33"/>
      <c r="F1558" s="202" t="s">
        <v>2776</v>
      </c>
      <c r="G1558" s="33"/>
      <c r="H1558" s="33"/>
      <c r="I1558" s="203"/>
      <c r="J1558" s="33"/>
      <c r="K1558" s="33"/>
      <c r="L1558" s="36"/>
      <c r="M1558" s="204"/>
      <c r="N1558" s="205"/>
      <c r="O1558" s="68"/>
      <c r="P1558" s="68"/>
      <c r="Q1558" s="68"/>
      <c r="R1558" s="68"/>
      <c r="S1558" s="68"/>
      <c r="T1558" s="69"/>
      <c r="U1558" s="31"/>
      <c r="V1558" s="31"/>
      <c r="W1558" s="31"/>
      <c r="X1558" s="31"/>
      <c r="Y1558" s="31"/>
      <c r="Z1558" s="31"/>
      <c r="AA1558" s="31"/>
      <c r="AB1558" s="31"/>
      <c r="AC1558" s="31"/>
      <c r="AD1558" s="31"/>
      <c r="AE1558" s="31"/>
      <c r="AT1558" s="14" t="s">
        <v>133</v>
      </c>
      <c r="AU1558" s="14" t="s">
        <v>86</v>
      </c>
    </row>
    <row r="1559" spans="1:65" s="2" customFormat="1" ht="16.5" customHeight="1">
      <c r="A1559" s="31"/>
      <c r="B1559" s="32"/>
      <c r="C1559" s="188" t="s">
        <v>2777</v>
      </c>
      <c r="D1559" s="188" t="s">
        <v>127</v>
      </c>
      <c r="E1559" s="189" t="s">
        <v>2778</v>
      </c>
      <c r="F1559" s="190" t="s">
        <v>2779</v>
      </c>
      <c r="G1559" s="191" t="s">
        <v>139</v>
      </c>
      <c r="H1559" s="192">
        <v>5</v>
      </c>
      <c r="I1559" s="193"/>
      <c r="J1559" s="194">
        <f>ROUND(I1559*H1559,2)</f>
        <v>0</v>
      </c>
      <c r="K1559" s="190" t="s">
        <v>131</v>
      </c>
      <c r="L1559" s="36"/>
      <c r="M1559" s="195" t="s">
        <v>1</v>
      </c>
      <c r="N1559" s="196" t="s">
        <v>42</v>
      </c>
      <c r="O1559" s="68"/>
      <c r="P1559" s="197">
        <f>O1559*H1559</f>
        <v>0</v>
      </c>
      <c r="Q1559" s="197">
        <v>0</v>
      </c>
      <c r="R1559" s="197">
        <f>Q1559*H1559</f>
        <v>0</v>
      </c>
      <c r="S1559" s="197">
        <v>0</v>
      </c>
      <c r="T1559" s="198">
        <f>S1559*H1559</f>
        <v>0</v>
      </c>
      <c r="U1559" s="31"/>
      <c r="V1559" s="31"/>
      <c r="W1559" s="31"/>
      <c r="X1559" s="31"/>
      <c r="Y1559" s="31"/>
      <c r="Z1559" s="31"/>
      <c r="AA1559" s="31"/>
      <c r="AB1559" s="31"/>
      <c r="AC1559" s="31"/>
      <c r="AD1559" s="31"/>
      <c r="AE1559" s="31"/>
      <c r="AR1559" s="199" t="s">
        <v>132</v>
      </c>
      <c r="AT1559" s="199" t="s">
        <v>127</v>
      </c>
      <c r="AU1559" s="199" t="s">
        <v>86</v>
      </c>
      <c r="AY1559" s="14" t="s">
        <v>124</v>
      </c>
      <c r="BE1559" s="200">
        <f>IF(N1559="základní",J1559,0)</f>
        <v>0</v>
      </c>
      <c r="BF1559" s="200">
        <f>IF(N1559="snížená",J1559,0)</f>
        <v>0</v>
      </c>
      <c r="BG1559" s="200">
        <f>IF(N1559="zákl. přenesená",J1559,0)</f>
        <v>0</v>
      </c>
      <c r="BH1559" s="200">
        <f>IF(N1559="sníž. přenesená",J1559,0)</f>
        <v>0</v>
      </c>
      <c r="BI1559" s="200">
        <f>IF(N1559="nulová",J1559,0)</f>
        <v>0</v>
      </c>
      <c r="BJ1559" s="14" t="s">
        <v>84</v>
      </c>
      <c r="BK1559" s="200">
        <f>ROUND(I1559*H1559,2)</f>
        <v>0</v>
      </c>
      <c r="BL1559" s="14" t="s">
        <v>132</v>
      </c>
      <c r="BM1559" s="199" t="s">
        <v>2780</v>
      </c>
    </row>
    <row r="1560" spans="1:65" s="2" customFormat="1" ht="19.2">
      <c r="A1560" s="31"/>
      <c r="B1560" s="32"/>
      <c r="C1560" s="33"/>
      <c r="D1560" s="201" t="s">
        <v>133</v>
      </c>
      <c r="E1560" s="33"/>
      <c r="F1560" s="202" t="s">
        <v>2781</v>
      </c>
      <c r="G1560" s="33"/>
      <c r="H1560" s="33"/>
      <c r="I1560" s="203"/>
      <c r="J1560" s="33"/>
      <c r="K1560" s="33"/>
      <c r="L1560" s="36"/>
      <c r="M1560" s="204"/>
      <c r="N1560" s="205"/>
      <c r="O1560" s="68"/>
      <c r="P1560" s="68"/>
      <c r="Q1560" s="68"/>
      <c r="R1560" s="68"/>
      <c r="S1560" s="68"/>
      <c r="T1560" s="69"/>
      <c r="U1560" s="31"/>
      <c r="V1560" s="31"/>
      <c r="W1560" s="31"/>
      <c r="X1560" s="31"/>
      <c r="Y1560" s="31"/>
      <c r="Z1560" s="31"/>
      <c r="AA1560" s="31"/>
      <c r="AB1560" s="31"/>
      <c r="AC1560" s="31"/>
      <c r="AD1560" s="31"/>
      <c r="AE1560" s="31"/>
      <c r="AT1560" s="14" t="s">
        <v>133</v>
      </c>
      <c r="AU1560" s="14" t="s">
        <v>86</v>
      </c>
    </row>
    <row r="1561" spans="1:65" s="2" customFormat="1" ht="16.5" customHeight="1">
      <c r="A1561" s="31"/>
      <c r="B1561" s="32"/>
      <c r="C1561" s="188" t="s">
        <v>1457</v>
      </c>
      <c r="D1561" s="188" t="s">
        <v>127</v>
      </c>
      <c r="E1561" s="189" t="s">
        <v>2782</v>
      </c>
      <c r="F1561" s="190" t="s">
        <v>2783</v>
      </c>
      <c r="G1561" s="191" t="s">
        <v>210</v>
      </c>
      <c r="H1561" s="192">
        <v>10</v>
      </c>
      <c r="I1561" s="193"/>
      <c r="J1561" s="194">
        <f>ROUND(I1561*H1561,2)</f>
        <v>0</v>
      </c>
      <c r="K1561" s="190" t="s">
        <v>131</v>
      </c>
      <c r="L1561" s="36"/>
      <c r="M1561" s="195" t="s">
        <v>1</v>
      </c>
      <c r="N1561" s="196" t="s">
        <v>42</v>
      </c>
      <c r="O1561" s="68"/>
      <c r="P1561" s="197">
        <f>O1561*H1561</f>
        <v>0</v>
      </c>
      <c r="Q1561" s="197">
        <v>0</v>
      </c>
      <c r="R1561" s="197">
        <f>Q1561*H1561</f>
        <v>0</v>
      </c>
      <c r="S1561" s="197">
        <v>0</v>
      </c>
      <c r="T1561" s="198">
        <f>S1561*H1561</f>
        <v>0</v>
      </c>
      <c r="U1561" s="31"/>
      <c r="V1561" s="31"/>
      <c r="W1561" s="31"/>
      <c r="X1561" s="31"/>
      <c r="Y1561" s="31"/>
      <c r="Z1561" s="31"/>
      <c r="AA1561" s="31"/>
      <c r="AB1561" s="31"/>
      <c r="AC1561" s="31"/>
      <c r="AD1561" s="31"/>
      <c r="AE1561" s="31"/>
      <c r="AR1561" s="199" t="s">
        <v>132</v>
      </c>
      <c r="AT1561" s="199" t="s">
        <v>127</v>
      </c>
      <c r="AU1561" s="199" t="s">
        <v>86</v>
      </c>
      <c r="AY1561" s="14" t="s">
        <v>124</v>
      </c>
      <c r="BE1561" s="200">
        <f>IF(N1561="základní",J1561,0)</f>
        <v>0</v>
      </c>
      <c r="BF1561" s="200">
        <f>IF(N1561="snížená",J1561,0)</f>
        <v>0</v>
      </c>
      <c r="BG1561" s="200">
        <f>IF(N1561="zákl. přenesená",J1561,0)</f>
        <v>0</v>
      </c>
      <c r="BH1561" s="200">
        <f>IF(N1561="sníž. přenesená",J1561,0)</f>
        <v>0</v>
      </c>
      <c r="BI1561" s="200">
        <f>IF(N1561="nulová",J1561,0)</f>
        <v>0</v>
      </c>
      <c r="BJ1561" s="14" t="s">
        <v>84</v>
      </c>
      <c r="BK1561" s="200">
        <f>ROUND(I1561*H1561,2)</f>
        <v>0</v>
      </c>
      <c r="BL1561" s="14" t="s">
        <v>132</v>
      </c>
      <c r="BM1561" s="199" t="s">
        <v>2784</v>
      </c>
    </row>
    <row r="1562" spans="1:65" s="2" customFormat="1" ht="19.2">
      <c r="A1562" s="31"/>
      <c r="B1562" s="32"/>
      <c r="C1562" s="33"/>
      <c r="D1562" s="201" t="s">
        <v>133</v>
      </c>
      <c r="E1562" s="33"/>
      <c r="F1562" s="202" t="s">
        <v>2785</v>
      </c>
      <c r="G1562" s="33"/>
      <c r="H1562" s="33"/>
      <c r="I1562" s="203"/>
      <c r="J1562" s="33"/>
      <c r="K1562" s="33"/>
      <c r="L1562" s="36"/>
      <c r="M1562" s="204"/>
      <c r="N1562" s="205"/>
      <c r="O1562" s="68"/>
      <c r="P1562" s="68"/>
      <c r="Q1562" s="68"/>
      <c r="R1562" s="68"/>
      <c r="S1562" s="68"/>
      <c r="T1562" s="69"/>
      <c r="U1562" s="31"/>
      <c r="V1562" s="31"/>
      <c r="W1562" s="31"/>
      <c r="X1562" s="31"/>
      <c r="Y1562" s="31"/>
      <c r="Z1562" s="31"/>
      <c r="AA1562" s="31"/>
      <c r="AB1562" s="31"/>
      <c r="AC1562" s="31"/>
      <c r="AD1562" s="31"/>
      <c r="AE1562" s="31"/>
      <c r="AT1562" s="14" t="s">
        <v>133</v>
      </c>
      <c r="AU1562" s="14" t="s">
        <v>86</v>
      </c>
    </row>
    <row r="1563" spans="1:65" s="2" customFormat="1" ht="16.5" customHeight="1">
      <c r="A1563" s="31"/>
      <c r="B1563" s="32"/>
      <c r="C1563" s="188" t="s">
        <v>2786</v>
      </c>
      <c r="D1563" s="188" t="s">
        <v>127</v>
      </c>
      <c r="E1563" s="189" t="s">
        <v>2787</v>
      </c>
      <c r="F1563" s="190" t="s">
        <v>2788</v>
      </c>
      <c r="G1563" s="191" t="s">
        <v>210</v>
      </c>
      <c r="H1563" s="192">
        <v>10</v>
      </c>
      <c r="I1563" s="193"/>
      <c r="J1563" s="194">
        <f>ROUND(I1563*H1563,2)</f>
        <v>0</v>
      </c>
      <c r="K1563" s="190" t="s">
        <v>131</v>
      </c>
      <c r="L1563" s="36"/>
      <c r="M1563" s="195" t="s">
        <v>1</v>
      </c>
      <c r="N1563" s="196" t="s">
        <v>42</v>
      </c>
      <c r="O1563" s="68"/>
      <c r="P1563" s="197">
        <f>O1563*H1563</f>
        <v>0</v>
      </c>
      <c r="Q1563" s="197">
        <v>0</v>
      </c>
      <c r="R1563" s="197">
        <f>Q1563*H1563</f>
        <v>0</v>
      </c>
      <c r="S1563" s="197">
        <v>0</v>
      </c>
      <c r="T1563" s="198">
        <f>S1563*H1563</f>
        <v>0</v>
      </c>
      <c r="U1563" s="31"/>
      <c r="V1563" s="31"/>
      <c r="W1563" s="31"/>
      <c r="X1563" s="31"/>
      <c r="Y1563" s="31"/>
      <c r="Z1563" s="31"/>
      <c r="AA1563" s="31"/>
      <c r="AB1563" s="31"/>
      <c r="AC1563" s="31"/>
      <c r="AD1563" s="31"/>
      <c r="AE1563" s="31"/>
      <c r="AR1563" s="199" t="s">
        <v>132</v>
      </c>
      <c r="AT1563" s="199" t="s">
        <v>127</v>
      </c>
      <c r="AU1563" s="199" t="s">
        <v>86</v>
      </c>
      <c r="AY1563" s="14" t="s">
        <v>124</v>
      </c>
      <c r="BE1563" s="200">
        <f>IF(N1563="základní",J1563,0)</f>
        <v>0</v>
      </c>
      <c r="BF1563" s="200">
        <f>IF(N1563="snížená",J1563,0)</f>
        <v>0</v>
      </c>
      <c r="BG1563" s="200">
        <f>IF(N1563="zákl. přenesená",J1563,0)</f>
        <v>0</v>
      </c>
      <c r="BH1563" s="200">
        <f>IF(N1563="sníž. přenesená",J1563,0)</f>
        <v>0</v>
      </c>
      <c r="BI1563" s="200">
        <f>IF(N1563="nulová",J1563,0)</f>
        <v>0</v>
      </c>
      <c r="BJ1563" s="14" t="s">
        <v>84</v>
      </c>
      <c r="BK1563" s="200">
        <f>ROUND(I1563*H1563,2)</f>
        <v>0</v>
      </c>
      <c r="BL1563" s="14" t="s">
        <v>132</v>
      </c>
      <c r="BM1563" s="199" t="s">
        <v>2789</v>
      </c>
    </row>
    <row r="1564" spans="1:65" s="2" customFormat="1" ht="19.2">
      <c r="A1564" s="31"/>
      <c r="B1564" s="32"/>
      <c r="C1564" s="33"/>
      <c r="D1564" s="201" t="s">
        <v>133</v>
      </c>
      <c r="E1564" s="33"/>
      <c r="F1564" s="202" t="s">
        <v>2790</v>
      </c>
      <c r="G1564" s="33"/>
      <c r="H1564" s="33"/>
      <c r="I1564" s="203"/>
      <c r="J1564" s="33"/>
      <c r="K1564" s="33"/>
      <c r="L1564" s="36"/>
      <c r="M1564" s="204"/>
      <c r="N1564" s="205"/>
      <c r="O1564" s="68"/>
      <c r="P1564" s="68"/>
      <c r="Q1564" s="68"/>
      <c r="R1564" s="68"/>
      <c r="S1564" s="68"/>
      <c r="T1564" s="69"/>
      <c r="U1564" s="31"/>
      <c r="V1564" s="31"/>
      <c r="W1564" s="31"/>
      <c r="X1564" s="31"/>
      <c r="Y1564" s="31"/>
      <c r="Z1564" s="31"/>
      <c r="AA1564" s="31"/>
      <c r="AB1564" s="31"/>
      <c r="AC1564" s="31"/>
      <c r="AD1564" s="31"/>
      <c r="AE1564" s="31"/>
      <c r="AT1564" s="14" t="s">
        <v>133</v>
      </c>
      <c r="AU1564" s="14" t="s">
        <v>86</v>
      </c>
    </row>
    <row r="1565" spans="1:65" s="2" customFormat="1" ht="16.5" customHeight="1">
      <c r="A1565" s="31"/>
      <c r="B1565" s="32"/>
      <c r="C1565" s="188" t="s">
        <v>1462</v>
      </c>
      <c r="D1565" s="188" t="s">
        <v>127</v>
      </c>
      <c r="E1565" s="189" t="s">
        <v>2791</v>
      </c>
      <c r="F1565" s="190" t="s">
        <v>2792</v>
      </c>
      <c r="G1565" s="191" t="s">
        <v>210</v>
      </c>
      <c r="H1565" s="192">
        <v>10</v>
      </c>
      <c r="I1565" s="193"/>
      <c r="J1565" s="194">
        <f>ROUND(I1565*H1565,2)</f>
        <v>0</v>
      </c>
      <c r="K1565" s="190" t="s">
        <v>131</v>
      </c>
      <c r="L1565" s="36"/>
      <c r="M1565" s="195" t="s">
        <v>1</v>
      </c>
      <c r="N1565" s="196" t="s">
        <v>42</v>
      </c>
      <c r="O1565" s="68"/>
      <c r="P1565" s="197">
        <f>O1565*H1565</f>
        <v>0</v>
      </c>
      <c r="Q1565" s="197">
        <v>0</v>
      </c>
      <c r="R1565" s="197">
        <f>Q1565*H1565</f>
        <v>0</v>
      </c>
      <c r="S1565" s="197">
        <v>0</v>
      </c>
      <c r="T1565" s="198">
        <f>S1565*H1565</f>
        <v>0</v>
      </c>
      <c r="U1565" s="31"/>
      <c r="V1565" s="31"/>
      <c r="W1565" s="31"/>
      <c r="X1565" s="31"/>
      <c r="Y1565" s="31"/>
      <c r="Z1565" s="31"/>
      <c r="AA1565" s="31"/>
      <c r="AB1565" s="31"/>
      <c r="AC1565" s="31"/>
      <c r="AD1565" s="31"/>
      <c r="AE1565" s="31"/>
      <c r="AR1565" s="199" t="s">
        <v>132</v>
      </c>
      <c r="AT1565" s="199" t="s">
        <v>127</v>
      </c>
      <c r="AU1565" s="199" t="s">
        <v>86</v>
      </c>
      <c r="AY1565" s="14" t="s">
        <v>124</v>
      </c>
      <c r="BE1565" s="200">
        <f>IF(N1565="základní",J1565,0)</f>
        <v>0</v>
      </c>
      <c r="BF1565" s="200">
        <f>IF(N1565="snížená",J1565,0)</f>
        <v>0</v>
      </c>
      <c r="BG1565" s="200">
        <f>IF(N1565="zákl. přenesená",J1565,0)</f>
        <v>0</v>
      </c>
      <c r="BH1565" s="200">
        <f>IF(N1565="sníž. přenesená",J1565,0)</f>
        <v>0</v>
      </c>
      <c r="BI1565" s="200">
        <f>IF(N1565="nulová",J1565,0)</f>
        <v>0</v>
      </c>
      <c r="BJ1565" s="14" t="s">
        <v>84</v>
      </c>
      <c r="BK1565" s="200">
        <f>ROUND(I1565*H1565,2)</f>
        <v>0</v>
      </c>
      <c r="BL1565" s="14" t="s">
        <v>132</v>
      </c>
      <c r="BM1565" s="199" t="s">
        <v>2793</v>
      </c>
    </row>
    <row r="1566" spans="1:65" s="2" customFormat="1" ht="19.2">
      <c r="A1566" s="31"/>
      <c r="B1566" s="32"/>
      <c r="C1566" s="33"/>
      <c r="D1566" s="201" t="s">
        <v>133</v>
      </c>
      <c r="E1566" s="33"/>
      <c r="F1566" s="202" t="s">
        <v>2794</v>
      </c>
      <c r="G1566" s="33"/>
      <c r="H1566" s="33"/>
      <c r="I1566" s="203"/>
      <c r="J1566" s="33"/>
      <c r="K1566" s="33"/>
      <c r="L1566" s="36"/>
      <c r="M1566" s="204"/>
      <c r="N1566" s="205"/>
      <c r="O1566" s="68"/>
      <c r="P1566" s="68"/>
      <c r="Q1566" s="68"/>
      <c r="R1566" s="68"/>
      <c r="S1566" s="68"/>
      <c r="T1566" s="69"/>
      <c r="U1566" s="31"/>
      <c r="V1566" s="31"/>
      <c r="W1566" s="31"/>
      <c r="X1566" s="31"/>
      <c r="Y1566" s="31"/>
      <c r="Z1566" s="31"/>
      <c r="AA1566" s="31"/>
      <c r="AB1566" s="31"/>
      <c r="AC1566" s="31"/>
      <c r="AD1566" s="31"/>
      <c r="AE1566" s="31"/>
      <c r="AT1566" s="14" t="s">
        <v>133</v>
      </c>
      <c r="AU1566" s="14" t="s">
        <v>86</v>
      </c>
    </row>
    <row r="1567" spans="1:65" s="2" customFormat="1" ht="16.5" customHeight="1">
      <c r="A1567" s="31"/>
      <c r="B1567" s="32"/>
      <c r="C1567" s="188" t="s">
        <v>2795</v>
      </c>
      <c r="D1567" s="188" t="s">
        <v>127</v>
      </c>
      <c r="E1567" s="189" t="s">
        <v>2796</v>
      </c>
      <c r="F1567" s="190" t="s">
        <v>2797</v>
      </c>
      <c r="G1567" s="191" t="s">
        <v>210</v>
      </c>
      <c r="H1567" s="192">
        <v>10</v>
      </c>
      <c r="I1567" s="193"/>
      <c r="J1567" s="194">
        <f>ROUND(I1567*H1567,2)</f>
        <v>0</v>
      </c>
      <c r="K1567" s="190" t="s">
        <v>131</v>
      </c>
      <c r="L1567" s="36"/>
      <c r="M1567" s="195" t="s">
        <v>1</v>
      </c>
      <c r="N1567" s="196" t="s">
        <v>42</v>
      </c>
      <c r="O1567" s="68"/>
      <c r="P1567" s="197">
        <f>O1567*H1567</f>
        <v>0</v>
      </c>
      <c r="Q1567" s="197">
        <v>0</v>
      </c>
      <c r="R1567" s="197">
        <f>Q1567*H1567</f>
        <v>0</v>
      </c>
      <c r="S1567" s="197">
        <v>0</v>
      </c>
      <c r="T1567" s="198">
        <f>S1567*H1567</f>
        <v>0</v>
      </c>
      <c r="U1567" s="31"/>
      <c r="V1567" s="31"/>
      <c r="W1567" s="31"/>
      <c r="X1567" s="31"/>
      <c r="Y1567" s="31"/>
      <c r="Z1567" s="31"/>
      <c r="AA1567" s="31"/>
      <c r="AB1567" s="31"/>
      <c r="AC1567" s="31"/>
      <c r="AD1567" s="31"/>
      <c r="AE1567" s="31"/>
      <c r="AR1567" s="199" t="s">
        <v>132</v>
      </c>
      <c r="AT1567" s="199" t="s">
        <v>127</v>
      </c>
      <c r="AU1567" s="199" t="s">
        <v>86</v>
      </c>
      <c r="AY1567" s="14" t="s">
        <v>124</v>
      </c>
      <c r="BE1567" s="200">
        <f>IF(N1567="základní",J1567,0)</f>
        <v>0</v>
      </c>
      <c r="BF1567" s="200">
        <f>IF(N1567="snížená",J1567,0)</f>
        <v>0</v>
      </c>
      <c r="BG1567" s="200">
        <f>IF(N1567="zákl. přenesená",J1567,0)</f>
        <v>0</v>
      </c>
      <c r="BH1567" s="200">
        <f>IF(N1567="sníž. přenesená",J1567,0)</f>
        <v>0</v>
      </c>
      <c r="BI1567" s="200">
        <f>IF(N1567="nulová",J1567,0)</f>
        <v>0</v>
      </c>
      <c r="BJ1567" s="14" t="s">
        <v>84</v>
      </c>
      <c r="BK1567" s="200">
        <f>ROUND(I1567*H1567,2)</f>
        <v>0</v>
      </c>
      <c r="BL1567" s="14" t="s">
        <v>132</v>
      </c>
      <c r="BM1567" s="199" t="s">
        <v>2798</v>
      </c>
    </row>
    <row r="1568" spans="1:65" s="2" customFormat="1" ht="19.2">
      <c r="A1568" s="31"/>
      <c r="B1568" s="32"/>
      <c r="C1568" s="33"/>
      <c r="D1568" s="201" t="s">
        <v>133</v>
      </c>
      <c r="E1568" s="33"/>
      <c r="F1568" s="202" t="s">
        <v>2799</v>
      </c>
      <c r="G1568" s="33"/>
      <c r="H1568" s="33"/>
      <c r="I1568" s="203"/>
      <c r="J1568" s="33"/>
      <c r="K1568" s="33"/>
      <c r="L1568" s="36"/>
      <c r="M1568" s="204"/>
      <c r="N1568" s="205"/>
      <c r="O1568" s="68"/>
      <c r="P1568" s="68"/>
      <c r="Q1568" s="68"/>
      <c r="R1568" s="68"/>
      <c r="S1568" s="68"/>
      <c r="T1568" s="69"/>
      <c r="U1568" s="31"/>
      <c r="V1568" s="31"/>
      <c r="W1568" s="31"/>
      <c r="X1568" s="31"/>
      <c r="Y1568" s="31"/>
      <c r="Z1568" s="31"/>
      <c r="AA1568" s="31"/>
      <c r="AB1568" s="31"/>
      <c r="AC1568" s="31"/>
      <c r="AD1568" s="31"/>
      <c r="AE1568" s="31"/>
      <c r="AT1568" s="14" t="s">
        <v>133</v>
      </c>
      <c r="AU1568" s="14" t="s">
        <v>86</v>
      </c>
    </row>
    <row r="1569" spans="1:65" s="2" customFormat="1" ht="16.5" customHeight="1">
      <c r="A1569" s="31"/>
      <c r="B1569" s="32"/>
      <c r="C1569" s="188" t="s">
        <v>1466</v>
      </c>
      <c r="D1569" s="188" t="s">
        <v>127</v>
      </c>
      <c r="E1569" s="189" t="s">
        <v>2800</v>
      </c>
      <c r="F1569" s="190" t="s">
        <v>2801</v>
      </c>
      <c r="G1569" s="191" t="s">
        <v>210</v>
      </c>
      <c r="H1569" s="192">
        <v>5</v>
      </c>
      <c r="I1569" s="193"/>
      <c r="J1569" s="194">
        <f>ROUND(I1569*H1569,2)</f>
        <v>0</v>
      </c>
      <c r="K1569" s="190" t="s">
        <v>131</v>
      </c>
      <c r="L1569" s="36"/>
      <c r="M1569" s="195" t="s">
        <v>1</v>
      </c>
      <c r="N1569" s="196" t="s">
        <v>42</v>
      </c>
      <c r="O1569" s="68"/>
      <c r="P1569" s="197">
        <f>O1569*H1569</f>
        <v>0</v>
      </c>
      <c r="Q1569" s="197">
        <v>0</v>
      </c>
      <c r="R1569" s="197">
        <f>Q1569*H1569</f>
        <v>0</v>
      </c>
      <c r="S1569" s="197">
        <v>0</v>
      </c>
      <c r="T1569" s="198">
        <f>S1569*H1569</f>
        <v>0</v>
      </c>
      <c r="U1569" s="31"/>
      <c r="V1569" s="31"/>
      <c r="W1569" s="31"/>
      <c r="X1569" s="31"/>
      <c r="Y1569" s="31"/>
      <c r="Z1569" s="31"/>
      <c r="AA1569" s="31"/>
      <c r="AB1569" s="31"/>
      <c r="AC1569" s="31"/>
      <c r="AD1569" s="31"/>
      <c r="AE1569" s="31"/>
      <c r="AR1569" s="199" t="s">
        <v>132</v>
      </c>
      <c r="AT1569" s="199" t="s">
        <v>127</v>
      </c>
      <c r="AU1569" s="199" t="s">
        <v>86</v>
      </c>
      <c r="AY1569" s="14" t="s">
        <v>124</v>
      </c>
      <c r="BE1569" s="200">
        <f>IF(N1569="základní",J1569,0)</f>
        <v>0</v>
      </c>
      <c r="BF1569" s="200">
        <f>IF(N1569="snížená",J1569,0)</f>
        <v>0</v>
      </c>
      <c r="BG1569" s="200">
        <f>IF(N1569="zákl. přenesená",J1569,0)</f>
        <v>0</v>
      </c>
      <c r="BH1569" s="200">
        <f>IF(N1569="sníž. přenesená",J1569,0)</f>
        <v>0</v>
      </c>
      <c r="BI1569" s="200">
        <f>IF(N1569="nulová",J1569,0)</f>
        <v>0</v>
      </c>
      <c r="BJ1569" s="14" t="s">
        <v>84</v>
      </c>
      <c r="BK1569" s="200">
        <f>ROUND(I1569*H1569,2)</f>
        <v>0</v>
      </c>
      <c r="BL1569" s="14" t="s">
        <v>132</v>
      </c>
      <c r="BM1569" s="199" t="s">
        <v>2802</v>
      </c>
    </row>
    <row r="1570" spans="1:65" s="2" customFormat="1" ht="19.2">
      <c r="A1570" s="31"/>
      <c r="B1570" s="32"/>
      <c r="C1570" s="33"/>
      <c r="D1570" s="201" t="s">
        <v>133</v>
      </c>
      <c r="E1570" s="33"/>
      <c r="F1570" s="202" t="s">
        <v>2803</v>
      </c>
      <c r="G1570" s="33"/>
      <c r="H1570" s="33"/>
      <c r="I1570" s="203"/>
      <c r="J1570" s="33"/>
      <c r="K1570" s="33"/>
      <c r="L1570" s="36"/>
      <c r="M1570" s="204"/>
      <c r="N1570" s="205"/>
      <c r="O1570" s="68"/>
      <c r="P1570" s="68"/>
      <c r="Q1570" s="68"/>
      <c r="R1570" s="68"/>
      <c r="S1570" s="68"/>
      <c r="T1570" s="69"/>
      <c r="U1570" s="31"/>
      <c r="V1570" s="31"/>
      <c r="W1570" s="31"/>
      <c r="X1570" s="31"/>
      <c r="Y1570" s="31"/>
      <c r="Z1570" s="31"/>
      <c r="AA1570" s="31"/>
      <c r="AB1570" s="31"/>
      <c r="AC1570" s="31"/>
      <c r="AD1570" s="31"/>
      <c r="AE1570" s="31"/>
      <c r="AT1570" s="14" t="s">
        <v>133</v>
      </c>
      <c r="AU1570" s="14" t="s">
        <v>86</v>
      </c>
    </row>
    <row r="1571" spans="1:65" s="2" customFormat="1" ht="16.5" customHeight="1">
      <c r="A1571" s="31"/>
      <c r="B1571" s="32"/>
      <c r="C1571" s="188" t="s">
        <v>2804</v>
      </c>
      <c r="D1571" s="188" t="s">
        <v>127</v>
      </c>
      <c r="E1571" s="189" t="s">
        <v>2805</v>
      </c>
      <c r="F1571" s="190" t="s">
        <v>2806</v>
      </c>
      <c r="G1571" s="191" t="s">
        <v>210</v>
      </c>
      <c r="H1571" s="192">
        <v>5</v>
      </c>
      <c r="I1571" s="193"/>
      <c r="J1571" s="194">
        <f>ROUND(I1571*H1571,2)</f>
        <v>0</v>
      </c>
      <c r="K1571" s="190" t="s">
        <v>131</v>
      </c>
      <c r="L1571" s="36"/>
      <c r="M1571" s="195" t="s">
        <v>1</v>
      </c>
      <c r="N1571" s="196" t="s">
        <v>42</v>
      </c>
      <c r="O1571" s="68"/>
      <c r="P1571" s="197">
        <f>O1571*H1571</f>
        <v>0</v>
      </c>
      <c r="Q1571" s="197">
        <v>0</v>
      </c>
      <c r="R1571" s="197">
        <f>Q1571*H1571</f>
        <v>0</v>
      </c>
      <c r="S1571" s="197">
        <v>0</v>
      </c>
      <c r="T1571" s="198">
        <f>S1571*H1571</f>
        <v>0</v>
      </c>
      <c r="U1571" s="31"/>
      <c r="V1571" s="31"/>
      <c r="W1571" s="31"/>
      <c r="X1571" s="31"/>
      <c r="Y1571" s="31"/>
      <c r="Z1571" s="31"/>
      <c r="AA1571" s="31"/>
      <c r="AB1571" s="31"/>
      <c r="AC1571" s="31"/>
      <c r="AD1571" s="31"/>
      <c r="AE1571" s="31"/>
      <c r="AR1571" s="199" t="s">
        <v>132</v>
      </c>
      <c r="AT1571" s="199" t="s">
        <v>127</v>
      </c>
      <c r="AU1571" s="199" t="s">
        <v>86</v>
      </c>
      <c r="AY1571" s="14" t="s">
        <v>124</v>
      </c>
      <c r="BE1571" s="200">
        <f>IF(N1571="základní",J1571,0)</f>
        <v>0</v>
      </c>
      <c r="BF1571" s="200">
        <f>IF(N1571="snížená",J1571,0)</f>
        <v>0</v>
      </c>
      <c r="BG1571" s="200">
        <f>IF(N1571="zákl. přenesená",J1571,0)</f>
        <v>0</v>
      </c>
      <c r="BH1571" s="200">
        <f>IF(N1571="sníž. přenesená",J1571,0)</f>
        <v>0</v>
      </c>
      <c r="BI1571" s="200">
        <f>IF(N1571="nulová",J1571,0)</f>
        <v>0</v>
      </c>
      <c r="BJ1571" s="14" t="s">
        <v>84</v>
      </c>
      <c r="BK1571" s="200">
        <f>ROUND(I1571*H1571,2)</f>
        <v>0</v>
      </c>
      <c r="BL1571" s="14" t="s">
        <v>132</v>
      </c>
      <c r="BM1571" s="199" t="s">
        <v>2807</v>
      </c>
    </row>
    <row r="1572" spans="1:65" s="2" customFormat="1" ht="19.2">
      <c r="A1572" s="31"/>
      <c r="B1572" s="32"/>
      <c r="C1572" s="33"/>
      <c r="D1572" s="201" t="s">
        <v>133</v>
      </c>
      <c r="E1572" s="33"/>
      <c r="F1572" s="202" t="s">
        <v>2808</v>
      </c>
      <c r="G1572" s="33"/>
      <c r="H1572" s="33"/>
      <c r="I1572" s="203"/>
      <c r="J1572" s="33"/>
      <c r="K1572" s="33"/>
      <c r="L1572" s="36"/>
      <c r="M1572" s="204"/>
      <c r="N1572" s="205"/>
      <c r="O1572" s="68"/>
      <c r="P1572" s="68"/>
      <c r="Q1572" s="68"/>
      <c r="R1572" s="68"/>
      <c r="S1572" s="68"/>
      <c r="T1572" s="69"/>
      <c r="U1572" s="31"/>
      <c r="V1572" s="31"/>
      <c r="W1572" s="31"/>
      <c r="X1572" s="31"/>
      <c r="Y1572" s="31"/>
      <c r="Z1572" s="31"/>
      <c r="AA1572" s="31"/>
      <c r="AB1572" s="31"/>
      <c r="AC1572" s="31"/>
      <c r="AD1572" s="31"/>
      <c r="AE1572" s="31"/>
      <c r="AT1572" s="14" t="s">
        <v>133</v>
      </c>
      <c r="AU1572" s="14" t="s">
        <v>86</v>
      </c>
    </row>
    <row r="1573" spans="1:65" s="2" customFormat="1" ht="16.5" customHeight="1">
      <c r="A1573" s="31"/>
      <c r="B1573" s="32"/>
      <c r="C1573" s="188" t="s">
        <v>1471</v>
      </c>
      <c r="D1573" s="188" t="s">
        <v>127</v>
      </c>
      <c r="E1573" s="189" t="s">
        <v>2809</v>
      </c>
      <c r="F1573" s="190" t="s">
        <v>2810</v>
      </c>
      <c r="G1573" s="191" t="s">
        <v>210</v>
      </c>
      <c r="H1573" s="192">
        <v>5</v>
      </c>
      <c r="I1573" s="193"/>
      <c r="J1573" s="194">
        <f>ROUND(I1573*H1573,2)</f>
        <v>0</v>
      </c>
      <c r="K1573" s="190" t="s">
        <v>131</v>
      </c>
      <c r="L1573" s="36"/>
      <c r="M1573" s="195" t="s">
        <v>1</v>
      </c>
      <c r="N1573" s="196" t="s">
        <v>42</v>
      </c>
      <c r="O1573" s="68"/>
      <c r="P1573" s="197">
        <f>O1573*H1573</f>
        <v>0</v>
      </c>
      <c r="Q1573" s="197">
        <v>0</v>
      </c>
      <c r="R1573" s="197">
        <f>Q1573*H1573</f>
        <v>0</v>
      </c>
      <c r="S1573" s="197">
        <v>0</v>
      </c>
      <c r="T1573" s="198">
        <f>S1573*H1573</f>
        <v>0</v>
      </c>
      <c r="U1573" s="31"/>
      <c r="V1573" s="31"/>
      <c r="W1573" s="31"/>
      <c r="X1573" s="31"/>
      <c r="Y1573" s="31"/>
      <c r="Z1573" s="31"/>
      <c r="AA1573" s="31"/>
      <c r="AB1573" s="31"/>
      <c r="AC1573" s="31"/>
      <c r="AD1573" s="31"/>
      <c r="AE1573" s="31"/>
      <c r="AR1573" s="199" t="s">
        <v>132</v>
      </c>
      <c r="AT1573" s="199" t="s">
        <v>127</v>
      </c>
      <c r="AU1573" s="199" t="s">
        <v>86</v>
      </c>
      <c r="AY1573" s="14" t="s">
        <v>124</v>
      </c>
      <c r="BE1573" s="200">
        <f>IF(N1573="základní",J1573,0)</f>
        <v>0</v>
      </c>
      <c r="BF1573" s="200">
        <f>IF(N1573="snížená",J1573,0)</f>
        <v>0</v>
      </c>
      <c r="BG1573" s="200">
        <f>IF(N1573="zákl. přenesená",J1573,0)</f>
        <v>0</v>
      </c>
      <c r="BH1573" s="200">
        <f>IF(N1573="sníž. přenesená",J1573,0)</f>
        <v>0</v>
      </c>
      <c r="BI1573" s="200">
        <f>IF(N1573="nulová",J1573,0)</f>
        <v>0</v>
      </c>
      <c r="BJ1573" s="14" t="s">
        <v>84</v>
      </c>
      <c r="BK1573" s="200">
        <f>ROUND(I1573*H1573,2)</f>
        <v>0</v>
      </c>
      <c r="BL1573" s="14" t="s">
        <v>132</v>
      </c>
      <c r="BM1573" s="199" t="s">
        <v>2811</v>
      </c>
    </row>
    <row r="1574" spans="1:65" s="2" customFormat="1" ht="19.2">
      <c r="A1574" s="31"/>
      <c r="B1574" s="32"/>
      <c r="C1574" s="33"/>
      <c r="D1574" s="201" t="s">
        <v>133</v>
      </c>
      <c r="E1574" s="33"/>
      <c r="F1574" s="202" t="s">
        <v>2812</v>
      </c>
      <c r="G1574" s="33"/>
      <c r="H1574" s="33"/>
      <c r="I1574" s="203"/>
      <c r="J1574" s="33"/>
      <c r="K1574" s="33"/>
      <c r="L1574" s="36"/>
      <c r="M1574" s="204"/>
      <c r="N1574" s="205"/>
      <c r="O1574" s="68"/>
      <c r="P1574" s="68"/>
      <c r="Q1574" s="68"/>
      <c r="R1574" s="68"/>
      <c r="S1574" s="68"/>
      <c r="T1574" s="69"/>
      <c r="U1574" s="31"/>
      <c r="V1574" s="31"/>
      <c r="W1574" s="31"/>
      <c r="X1574" s="31"/>
      <c r="Y1574" s="31"/>
      <c r="Z1574" s="31"/>
      <c r="AA1574" s="31"/>
      <c r="AB1574" s="31"/>
      <c r="AC1574" s="31"/>
      <c r="AD1574" s="31"/>
      <c r="AE1574" s="31"/>
      <c r="AT1574" s="14" t="s">
        <v>133</v>
      </c>
      <c r="AU1574" s="14" t="s">
        <v>86</v>
      </c>
    </row>
    <row r="1575" spans="1:65" s="2" customFormat="1" ht="16.5" customHeight="1">
      <c r="A1575" s="31"/>
      <c r="B1575" s="32"/>
      <c r="C1575" s="188" t="s">
        <v>2813</v>
      </c>
      <c r="D1575" s="188" t="s">
        <v>127</v>
      </c>
      <c r="E1575" s="189" t="s">
        <v>2814</v>
      </c>
      <c r="F1575" s="190" t="s">
        <v>2815</v>
      </c>
      <c r="G1575" s="191" t="s">
        <v>210</v>
      </c>
      <c r="H1575" s="192">
        <v>5</v>
      </c>
      <c r="I1575" s="193"/>
      <c r="J1575" s="194">
        <f>ROUND(I1575*H1575,2)</f>
        <v>0</v>
      </c>
      <c r="K1575" s="190" t="s">
        <v>131</v>
      </c>
      <c r="L1575" s="36"/>
      <c r="M1575" s="195" t="s">
        <v>1</v>
      </c>
      <c r="N1575" s="196" t="s">
        <v>42</v>
      </c>
      <c r="O1575" s="68"/>
      <c r="P1575" s="197">
        <f>O1575*H1575</f>
        <v>0</v>
      </c>
      <c r="Q1575" s="197">
        <v>0</v>
      </c>
      <c r="R1575" s="197">
        <f>Q1575*H1575</f>
        <v>0</v>
      </c>
      <c r="S1575" s="197">
        <v>0</v>
      </c>
      <c r="T1575" s="198">
        <f>S1575*H1575</f>
        <v>0</v>
      </c>
      <c r="U1575" s="31"/>
      <c r="V1575" s="31"/>
      <c r="W1575" s="31"/>
      <c r="X1575" s="31"/>
      <c r="Y1575" s="31"/>
      <c r="Z1575" s="31"/>
      <c r="AA1575" s="31"/>
      <c r="AB1575" s="31"/>
      <c r="AC1575" s="31"/>
      <c r="AD1575" s="31"/>
      <c r="AE1575" s="31"/>
      <c r="AR1575" s="199" t="s">
        <v>132</v>
      </c>
      <c r="AT1575" s="199" t="s">
        <v>127</v>
      </c>
      <c r="AU1575" s="199" t="s">
        <v>86</v>
      </c>
      <c r="AY1575" s="14" t="s">
        <v>124</v>
      </c>
      <c r="BE1575" s="200">
        <f>IF(N1575="základní",J1575,0)</f>
        <v>0</v>
      </c>
      <c r="BF1575" s="200">
        <f>IF(N1575="snížená",J1575,0)</f>
        <v>0</v>
      </c>
      <c r="BG1575" s="200">
        <f>IF(N1575="zákl. přenesená",J1575,0)</f>
        <v>0</v>
      </c>
      <c r="BH1575" s="200">
        <f>IF(N1575="sníž. přenesená",J1575,0)</f>
        <v>0</v>
      </c>
      <c r="BI1575" s="200">
        <f>IF(N1575="nulová",J1575,0)</f>
        <v>0</v>
      </c>
      <c r="BJ1575" s="14" t="s">
        <v>84</v>
      </c>
      <c r="BK1575" s="200">
        <f>ROUND(I1575*H1575,2)</f>
        <v>0</v>
      </c>
      <c r="BL1575" s="14" t="s">
        <v>132</v>
      </c>
      <c r="BM1575" s="199" t="s">
        <v>2816</v>
      </c>
    </row>
    <row r="1576" spans="1:65" s="2" customFormat="1" ht="19.2">
      <c r="A1576" s="31"/>
      <c r="B1576" s="32"/>
      <c r="C1576" s="33"/>
      <c r="D1576" s="201" t="s">
        <v>133</v>
      </c>
      <c r="E1576" s="33"/>
      <c r="F1576" s="202" t="s">
        <v>2817</v>
      </c>
      <c r="G1576" s="33"/>
      <c r="H1576" s="33"/>
      <c r="I1576" s="203"/>
      <c r="J1576" s="33"/>
      <c r="K1576" s="33"/>
      <c r="L1576" s="36"/>
      <c r="M1576" s="204"/>
      <c r="N1576" s="205"/>
      <c r="O1576" s="68"/>
      <c r="P1576" s="68"/>
      <c r="Q1576" s="68"/>
      <c r="R1576" s="68"/>
      <c r="S1576" s="68"/>
      <c r="T1576" s="69"/>
      <c r="U1576" s="31"/>
      <c r="V1576" s="31"/>
      <c r="W1576" s="31"/>
      <c r="X1576" s="31"/>
      <c r="Y1576" s="31"/>
      <c r="Z1576" s="31"/>
      <c r="AA1576" s="31"/>
      <c r="AB1576" s="31"/>
      <c r="AC1576" s="31"/>
      <c r="AD1576" s="31"/>
      <c r="AE1576" s="31"/>
      <c r="AT1576" s="14" t="s">
        <v>133</v>
      </c>
      <c r="AU1576" s="14" t="s">
        <v>86</v>
      </c>
    </row>
    <row r="1577" spans="1:65" s="2" customFormat="1" ht="16.5" customHeight="1">
      <c r="A1577" s="31"/>
      <c r="B1577" s="32"/>
      <c r="C1577" s="188" t="s">
        <v>1475</v>
      </c>
      <c r="D1577" s="188" t="s">
        <v>127</v>
      </c>
      <c r="E1577" s="189" t="s">
        <v>2818</v>
      </c>
      <c r="F1577" s="190" t="s">
        <v>2819</v>
      </c>
      <c r="G1577" s="191" t="s">
        <v>139</v>
      </c>
      <c r="H1577" s="192">
        <v>10</v>
      </c>
      <c r="I1577" s="193"/>
      <c r="J1577" s="194">
        <f>ROUND(I1577*H1577,2)</f>
        <v>0</v>
      </c>
      <c r="K1577" s="190" t="s">
        <v>131</v>
      </c>
      <c r="L1577" s="36"/>
      <c r="M1577" s="195" t="s">
        <v>1</v>
      </c>
      <c r="N1577" s="196" t="s">
        <v>42</v>
      </c>
      <c r="O1577" s="68"/>
      <c r="P1577" s="197">
        <f>O1577*H1577</f>
        <v>0</v>
      </c>
      <c r="Q1577" s="197">
        <v>0</v>
      </c>
      <c r="R1577" s="197">
        <f>Q1577*H1577</f>
        <v>0</v>
      </c>
      <c r="S1577" s="197">
        <v>0</v>
      </c>
      <c r="T1577" s="198">
        <f>S1577*H1577</f>
        <v>0</v>
      </c>
      <c r="U1577" s="31"/>
      <c r="V1577" s="31"/>
      <c r="W1577" s="31"/>
      <c r="X1577" s="31"/>
      <c r="Y1577" s="31"/>
      <c r="Z1577" s="31"/>
      <c r="AA1577" s="31"/>
      <c r="AB1577" s="31"/>
      <c r="AC1577" s="31"/>
      <c r="AD1577" s="31"/>
      <c r="AE1577" s="31"/>
      <c r="AR1577" s="199" t="s">
        <v>132</v>
      </c>
      <c r="AT1577" s="199" t="s">
        <v>127</v>
      </c>
      <c r="AU1577" s="199" t="s">
        <v>86</v>
      </c>
      <c r="AY1577" s="14" t="s">
        <v>124</v>
      </c>
      <c r="BE1577" s="200">
        <f>IF(N1577="základní",J1577,0)</f>
        <v>0</v>
      </c>
      <c r="BF1577" s="200">
        <f>IF(N1577="snížená",J1577,0)</f>
        <v>0</v>
      </c>
      <c r="BG1577" s="200">
        <f>IF(N1577="zákl. přenesená",J1577,0)</f>
        <v>0</v>
      </c>
      <c r="BH1577" s="200">
        <f>IF(N1577="sníž. přenesená",J1577,0)</f>
        <v>0</v>
      </c>
      <c r="BI1577" s="200">
        <f>IF(N1577="nulová",J1577,0)</f>
        <v>0</v>
      </c>
      <c r="BJ1577" s="14" t="s">
        <v>84</v>
      </c>
      <c r="BK1577" s="200">
        <f>ROUND(I1577*H1577,2)</f>
        <v>0</v>
      </c>
      <c r="BL1577" s="14" t="s">
        <v>132</v>
      </c>
      <c r="BM1577" s="199" t="s">
        <v>2820</v>
      </c>
    </row>
    <row r="1578" spans="1:65" s="2" customFormat="1" ht="19.2">
      <c r="A1578" s="31"/>
      <c r="B1578" s="32"/>
      <c r="C1578" s="33"/>
      <c r="D1578" s="201" t="s">
        <v>133</v>
      </c>
      <c r="E1578" s="33"/>
      <c r="F1578" s="202" t="s">
        <v>2821</v>
      </c>
      <c r="G1578" s="33"/>
      <c r="H1578" s="33"/>
      <c r="I1578" s="203"/>
      <c r="J1578" s="33"/>
      <c r="K1578" s="33"/>
      <c r="L1578" s="36"/>
      <c r="M1578" s="204"/>
      <c r="N1578" s="205"/>
      <c r="O1578" s="68"/>
      <c r="P1578" s="68"/>
      <c r="Q1578" s="68"/>
      <c r="R1578" s="68"/>
      <c r="S1578" s="68"/>
      <c r="T1578" s="69"/>
      <c r="U1578" s="31"/>
      <c r="V1578" s="31"/>
      <c r="W1578" s="31"/>
      <c r="X1578" s="31"/>
      <c r="Y1578" s="31"/>
      <c r="Z1578" s="31"/>
      <c r="AA1578" s="31"/>
      <c r="AB1578" s="31"/>
      <c r="AC1578" s="31"/>
      <c r="AD1578" s="31"/>
      <c r="AE1578" s="31"/>
      <c r="AT1578" s="14" t="s">
        <v>133</v>
      </c>
      <c r="AU1578" s="14" t="s">
        <v>86</v>
      </c>
    </row>
    <row r="1579" spans="1:65" s="2" customFormat="1" ht="16.5" customHeight="1">
      <c r="A1579" s="31"/>
      <c r="B1579" s="32"/>
      <c r="C1579" s="188" t="s">
        <v>2822</v>
      </c>
      <c r="D1579" s="188" t="s">
        <v>127</v>
      </c>
      <c r="E1579" s="189" t="s">
        <v>2823</v>
      </c>
      <c r="F1579" s="190" t="s">
        <v>2824</v>
      </c>
      <c r="G1579" s="191" t="s">
        <v>139</v>
      </c>
      <c r="H1579" s="192">
        <v>10</v>
      </c>
      <c r="I1579" s="193"/>
      <c r="J1579" s="194">
        <f>ROUND(I1579*H1579,2)</f>
        <v>0</v>
      </c>
      <c r="K1579" s="190" t="s">
        <v>131</v>
      </c>
      <c r="L1579" s="36"/>
      <c r="M1579" s="195" t="s">
        <v>1</v>
      </c>
      <c r="N1579" s="196" t="s">
        <v>42</v>
      </c>
      <c r="O1579" s="68"/>
      <c r="P1579" s="197">
        <f>O1579*H1579</f>
        <v>0</v>
      </c>
      <c r="Q1579" s="197">
        <v>0</v>
      </c>
      <c r="R1579" s="197">
        <f>Q1579*H1579</f>
        <v>0</v>
      </c>
      <c r="S1579" s="197">
        <v>0</v>
      </c>
      <c r="T1579" s="198">
        <f>S1579*H1579</f>
        <v>0</v>
      </c>
      <c r="U1579" s="31"/>
      <c r="V1579" s="31"/>
      <c r="W1579" s="31"/>
      <c r="X1579" s="31"/>
      <c r="Y1579" s="31"/>
      <c r="Z1579" s="31"/>
      <c r="AA1579" s="31"/>
      <c r="AB1579" s="31"/>
      <c r="AC1579" s="31"/>
      <c r="AD1579" s="31"/>
      <c r="AE1579" s="31"/>
      <c r="AR1579" s="199" t="s">
        <v>132</v>
      </c>
      <c r="AT1579" s="199" t="s">
        <v>127</v>
      </c>
      <c r="AU1579" s="199" t="s">
        <v>86</v>
      </c>
      <c r="AY1579" s="14" t="s">
        <v>124</v>
      </c>
      <c r="BE1579" s="200">
        <f>IF(N1579="základní",J1579,0)</f>
        <v>0</v>
      </c>
      <c r="BF1579" s="200">
        <f>IF(N1579="snížená",J1579,0)</f>
        <v>0</v>
      </c>
      <c r="BG1579" s="200">
        <f>IF(N1579="zákl. přenesená",J1579,0)</f>
        <v>0</v>
      </c>
      <c r="BH1579" s="200">
        <f>IF(N1579="sníž. přenesená",J1579,0)</f>
        <v>0</v>
      </c>
      <c r="BI1579" s="200">
        <f>IF(N1579="nulová",J1579,0)</f>
        <v>0</v>
      </c>
      <c r="BJ1579" s="14" t="s">
        <v>84</v>
      </c>
      <c r="BK1579" s="200">
        <f>ROUND(I1579*H1579,2)</f>
        <v>0</v>
      </c>
      <c r="BL1579" s="14" t="s">
        <v>132</v>
      </c>
      <c r="BM1579" s="199" t="s">
        <v>2825</v>
      </c>
    </row>
    <row r="1580" spans="1:65" s="2" customFormat="1" ht="19.2">
      <c r="A1580" s="31"/>
      <c r="B1580" s="32"/>
      <c r="C1580" s="33"/>
      <c r="D1580" s="201" t="s">
        <v>133</v>
      </c>
      <c r="E1580" s="33"/>
      <c r="F1580" s="202" t="s">
        <v>2826</v>
      </c>
      <c r="G1580" s="33"/>
      <c r="H1580" s="33"/>
      <c r="I1580" s="203"/>
      <c r="J1580" s="33"/>
      <c r="K1580" s="33"/>
      <c r="L1580" s="36"/>
      <c r="M1580" s="204"/>
      <c r="N1580" s="205"/>
      <c r="O1580" s="68"/>
      <c r="P1580" s="68"/>
      <c r="Q1580" s="68"/>
      <c r="R1580" s="68"/>
      <c r="S1580" s="68"/>
      <c r="T1580" s="69"/>
      <c r="U1580" s="31"/>
      <c r="V1580" s="31"/>
      <c r="W1580" s="31"/>
      <c r="X1580" s="31"/>
      <c r="Y1580" s="31"/>
      <c r="Z1580" s="31"/>
      <c r="AA1580" s="31"/>
      <c r="AB1580" s="31"/>
      <c r="AC1580" s="31"/>
      <c r="AD1580" s="31"/>
      <c r="AE1580" s="31"/>
      <c r="AT1580" s="14" t="s">
        <v>133</v>
      </c>
      <c r="AU1580" s="14" t="s">
        <v>86</v>
      </c>
    </row>
    <row r="1581" spans="1:65" s="2" customFormat="1" ht="16.5" customHeight="1">
      <c r="A1581" s="31"/>
      <c r="B1581" s="32"/>
      <c r="C1581" s="188" t="s">
        <v>1480</v>
      </c>
      <c r="D1581" s="188" t="s">
        <v>127</v>
      </c>
      <c r="E1581" s="189" t="s">
        <v>2827</v>
      </c>
      <c r="F1581" s="190" t="s">
        <v>2828</v>
      </c>
      <c r="G1581" s="191" t="s">
        <v>139</v>
      </c>
      <c r="H1581" s="192">
        <v>20</v>
      </c>
      <c r="I1581" s="193"/>
      <c r="J1581" s="194">
        <f>ROUND(I1581*H1581,2)</f>
        <v>0</v>
      </c>
      <c r="K1581" s="190" t="s">
        <v>131</v>
      </c>
      <c r="L1581" s="36"/>
      <c r="M1581" s="195" t="s">
        <v>1</v>
      </c>
      <c r="N1581" s="196" t="s">
        <v>42</v>
      </c>
      <c r="O1581" s="68"/>
      <c r="P1581" s="197">
        <f>O1581*H1581</f>
        <v>0</v>
      </c>
      <c r="Q1581" s="197">
        <v>0</v>
      </c>
      <c r="R1581" s="197">
        <f>Q1581*H1581</f>
        <v>0</v>
      </c>
      <c r="S1581" s="197">
        <v>0</v>
      </c>
      <c r="T1581" s="198">
        <f>S1581*H1581</f>
        <v>0</v>
      </c>
      <c r="U1581" s="31"/>
      <c r="V1581" s="31"/>
      <c r="W1581" s="31"/>
      <c r="X1581" s="31"/>
      <c r="Y1581" s="31"/>
      <c r="Z1581" s="31"/>
      <c r="AA1581" s="31"/>
      <c r="AB1581" s="31"/>
      <c r="AC1581" s="31"/>
      <c r="AD1581" s="31"/>
      <c r="AE1581" s="31"/>
      <c r="AR1581" s="199" t="s">
        <v>132</v>
      </c>
      <c r="AT1581" s="199" t="s">
        <v>127</v>
      </c>
      <c r="AU1581" s="199" t="s">
        <v>86</v>
      </c>
      <c r="AY1581" s="14" t="s">
        <v>124</v>
      </c>
      <c r="BE1581" s="200">
        <f>IF(N1581="základní",J1581,0)</f>
        <v>0</v>
      </c>
      <c r="BF1581" s="200">
        <f>IF(N1581="snížená",J1581,0)</f>
        <v>0</v>
      </c>
      <c r="BG1581" s="200">
        <f>IF(N1581="zákl. přenesená",J1581,0)</f>
        <v>0</v>
      </c>
      <c r="BH1581" s="200">
        <f>IF(N1581="sníž. přenesená",J1581,0)</f>
        <v>0</v>
      </c>
      <c r="BI1581" s="200">
        <f>IF(N1581="nulová",J1581,0)</f>
        <v>0</v>
      </c>
      <c r="BJ1581" s="14" t="s">
        <v>84</v>
      </c>
      <c r="BK1581" s="200">
        <f>ROUND(I1581*H1581,2)</f>
        <v>0</v>
      </c>
      <c r="BL1581" s="14" t="s">
        <v>132</v>
      </c>
      <c r="BM1581" s="199" t="s">
        <v>2829</v>
      </c>
    </row>
    <row r="1582" spans="1:65" s="2" customFormat="1" ht="19.2">
      <c r="A1582" s="31"/>
      <c r="B1582" s="32"/>
      <c r="C1582" s="33"/>
      <c r="D1582" s="201" t="s">
        <v>133</v>
      </c>
      <c r="E1582" s="33"/>
      <c r="F1582" s="202" t="s">
        <v>2830</v>
      </c>
      <c r="G1582" s="33"/>
      <c r="H1582" s="33"/>
      <c r="I1582" s="203"/>
      <c r="J1582" s="33"/>
      <c r="K1582" s="33"/>
      <c r="L1582" s="36"/>
      <c r="M1582" s="204"/>
      <c r="N1582" s="205"/>
      <c r="O1582" s="68"/>
      <c r="P1582" s="68"/>
      <c r="Q1582" s="68"/>
      <c r="R1582" s="68"/>
      <c r="S1582" s="68"/>
      <c r="T1582" s="69"/>
      <c r="U1582" s="31"/>
      <c r="V1582" s="31"/>
      <c r="W1582" s="31"/>
      <c r="X1582" s="31"/>
      <c r="Y1582" s="31"/>
      <c r="Z1582" s="31"/>
      <c r="AA1582" s="31"/>
      <c r="AB1582" s="31"/>
      <c r="AC1582" s="31"/>
      <c r="AD1582" s="31"/>
      <c r="AE1582" s="31"/>
      <c r="AT1582" s="14" t="s">
        <v>133</v>
      </c>
      <c r="AU1582" s="14" t="s">
        <v>86</v>
      </c>
    </row>
    <row r="1583" spans="1:65" s="2" customFormat="1" ht="16.5" customHeight="1">
      <c r="A1583" s="31"/>
      <c r="B1583" s="32"/>
      <c r="C1583" s="188" t="s">
        <v>2831</v>
      </c>
      <c r="D1583" s="188" t="s">
        <v>127</v>
      </c>
      <c r="E1583" s="189" t="s">
        <v>2832</v>
      </c>
      <c r="F1583" s="190" t="s">
        <v>2833</v>
      </c>
      <c r="G1583" s="191" t="s">
        <v>150</v>
      </c>
      <c r="H1583" s="192">
        <v>1</v>
      </c>
      <c r="I1583" s="193"/>
      <c r="J1583" s="194">
        <f>ROUND(I1583*H1583,2)</f>
        <v>0</v>
      </c>
      <c r="K1583" s="190" t="s">
        <v>131</v>
      </c>
      <c r="L1583" s="36"/>
      <c r="M1583" s="195" t="s">
        <v>1</v>
      </c>
      <c r="N1583" s="196" t="s">
        <v>42</v>
      </c>
      <c r="O1583" s="68"/>
      <c r="P1583" s="197">
        <f>O1583*H1583</f>
        <v>0</v>
      </c>
      <c r="Q1583" s="197">
        <v>0</v>
      </c>
      <c r="R1583" s="197">
        <f>Q1583*H1583</f>
        <v>0</v>
      </c>
      <c r="S1583" s="197">
        <v>0</v>
      </c>
      <c r="T1583" s="198">
        <f>S1583*H1583</f>
        <v>0</v>
      </c>
      <c r="U1583" s="31"/>
      <c r="V1583" s="31"/>
      <c r="W1583" s="31"/>
      <c r="X1583" s="31"/>
      <c r="Y1583" s="31"/>
      <c r="Z1583" s="31"/>
      <c r="AA1583" s="31"/>
      <c r="AB1583" s="31"/>
      <c r="AC1583" s="31"/>
      <c r="AD1583" s="31"/>
      <c r="AE1583" s="31"/>
      <c r="AR1583" s="199" t="s">
        <v>132</v>
      </c>
      <c r="AT1583" s="199" t="s">
        <v>127</v>
      </c>
      <c r="AU1583" s="199" t="s">
        <v>86</v>
      </c>
      <c r="AY1583" s="14" t="s">
        <v>124</v>
      </c>
      <c r="BE1583" s="200">
        <f>IF(N1583="základní",J1583,0)</f>
        <v>0</v>
      </c>
      <c r="BF1583" s="200">
        <f>IF(N1583="snížená",J1583,0)</f>
        <v>0</v>
      </c>
      <c r="BG1583" s="200">
        <f>IF(N1583="zákl. přenesená",J1583,0)</f>
        <v>0</v>
      </c>
      <c r="BH1583" s="200">
        <f>IF(N1583="sníž. přenesená",J1583,0)</f>
        <v>0</v>
      </c>
      <c r="BI1583" s="200">
        <f>IF(N1583="nulová",J1583,0)</f>
        <v>0</v>
      </c>
      <c r="BJ1583" s="14" t="s">
        <v>84</v>
      </c>
      <c r="BK1583" s="200">
        <f>ROUND(I1583*H1583,2)</f>
        <v>0</v>
      </c>
      <c r="BL1583" s="14" t="s">
        <v>132</v>
      </c>
      <c r="BM1583" s="199" t="s">
        <v>2834</v>
      </c>
    </row>
    <row r="1584" spans="1:65" s="2" customFormat="1" ht="19.2">
      <c r="A1584" s="31"/>
      <c r="B1584" s="32"/>
      <c r="C1584" s="33"/>
      <c r="D1584" s="201" t="s">
        <v>133</v>
      </c>
      <c r="E1584" s="33"/>
      <c r="F1584" s="202" t="s">
        <v>2835</v>
      </c>
      <c r="G1584" s="33"/>
      <c r="H1584" s="33"/>
      <c r="I1584" s="203"/>
      <c r="J1584" s="33"/>
      <c r="K1584" s="33"/>
      <c r="L1584" s="36"/>
      <c r="M1584" s="204"/>
      <c r="N1584" s="205"/>
      <c r="O1584" s="68"/>
      <c r="P1584" s="68"/>
      <c r="Q1584" s="68"/>
      <c r="R1584" s="68"/>
      <c r="S1584" s="68"/>
      <c r="T1584" s="69"/>
      <c r="U1584" s="31"/>
      <c r="V1584" s="31"/>
      <c r="W1584" s="31"/>
      <c r="X1584" s="31"/>
      <c r="Y1584" s="31"/>
      <c r="Z1584" s="31"/>
      <c r="AA1584" s="31"/>
      <c r="AB1584" s="31"/>
      <c r="AC1584" s="31"/>
      <c r="AD1584" s="31"/>
      <c r="AE1584" s="31"/>
      <c r="AT1584" s="14" t="s">
        <v>133</v>
      </c>
      <c r="AU1584" s="14" t="s">
        <v>86</v>
      </c>
    </row>
    <row r="1585" spans="1:65" s="2" customFormat="1" ht="16.5" customHeight="1">
      <c r="A1585" s="31"/>
      <c r="B1585" s="32"/>
      <c r="C1585" s="188" t="s">
        <v>1484</v>
      </c>
      <c r="D1585" s="188" t="s">
        <v>127</v>
      </c>
      <c r="E1585" s="189" t="s">
        <v>2836</v>
      </c>
      <c r="F1585" s="190" t="s">
        <v>2837</v>
      </c>
      <c r="G1585" s="191" t="s">
        <v>139</v>
      </c>
      <c r="H1585" s="192">
        <v>10</v>
      </c>
      <c r="I1585" s="193"/>
      <c r="J1585" s="194">
        <f>ROUND(I1585*H1585,2)</f>
        <v>0</v>
      </c>
      <c r="K1585" s="190" t="s">
        <v>131</v>
      </c>
      <c r="L1585" s="36"/>
      <c r="M1585" s="195" t="s">
        <v>1</v>
      </c>
      <c r="N1585" s="196" t="s">
        <v>42</v>
      </c>
      <c r="O1585" s="68"/>
      <c r="P1585" s="197">
        <f>O1585*H1585</f>
        <v>0</v>
      </c>
      <c r="Q1585" s="197">
        <v>0</v>
      </c>
      <c r="R1585" s="197">
        <f>Q1585*H1585</f>
        <v>0</v>
      </c>
      <c r="S1585" s="197">
        <v>0</v>
      </c>
      <c r="T1585" s="198">
        <f>S1585*H1585</f>
        <v>0</v>
      </c>
      <c r="U1585" s="31"/>
      <c r="V1585" s="31"/>
      <c r="W1585" s="31"/>
      <c r="X1585" s="31"/>
      <c r="Y1585" s="31"/>
      <c r="Z1585" s="31"/>
      <c r="AA1585" s="31"/>
      <c r="AB1585" s="31"/>
      <c r="AC1585" s="31"/>
      <c r="AD1585" s="31"/>
      <c r="AE1585" s="31"/>
      <c r="AR1585" s="199" t="s">
        <v>132</v>
      </c>
      <c r="AT1585" s="199" t="s">
        <v>127</v>
      </c>
      <c r="AU1585" s="199" t="s">
        <v>86</v>
      </c>
      <c r="AY1585" s="14" t="s">
        <v>124</v>
      </c>
      <c r="BE1585" s="200">
        <f>IF(N1585="základní",J1585,0)</f>
        <v>0</v>
      </c>
      <c r="BF1585" s="200">
        <f>IF(N1585="snížená",J1585,0)</f>
        <v>0</v>
      </c>
      <c r="BG1585" s="200">
        <f>IF(N1585="zákl. přenesená",J1585,0)</f>
        <v>0</v>
      </c>
      <c r="BH1585" s="200">
        <f>IF(N1585="sníž. přenesená",J1585,0)</f>
        <v>0</v>
      </c>
      <c r="BI1585" s="200">
        <f>IF(N1585="nulová",J1585,0)</f>
        <v>0</v>
      </c>
      <c r="BJ1585" s="14" t="s">
        <v>84</v>
      </c>
      <c r="BK1585" s="200">
        <f>ROUND(I1585*H1585,2)</f>
        <v>0</v>
      </c>
      <c r="BL1585" s="14" t="s">
        <v>132</v>
      </c>
      <c r="BM1585" s="199" t="s">
        <v>2838</v>
      </c>
    </row>
    <row r="1586" spans="1:65" s="2" customFormat="1" ht="19.2">
      <c r="A1586" s="31"/>
      <c r="B1586" s="32"/>
      <c r="C1586" s="33"/>
      <c r="D1586" s="201" t="s">
        <v>133</v>
      </c>
      <c r="E1586" s="33"/>
      <c r="F1586" s="202" t="s">
        <v>2839</v>
      </c>
      <c r="G1586" s="33"/>
      <c r="H1586" s="33"/>
      <c r="I1586" s="203"/>
      <c r="J1586" s="33"/>
      <c r="K1586" s="33"/>
      <c r="L1586" s="36"/>
      <c r="M1586" s="204"/>
      <c r="N1586" s="205"/>
      <c r="O1586" s="68"/>
      <c r="P1586" s="68"/>
      <c r="Q1586" s="68"/>
      <c r="R1586" s="68"/>
      <c r="S1586" s="68"/>
      <c r="T1586" s="69"/>
      <c r="U1586" s="31"/>
      <c r="V1586" s="31"/>
      <c r="W1586" s="31"/>
      <c r="X1586" s="31"/>
      <c r="Y1586" s="31"/>
      <c r="Z1586" s="31"/>
      <c r="AA1586" s="31"/>
      <c r="AB1586" s="31"/>
      <c r="AC1586" s="31"/>
      <c r="AD1586" s="31"/>
      <c r="AE1586" s="31"/>
      <c r="AT1586" s="14" t="s">
        <v>133</v>
      </c>
      <c r="AU1586" s="14" t="s">
        <v>86</v>
      </c>
    </row>
    <row r="1587" spans="1:65" s="2" customFormat="1" ht="16.5" customHeight="1">
      <c r="A1587" s="31"/>
      <c r="B1587" s="32"/>
      <c r="C1587" s="188" t="s">
        <v>2840</v>
      </c>
      <c r="D1587" s="188" t="s">
        <v>127</v>
      </c>
      <c r="E1587" s="189" t="s">
        <v>2841</v>
      </c>
      <c r="F1587" s="190" t="s">
        <v>2842</v>
      </c>
      <c r="G1587" s="191" t="s">
        <v>139</v>
      </c>
      <c r="H1587" s="192">
        <v>20</v>
      </c>
      <c r="I1587" s="193"/>
      <c r="J1587" s="194">
        <f>ROUND(I1587*H1587,2)</f>
        <v>0</v>
      </c>
      <c r="K1587" s="190" t="s">
        <v>131</v>
      </c>
      <c r="L1587" s="36"/>
      <c r="M1587" s="195" t="s">
        <v>1</v>
      </c>
      <c r="N1587" s="196" t="s">
        <v>42</v>
      </c>
      <c r="O1587" s="68"/>
      <c r="P1587" s="197">
        <f>O1587*H1587</f>
        <v>0</v>
      </c>
      <c r="Q1587" s="197">
        <v>0</v>
      </c>
      <c r="R1587" s="197">
        <f>Q1587*H1587</f>
        <v>0</v>
      </c>
      <c r="S1587" s="197">
        <v>0</v>
      </c>
      <c r="T1587" s="198">
        <f>S1587*H1587</f>
        <v>0</v>
      </c>
      <c r="U1587" s="31"/>
      <c r="V1587" s="31"/>
      <c r="W1587" s="31"/>
      <c r="X1587" s="31"/>
      <c r="Y1587" s="31"/>
      <c r="Z1587" s="31"/>
      <c r="AA1587" s="31"/>
      <c r="AB1587" s="31"/>
      <c r="AC1587" s="31"/>
      <c r="AD1587" s="31"/>
      <c r="AE1587" s="31"/>
      <c r="AR1587" s="199" t="s">
        <v>132</v>
      </c>
      <c r="AT1587" s="199" t="s">
        <v>127</v>
      </c>
      <c r="AU1587" s="199" t="s">
        <v>86</v>
      </c>
      <c r="AY1587" s="14" t="s">
        <v>124</v>
      </c>
      <c r="BE1587" s="200">
        <f>IF(N1587="základní",J1587,0)</f>
        <v>0</v>
      </c>
      <c r="BF1587" s="200">
        <f>IF(N1587="snížená",J1587,0)</f>
        <v>0</v>
      </c>
      <c r="BG1587" s="200">
        <f>IF(N1587="zákl. přenesená",J1587,0)</f>
        <v>0</v>
      </c>
      <c r="BH1587" s="200">
        <f>IF(N1587="sníž. přenesená",J1587,0)</f>
        <v>0</v>
      </c>
      <c r="BI1587" s="200">
        <f>IF(N1587="nulová",J1587,0)</f>
        <v>0</v>
      </c>
      <c r="BJ1587" s="14" t="s">
        <v>84</v>
      </c>
      <c r="BK1587" s="200">
        <f>ROUND(I1587*H1587,2)</f>
        <v>0</v>
      </c>
      <c r="BL1587" s="14" t="s">
        <v>132</v>
      </c>
      <c r="BM1587" s="199" t="s">
        <v>2843</v>
      </c>
    </row>
    <row r="1588" spans="1:65" s="2" customFormat="1" ht="19.2">
      <c r="A1588" s="31"/>
      <c r="B1588" s="32"/>
      <c r="C1588" s="33"/>
      <c r="D1588" s="201" t="s">
        <v>133</v>
      </c>
      <c r="E1588" s="33"/>
      <c r="F1588" s="202" t="s">
        <v>2844</v>
      </c>
      <c r="G1588" s="33"/>
      <c r="H1588" s="33"/>
      <c r="I1588" s="203"/>
      <c r="J1588" s="33"/>
      <c r="K1588" s="33"/>
      <c r="L1588" s="36"/>
      <c r="M1588" s="204"/>
      <c r="N1588" s="205"/>
      <c r="O1588" s="68"/>
      <c r="P1588" s="68"/>
      <c r="Q1588" s="68"/>
      <c r="R1588" s="68"/>
      <c r="S1588" s="68"/>
      <c r="T1588" s="69"/>
      <c r="U1588" s="31"/>
      <c r="V1588" s="31"/>
      <c r="W1588" s="31"/>
      <c r="X1588" s="31"/>
      <c r="Y1588" s="31"/>
      <c r="Z1588" s="31"/>
      <c r="AA1588" s="31"/>
      <c r="AB1588" s="31"/>
      <c r="AC1588" s="31"/>
      <c r="AD1588" s="31"/>
      <c r="AE1588" s="31"/>
      <c r="AT1588" s="14" t="s">
        <v>133</v>
      </c>
      <c r="AU1588" s="14" t="s">
        <v>86</v>
      </c>
    </row>
    <row r="1589" spans="1:65" s="2" customFormat="1" ht="16.5" customHeight="1">
      <c r="A1589" s="31"/>
      <c r="B1589" s="32"/>
      <c r="C1589" s="188" t="s">
        <v>1489</v>
      </c>
      <c r="D1589" s="188" t="s">
        <v>127</v>
      </c>
      <c r="E1589" s="189" t="s">
        <v>2845</v>
      </c>
      <c r="F1589" s="190" t="s">
        <v>2846</v>
      </c>
      <c r="G1589" s="191" t="s">
        <v>150</v>
      </c>
      <c r="H1589" s="192">
        <v>1</v>
      </c>
      <c r="I1589" s="193"/>
      <c r="J1589" s="194">
        <f>ROUND(I1589*H1589,2)</f>
        <v>0</v>
      </c>
      <c r="K1589" s="190" t="s">
        <v>131</v>
      </c>
      <c r="L1589" s="36"/>
      <c r="M1589" s="195" t="s">
        <v>1</v>
      </c>
      <c r="N1589" s="196" t="s">
        <v>42</v>
      </c>
      <c r="O1589" s="68"/>
      <c r="P1589" s="197">
        <f>O1589*H1589</f>
        <v>0</v>
      </c>
      <c r="Q1589" s="197">
        <v>0</v>
      </c>
      <c r="R1589" s="197">
        <f>Q1589*H1589</f>
        <v>0</v>
      </c>
      <c r="S1589" s="197">
        <v>0</v>
      </c>
      <c r="T1589" s="198">
        <f>S1589*H1589</f>
        <v>0</v>
      </c>
      <c r="U1589" s="31"/>
      <c r="V1589" s="31"/>
      <c r="W1589" s="31"/>
      <c r="X1589" s="31"/>
      <c r="Y1589" s="31"/>
      <c r="Z1589" s="31"/>
      <c r="AA1589" s="31"/>
      <c r="AB1589" s="31"/>
      <c r="AC1589" s="31"/>
      <c r="AD1589" s="31"/>
      <c r="AE1589" s="31"/>
      <c r="AR1589" s="199" t="s">
        <v>132</v>
      </c>
      <c r="AT1589" s="199" t="s">
        <v>127</v>
      </c>
      <c r="AU1589" s="199" t="s">
        <v>86</v>
      </c>
      <c r="AY1589" s="14" t="s">
        <v>124</v>
      </c>
      <c r="BE1589" s="200">
        <f>IF(N1589="základní",J1589,0)</f>
        <v>0</v>
      </c>
      <c r="BF1589" s="200">
        <f>IF(N1589="snížená",J1589,0)</f>
        <v>0</v>
      </c>
      <c r="BG1589" s="200">
        <f>IF(N1589="zákl. přenesená",J1589,0)</f>
        <v>0</v>
      </c>
      <c r="BH1589" s="200">
        <f>IF(N1589="sníž. přenesená",J1589,0)</f>
        <v>0</v>
      </c>
      <c r="BI1589" s="200">
        <f>IF(N1589="nulová",J1589,0)</f>
        <v>0</v>
      </c>
      <c r="BJ1589" s="14" t="s">
        <v>84</v>
      </c>
      <c r="BK1589" s="200">
        <f>ROUND(I1589*H1589,2)</f>
        <v>0</v>
      </c>
      <c r="BL1589" s="14" t="s">
        <v>132</v>
      </c>
      <c r="BM1589" s="199" t="s">
        <v>2847</v>
      </c>
    </row>
    <row r="1590" spans="1:65" s="2" customFormat="1" ht="19.2">
      <c r="A1590" s="31"/>
      <c r="B1590" s="32"/>
      <c r="C1590" s="33"/>
      <c r="D1590" s="201" t="s">
        <v>133</v>
      </c>
      <c r="E1590" s="33"/>
      <c r="F1590" s="202" t="s">
        <v>2848</v>
      </c>
      <c r="G1590" s="33"/>
      <c r="H1590" s="33"/>
      <c r="I1590" s="203"/>
      <c r="J1590" s="33"/>
      <c r="K1590" s="33"/>
      <c r="L1590" s="36"/>
      <c r="M1590" s="204"/>
      <c r="N1590" s="205"/>
      <c r="O1590" s="68"/>
      <c r="P1590" s="68"/>
      <c r="Q1590" s="68"/>
      <c r="R1590" s="68"/>
      <c r="S1590" s="68"/>
      <c r="T1590" s="69"/>
      <c r="U1590" s="31"/>
      <c r="V1590" s="31"/>
      <c r="W1590" s="31"/>
      <c r="X1590" s="31"/>
      <c r="Y1590" s="31"/>
      <c r="Z1590" s="31"/>
      <c r="AA1590" s="31"/>
      <c r="AB1590" s="31"/>
      <c r="AC1590" s="31"/>
      <c r="AD1590" s="31"/>
      <c r="AE1590" s="31"/>
      <c r="AT1590" s="14" t="s">
        <v>133</v>
      </c>
      <c r="AU1590" s="14" t="s">
        <v>86</v>
      </c>
    </row>
    <row r="1591" spans="1:65" s="2" customFormat="1" ht="16.5" customHeight="1">
      <c r="A1591" s="31"/>
      <c r="B1591" s="32"/>
      <c r="C1591" s="188" t="s">
        <v>2849</v>
      </c>
      <c r="D1591" s="188" t="s">
        <v>127</v>
      </c>
      <c r="E1591" s="189" t="s">
        <v>2850</v>
      </c>
      <c r="F1591" s="190" t="s">
        <v>2851</v>
      </c>
      <c r="G1591" s="191" t="s">
        <v>139</v>
      </c>
      <c r="H1591" s="192">
        <v>10</v>
      </c>
      <c r="I1591" s="193"/>
      <c r="J1591" s="194">
        <f>ROUND(I1591*H1591,2)</f>
        <v>0</v>
      </c>
      <c r="K1591" s="190" t="s">
        <v>131</v>
      </c>
      <c r="L1591" s="36"/>
      <c r="M1591" s="195" t="s">
        <v>1</v>
      </c>
      <c r="N1591" s="196" t="s">
        <v>42</v>
      </c>
      <c r="O1591" s="68"/>
      <c r="P1591" s="197">
        <f>O1591*H1591</f>
        <v>0</v>
      </c>
      <c r="Q1591" s="197">
        <v>0</v>
      </c>
      <c r="R1591" s="197">
        <f>Q1591*H1591</f>
        <v>0</v>
      </c>
      <c r="S1591" s="197">
        <v>0</v>
      </c>
      <c r="T1591" s="198">
        <f>S1591*H1591</f>
        <v>0</v>
      </c>
      <c r="U1591" s="31"/>
      <c r="V1591" s="31"/>
      <c r="W1591" s="31"/>
      <c r="X1591" s="31"/>
      <c r="Y1591" s="31"/>
      <c r="Z1591" s="31"/>
      <c r="AA1591" s="31"/>
      <c r="AB1591" s="31"/>
      <c r="AC1591" s="31"/>
      <c r="AD1591" s="31"/>
      <c r="AE1591" s="31"/>
      <c r="AR1591" s="199" t="s">
        <v>132</v>
      </c>
      <c r="AT1591" s="199" t="s">
        <v>127</v>
      </c>
      <c r="AU1591" s="199" t="s">
        <v>86</v>
      </c>
      <c r="AY1591" s="14" t="s">
        <v>124</v>
      </c>
      <c r="BE1591" s="200">
        <f>IF(N1591="základní",J1591,0)</f>
        <v>0</v>
      </c>
      <c r="BF1591" s="200">
        <f>IF(N1591="snížená",J1591,0)</f>
        <v>0</v>
      </c>
      <c r="BG1591" s="200">
        <f>IF(N1591="zákl. přenesená",J1591,0)</f>
        <v>0</v>
      </c>
      <c r="BH1591" s="200">
        <f>IF(N1591="sníž. přenesená",J1591,0)</f>
        <v>0</v>
      </c>
      <c r="BI1591" s="200">
        <f>IF(N1591="nulová",J1591,0)</f>
        <v>0</v>
      </c>
      <c r="BJ1591" s="14" t="s">
        <v>84</v>
      </c>
      <c r="BK1591" s="200">
        <f>ROUND(I1591*H1591,2)</f>
        <v>0</v>
      </c>
      <c r="BL1591" s="14" t="s">
        <v>132</v>
      </c>
      <c r="BM1591" s="199" t="s">
        <v>2852</v>
      </c>
    </row>
    <row r="1592" spans="1:65" s="2" customFormat="1" ht="10.199999999999999">
      <c r="A1592" s="31"/>
      <c r="B1592" s="32"/>
      <c r="C1592" s="33"/>
      <c r="D1592" s="201" t="s">
        <v>133</v>
      </c>
      <c r="E1592" s="33"/>
      <c r="F1592" s="202" t="s">
        <v>2853</v>
      </c>
      <c r="G1592" s="33"/>
      <c r="H1592" s="33"/>
      <c r="I1592" s="203"/>
      <c r="J1592" s="33"/>
      <c r="K1592" s="33"/>
      <c r="L1592" s="36"/>
      <c r="M1592" s="204"/>
      <c r="N1592" s="205"/>
      <c r="O1592" s="68"/>
      <c r="P1592" s="68"/>
      <c r="Q1592" s="68"/>
      <c r="R1592" s="68"/>
      <c r="S1592" s="68"/>
      <c r="T1592" s="69"/>
      <c r="U1592" s="31"/>
      <c r="V1592" s="31"/>
      <c r="W1592" s="31"/>
      <c r="X1592" s="31"/>
      <c r="Y1592" s="31"/>
      <c r="Z1592" s="31"/>
      <c r="AA1592" s="31"/>
      <c r="AB1592" s="31"/>
      <c r="AC1592" s="31"/>
      <c r="AD1592" s="31"/>
      <c r="AE1592" s="31"/>
      <c r="AT1592" s="14" t="s">
        <v>133</v>
      </c>
      <c r="AU1592" s="14" t="s">
        <v>86</v>
      </c>
    </row>
    <row r="1593" spans="1:65" s="2" customFormat="1" ht="16.5" customHeight="1">
      <c r="A1593" s="31"/>
      <c r="B1593" s="32"/>
      <c r="C1593" s="188" t="s">
        <v>1493</v>
      </c>
      <c r="D1593" s="188" t="s">
        <v>127</v>
      </c>
      <c r="E1593" s="189" t="s">
        <v>2854</v>
      </c>
      <c r="F1593" s="190" t="s">
        <v>2855</v>
      </c>
      <c r="G1593" s="191" t="s">
        <v>139</v>
      </c>
      <c r="H1593" s="192">
        <v>50</v>
      </c>
      <c r="I1593" s="193"/>
      <c r="J1593" s="194">
        <f>ROUND(I1593*H1593,2)</f>
        <v>0</v>
      </c>
      <c r="K1593" s="190" t="s">
        <v>131</v>
      </c>
      <c r="L1593" s="36"/>
      <c r="M1593" s="195" t="s">
        <v>1</v>
      </c>
      <c r="N1593" s="196" t="s">
        <v>42</v>
      </c>
      <c r="O1593" s="68"/>
      <c r="P1593" s="197">
        <f>O1593*H1593</f>
        <v>0</v>
      </c>
      <c r="Q1593" s="197">
        <v>0</v>
      </c>
      <c r="R1593" s="197">
        <f>Q1593*H1593</f>
        <v>0</v>
      </c>
      <c r="S1593" s="197">
        <v>0</v>
      </c>
      <c r="T1593" s="198">
        <f>S1593*H1593</f>
        <v>0</v>
      </c>
      <c r="U1593" s="31"/>
      <c r="V1593" s="31"/>
      <c r="W1593" s="31"/>
      <c r="X1593" s="31"/>
      <c r="Y1593" s="31"/>
      <c r="Z1593" s="31"/>
      <c r="AA1593" s="31"/>
      <c r="AB1593" s="31"/>
      <c r="AC1593" s="31"/>
      <c r="AD1593" s="31"/>
      <c r="AE1593" s="31"/>
      <c r="AR1593" s="199" t="s">
        <v>132</v>
      </c>
      <c r="AT1593" s="199" t="s">
        <v>127</v>
      </c>
      <c r="AU1593" s="199" t="s">
        <v>86</v>
      </c>
      <c r="AY1593" s="14" t="s">
        <v>124</v>
      </c>
      <c r="BE1593" s="200">
        <f>IF(N1593="základní",J1593,0)</f>
        <v>0</v>
      </c>
      <c r="BF1593" s="200">
        <f>IF(N1593="snížená",J1593,0)</f>
        <v>0</v>
      </c>
      <c r="BG1593" s="200">
        <f>IF(N1593="zákl. přenesená",J1593,0)</f>
        <v>0</v>
      </c>
      <c r="BH1593" s="200">
        <f>IF(N1593="sníž. přenesená",J1593,0)</f>
        <v>0</v>
      </c>
      <c r="BI1593" s="200">
        <f>IF(N1593="nulová",J1593,0)</f>
        <v>0</v>
      </c>
      <c r="BJ1593" s="14" t="s">
        <v>84</v>
      </c>
      <c r="BK1593" s="200">
        <f>ROUND(I1593*H1593,2)</f>
        <v>0</v>
      </c>
      <c r="BL1593" s="14" t="s">
        <v>132</v>
      </c>
      <c r="BM1593" s="199" t="s">
        <v>2856</v>
      </c>
    </row>
    <row r="1594" spans="1:65" s="2" customFormat="1" ht="10.199999999999999">
      <c r="A1594" s="31"/>
      <c r="B1594" s="32"/>
      <c r="C1594" s="33"/>
      <c r="D1594" s="201" t="s">
        <v>133</v>
      </c>
      <c r="E1594" s="33"/>
      <c r="F1594" s="202" t="s">
        <v>2857</v>
      </c>
      <c r="G1594" s="33"/>
      <c r="H1594" s="33"/>
      <c r="I1594" s="203"/>
      <c r="J1594" s="33"/>
      <c r="K1594" s="33"/>
      <c r="L1594" s="36"/>
      <c r="M1594" s="204"/>
      <c r="N1594" s="205"/>
      <c r="O1594" s="68"/>
      <c r="P1594" s="68"/>
      <c r="Q1594" s="68"/>
      <c r="R1594" s="68"/>
      <c r="S1594" s="68"/>
      <c r="T1594" s="69"/>
      <c r="U1594" s="31"/>
      <c r="V1594" s="31"/>
      <c r="W1594" s="31"/>
      <c r="X1594" s="31"/>
      <c r="Y1594" s="31"/>
      <c r="Z1594" s="31"/>
      <c r="AA1594" s="31"/>
      <c r="AB1594" s="31"/>
      <c r="AC1594" s="31"/>
      <c r="AD1594" s="31"/>
      <c r="AE1594" s="31"/>
      <c r="AT1594" s="14" t="s">
        <v>133</v>
      </c>
      <c r="AU1594" s="14" t="s">
        <v>86</v>
      </c>
    </row>
    <row r="1595" spans="1:65" s="2" customFormat="1" ht="16.5" customHeight="1">
      <c r="A1595" s="31"/>
      <c r="B1595" s="32"/>
      <c r="C1595" s="188" t="s">
        <v>2858</v>
      </c>
      <c r="D1595" s="188" t="s">
        <v>127</v>
      </c>
      <c r="E1595" s="189" t="s">
        <v>2859</v>
      </c>
      <c r="F1595" s="190" t="s">
        <v>2860</v>
      </c>
      <c r="G1595" s="191" t="s">
        <v>210</v>
      </c>
      <c r="H1595" s="192">
        <v>20</v>
      </c>
      <c r="I1595" s="193"/>
      <c r="J1595" s="194">
        <f>ROUND(I1595*H1595,2)</f>
        <v>0</v>
      </c>
      <c r="K1595" s="190" t="s">
        <v>131</v>
      </c>
      <c r="L1595" s="36"/>
      <c r="M1595" s="195" t="s">
        <v>1</v>
      </c>
      <c r="N1595" s="196" t="s">
        <v>42</v>
      </c>
      <c r="O1595" s="68"/>
      <c r="P1595" s="197">
        <f>O1595*H1595</f>
        <v>0</v>
      </c>
      <c r="Q1595" s="197">
        <v>0</v>
      </c>
      <c r="R1595" s="197">
        <f>Q1595*H1595</f>
        <v>0</v>
      </c>
      <c r="S1595" s="197">
        <v>0</v>
      </c>
      <c r="T1595" s="198">
        <f>S1595*H1595</f>
        <v>0</v>
      </c>
      <c r="U1595" s="31"/>
      <c r="V1595" s="31"/>
      <c r="W1595" s="31"/>
      <c r="X1595" s="31"/>
      <c r="Y1595" s="31"/>
      <c r="Z1595" s="31"/>
      <c r="AA1595" s="31"/>
      <c r="AB1595" s="31"/>
      <c r="AC1595" s="31"/>
      <c r="AD1595" s="31"/>
      <c r="AE1595" s="31"/>
      <c r="AR1595" s="199" t="s">
        <v>132</v>
      </c>
      <c r="AT1595" s="199" t="s">
        <v>127</v>
      </c>
      <c r="AU1595" s="199" t="s">
        <v>86</v>
      </c>
      <c r="AY1595" s="14" t="s">
        <v>124</v>
      </c>
      <c r="BE1595" s="200">
        <f>IF(N1595="základní",J1595,0)</f>
        <v>0</v>
      </c>
      <c r="BF1595" s="200">
        <f>IF(N1595="snížená",J1595,0)</f>
        <v>0</v>
      </c>
      <c r="BG1595" s="200">
        <f>IF(N1595="zákl. přenesená",J1595,0)</f>
        <v>0</v>
      </c>
      <c r="BH1595" s="200">
        <f>IF(N1595="sníž. přenesená",J1595,0)</f>
        <v>0</v>
      </c>
      <c r="BI1595" s="200">
        <f>IF(N1595="nulová",J1595,0)</f>
        <v>0</v>
      </c>
      <c r="BJ1595" s="14" t="s">
        <v>84</v>
      </c>
      <c r="BK1595" s="200">
        <f>ROUND(I1595*H1595,2)</f>
        <v>0</v>
      </c>
      <c r="BL1595" s="14" t="s">
        <v>132</v>
      </c>
      <c r="BM1595" s="199" t="s">
        <v>2861</v>
      </c>
    </row>
    <row r="1596" spans="1:65" s="2" customFormat="1" ht="19.2">
      <c r="A1596" s="31"/>
      <c r="B1596" s="32"/>
      <c r="C1596" s="33"/>
      <c r="D1596" s="201" t="s">
        <v>133</v>
      </c>
      <c r="E1596" s="33"/>
      <c r="F1596" s="202" t="s">
        <v>2862</v>
      </c>
      <c r="G1596" s="33"/>
      <c r="H1596" s="33"/>
      <c r="I1596" s="203"/>
      <c r="J1596" s="33"/>
      <c r="K1596" s="33"/>
      <c r="L1596" s="36"/>
      <c r="M1596" s="204"/>
      <c r="N1596" s="205"/>
      <c r="O1596" s="68"/>
      <c r="P1596" s="68"/>
      <c r="Q1596" s="68"/>
      <c r="R1596" s="68"/>
      <c r="S1596" s="68"/>
      <c r="T1596" s="69"/>
      <c r="U1596" s="31"/>
      <c r="V1596" s="31"/>
      <c r="W1596" s="31"/>
      <c r="X1596" s="31"/>
      <c r="Y1596" s="31"/>
      <c r="Z1596" s="31"/>
      <c r="AA1596" s="31"/>
      <c r="AB1596" s="31"/>
      <c r="AC1596" s="31"/>
      <c r="AD1596" s="31"/>
      <c r="AE1596" s="31"/>
      <c r="AT1596" s="14" t="s">
        <v>133</v>
      </c>
      <c r="AU1596" s="14" t="s">
        <v>86</v>
      </c>
    </row>
    <row r="1597" spans="1:65" s="2" customFormat="1" ht="16.5" customHeight="1">
      <c r="A1597" s="31"/>
      <c r="B1597" s="32"/>
      <c r="C1597" s="188" t="s">
        <v>1498</v>
      </c>
      <c r="D1597" s="188" t="s">
        <v>127</v>
      </c>
      <c r="E1597" s="189" t="s">
        <v>2863</v>
      </c>
      <c r="F1597" s="190" t="s">
        <v>2864</v>
      </c>
      <c r="G1597" s="191" t="s">
        <v>210</v>
      </c>
      <c r="H1597" s="192">
        <v>200</v>
      </c>
      <c r="I1597" s="193"/>
      <c r="J1597" s="194">
        <f>ROUND(I1597*H1597,2)</f>
        <v>0</v>
      </c>
      <c r="K1597" s="190" t="s">
        <v>131</v>
      </c>
      <c r="L1597" s="36"/>
      <c r="M1597" s="195" t="s">
        <v>1</v>
      </c>
      <c r="N1597" s="196" t="s">
        <v>42</v>
      </c>
      <c r="O1597" s="68"/>
      <c r="P1597" s="197">
        <f>O1597*H1597</f>
        <v>0</v>
      </c>
      <c r="Q1597" s="197">
        <v>0</v>
      </c>
      <c r="R1597" s="197">
        <f>Q1597*H1597</f>
        <v>0</v>
      </c>
      <c r="S1597" s="197">
        <v>0</v>
      </c>
      <c r="T1597" s="198">
        <f>S1597*H1597</f>
        <v>0</v>
      </c>
      <c r="U1597" s="31"/>
      <c r="V1597" s="31"/>
      <c r="W1597" s="31"/>
      <c r="X1597" s="31"/>
      <c r="Y1597" s="31"/>
      <c r="Z1597" s="31"/>
      <c r="AA1597" s="31"/>
      <c r="AB1597" s="31"/>
      <c r="AC1597" s="31"/>
      <c r="AD1597" s="31"/>
      <c r="AE1597" s="31"/>
      <c r="AR1597" s="199" t="s">
        <v>132</v>
      </c>
      <c r="AT1597" s="199" t="s">
        <v>127</v>
      </c>
      <c r="AU1597" s="199" t="s">
        <v>86</v>
      </c>
      <c r="AY1597" s="14" t="s">
        <v>124</v>
      </c>
      <c r="BE1597" s="200">
        <f>IF(N1597="základní",J1597,0)</f>
        <v>0</v>
      </c>
      <c r="BF1597" s="200">
        <f>IF(N1597="snížená",J1597,0)</f>
        <v>0</v>
      </c>
      <c r="BG1597" s="200">
        <f>IF(N1597="zákl. přenesená",J1597,0)</f>
        <v>0</v>
      </c>
      <c r="BH1597" s="200">
        <f>IF(N1597="sníž. přenesená",J1597,0)</f>
        <v>0</v>
      </c>
      <c r="BI1597" s="200">
        <f>IF(N1597="nulová",J1597,0)</f>
        <v>0</v>
      </c>
      <c r="BJ1597" s="14" t="s">
        <v>84</v>
      </c>
      <c r="BK1597" s="200">
        <f>ROUND(I1597*H1597,2)</f>
        <v>0</v>
      </c>
      <c r="BL1597" s="14" t="s">
        <v>132</v>
      </c>
      <c r="BM1597" s="199" t="s">
        <v>2865</v>
      </c>
    </row>
    <row r="1598" spans="1:65" s="2" customFormat="1" ht="19.2">
      <c r="A1598" s="31"/>
      <c r="B1598" s="32"/>
      <c r="C1598" s="33"/>
      <c r="D1598" s="201" t="s">
        <v>133</v>
      </c>
      <c r="E1598" s="33"/>
      <c r="F1598" s="202" t="s">
        <v>2866</v>
      </c>
      <c r="G1598" s="33"/>
      <c r="H1598" s="33"/>
      <c r="I1598" s="203"/>
      <c r="J1598" s="33"/>
      <c r="K1598" s="33"/>
      <c r="L1598" s="36"/>
      <c r="M1598" s="204"/>
      <c r="N1598" s="205"/>
      <c r="O1598" s="68"/>
      <c r="P1598" s="68"/>
      <c r="Q1598" s="68"/>
      <c r="R1598" s="68"/>
      <c r="S1598" s="68"/>
      <c r="T1598" s="69"/>
      <c r="U1598" s="31"/>
      <c r="V1598" s="31"/>
      <c r="W1598" s="31"/>
      <c r="X1598" s="31"/>
      <c r="Y1598" s="31"/>
      <c r="Z1598" s="31"/>
      <c r="AA1598" s="31"/>
      <c r="AB1598" s="31"/>
      <c r="AC1598" s="31"/>
      <c r="AD1598" s="31"/>
      <c r="AE1598" s="31"/>
      <c r="AT1598" s="14" t="s">
        <v>133</v>
      </c>
      <c r="AU1598" s="14" t="s">
        <v>86</v>
      </c>
    </row>
    <row r="1599" spans="1:65" s="2" customFormat="1" ht="16.5" customHeight="1">
      <c r="A1599" s="31"/>
      <c r="B1599" s="32"/>
      <c r="C1599" s="188" t="s">
        <v>2867</v>
      </c>
      <c r="D1599" s="188" t="s">
        <v>127</v>
      </c>
      <c r="E1599" s="189" t="s">
        <v>2868</v>
      </c>
      <c r="F1599" s="190" t="s">
        <v>2869</v>
      </c>
      <c r="G1599" s="191" t="s">
        <v>139</v>
      </c>
      <c r="H1599" s="192">
        <v>50</v>
      </c>
      <c r="I1599" s="193"/>
      <c r="J1599" s="194">
        <f>ROUND(I1599*H1599,2)</f>
        <v>0</v>
      </c>
      <c r="K1599" s="190" t="s">
        <v>131</v>
      </c>
      <c r="L1599" s="36"/>
      <c r="M1599" s="195" t="s">
        <v>1</v>
      </c>
      <c r="N1599" s="196" t="s">
        <v>42</v>
      </c>
      <c r="O1599" s="68"/>
      <c r="P1599" s="197">
        <f>O1599*H1599</f>
        <v>0</v>
      </c>
      <c r="Q1599" s="197">
        <v>0</v>
      </c>
      <c r="R1599" s="197">
        <f>Q1599*H1599</f>
        <v>0</v>
      </c>
      <c r="S1599" s="197">
        <v>0</v>
      </c>
      <c r="T1599" s="198">
        <f>S1599*H1599</f>
        <v>0</v>
      </c>
      <c r="U1599" s="31"/>
      <c r="V1599" s="31"/>
      <c r="W1599" s="31"/>
      <c r="X1599" s="31"/>
      <c r="Y1599" s="31"/>
      <c r="Z1599" s="31"/>
      <c r="AA1599" s="31"/>
      <c r="AB1599" s="31"/>
      <c r="AC1599" s="31"/>
      <c r="AD1599" s="31"/>
      <c r="AE1599" s="31"/>
      <c r="AR1599" s="199" t="s">
        <v>132</v>
      </c>
      <c r="AT1599" s="199" t="s">
        <v>127</v>
      </c>
      <c r="AU1599" s="199" t="s">
        <v>86</v>
      </c>
      <c r="AY1599" s="14" t="s">
        <v>124</v>
      </c>
      <c r="BE1599" s="200">
        <f>IF(N1599="základní",J1599,0)</f>
        <v>0</v>
      </c>
      <c r="BF1599" s="200">
        <f>IF(N1599="snížená",J1599,0)</f>
        <v>0</v>
      </c>
      <c r="BG1599" s="200">
        <f>IF(N1599="zákl. přenesená",J1599,0)</f>
        <v>0</v>
      </c>
      <c r="BH1599" s="200">
        <f>IF(N1599="sníž. přenesená",J1599,0)</f>
        <v>0</v>
      </c>
      <c r="BI1599" s="200">
        <f>IF(N1599="nulová",J1599,0)</f>
        <v>0</v>
      </c>
      <c r="BJ1599" s="14" t="s">
        <v>84</v>
      </c>
      <c r="BK1599" s="200">
        <f>ROUND(I1599*H1599,2)</f>
        <v>0</v>
      </c>
      <c r="BL1599" s="14" t="s">
        <v>132</v>
      </c>
      <c r="BM1599" s="199" t="s">
        <v>2870</v>
      </c>
    </row>
    <row r="1600" spans="1:65" s="2" customFormat="1" ht="28.8">
      <c r="A1600" s="31"/>
      <c r="B1600" s="32"/>
      <c r="C1600" s="33"/>
      <c r="D1600" s="201" t="s">
        <v>133</v>
      </c>
      <c r="E1600" s="33"/>
      <c r="F1600" s="202" t="s">
        <v>2871</v>
      </c>
      <c r="G1600" s="33"/>
      <c r="H1600" s="33"/>
      <c r="I1600" s="203"/>
      <c r="J1600" s="33"/>
      <c r="K1600" s="33"/>
      <c r="L1600" s="36"/>
      <c r="M1600" s="204"/>
      <c r="N1600" s="205"/>
      <c r="O1600" s="68"/>
      <c r="P1600" s="68"/>
      <c r="Q1600" s="68"/>
      <c r="R1600" s="68"/>
      <c r="S1600" s="68"/>
      <c r="T1600" s="69"/>
      <c r="U1600" s="31"/>
      <c r="V1600" s="31"/>
      <c r="W1600" s="31"/>
      <c r="X1600" s="31"/>
      <c r="Y1600" s="31"/>
      <c r="Z1600" s="31"/>
      <c r="AA1600" s="31"/>
      <c r="AB1600" s="31"/>
      <c r="AC1600" s="31"/>
      <c r="AD1600" s="31"/>
      <c r="AE1600" s="31"/>
      <c r="AT1600" s="14" t="s">
        <v>133</v>
      </c>
      <c r="AU1600" s="14" t="s">
        <v>86</v>
      </c>
    </row>
    <row r="1601" spans="1:65" s="2" customFormat="1" ht="16.5" customHeight="1">
      <c r="A1601" s="31"/>
      <c r="B1601" s="32"/>
      <c r="C1601" s="188" t="s">
        <v>1502</v>
      </c>
      <c r="D1601" s="188" t="s">
        <v>127</v>
      </c>
      <c r="E1601" s="189" t="s">
        <v>2872</v>
      </c>
      <c r="F1601" s="190" t="s">
        <v>2873</v>
      </c>
      <c r="G1601" s="191" t="s">
        <v>210</v>
      </c>
      <c r="H1601" s="192">
        <v>50</v>
      </c>
      <c r="I1601" s="193"/>
      <c r="J1601" s="194">
        <f>ROUND(I1601*H1601,2)</f>
        <v>0</v>
      </c>
      <c r="K1601" s="190" t="s">
        <v>131</v>
      </c>
      <c r="L1601" s="36"/>
      <c r="M1601" s="195" t="s">
        <v>1</v>
      </c>
      <c r="N1601" s="196" t="s">
        <v>42</v>
      </c>
      <c r="O1601" s="68"/>
      <c r="P1601" s="197">
        <f>O1601*H1601</f>
        <v>0</v>
      </c>
      <c r="Q1601" s="197">
        <v>0</v>
      </c>
      <c r="R1601" s="197">
        <f>Q1601*H1601</f>
        <v>0</v>
      </c>
      <c r="S1601" s="197">
        <v>0</v>
      </c>
      <c r="T1601" s="198">
        <f>S1601*H1601</f>
        <v>0</v>
      </c>
      <c r="U1601" s="31"/>
      <c r="V1601" s="31"/>
      <c r="W1601" s="31"/>
      <c r="X1601" s="31"/>
      <c r="Y1601" s="31"/>
      <c r="Z1601" s="31"/>
      <c r="AA1601" s="31"/>
      <c r="AB1601" s="31"/>
      <c r="AC1601" s="31"/>
      <c r="AD1601" s="31"/>
      <c r="AE1601" s="31"/>
      <c r="AR1601" s="199" t="s">
        <v>132</v>
      </c>
      <c r="AT1601" s="199" t="s">
        <v>127</v>
      </c>
      <c r="AU1601" s="199" t="s">
        <v>86</v>
      </c>
      <c r="AY1601" s="14" t="s">
        <v>124</v>
      </c>
      <c r="BE1601" s="200">
        <f>IF(N1601="základní",J1601,0)</f>
        <v>0</v>
      </c>
      <c r="BF1601" s="200">
        <f>IF(N1601="snížená",J1601,0)</f>
        <v>0</v>
      </c>
      <c r="BG1601" s="200">
        <f>IF(N1601="zákl. přenesená",J1601,0)</f>
        <v>0</v>
      </c>
      <c r="BH1601" s="200">
        <f>IF(N1601="sníž. přenesená",J1601,0)</f>
        <v>0</v>
      </c>
      <c r="BI1601" s="200">
        <f>IF(N1601="nulová",J1601,0)</f>
        <v>0</v>
      </c>
      <c r="BJ1601" s="14" t="s">
        <v>84</v>
      </c>
      <c r="BK1601" s="200">
        <f>ROUND(I1601*H1601,2)</f>
        <v>0</v>
      </c>
      <c r="BL1601" s="14" t="s">
        <v>132</v>
      </c>
      <c r="BM1601" s="199" t="s">
        <v>2874</v>
      </c>
    </row>
    <row r="1602" spans="1:65" s="2" customFormat="1" ht="28.8">
      <c r="A1602" s="31"/>
      <c r="B1602" s="32"/>
      <c r="C1602" s="33"/>
      <c r="D1602" s="201" t="s">
        <v>133</v>
      </c>
      <c r="E1602" s="33"/>
      <c r="F1602" s="202" t="s">
        <v>2875</v>
      </c>
      <c r="G1602" s="33"/>
      <c r="H1602" s="33"/>
      <c r="I1602" s="203"/>
      <c r="J1602" s="33"/>
      <c r="K1602" s="33"/>
      <c r="L1602" s="36"/>
      <c r="M1602" s="204"/>
      <c r="N1602" s="205"/>
      <c r="O1602" s="68"/>
      <c r="P1602" s="68"/>
      <c r="Q1602" s="68"/>
      <c r="R1602" s="68"/>
      <c r="S1602" s="68"/>
      <c r="T1602" s="69"/>
      <c r="U1602" s="31"/>
      <c r="V1602" s="31"/>
      <c r="W1602" s="31"/>
      <c r="X1602" s="31"/>
      <c r="Y1602" s="31"/>
      <c r="Z1602" s="31"/>
      <c r="AA1602" s="31"/>
      <c r="AB1602" s="31"/>
      <c r="AC1602" s="31"/>
      <c r="AD1602" s="31"/>
      <c r="AE1602" s="31"/>
      <c r="AT1602" s="14" t="s">
        <v>133</v>
      </c>
      <c r="AU1602" s="14" t="s">
        <v>86</v>
      </c>
    </row>
    <row r="1603" spans="1:65" s="2" customFormat="1" ht="16.5" customHeight="1">
      <c r="A1603" s="31"/>
      <c r="B1603" s="32"/>
      <c r="C1603" s="188" t="s">
        <v>2876</v>
      </c>
      <c r="D1603" s="188" t="s">
        <v>127</v>
      </c>
      <c r="E1603" s="189" t="s">
        <v>2877</v>
      </c>
      <c r="F1603" s="190" t="s">
        <v>2878</v>
      </c>
      <c r="G1603" s="191" t="s">
        <v>210</v>
      </c>
      <c r="H1603" s="192">
        <v>100</v>
      </c>
      <c r="I1603" s="193"/>
      <c r="J1603" s="194">
        <f>ROUND(I1603*H1603,2)</f>
        <v>0</v>
      </c>
      <c r="K1603" s="190" t="s">
        <v>131</v>
      </c>
      <c r="L1603" s="36"/>
      <c r="M1603" s="195" t="s">
        <v>1</v>
      </c>
      <c r="N1603" s="196" t="s">
        <v>42</v>
      </c>
      <c r="O1603" s="68"/>
      <c r="P1603" s="197">
        <f>O1603*H1603</f>
        <v>0</v>
      </c>
      <c r="Q1603" s="197">
        <v>0</v>
      </c>
      <c r="R1603" s="197">
        <f>Q1603*H1603</f>
        <v>0</v>
      </c>
      <c r="S1603" s="197">
        <v>0</v>
      </c>
      <c r="T1603" s="198">
        <f>S1603*H1603</f>
        <v>0</v>
      </c>
      <c r="U1603" s="31"/>
      <c r="V1603" s="31"/>
      <c r="W1603" s="31"/>
      <c r="X1603" s="31"/>
      <c r="Y1603" s="31"/>
      <c r="Z1603" s="31"/>
      <c r="AA1603" s="31"/>
      <c r="AB1603" s="31"/>
      <c r="AC1603" s="31"/>
      <c r="AD1603" s="31"/>
      <c r="AE1603" s="31"/>
      <c r="AR1603" s="199" t="s">
        <v>132</v>
      </c>
      <c r="AT1603" s="199" t="s">
        <v>127</v>
      </c>
      <c r="AU1603" s="199" t="s">
        <v>86</v>
      </c>
      <c r="AY1603" s="14" t="s">
        <v>124</v>
      </c>
      <c r="BE1603" s="200">
        <f>IF(N1603="základní",J1603,0)</f>
        <v>0</v>
      </c>
      <c r="BF1603" s="200">
        <f>IF(N1603="snížená",J1603,0)</f>
        <v>0</v>
      </c>
      <c r="BG1603" s="200">
        <f>IF(N1603="zákl. přenesená",J1603,0)</f>
        <v>0</v>
      </c>
      <c r="BH1603" s="200">
        <f>IF(N1603="sníž. přenesená",J1603,0)</f>
        <v>0</v>
      </c>
      <c r="BI1603" s="200">
        <f>IF(N1603="nulová",J1603,0)</f>
        <v>0</v>
      </c>
      <c r="BJ1603" s="14" t="s">
        <v>84</v>
      </c>
      <c r="BK1603" s="200">
        <f>ROUND(I1603*H1603,2)</f>
        <v>0</v>
      </c>
      <c r="BL1603" s="14" t="s">
        <v>132</v>
      </c>
      <c r="BM1603" s="199" t="s">
        <v>2879</v>
      </c>
    </row>
    <row r="1604" spans="1:65" s="2" customFormat="1" ht="28.8">
      <c r="A1604" s="31"/>
      <c r="B1604" s="32"/>
      <c r="C1604" s="33"/>
      <c r="D1604" s="201" t="s">
        <v>133</v>
      </c>
      <c r="E1604" s="33"/>
      <c r="F1604" s="202" t="s">
        <v>2880</v>
      </c>
      <c r="G1604" s="33"/>
      <c r="H1604" s="33"/>
      <c r="I1604" s="203"/>
      <c r="J1604" s="33"/>
      <c r="K1604" s="33"/>
      <c r="L1604" s="36"/>
      <c r="M1604" s="204"/>
      <c r="N1604" s="205"/>
      <c r="O1604" s="68"/>
      <c r="P1604" s="68"/>
      <c r="Q1604" s="68"/>
      <c r="R1604" s="68"/>
      <c r="S1604" s="68"/>
      <c r="T1604" s="69"/>
      <c r="U1604" s="31"/>
      <c r="V1604" s="31"/>
      <c r="W1604" s="31"/>
      <c r="X1604" s="31"/>
      <c r="Y1604" s="31"/>
      <c r="Z1604" s="31"/>
      <c r="AA1604" s="31"/>
      <c r="AB1604" s="31"/>
      <c r="AC1604" s="31"/>
      <c r="AD1604" s="31"/>
      <c r="AE1604" s="31"/>
      <c r="AT1604" s="14" t="s">
        <v>133</v>
      </c>
      <c r="AU1604" s="14" t="s">
        <v>86</v>
      </c>
    </row>
    <row r="1605" spans="1:65" s="2" customFormat="1" ht="16.5" customHeight="1">
      <c r="A1605" s="31"/>
      <c r="B1605" s="32"/>
      <c r="C1605" s="188" t="s">
        <v>1507</v>
      </c>
      <c r="D1605" s="188" t="s">
        <v>127</v>
      </c>
      <c r="E1605" s="189" t="s">
        <v>2881</v>
      </c>
      <c r="F1605" s="190" t="s">
        <v>2882</v>
      </c>
      <c r="G1605" s="191" t="s">
        <v>210</v>
      </c>
      <c r="H1605" s="192">
        <v>100</v>
      </c>
      <c r="I1605" s="193"/>
      <c r="J1605" s="194">
        <f>ROUND(I1605*H1605,2)</f>
        <v>0</v>
      </c>
      <c r="K1605" s="190" t="s">
        <v>131</v>
      </c>
      <c r="L1605" s="36"/>
      <c r="M1605" s="195" t="s">
        <v>1</v>
      </c>
      <c r="N1605" s="196" t="s">
        <v>42</v>
      </c>
      <c r="O1605" s="68"/>
      <c r="P1605" s="197">
        <f>O1605*H1605</f>
        <v>0</v>
      </c>
      <c r="Q1605" s="197">
        <v>0</v>
      </c>
      <c r="R1605" s="197">
        <f>Q1605*H1605</f>
        <v>0</v>
      </c>
      <c r="S1605" s="197">
        <v>0</v>
      </c>
      <c r="T1605" s="198">
        <f>S1605*H1605</f>
        <v>0</v>
      </c>
      <c r="U1605" s="31"/>
      <c r="V1605" s="31"/>
      <c r="W1605" s="31"/>
      <c r="X1605" s="31"/>
      <c r="Y1605" s="31"/>
      <c r="Z1605" s="31"/>
      <c r="AA1605" s="31"/>
      <c r="AB1605" s="31"/>
      <c r="AC1605" s="31"/>
      <c r="AD1605" s="31"/>
      <c r="AE1605" s="31"/>
      <c r="AR1605" s="199" t="s">
        <v>132</v>
      </c>
      <c r="AT1605" s="199" t="s">
        <v>127</v>
      </c>
      <c r="AU1605" s="199" t="s">
        <v>86</v>
      </c>
      <c r="AY1605" s="14" t="s">
        <v>124</v>
      </c>
      <c r="BE1605" s="200">
        <f>IF(N1605="základní",J1605,0)</f>
        <v>0</v>
      </c>
      <c r="BF1605" s="200">
        <f>IF(N1605="snížená",J1605,0)</f>
        <v>0</v>
      </c>
      <c r="BG1605" s="200">
        <f>IF(N1605="zákl. přenesená",J1605,0)</f>
        <v>0</v>
      </c>
      <c r="BH1605" s="200">
        <f>IF(N1605="sníž. přenesená",J1605,0)</f>
        <v>0</v>
      </c>
      <c r="BI1605" s="200">
        <f>IF(N1605="nulová",J1605,0)</f>
        <v>0</v>
      </c>
      <c r="BJ1605" s="14" t="s">
        <v>84</v>
      </c>
      <c r="BK1605" s="200">
        <f>ROUND(I1605*H1605,2)</f>
        <v>0</v>
      </c>
      <c r="BL1605" s="14" t="s">
        <v>132</v>
      </c>
      <c r="BM1605" s="199" t="s">
        <v>2883</v>
      </c>
    </row>
    <row r="1606" spans="1:65" s="2" customFormat="1" ht="28.8">
      <c r="A1606" s="31"/>
      <c r="B1606" s="32"/>
      <c r="C1606" s="33"/>
      <c r="D1606" s="201" t="s">
        <v>133</v>
      </c>
      <c r="E1606" s="33"/>
      <c r="F1606" s="202" t="s">
        <v>2884</v>
      </c>
      <c r="G1606" s="33"/>
      <c r="H1606" s="33"/>
      <c r="I1606" s="203"/>
      <c r="J1606" s="33"/>
      <c r="K1606" s="33"/>
      <c r="L1606" s="36"/>
      <c r="M1606" s="204"/>
      <c r="N1606" s="205"/>
      <c r="O1606" s="68"/>
      <c r="P1606" s="68"/>
      <c r="Q1606" s="68"/>
      <c r="R1606" s="68"/>
      <c r="S1606" s="68"/>
      <c r="T1606" s="69"/>
      <c r="U1606" s="31"/>
      <c r="V1606" s="31"/>
      <c r="W1606" s="31"/>
      <c r="X1606" s="31"/>
      <c r="Y1606" s="31"/>
      <c r="Z1606" s="31"/>
      <c r="AA1606" s="31"/>
      <c r="AB1606" s="31"/>
      <c r="AC1606" s="31"/>
      <c r="AD1606" s="31"/>
      <c r="AE1606" s="31"/>
      <c r="AT1606" s="14" t="s">
        <v>133</v>
      </c>
      <c r="AU1606" s="14" t="s">
        <v>86</v>
      </c>
    </row>
    <row r="1607" spans="1:65" s="2" customFormat="1" ht="21.75" customHeight="1">
      <c r="A1607" s="31"/>
      <c r="B1607" s="32"/>
      <c r="C1607" s="188" t="s">
        <v>2885</v>
      </c>
      <c r="D1607" s="188" t="s">
        <v>127</v>
      </c>
      <c r="E1607" s="189" t="s">
        <v>2886</v>
      </c>
      <c r="F1607" s="190" t="s">
        <v>2887</v>
      </c>
      <c r="G1607" s="191" t="s">
        <v>210</v>
      </c>
      <c r="H1607" s="192">
        <v>50</v>
      </c>
      <c r="I1607" s="193"/>
      <c r="J1607" s="194">
        <f>ROUND(I1607*H1607,2)</f>
        <v>0</v>
      </c>
      <c r="K1607" s="190" t="s">
        <v>131</v>
      </c>
      <c r="L1607" s="36"/>
      <c r="M1607" s="195" t="s">
        <v>1</v>
      </c>
      <c r="N1607" s="196" t="s">
        <v>42</v>
      </c>
      <c r="O1607" s="68"/>
      <c r="P1607" s="197">
        <f>O1607*H1607</f>
        <v>0</v>
      </c>
      <c r="Q1607" s="197">
        <v>0</v>
      </c>
      <c r="R1607" s="197">
        <f>Q1607*H1607</f>
        <v>0</v>
      </c>
      <c r="S1607" s="197">
        <v>0</v>
      </c>
      <c r="T1607" s="198">
        <f>S1607*H1607</f>
        <v>0</v>
      </c>
      <c r="U1607" s="31"/>
      <c r="V1607" s="31"/>
      <c r="W1607" s="31"/>
      <c r="X1607" s="31"/>
      <c r="Y1607" s="31"/>
      <c r="Z1607" s="31"/>
      <c r="AA1607" s="31"/>
      <c r="AB1607" s="31"/>
      <c r="AC1607" s="31"/>
      <c r="AD1607" s="31"/>
      <c r="AE1607" s="31"/>
      <c r="AR1607" s="199" t="s">
        <v>132</v>
      </c>
      <c r="AT1607" s="199" t="s">
        <v>127</v>
      </c>
      <c r="AU1607" s="199" t="s">
        <v>86</v>
      </c>
      <c r="AY1607" s="14" t="s">
        <v>124</v>
      </c>
      <c r="BE1607" s="200">
        <f>IF(N1607="základní",J1607,0)</f>
        <v>0</v>
      </c>
      <c r="BF1607" s="200">
        <f>IF(N1607="snížená",J1607,0)</f>
        <v>0</v>
      </c>
      <c r="BG1607" s="200">
        <f>IF(N1607="zákl. přenesená",J1607,0)</f>
        <v>0</v>
      </c>
      <c r="BH1607" s="200">
        <f>IF(N1607="sníž. přenesená",J1607,0)</f>
        <v>0</v>
      </c>
      <c r="BI1607" s="200">
        <f>IF(N1607="nulová",J1607,0)</f>
        <v>0</v>
      </c>
      <c r="BJ1607" s="14" t="s">
        <v>84</v>
      </c>
      <c r="BK1607" s="200">
        <f>ROUND(I1607*H1607,2)</f>
        <v>0</v>
      </c>
      <c r="BL1607" s="14" t="s">
        <v>132</v>
      </c>
      <c r="BM1607" s="199" t="s">
        <v>2888</v>
      </c>
    </row>
    <row r="1608" spans="1:65" s="2" customFormat="1" ht="28.8">
      <c r="A1608" s="31"/>
      <c r="B1608" s="32"/>
      <c r="C1608" s="33"/>
      <c r="D1608" s="201" t="s">
        <v>133</v>
      </c>
      <c r="E1608" s="33"/>
      <c r="F1608" s="202" t="s">
        <v>2889</v>
      </c>
      <c r="G1608" s="33"/>
      <c r="H1608" s="33"/>
      <c r="I1608" s="203"/>
      <c r="J1608" s="33"/>
      <c r="K1608" s="33"/>
      <c r="L1608" s="36"/>
      <c r="M1608" s="204"/>
      <c r="N1608" s="205"/>
      <c r="O1608" s="68"/>
      <c r="P1608" s="68"/>
      <c r="Q1608" s="68"/>
      <c r="R1608" s="68"/>
      <c r="S1608" s="68"/>
      <c r="T1608" s="69"/>
      <c r="U1608" s="31"/>
      <c r="V1608" s="31"/>
      <c r="W1608" s="31"/>
      <c r="X1608" s="31"/>
      <c r="Y1608" s="31"/>
      <c r="Z1608" s="31"/>
      <c r="AA1608" s="31"/>
      <c r="AB1608" s="31"/>
      <c r="AC1608" s="31"/>
      <c r="AD1608" s="31"/>
      <c r="AE1608" s="31"/>
      <c r="AT1608" s="14" t="s">
        <v>133</v>
      </c>
      <c r="AU1608" s="14" t="s">
        <v>86</v>
      </c>
    </row>
    <row r="1609" spans="1:65" s="2" customFormat="1" ht="21.75" customHeight="1">
      <c r="A1609" s="31"/>
      <c r="B1609" s="32"/>
      <c r="C1609" s="188" t="s">
        <v>1511</v>
      </c>
      <c r="D1609" s="188" t="s">
        <v>127</v>
      </c>
      <c r="E1609" s="189" t="s">
        <v>2890</v>
      </c>
      <c r="F1609" s="190" t="s">
        <v>2891</v>
      </c>
      <c r="G1609" s="191" t="s">
        <v>210</v>
      </c>
      <c r="H1609" s="192">
        <v>100</v>
      </c>
      <c r="I1609" s="193"/>
      <c r="J1609" s="194">
        <f>ROUND(I1609*H1609,2)</f>
        <v>0</v>
      </c>
      <c r="K1609" s="190" t="s">
        <v>131</v>
      </c>
      <c r="L1609" s="36"/>
      <c r="M1609" s="195" t="s">
        <v>1</v>
      </c>
      <c r="N1609" s="196" t="s">
        <v>42</v>
      </c>
      <c r="O1609" s="68"/>
      <c r="P1609" s="197">
        <f>O1609*H1609</f>
        <v>0</v>
      </c>
      <c r="Q1609" s="197">
        <v>0</v>
      </c>
      <c r="R1609" s="197">
        <f>Q1609*H1609</f>
        <v>0</v>
      </c>
      <c r="S1609" s="197">
        <v>0</v>
      </c>
      <c r="T1609" s="198">
        <f>S1609*H1609</f>
        <v>0</v>
      </c>
      <c r="U1609" s="31"/>
      <c r="V1609" s="31"/>
      <c r="W1609" s="31"/>
      <c r="X1609" s="31"/>
      <c r="Y1609" s="31"/>
      <c r="Z1609" s="31"/>
      <c r="AA1609" s="31"/>
      <c r="AB1609" s="31"/>
      <c r="AC1609" s="31"/>
      <c r="AD1609" s="31"/>
      <c r="AE1609" s="31"/>
      <c r="AR1609" s="199" t="s">
        <v>132</v>
      </c>
      <c r="AT1609" s="199" t="s">
        <v>127</v>
      </c>
      <c r="AU1609" s="199" t="s">
        <v>86</v>
      </c>
      <c r="AY1609" s="14" t="s">
        <v>124</v>
      </c>
      <c r="BE1609" s="200">
        <f>IF(N1609="základní",J1609,0)</f>
        <v>0</v>
      </c>
      <c r="BF1609" s="200">
        <f>IF(N1609="snížená",J1609,0)</f>
        <v>0</v>
      </c>
      <c r="BG1609" s="200">
        <f>IF(N1609="zákl. přenesená",J1609,0)</f>
        <v>0</v>
      </c>
      <c r="BH1609" s="200">
        <f>IF(N1609="sníž. přenesená",J1609,0)</f>
        <v>0</v>
      </c>
      <c r="BI1609" s="200">
        <f>IF(N1609="nulová",J1609,0)</f>
        <v>0</v>
      </c>
      <c r="BJ1609" s="14" t="s">
        <v>84</v>
      </c>
      <c r="BK1609" s="200">
        <f>ROUND(I1609*H1609,2)</f>
        <v>0</v>
      </c>
      <c r="BL1609" s="14" t="s">
        <v>132</v>
      </c>
      <c r="BM1609" s="199" t="s">
        <v>2892</v>
      </c>
    </row>
    <row r="1610" spans="1:65" s="2" customFormat="1" ht="28.8">
      <c r="A1610" s="31"/>
      <c r="B1610" s="32"/>
      <c r="C1610" s="33"/>
      <c r="D1610" s="201" t="s">
        <v>133</v>
      </c>
      <c r="E1610" s="33"/>
      <c r="F1610" s="202" t="s">
        <v>2893</v>
      </c>
      <c r="G1610" s="33"/>
      <c r="H1610" s="33"/>
      <c r="I1610" s="203"/>
      <c r="J1610" s="33"/>
      <c r="K1610" s="33"/>
      <c r="L1610" s="36"/>
      <c r="M1610" s="204"/>
      <c r="N1610" s="205"/>
      <c r="O1610" s="68"/>
      <c r="P1610" s="68"/>
      <c r="Q1610" s="68"/>
      <c r="R1610" s="68"/>
      <c r="S1610" s="68"/>
      <c r="T1610" s="69"/>
      <c r="U1610" s="31"/>
      <c r="V1610" s="31"/>
      <c r="W1610" s="31"/>
      <c r="X1610" s="31"/>
      <c r="Y1610" s="31"/>
      <c r="Z1610" s="31"/>
      <c r="AA1610" s="31"/>
      <c r="AB1610" s="31"/>
      <c r="AC1610" s="31"/>
      <c r="AD1610" s="31"/>
      <c r="AE1610" s="31"/>
      <c r="AT1610" s="14" t="s">
        <v>133</v>
      </c>
      <c r="AU1610" s="14" t="s">
        <v>86</v>
      </c>
    </row>
    <row r="1611" spans="1:65" s="2" customFormat="1" ht="16.5" customHeight="1">
      <c r="A1611" s="31"/>
      <c r="B1611" s="32"/>
      <c r="C1611" s="188" t="s">
        <v>2894</v>
      </c>
      <c r="D1611" s="188" t="s">
        <v>127</v>
      </c>
      <c r="E1611" s="189" t="s">
        <v>2895</v>
      </c>
      <c r="F1611" s="190" t="s">
        <v>2896</v>
      </c>
      <c r="G1611" s="191" t="s">
        <v>210</v>
      </c>
      <c r="H1611" s="192">
        <v>50</v>
      </c>
      <c r="I1611" s="193"/>
      <c r="J1611" s="194">
        <f>ROUND(I1611*H1611,2)</f>
        <v>0</v>
      </c>
      <c r="K1611" s="190" t="s">
        <v>131</v>
      </c>
      <c r="L1611" s="36"/>
      <c r="M1611" s="195" t="s">
        <v>1</v>
      </c>
      <c r="N1611" s="196" t="s">
        <v>42</v>
      </c>
      <c r="O1611" s="68"/>
      <c r="P1611" s="197">
        <f>O1611*H1611</f>
        <v>0</v>
      </c>
      <c r="Q1611" s="197">
        <v>0</v>
      </c>
      <c r="R1611" s="197">
        <f>Q1611*H1611</f>
        <v>0</v>
      </c>
      <c r="S1611" s="197">
        <v>0</v>
      </c>
      <c r="T1611" s="198">
        <f>S1611*H1611</f>
        <v>0</v>
      </c>
      <c r="U1611" s="31"/>
      <c r="V1611" s="31"/>
      <c r="W1611" s="31"/>
      <c r="X1611" s="31"/>
      <c r="Y1611" s="31"/>
      <c r="Z1611" s="31"/>
      <c r="AA1611" s="31"/>
      <c r="AB1611" s="31"/>
      <c r="AC1611" s="31"/>
      <c r="AD1611" s="31"/>
      <c r="AE1611" s="31"/>
      <c r="AR1611" s="199" t="s">
        <v>132</v>
      </c>
      <c r="AT1611" s="199" t="s">
        <v>127</v>
      </c>
      <c r="AU1611" s="199" t="s">
        <v>86</v>
      </c>
      <c r="AY1611" s="14" t="s">
        <v>124</v>
      </c>
      <c r="BE1611" s="200">
        <f>IF(N1611="základní",J1611,0)</f>
        <v>0</v>
      </c>
      <c r="BF1611" s="200">
        <f>IF(N1611="snížená",J1611,0)</f>
        <v>0</v>
      </c>
      <c r="BG1611" s="200">
        <f>IF(N1611="zákl. přenesená",J1611,0)</f>
        <v>0</v>
      </c>
      <c r="BH1611" s="200">
        <f>IF(N1611="sníž. přenesená",J1611,0)</f>
        <v>0</v>
      </c>
      <c r="BI1611" s="200">
        <f>IF(N1611="nulová",J1611,0)</f>
        <v>0</v>
      </c>
      <c r="BJ1611" s="14" t="s">
        <v>84</v>
      </c>
      <c r="BK1611" s="200">
        <f>ROUND(I1611*H1611,2)</f>
        <v>0</v>
      </c>
      <c r="BL1611" s="14" t="s">
        <v>132</v>
      </c>
      <c r="BM1611" s="199" t="s">
        <v>2897</v>
      </c>
    </row>
    <row r="1612" spans="1:65" s="2" customFormat="1" ht="19.2">
      <c r="A1612" s="31"/>
      <c r="B1612" s="32"/>
      <c r="C1612" s="33"/>
      <c r="D1612" s="201" t="s">
        <v>133</v>
      </c>
      <c r="E1612" s="33"/>
      <c r="F1612" s="202" t="s">
        <v>2898</v>
      </c>
      <c r="G1612" s="33"/>
      <c r="H1612" s="33"/>
      <c r="I1612" s="203"/>
      <c r="J1612" s="33"/>
      <c r="K1612" s="33"/>
      <c r="L1612" s="36"/>
      <c r="M1612" s="204"/>
      <c r="N1612" s="205"/>
      <c r="O1612" s="68"/>
      <c r="P1612" s="68"/>
      <c r="Q1612" s="68"/>
      <c r="R1612" s="68"/>
      <c r="S1612" s="68"/>
      <c r="T1612" s="69"/>
      <c r="U1612" s="31"/>
      <c r="V1612" s="31"/>
      <c r="W1612" s="31"/>
      <c r="X1612" s="31"/>
      <c r="Y1612" s="31"/>
      <c r="Z1612" s="31"/>
      <c r="AA1612" s="31"/>
      <c r="AB1612" s="31"/>
      <c r="AC1612" s="31"/>
      <c r="AD1612" s="31"/>
      <c r="AE1612" s="31"/>
      <c r="AT1612" s="14" t="s">
        <v>133</v>
      </c>
      <c r="AU1612" s="14" t="s">
        <v>86</v>
      </c>
    </row>
    <row r="1613" spans="1:65" s="2" customFormat="1" ht="16.5" customHeight="1">
      <c r="A1613" s="31"/>
      <c r="B1613" s="32"/>
      <c r="C1613" s="188" t="s">
        <v>1516</v>
      </c>
      <c r="D1613" s="188" t="s">
        <v>127</v>
      </c>
      <c r="E1613" s="189" t="s">
        <v>2899</v>
      </c>
      <c r="F1613" s="190" t="s">
        <v>2900</v>
      </c>
      <c r="G1613" s="191" t="s">
        <v>210</v>
      </c>
      <c r="H1613" s="192">
        <v>100</v>
      </c>
      <c r="I1613" s="193"/>
      <c r="J1613" s="194">
        <f>ROUND(I1613*H1613,2)</f>
        <v>0</v>
      </c>
      <c r="K1613" s="190" t="s">
        <v>131</v>
      </c>
      <c r="L1613" s="36"/>
      <c r="M1613" s="195" t="s">
        <v>1</v>
      </c>
      <c r="N1613" s="196" t="s">
        <v>42</v>
      </c>
      <c r="O1613" s="68"/>
      <c r="P1613" s="197">
        <f>O1613*H1613</f>
        <v>0</v>
      </c>
      <c r="Q1613" s="197">
        <v>0</v>
      </c>
      <c r="R1613" s="197">
        <f>Q1613*H1613</f>
        <v>0</v>
      </c>
      <c r="S1613" s="197">
        <v>0</v>
      </c>
      <c r="T1613" s="198">
        <f>S1613*H1613</f>
        <v>0</v>
      </c>
      <c r="U1613" s="31"/>
      <c r="V1613" s="31"/>
      <c r="W1613" s="31"/>
      <c r="X1613" s="31"/>
      <c r="Y1613" s="31"/>
      <c r="Z1613" s="31"/>
      <c r="AA1613" s="31"/>
      <c r="AB1613" s="31"/>
      <c r="AC1613" s="31"/>
      <c r="AD1613" s="31"/>
      <c r="AE1613" s="31"/>
      <c r="AR1613" s="199" t="s">
        <v>132</v>
      </c>
      <c r="AT1613" s="199" t="s">
        <v>127</v>
      </c>
      <c r="AU1613" s="199" t="s">
        <v>86</v>
      </c>
      <c r="AY1613" s="14" t="s">
        <v>124</v>
      </c>
      <c r="BE1613" s="200">
        <f>IF(N1613="základní",J1613,0)</f>
        <v>0</v>
      </c>
      <c r="BF1613" s="200">
        <f>IF(N1613="snížená",J1613,0)</f>
        <v>0</v>
      </c>
      <c r="BG1613" s="200">
        <f>IF(N1613="zákl. přenesená",J1613,0)</f>
        <v>0</v>
      </c>
      <c r="BH1613" s="200">
        <f>IF(N1613="sníž. přenesená",J1613,0)</f>
        <v>0</v>
      </c>
      <c r="BI1613" s="200">
        <f>IF(N1613="nulová",J1613,0)</f>
        <v>0</v>
      </c>
      <c r="BJ1613" s="14" t="s">
        <v>84</v>
      </c>
      <c r="BK1613" s="200">
        <f>ROUND(I1613*H1613,2)</f>
        <v>0</v>
      </c>
      <c r="BL1613" s="14" t="s">
        <v>132</v>
      </c>
      <c r="BM1613" s="199" t="s">
        <v>2901</v>
      </c>
    </row>
    <row r="1614" spans="1:65" s="2" customFormat="1" ht="19.2">
      <c r="A1614" s="31"/>
      <c r="B1614" s="32"/>
      <c r="C1614" s="33"/>
      <c r="D1614" s="201" t="s">
        <v>133</v>
      </c>
      <c r="E1614" s="33"/>
      <c r="F1614" s="202" t="s">
        <v>2902</v>
      </c>
      <c r="G1614" s="33"/>
      <c r="H1614" s="33"/>
      <c r="I1614" s="203"/>
      <c r="J1614" s="33"/>
      <c r="K1614" s="33"/>
      <c r="L1614" s="36"/>
      <c r="M1614" s="204"/>
      <c r="N1614" s="205"/>
      <c r="O1614" s="68"/>
      <c r="P1614" s="68"/>
      <c r="Q1614" s="68"/>
      <c r="R1614" s="68"/>
      <c r="S1614" s="68"/>
      <c r="T1614" s="69"/>
      <c r="U1614" s="31"/>
      <c r="V1614" s="31"/>
      <c r="W1614" s="31"/>
      <c r="X1614" s="31"/>
      <c r="Y1614" s="31"/>
      <c r="Z1614" s="31"/>
      <c r="AA1614" s="31"/>
      <c r="AB1614" s="31"/>
      <c r="AC1614" s="31"/>
      <c r="AD1614" s="31"/>
      <c r="AE1614" s="31"/>
      <c r="AT1614" s="14" t="s">
        <v>133</v>
      </c>
      <c r="AU1614" s="14" t="s">
        <v>86</v>
      </c>
    </row>
    <row r="1615" spans="1:65" s="2" customFormat="1" ht="16.5" customHeight="1">
      <c r="A1615" s="31"/>
      <c r="B1615" s="32"/>
      <c r="C1615" s="188" t="s">
        <v>2903</v>
      </c>
      <c r="D1615" s="188" t="s">
        <v>127</v>
      </c>
      <c r="E1615" s="189" t="s">
        <v>2904</v>
      </c>
      <c r="F1615" s="190" t="s">
        <v>2905</v>
      </c>
      <c r="G1615" s="191" t="s">
        <v>139</v>
      </c>
      <c r="H1615" s="192">
        <v>50</v>
      </c>
      <c r="I1615" s="193"/>
      <c r="J1615" s="194">
        <f>ROUND(I1615*H1615,2)</f>
        <v>0</v>
      </c>
      <c r="K1615" s="190" t="s">
        <v>131</v>
      </c>
      <c r="L1615" s="36"/>
      <c r="M1615" s="195" t="s">
        <v>1</v>
      </c>
      <c r="N1615" s="196" t="s">
        <v>42</v>
      </c>
      <c r="O1615" s="68"/>
      <c r="P1615" s="197">
        <f>O1615*H1615</f>
        <v>0</v>
      </c>
      <c r="Q1615" s="197">
        <v>0</v>
      </c>
      <c r="R1615" s="197">
        <f>Q1615*H1615</f>
        <v>0</v>
      </c>
      <c r="S1615" s="197">
        <v>0</v>
      </c>
      <c r="T1615" s="198">
        <f>S1615*H1615</f>
        <v>0</v>
      </c>
      <c r="U1615" s="31"/>
      <c r="V1615" s="31"/>
      <c r="W1615" s="31"/>
      <c r="X1615" s="31"/>
      <c r="Y1615" s="31"/>
      <c r="Z1615" s="31"/>
      <c r="AA1615" s="31"/>
      <c r="AB1615" s="31"/>
      <c r="AC1615" s="31"/>
      <c r="AD1615" s="31"/>
      <c r="AE1615" s="31"/>
      <c r="AR1615" s="199" t="s">
        <v>132</v>
      </c>
      <c r="AT1615" s="199" t="s">
        <v>127</v>
      </c>
      <c r="AU1615" s="199" t="s">
        <v>86</v>
      </c>
      <c r="AY1615" s="14" t="s">
        <v>124</v>
      </c>
      <c r="BE1615" s="200">
        <f>IF(N1615="základní",J1615,0)</f>
        <v>0</v>
      </c>
      <c r="BF1615" s="200">
        <f>IF(N1615="snížená",J1615,0)</f>
        <v>0</v>
      </c>
      <c r="BG1615" s="200">
        <f>IF(N1615="zákl. přenesená",J1615,0)</f>
        <v>0</v>
      </c>
      <c r="BH1615" s="200">
        <f>IF(N1615="sníž. přenesená",J1615,0)</f>
        <v>0</v>
      </c>
      <c r="BI1615" s="200">
        <f>IF(N1615="nulová",J1615,0)</f>
        <v>0</v>
      </c>
      <c r="BJ1615" s="14" t="s">
        <v>84</v>
      </c>
      <c r="BK1615" s="200">
        <f>ROUND(I1615*H1615,2)</f>
        <v>0</v>
      </c>
      <c r="BL1615" s="14" t="s">
        <v>132</v>
      </c>
      <c r="BM1615" s="199" t="s">
        <v>2906</v>
      </c>
    </row>
    <row r="1616" spans="1:65" s="2" customFormat="1" ht="19.2">
      <c r="A1616" s="31"/>
      <c r="B1616" s="32"/>
      <c r="C1616" s="33"/>
      <c r="D1616" s="201" t="s">
        <v>133</v>
      </c>
      <c r="E1616" s="33"/>
      <c r="F1616" s="202" t="s">
        <v>2907</v>
      </c>
      <c r="G1616" s="33"/>
      <c r="H1616" s="33"/>
      <c r="I1616" s="203"/>
      <c r="J1616" s="33"/>
      <c r="K1616" s="33"/>
      <c r="L1616" s="36"/>
      <c r="M1616" s="204"/>
      <c r="N1616" s="205"/>
      <c r="O1616" s="68"/>
      <c r="P1616" s="68"/>
      <c r="Q1616" s="68"/>
      <c r="R1616" s="68"/>
      <c r="S1616" s="68"/>
      <c r="T1616" s="69"/>
      <c r="U1616" s="31"/>
      <c r="V1616" s="31"/>
      <c r="W1616" s="31"/>
      <c r="X1616" s="31"/>
      <c r="Y1616" s="31"/>
      <c r="Z1616" s="31"/>
      <c r="AA1616" s="31"/>
      <c r="AB1616" s="31"/>
      <c r="AC1616" s="31"/>
      <c r="AD1616" s="31"/>
      <c r="AE1616" s="31"/>
      <c r="AT1616" s="14" t="s">
        <v>133</v>
      </c>
      <c r="AU1616" s="14" t="s">
        <v>86</v>
      </c>
    </row>
    <row r="1617" spans="1:65" s="2" customFormat="1" ht="16.5" customHeight="1">
      <c r="A1617" s="31"/>
      <c r="B1617" s="32"/>
      <c r="C1617" s="188" t="s">
        <v>1520</v>
      </c>
      <c r="D1617" s="188" t="s">
        <v>127</v>
      </c>
      <c r="E1617" s="189" t="s">
        <v>2908</v>
      </c>
      <c r="F1617" s="190" t="s">
        <v>2909</v>
      </c>
      <c r="G1617" s="191" t="s">
        <v>210</v>
      </c>
      <c r="H1617" s="192">
        <v>50</v>
      </c>
      <c r="I1617" s="193"/>
      <c r="J1617" s="194">
        <f>ROUND(I1617*H1617,2)</f>
        <v>0</v>
      </c>
      <c r="K1617" s="190" t="s">
        <v>131</v>
      </c>
      <c r="L1617" s="36"/>
      <c r="M1617" s="195" t="s">
        <v>1</v>
      </c>
      <c r="N1617" s="196" t="s">
        <v>42</v>
      </c>
      <c r="O1617" s="68"/>
      <c r="P1617" s="197">
        <f>O1617*H1617</f>
        <v>0</v>
      </c>
      <c r="Q1617" s="197">
        <v>0</v>
      </c>
      <c r="R1617" s="197">
        <f>Q1617*H1617</f>
        <v>0</v>
      </c>
      <c r="S1617" s="197">
        <v>0</v>
      </c>
      <c r="T1617" s="198">
        <f>S1617*H1617</f>
        <v>0</v>
      </c>
      <c r="U1617" s="31"/>
      <c r="V1617" s="31"/>
      <c r="W1617" s="31"/>
      <c r="X1617" s="31"/>
      <c r="Y1617" s="31"/>
      <c r="Z1617" s="31"/>
      <c r="AA1617" s="31"/>
      <c r="AB1617" s="31"/>
      <c r="AC1617" s="31"/>
      <c r="AD1617" s="31"/>
      <c r="AE1617" s="31"/>
      <c r="AR1617" s="199" t="s">
        <v>132</v>
      </c>
      <c r="AT1617" s="199" t="s">
        <v>127</v>
      </c>
      <c r="AU1617" s="199" t="s">
        <v>86</v>
      </c>
      <c r="AY1617" s="14" t="s">
        <v>124</v>
      </c>
      <c r="BE1617" s="200">
        <f>IF(N1617="základní",J1617,0)</f>
        <v>0</v>
      </c>
      <c r="BF1617" s="200">
        <f>IF(N1617="snížená",J1617,0)</f>
        <v>0</v>
      </c>
      <c r="BG1617" s="200">
        <f>IF(N1617="zákl. přenesená",J1617,0)</f>
        <v>0</v>
      </c>
      <c r="BH1617" s="200">
        <f>IF(N1617="sníž. přenesená",J1617,0)</f>
        <v>0</v>
      </c>
      <c r="BI1617" s="200">
        <f>IF(N1617="nulová",J1617,0)</f>
        <v>0</v>
      </c>
      <c r="BJ1617" s="14" t="s">
        <v>84</v>
      </c>
      <c r="BK1617" s="200">
        <f>ROUND(I1617*H1617,2)</f>
        <v>0</v>
      </c>
      <c r="BL1617" s="14" t="s">
        <v>132</v>
      </c>
      <c r="BM1617" s="199" t="s">
        <v>2910</v>
      </c>
    </row>
    <row r="1618" spans="1:65" s="2" customFormat="1" ht="19.2">
      <c r="A1618" s="31"/>
      <c r="B1618" s="32"/>
      <c r="C1618" s="33"/>
      <c r="D1618" s="201" t="s">
        <v>133</v>
      </c>
      <c r="E1618" s="33"/>
      <c r="F1618" s="202" t="s">
        <v>2911</v>
      </c>
      <c r="G1618" s="33"/>
      <c r="H1618" s="33"/>
      <c r="I1618" s="203"/>
      <c r="J1618" s="33"/>
      <c r="K1618" s="33"/>
      <c r="L1618" s="36"/>
      <c r="M1618" s="204"/>
      <c r="N1618" s="205"/>
      <c r="O1618" s="68"/>
      <c r="P1618" s="68"/>
      <c r="Q1618" s="68"/>
      <c r="R1618" s="68"/>
      <c r="S1618" s="68"/>
      <c r="T1618" s="69"/>
      <c r="U1618" s="31"/>
      <c r="V1618" s="31"/>
      <c r="W1618" s="31"/>
      <c r="X1618" s="31"/>
      <c r="Y1618" s="31"/>
      <c r="Z1618" s="31"/>
      <c r="AA1618" s="31"/>
      <c r="AB1618" s="31"/>
      <c r="AC1618" s="31"/>
      <c r="AD1618" s="31"/>
      <c r="AE1618" s="31"/>
      <c r="AT1618" s="14" t="s">
        <v>133</v>
      </c>
      <c r="AU1618" s="14" t="s">
        <v>86</v>
      </c>
    </row>
    <row r="1619" spans="1:65" s="2" customFormat="1" ht="16.5" customHeight="1">
      <c r="A1619" s="31"/>
      <c r="B1619" s="32"/>
      <c r="C1619" s="188" t="s">
        <v>2912</v>
      </c>
      <c r="D1619" s="188" t="s">
        <v>127</v>
      </c>
      <c r="E1619" s="189" t="s">
        <v>2913</v>
      </c>
      <c r="F1619" s="190" t="s">
        <v>2914</v>
      </c>
      <c r="G1619" s="191" t="s">
        <v>210</v>
      </c>
      <c r="H1619" s="192">
        <v>100</v>
      </c>
      <c r="I1619" s="193"/>
      <c r="J1619" s="194">
        <f>ROUND(I1619*H1619,2)</f>
        <v>0</v>
      </c>
      <c r="K1619" s="190" t="s">
        <v>131</v>
      </c>
      <c r="L1619" s="36"/>
      <c r="M1619" s="195" t="s">
        <v>1</v>
      </c>
      <c r="N1619" s="196" t="s">
        <v>42</v>
      </c>
      <c r="O1619" s="68"/>
      <c r="P1619" s="197">
        <f>O1619*H1619</f>
        <v>0</v>
      </c>
      <c r="Q1619" s="197">
        <v>0</v>
      </c>
      <c r="R1619" s="197">
        <f>Q1619*H1619</f>
        <v>0</v>
      </c>
      <c r="S1619" s="197">
        <v>0</v>
      </c>
      <c r="T1619" s="198">
        <f>S1619*H1619</f>
        <v>0</v>
      </c>
      <c r="U1619" s="31"/>
      <c r="V1619" s="31"/>
      <c r="W1619" s="31"/>
      <c r="X1619" s="31"/>
      <c r="Y1619" s="31"/>
      <c r="Z1619" s="31"/>
      <c r="AA1619" s="31"/>
      <c r="AB1619" s="31"/>
      <c r="AC1619" s="31"/>
      <c r="AD1619" s="31"/>
      <c r="AE1619" s="31"/>
      <c r="AR1619" s="199" t="s">
        <v>132</v>
      </c>
      <c r="AT1619" s="199" t="s">
        <v>127</v>
      </c>
      <c r="AU1619" s="199" t="s">
        <v>86</v>
      </c>
      <c r="AY1619" s="14" t="s">
        <v>124</v>
      </c>
      <c r="BE1619" s="200">
        <f>IF(N1619="základní",J1619,0)</f>
        <v>0</v>
      </c>
      <c r="BF1619" s="200">
        <f>IF(N1619="snížená",J1619,0)</f>
        <v>0</v>
      </c>
      <c r="BG1619" s="200">
        <f>IF(N1619="zákl. přenesená",J1619,0)</f>
        <v>0</v>
      </c>
      <c r="BH1619" s="200">
        <f>IF(N1619="sníž. přenesená",J1619,0)</f>
        <v>0</v>
      </c>
      <c r="BI1619" s="200">
        <f>IF(N1619="nulová",J1619,0)</f>
        <v>0</v>
      </c>
      <c r="BJ1619" s="14" t="s">
        <v>84</v>
      </c>
      <c r="BK1619" s="200">
        <f>ROUND(I1619*H1619,2)</f>
        <v>0</v>
      </c>
      <c r="BL1619" s="14" t="s">
        <v>132</v>
      </c>
      <c r="BM1619" s="199" t="s">
        <v>2915</v>
      </c>
    </row>
    <row r="1620" spans="1:65" s="2" customFormat="1" ht="19.2">
      <c r="A1620" s="31"/>
      <c r="B1620" s="32"/>
      <c r="C1620" s="33"/>
      <c r="D1620" s="201" t="s">
        <v>133</v>
      </c>
      <c r="E1620" s="33"/>
      <c r="F1620" s="202" t="s">
        <v>2916</v>
      </c>
      <c r="G1620" s="33"/>
      <c r="H1620" s="33"/>
      <c r="I1620" s="203"/>
      <c r="J1620" s="33"/>
      <c r="K1620" s="33"/>
      <c r="L1620" s="36"/>
      <c r="M1620" s="204"/>
      <c r="N1620" s="205"/>
      <c r="O1620" s="68"/>
      <c r="P1620" s="68"/>
      <c r="Q1620" s="68"/>
      <c r="R1620" s="68"/>
      <c r="S1620" s="68"/>
      <c r="T1620" s="69"/>
      <c r="U1620" s="31"/>
      <c r="V1620" s="31"/>
      <c r="W1620" s="31"/>
      <c r="X1620" s="31"/>
      <c r="Y1620" s="31"/>
      <c r="Z1620" s="31"/>
      <c r="AA1620" s="31"/>
      <c r="AB1620" s="31"/>
      <c r="AC1620" s="31"/>
      <c r="AD1620" s="31"/>
      <c r="AE1620" s="31"/>
      <c r="AT1620" s="14" t="s">
        <v>133</v>
      </c>
      <c r="AU1620" s="14" t="s">
        <v>86</v>
      </c>
    </row>
    <row r="1621" spans="1:65" s="2" customFormat="1" ht="16.5" customHeight="1">
      <c r="A1621" s="31"/>
      <c r="B1621" s="32"/>
      <c r="C1621" s="188" t="s">
        <v>1525</v>
      </c>
      <c r="D1621" s="188" t="s">
        <v>127</v>
      </c>
      <c r="E1621" s="189" t="s">
        <v>2917</v>
      </c>
      <c r="F1621" s="190" t="s">
        <v>2918</v>
      </c>
      <c r="G1621" s="191" t="s">
        <v>139</v>
      </c>
      <c r="H1621" s="192">
        <v>50</v>
      </c>
      <c r="I1621" s="193"/>
      <c r="J1621" s="194">
        <f>ROUND(I1621*H1621,2)</f>
        <v>0</v>
      </c>
      <c r="K1621" s="190" t="s">
        <v>131</v>
      </c>
      <c r="L1621" s="36"/>
      <c r="M1621" s="195" t="s">
        <v>1</v>
      </c>
      <c r="N1621" s="196" t="s">
        <v>42</v>
      </c>
      <c r="O1621" s="68"/>
      <c r="P1621" s="197">
        <f>O1621*H1621</f>
        <v>0</v>
      </c>
      <c r="Q1621" s="197">
        <v>0</v>
      </c>
      <c r="R1621" s="197">
        <f>Q1621*H1621</f>
        <v>0</v>
      </c>
      <c r="S1621" s="197">
        <v>0</v>
      </c>
      <c r="T1621" s="198">
        <f>S1621*H1621</f>
        <v>0</v>
      </c>
      <c r="U1621" s="31"/>
      <c r="V1621" s="31"/>
      <c r="W1621" s="31"/>
      <c r="X1621" s="31"/>
      <c r="Y1621" s="31"/>
      <c r="Z1621" s="31"/>
      <c r="AA1621" s="31"/>
      <c r="AB1621" s="31"/>
      <c r="AC1621" s="31"/>
      <c r="AD1621" s="31"/>
      <c r="AE1621" s="31"/>
      <c r="AR1621" s="199" t="s">
        <v>132</v>
      </c>
      <c r="AT1621" s="199" t="s">
        <v>127</v>
      </c>
      <c r="AU1621" s="199" t="s">
        <v>86</v>
      </c>
      <c r="AY1621" s="14" t="s">
        <v>124</v>
      </c>
      <c r="BE1621" s="200">
        <f>IF(N1621="základní",J1621,0)</f>
        <v>0</v>
      </c>
      <c r="BF1621" s="200">
        <f>IF(N1621="snížená",J1621,0)</f>
        <v>0</v>
      </c>
      <c r="BG1621" s="200">
        <f>IF(N1621="zákl. přenesená",J1621,0)</f>
        <v>0</v>
      </c>
      <c r="BH1621" s="200">
        <f>IF(N1621="sníž. přenesená",J1621,0)</f>
        <v>0</v>
      </c>
      <c r="BI1621" s="200">
        <f>IF(N1621="nulová",J1621,0)</f>
        <v>0</v>
      </c>
      <c r="BJ1621" s="14" t="s">
        <v>84</v>
      </c>
      <c r="BK1621" s="200">
        <f>ROUND(I1621*H1621,2)</f>
        <v>0</v>
      </c>
      <c r="BL1621" s="14" t="s">
        <v>132</v>
      </c>
      <c r="BM1621" s="199" t="s">
        <v>2919</v>
      </c>
    </row>
    <row r="1622" spans="1:65" s="2" customFormat="1" ht="19.2">
      <c r="A1622" s="31"/>
      <c r="B1622" s="32"/>
      <c r="C1622" s="33"/>
      <c r="D1622" s="201" t="s">
        <v>133</v>
      </c>
      <c r="E1622" s="33"/>
      <c r="F1622" s="202" t="s">
        <v>2920</v>
      </c>
      <c r="G1622" s="33"/>
      <c r="H1622" s="33"/>
      <c r="I1622" s="203"/>
      <c r="J1622" s="33"/>
      <c r="K1622" s="33"/>
      <c r="L1622" s="36"/>
      <c r="M1622" s="204"/>
      <c r="N1622" s="205"/>
      <c r="O1622" s="68"/>
      <c r="P1622" s="68"/>
      <c r="Q1622" s="68"/>
      <c r="R1622" s="68"/>
      <c r="S1622" s="68"/>
      <c r="T1622" s="69"/>
      <c r="U1622" s="31"/>
      <c r="V1622" s="31"/>
      <c r="W1622" s="31"/>
      <c r="X1622" s="31"/>
      <c r="Y1622" s="31"/>
      <c r="Z1622" s="31"/>
      <c r="AA1622" s="31"/>
      <c r="AB1622" s="31"/>
      <c r="AC1622" s="31"/>
      <c r="AD1622" s="31"/>
      <c r="AE1622" s="31"/>
      <c r="AT1622" s="14" t="s">
        <v>133</v>
      </c>
      <c r="AU1622" s="14" t="s">
        <v>86</v>
      </c>
    </row>
    <row r="1623" spans="1:65" s="2" customFormat="1" ht="16.5" customHeight="1">
      <c r="A1623" s="31"/>
      <c r="B1623" s="32"/>
      <c r="C1623" s="188" t="s">
        <v>2921</v>
      </c>
      <c r="D1623" s="188" t="s">
        <v>127</v>
      </c>
      <c r="E1623" s="189" t="s">
        <v>2922</v>
      </c>
      <c r="F1623" s="190" t="s">
        <v>2923</v>
      </c>
      <c r="G1623" s="191" t="s">
        <v>210</v>
      </c>
      <c r="H1623" s="192">
        <v>10</v>
      </c>
      <c r="I1623" s="193"/>
      <c r="J1623" s="194">
        <f>ROUND(I1623*H1623,2)</f>
        <v>0</v>
      </c>
      <c r="K1623" s="190" t="s">
        <v>131</v>
      </c>
      <c r="L1623" s="36"/>
      <c r="M1623" s="195" t="s">
        <v>1</v>
      </c>
      <c r="N1623" s="196" t="s">
        <v>42</v>
      </c>
      <c r="O1623" s="68"/>
      <c r="P1623" s="197">
        <f>O1623*H1623</f>
        <v>0</v>
      </c>
      <c r="Q1623" s="197">
        <v>0</v>
      </c>
      <c r="R1623" s="197">
        <f>Q1623*H1623</f>
        <v>0</v>
      </c>
      <c r="S1623" s="197">
        <v>0</v>
      </c>
      <c r="T1623" s="198">
        <f>S1623*H1623</f>
        <v>0</v>
      </c>
      <c r="U1623" s="31"/>
      <c r="V1623" s="31"/>
      <c r="W1623" s="31"/>
      <c r="X1623" s="31"/>
      <c r="Y1623" s="31"/>
      <c r="Z1623" s="31"/>
      <c r="AA1623" s="31"/>
      <c r="AB1623" s="31"/>
      <c r="AC1623" s="31"/>
      <c r="AD1623" s="31"/>
      <c r="AE1623" s="31"/>
      <c r="AR1623" s="199" t="s">
        <v>132</v>
      </c>
      <c r="AT1623" s="199" t="s">
        <v>127</v>
      </c>
      <c r="AU1623" s="199" t="s">
        <v>86</v>
      </c>
      <c r="AY1623" s="14" t="s">
        <v>124</v>
      </c>
      <c r="BE1623" s="200">
        <f>IF(N1623="základní",J1623,0)</f>
        <v>0</v>
      </c>
      <c r="BF1623" s="200">
        <f>IF(N1623="snížená",J1623,0)</f>
        <v>0</v>
      </c>
      <c r="BG1623" s="200">
        <f>IF(N1623="zákl. přenesená",J1623,0)</f>
        <v>0</v>
      </c>
      <c r="BH1623" s="200">
        <f>IF(N1623="sníž. přenesená",J1623,0)</f>
        <v>0</v>
      </c>
      <c r="BI1623" s="200">
        <f>IF(N1623="nulová",J1623,0)</f>
        <v>0</v>
      </c>
      <c r="BJ1623" s="14" t="s">
        <v>84</v>
      </c>
      <c r="BK1623" s="200">
        <f>ROUND(I1623*H1623,2)</f>
        <v>0</v>
      </c>
      <c r="BL1623" s="14" t="s">
        <v>132</v>
      </c>
      <c r="BM1623" s="199" t="s">
        <v>2924</v>
      </c>
    </row>
    <row r="1624" spans="1:65" s="2" customFormat="1" ht="19.2">
      <c r="A1624" s="31"/>
      <c r="B1624" s="32"/>
      <c r="C1624" s="33"/>
      <c r="D1624" s="201" t="s">
        <v>133</v>
      </c>
      <c r="E1624" s="33"/>
      <c r="F1624" s="202" t="s">
        <v>2925</v>
      </c>
      <c r="G1624" s="33"/>
      <c r="H1624" s="33"/>
      <c r="I1624" s="203"/>
      <c r="J1624" s="33"/>
      <c r="K1624" s="33"/>
      <c r="L1624" s="36"/>
      <c r="M1624" s="204"/>
      <c r="N1624" s="205"/>
      <c r="O1624" s="68"/>
      <c r="P1624" s="68"/>
      <c r="Q1624" s="68"/>
      <c r="R1624" s="68"/>
      <c r="S1624" s="68"/>
      <c r="T1624" s="69"/>
      <c r="U1624" s="31"/>
      <c r="V1624" s="31"/>
      <c r="W1624" s="31"/>
      <c r="X1624" s="31"/>
      <c r="Y1624" s="31"/>
      <c r="Z1624" s="31"/>
      <c r="AA1624" s="31"/>
      <c r="AB1624" s="31"/>
      <c r="AC1624" s="31"/>
      <c r="AD1624" s="31"/>
      <c r="AE1624" s="31"/>
      <c r="AT1624" s="14" t="s">
        <v>133</v>
      </c>
      <c r="AU1624" s="14" t="s">
        <v>86</v>
      </c>
    </row>
    <row r="1625" spans="1:65" s="2" customFormat="1" ht="16.5" customHeight="1">
      <c r="A1625" s="31"/>
      <c r="B1625" s="32"/>
      <c r="C1625" s="188" t="s">
        <v>1529</v>
      </c>
      <c r="D1625" s="188" t="s">
        <v>127</v>
      </c>
      <c r="E1625" s="189" t="s">
        <v>2926</v>
      </c>
      <c r="F1625" s="190" t="s">
        <v>2927</v>
      </c>
      <c r="G1625" s="191" t="s">
        <v>210</v>
      </c>
      <c r="H1625" s="192">
        <v>10</v>
      </c>
      <c r="I1625" s="193"/>
      <c r="J1625" s="194">
        <f>ROUND(I1625*H1625,2)</f>
        <v>0</v>
      </c>
      <c r="K1625" s="190" t="s">
        <v>131</v>
      </c>
      <c r="L1625" s="36"/>
      <c r="M1625" s="195" t="s">
        <v>1</v>
      </c>
      <c r="N1625" s="196" t="s">
        <v>42</v>
      </c>
      <c r="O1625" s="68"/>
      <c r="P1625" s="197">
        <f>O1625*H1625</f>
        <v>0</v>
      </c>
      <c r="Q1625" s="197">
        <v>0</v>
      </c>
      <c r="R1625" s="197">
        <f>Q1625*H1625</f>
        <v>0</v>
      </c>
      <c r="S1625" s="197">
        <v>0</v>
      </c>
      <c r="T1625" s="198">
        <f>S1625*H1625</f>
        <v>0</v>
      </c>
      <c r="U1625" s="31"/>
      <c r="V1625" s="31"/>
      <c r="W1625" s="31"/>
      <c r="X1625" s="31"/>
      <c r="Y1625" s="31"/>
      <c r="Z1625" s="31"/>
      <c r="AA1625" s="31"/>
      <c r="AB1625" s="31"/>
      <c r="AC1625" s="31"/>
      <c r="AD1625" s="31"/>
      <c r="AE1625" s="31"/>
      <c r="AR1625" s="199" t="s">
        <v>132</v>
      </c>
      <c r="AT1625" s="199" t="s">
        <v>127</v>
      </c>
      <c r="AU1625" s="199" t="s">
        <v>86</v>
      </c>
      <c r="AY1625" s="14" t="s">
        <v>124</v>
      </c>
      <c r="BE1625" s="200">
        <f>IF(N1625="základní",J1625,0)</f>
        <v>0</v>
      </c>
      <c r="BF1625" s="200">
        <f>IF(N1625="snížená",J1625,0)</f>
        <v>0</v>
      </c>
      <c r="BG1625" s="200">
        <f>IF(N1625="zákl. přenesená",J1625,0)</f>
        <v>0</v>
      </c>
      <c r="BH1625" s="200">
        <f>IF(N1625="sníž. přenesená",J1625,0)</f>
        <v>0</v>
      </c>
      <c r="BI1625" s="200">
        <f>IF(N1625="nulová",J1625,0)</f>
        <v>0</v>
      </c>
      <c r="BJ1625" s="14" t="s">
        <v>84</v>
      </c>
      <c r="BK1625" s="200">
        <f>ROUND(I1625*H1625,2)</f>
        <v>0</v>
      </c>
      <c r="BL1625" s="14" t="s">
        <v>132</v>
      </c>
      <c r="BM1625" s="199" t="s">
        <v>2928</v>
      </c>
    </row>
    <row r="1626" spans="1:65" s="2" customFormat="1" ht="19.2">
      <c r="A1626" s="31"/>
      <c r="B1626" s="32"/>
      <c r="C1626" s="33"/>
      <c r="D1626" s="201" t="s">
        <v>133</v>
      </c>
      <c r="E1626" s="33"/>
      <c r="F1626" s="202" t="s">
        <v>2929</v>
      </c>
      <c r="G1626" s="33"/>
      <c r="H1626" s="33"/>
      <c r="I1626" s="203"/>
      <c r="J1626" s="33"/>
      <c r="K1626" s="33"/>
      <c r="L1626" s="36"/>
      <c r="M1626" s="204"/>
      <c r="N1626" s="205"/>
      <c r="O1626" s="68"/>
      <c r="P1626" s="68"/>
      <c r="Q1626" s="68"/>
      <c r="R1626" s="68"/>
      <c r="S1626" s="68"/>
      <c r="T1626" s="69"/>
      <c r="U1626" s="31"/>
      <c r="V1626" s="31"/>
      <c r="W1626" s="31"/>
      <c r="X1626" s="31"/>
      <c r="Y1626" s="31"/>
      <c r="Z1626" s="31"/>
      <c r="AA1626" s="31"/>
      <c r="AB1626" s="31"/>
      <c r="AC1626" s="31"/>
      <c r="AD1626" s="31"/>
      <c r="AE1626" s="31"/>
      <c r="AT1626" s="14" t="s">
        <v>133</v>
      </c>
      <c r="AU1626" s="14" t="s">
        <v>86</v>
      </c>
    </row>
    <row r="1627" spans="1:65" s="2" customFormat="1" ht="16.5" customHeight="1">
      <c r="A1627" s="31"/>
      <c r="B1627" s="32"/>
      <c r="C1627" s="188" t="s">
        <v>2930</v>
      </c>
      <c r="D1627" s="188" t="s">
        <v>127</v>
      </c>
      <c r="E1627" s="189" t="s">
        <v>2931</v>
      </c>
      <c r="F1627" s="190" t="s">
        <v>2932</v>
      </c>
      <c r="G1627" s="191" t="s">
        <v>210</v>
      </c>
      <c r="H1627" s="192">
        <v>10</v>
      </c>
      <c r="I1627" s="193"/>
      <c r="J1627" s="194">
        <f>ROUND(I1627*H1627,2)</f>
        <v>0</v>
      </c>
      <c r="K1627" s="190" t="s">
        <v>131</v>
      </c>
      <c r="L1627" s="36"/>
      <c r="M1627" s="195" t="s">
        <v>1</v>
      </c>
      <c r="N1627" s="196" t="s">
        <v>42</v>
      </c>
      <c r="O1627" s="68"/>
      <c r="P1627" s="197">
        <f>O1627*H1627</f>
        <v>0</v>
      </c>
      <c r="Q1627" s="197">
        <v>0</v>
      </c>
      <c r="R1627" s="197">
        <f>Q1627*H1627</f>
        <v>0</v>
      </c>
      <c r="S1627" s="197">
        <v>0</v>
      </c>
      <c r="T1627" s="198">
        <f>S1627*H1627</f>
        <v>0</v>
      </c>
      <c r="U1627" s="31"/>
      <c r="V1627" s="31"/>
      <c r="W1627" s="31"/>
      <c r="X1627" s="31"/>
      <c r="Y1627" s="31"/>
      <c r="Z1627" s="31"/>
      <c r="AA1627" s="31"/>
      <c r="AB1627" s="31"/>
      <c r="AC1627" s="31"/>
      <c r="AD1627" s="31"/>
      <c r="AE1627" s="31"/>
      <c r="AR1627" s="199" t="s">
        <v>132</v>
      </c>
      <c r="AT1627" s="199" t="s">
        <v>127</v>
      </c>
      <c r="AU1627" s="199" t="s">
        <v>86</v>
      </c>
      <c r="AY1627" s="14" t="s">
        <v>124</v>
      </c>
      <c r="BE1627" s="200">
        <f>IF(N1627="základní",J1627,0)</f>
        <v>0</v>
      </c>
      <c r="BF1627" s="200">
        <f>IF(N1627="snížená",J1627,0)</f>
        <v>0</v>
      </c>
      <c r="BG1627" s="200">
        <f>IF(N1627="zákl. přenesená",J1627,0)</f>
        <v>0</v>
      </c>
      <c r="BH1627" s="200">
        <f>IF(N1627="sníž. přenesená",J1627,0)</f>
        <v>0</v>
      </c>
      <c r="BI1627" s="200">
        <f>IF(N1627="nulová",J1627,0)</f>
        <v>0</v>
      </c>
      <c r="BJ1627" s="14" t="s">
        <v>84</v>
      </c>
      <c r="BK1627" s="200">
        <f>ROUND(I1627*H1627,2)</f>
        <v>0</v>
      </c>
      <c r="BL1627" s="14" t="s">
        <v>132</v>
      </c>
      <c r="BM1627" s="199" t="s">
        <v>2933</v>
      </c>
    </row>
    <row r="1628" spans="1:65" s="2" customFormat="1" ht="19.2">
      <c r="A1628" s="31"/>
      <c r="B1628" s="32"/>
      <c r="C1628" s="33"/>
      <c r="D1628" s="201" t="s">
        <v>133</v>
      </c>
      <c r="E1628" s="33"/>
      <c r="F1628" s="202" t="s">
        <v>2934</v>
      </c>
      <c r="G1628" s="33"/>
      <c r="H1628" s="33"/>
      <c r="I1628" s="203"/>
      <c r="J1628" s="33"/>
      <c r="K1628" s="33"/>
      <c r="L1628" s="36"/>
      <c r="M1628" s="204"/>
      <c r="N1628" s="205"/>
      <c r="O1628" s="68"/>
      <c r="P1628" s="68"/>
      <c r="Q1628" s="68"/>
      <c r="R1628" s="68"/>
      <c r="S1628" s="68"/>
      <c r="T1628" s="69"/>
      <c r="U1628" s="31"/>
      <c r="V1628" s="31"/>
      <c r="W1628" s="31"/>
      <c r="X1628" s="31"/>
      <c r="Y1628" s="31"/>
      <c r="Z1628" s="31"/>
      <c r="AA1628" s="31"/>
      <c r="AB1628" s="31"/>
      <c r="AC1628" s="31"/>
      <c r="AD1628" s="31"/>
      <c r="AE1628" s="31"/>
      <c r="AT1628" s="14" t="s">
        <v>133</v>
      </c>
      <c r="AU1628" s="14" t="s">
        <v>86</v>
      </c>
    </row>
    <row r="1629" spans="1:65" s="2" customFormat="1" ht="16.5" customHeight="1">
      <c r="A1629" s="31"/>
      <c r="B1629" s="32"/>
      <c r="C1629" s="188" t="s">
        <v>1534</v>
      </c>
      <c r="D1629" s="188" t="s">
        <v>127</v>
      </c>
      <c r="E1629" s="189" t="s">
        <v>2935</v>
      </c>
      <c r="F1629" s="190" t="s">
        <v>2936</v>
      </c>
      <c r="G1629" s="191" t="s">
        <v>210</v>
      </c>
      <c r="H1629" s="192">
        <v>10</v>
      </c>
      <c r="I1629" s="193"/>
      <c r="J1629" s="194">
        <f>ROUND(I1629*H1629,2)</f>
        <v>0</v>
      </c>
      <c r="K1629" s="190" t="s">
        <v>131</v>
      </c>
      <c r="L1629" s="36"/>
      <c r="M1629" s="195" t="s">
        <v>1</v>
      </c>
      <c r="N1629" s="196" t="s">
        <v>42</v>
      </c>
      <c r="O1629" s="68"/>
      <c r="P1629" s="197">
        <f>O1629*H1629</f>
        <v>0</v>
      </c>
      <c r="Q1629" s="197">
        <v>0</v>
      </c>
      <c r="R1629" s="197">
        <f>Q1629*H1629</f>
        <v>0</v>
      </c>
      <c r="S1629" s="197">
        <v>0</v>
      </c>
      <c r="T1629" s="198">
        <f>S1629*H1629</f>
        <v>0</v>
      </c>
      <c r="U1629" s="31"/>
      <c r="V1629" s="31"/>
      <c r="W1629" s="31"/>
      <c r="X1629" s="31"/>
      <c r="Y1629" s="31"/>
      <c r="Z1629" s="31"/>
      <c r="AA1629" s="31"/>
      <c r="AB1629" s="31"/>
      <c r="AC1629" s="31"/>
      <c r="AD1629" s="31"/>
      <c r="AE1629" s="31"/>
      <c r="AR1629" s="199" t="s">
        <v>132</v>
      </c>
      <c r="AT1629" s="199" t="s">
        <v>127</v>
      </c>
      <c r="AU1629" s="199" t="s">
        <v>86</v>
      </c>
      <c r="AY1629" s="14" t="s">
        <v>124</v>
      </c>
      <c r="BE1629" s="200">
        <f>IF(N1629="základní",J1629,0)</f>
        <v>0</v>
      </c>
      <c r="BF1629" s="200">
        <f>IF(N1629="snížená",J1629,0)</f>
        <v>0</v>
      </c>
      <c r="BG1629" s="200">
        <f>IF(N1629="zákl. přenesená",J1629,0)</f>
        <v>0</v>
      </c>
      <c r="BH1629" s="200">
        <f>IF(N1629="sníž. přenesená",J1629,0)</f>
        <v>0</v>
      </c>
      <c r="BI1629" s="200">
        <f>IF(N1629="nulová",J1629,0)</f>
        <v>0</v>
      </c>
      <c r="BJ1629" s="14" t="s">
        <v>84</v>
      </c>
      <c r="BK1629" s="200">
        <f>ROUND(I1629*H1629,2)</f>
        <v>0</v>
      </c>
      <c r="BL1629" s="14" t="s">
        <v>132</v>
      </c>
      <c r="BM1629" s="199" t="s">
        <v>2937</v>
      </c>
    </row>
    <row r="1630" spans="1:65" s="2" customFormat="1" ht="19.2">
      <c r="A1630" s="31"/>
      <c r="B1630" s="32"/>
      <c r="C1630" s="33"/>
      <c r="D1630" s="201" t="s">
        <v>133</v>
      </c>
      <c r="E1630" s="33"/>
      <c r="F1630" s="202" t="s">
        <v>2938</v>
      </c>
      <c r="G1630" s="33"/>
      <c r="H1630" s="33"/>
      <c r="I1630" s="203"/>
      <c r="J1630" s="33"/>
      <c r="K1630" s="33"/>
      <c r="L1630" s="36"/>
      <c r="M1630" s="204"/>
      <c r="N1630" s="205"/>
      <c r="O1630" s="68"/>
      <c r="P1630" s="68"/>
      <c r="Q1630" s="68"/>
      <c r="R1630" s="68"/>
      <c r="S1630" s="68"/>
      <c r="T1630" s="69"/>
      <c r="U1630" s="31"/>
      <c r="V1630" s="31"/>
      <c r="W1630" s="31"/>
      <c r="X1630" s="31"/>
      <c r="Y1630" s="31"/>
      <c r="Z1630" s="31"/>
      <c r="AA1630" s="31"/>
      <c r="AB1630" s="31"/>
      <c r="AC1630" s="31"/>
      <c r="AD1630" s="31"/>
      <c r="AE1630" s="31"/>
      <c r="AT1630" s="14" t="s">
        <v>133</v>
      </c>
      <c r="AU1630" s="14" t="s">
        <v>86</v>
      </c>
    </row>
    <row r="1631" spans="1:65" s="2" customFormat="1" ht="16.5" customHeight="1">
      <c r="A1631" s="31"/>
      <c r="B1631" s="32"/>
      <c r="C1631" s="188" t="s">
        <v>2939</v>
      </c>
      <c r="D1631" s="188" t="s">
        <v>127</v>
      </c>
      <c r="E1631" s="189" t="s">
        <v>2940</v>
      </c>
      <c r="F1631" s="190" t="s">
        <v>2941</v>
      </c>
      <c r="G1631" s="191" t="s">
        <v>139</v>
      </c>
      <c r="H1631" s="192">
        <v>20</v>
      </c>
      <c r="I1631" s="193"/>
      <c r="J1631" s="194">
        <f>ROUND(I1631*H1631,2)</f>
        <v>0</v>
      </c>
      <c r="K1631" s="190" t="s">
        <v>131</v>
      </c>
      <c r="L1631" s="36"/>
      <c r="M1631" s="195" t="s">
        <v>1</v>
      </c>
      <c r="N1631" s="196" t="s">
        <v>42</v>
      </c>
      <c r="O1631" s="68"/>
      <c r="P1631" s="197">
        <f>O1631*H1631</f>
        <v>0</v>
      </c>
      <c r="Q1631" s="197">
        <v>0</v>
      </c>
      <c r="R1631" s="197">
        <f>Q1631*H1631</f>
        <v>0</v>
      </c>
      <c r="S1631" s="197">
        <v>0</v>
      </c>
      <c r="T1631" s="198">
        <f>S1631*H1631</f>
        <v>0</v>
      </c>
      <c r="U1631" s="31"/>
      <c r="V1631" s="31"/>
      <c r="W1631" s="31"/>
      <c r="X1631" s="31"/>
      <c r="Y1631" s="31"/>
      <c r="Z1631" s="31"/>
      <c r="AA1631" s="31"/>
      <c r="AB1631" s="31"/>
      <c r="AC1631" s="31"/>
      <c r="AD1631" s="31"/>
      <c r="AE1631" s="31"/>
      <c r="AR1631" s="199" t="s">
        <v>132</v>
      </c>
      <c r="AT1631" s="199" t="s">
        <v>127</v>
      </c>
      <c r="AU1631" s="199" t="s">
        <v>86</v>
      </c>
      <c r="AY1631" s="14" t="s">
        <v>124</v>
      </c>
      <c r="BE1631" s="200">
        <f>IF(N1631="základní",J1631,0)</f>
        <v>0</v>
      </c>
      <c r="BF1631" s="200">
        <f>IF(N1631="snížená",J1631,0)</f>
        <v>0</v>
      </c>
      <c r="BG1631" s="200">
        <f>IF(N1631="zákl. přenesená",J1631,0)</f>
        <v>0</v>
      </c>
      <c r="BH1631" s="200">
        <f>IF(N1631="sníž. přenesená",J1631,0)</f>
        <v>0</v>
      </c>
      <c r="BI1631" s="200">
        <f>IF(N1631="nulová",J1631,0)</f>
        <v>0</v>
      </c>
      <c r="BJ1631" s="14" t="s">
        <v>84</v>
      </c>
      <c r="BK1631" s="200">
        <f>ROUND(I1631*H1631,2)</f>
        <v>0</v>
      </c>
      <c r="BL1631" s="14" t="s">
        <v>132</v>
      </c>
      <c r="BM1631" s="199" t="s">
        <v>2942</v>
      </c>
    </row>
    <row r="1632" spans="1:65" s="2" customFormat="1" ht="28.8">
      <c r="A1632" s="31"/>
      <c r="B1632" s="32"/>
      <c r="C1632" s="33"/>
      <c r="D1632" s="201" t="s">
        <v>133</v>
      </c>
      <c r="E1632" s="33"/>
      <c r="F1632" s="202" t="s">
        <v>2943</v>
      </c>
      <c r="G1632" s="33"/>
      <c r="H1632" s="33"/>
      <c r="I1632" s="203"/>
      <c r="J1632" s="33"/>
      <c r="K1632" s="33"/>
      <c r="L1632" s="36"/>
      <c r="M1632" s="204"/>
      <c r="N1632" s="205"/>
      <c r="O1632" s="68"/>
      <c r="P1632" s="68"/>
      <c r="Q1632" s="68"/>
      <c r="R1632" s="68"/>
      <c r="S1632" s="68"/>
      <c r="T1632" s="69"/>
      <c r="U1632" s="31"/>
      <c r="V1632" s="31"/>
      <c r="W1632" s="31"/>
      <c r="X1632" s="31"/>
      <c r="Y1632" s="31"/>
      <c r="Z1632" s="31"/>
      <c r="AA1632" s="31"/>
      <c r="AB1632" s="31"/>
      <c r="AC1632" s="31"/>
      <c r="AD1632" s="31"/>
      <c r="AE1632" s="31"/>
      <c r="AT1632" s="14" t="s">
        <v>133</v>
      </c>
      <c r="AU1632" s="14" t="s">
        <v>86</v>
      </c>
    </row>
    <row r="1633" spans="1:65" s="2" customFormat="1" ht="16.5" customHeight="1">
      <c r="A1633" s="31"/>
      <c r="B1633" s="32"/>
      <c r="C1633" s="188" t="s">
        <v>1538</v>
      </c>
      <c r="D1633" s="188" t="s">
        <v>127</v>
      </c>
      <c r="E1633" s="189" t="s">
        <v>2944</v>
      </c>
      <c r="F1633" s="190" t="s">
        <v>2945</v>
      </c>
      <c r="G1633" s="191" t="s">
        <v>150</v>
      </c>
      <c r="H1633" s="192">
        <v>1</v>
      </c>
      <c r="I1633" s="193"/>
      <c r="J1633" s="194">
        <f>ROUND(I1633*H1633,2)</f>
        <v>0</v>
      </c>
      <c r="K1633" s="190" t="s">
        <v>131</v>
      </c>
      <c r="L1633" s="36"/>
      <c r="M1633" s="195" t="s">
        <v>1</v>
      </c>
      <c r="N1633" s="196" t="s">
        <v>42</v>
      </c>
      <c r="O1633" s="68"/>
      <c r="P1633" s="197">
        <f>O1633*H1633</f>
        <v>0</v>
      </c>
      <c r="Q1633" s="197">
        <v>0</v>
      </c>
      <c r="R1633" s="197">
        <f>Q1633*H1633</f>
        <v>0</v>
      </c>
      <c r="S1633" s="197">
        <v>0</v>
      </c>
      <c r="T1633" s="198">
        <f>S1633*H1633</f>
        <v>0</v>
      </c>
      <c r="U1633" s="31"/>
      <c r="V1633" s="31"/>
      <c r="W1633" s="31"/>
      <c r="X1633" s="31"/>
      <c r="Y1633" s="31"/>
      <c r="Z1633" s="31"/>
      <c r="AA1633" s="31"/>
      <c r="AB1633" s="31"/>
      <c r="AC1633" s="31"/>
      <c r="AD1633" s="31"/>
      <c r="AE1633" s="31"/>
      <c r="AR1633" s="199" t="s">
        <v>132</v>
      </c>
      <c r="AT1633" s="199" t="s">
        <v>127</v>
      </c>
      <c r="AU1633" s="199" t="s">
        <v>86</v>
      </c>
      <c r="AY1633" s="14" t="s">
        <v>124</v>
      </c>
      <c r="BE1633" s="200">
        <f>IF(N1633="základní",J1633,0)</f>
        <v>0</v>
      </c>
      <c r="BF1633" s="200">
        <f>IF(N1633="snížená",J1633,0)</f>
        <v>0</v>
      </c>
      <c r="BG1633" s="200">
        <f>IF(N1633="zákl. přenesená",J1633,0)</f>
        <v>0</v>
      </c>
      <c r="BH1633" s="200">
        <f>IF(N1633="sníž. přenesená",J1633,0)</f>
        <v>0</v>
      </c>
      <c r="BI1633" s="200">
        <f>IF(N1633="nulová",J1633,0)</f>
        <v>0</v>
      </c>
      <c r="BJ1633" s="14" t="s">
        <v>84</v>
      </c>
      <c r="BK1633" s="200">
        <f>ROUND(I1633*H1633,2)</f>
        <v>0</v>
      </c>
      <c r="BL1633" s="14" t="s">
        <v>132</v>
      </c>
      <c r="BM1633" s="199" t="s">
        <v>2946</v>
      </c>
    </row>
    <row r="1634" spans="1:65" s="2" customFormat="1" ht="28.8">
      <c r="A1634" s="31"/>
      <c r="B1634" s="32"/>
      <c r="C1634" s="33"/>
      <c r="D1634" s="201" t="s">
        <v>133</v>
      </c>
      <c r="E1634" s="33"/>
      <c r="F1634" s="202" t="s">
        <v>2947</v>
      </c>
      <c r="G1634" s="33"/>
      <c r="H1634" s="33"/>
      <c r="I1634" s="203"/>
      <c r="J1634" s="33"/>
      <c r="K1634" s="33"/>
      <c r="L1634" s="36"/>
      <c r="M1634" s="204"/>
      <c r="N1634" s="205"/>
      <c r="O1634" s="68"/>
      <c r="P1634" s="68"/>
      <c r="Q1634" s="68"/>
      <c r="R1634" s="68"/>
      <c r="S1634" s="68"/>
      <c r="T1634" s="69"/>
      <c r="U1634" s="31"/>
      <c r="V1634" s="31"/>
      <c r="W1634" s="31"/>
      <c r="X1634" s="31"/>
      <c r="Y1634" s="31"/>
      <c r="Z1634" s="31"/>
      <c r="AA1634" s="31"/>
      <c r="AB1634" s="31"/>
      <c r="AC1634" s="31"/>
      <c r="AD1634" s="31"/>
      <c r="AE1634" s="31"/>
      <c r="AT1634" s="14" t="s">
        <v>133</v>
      </c>
      <c r="AU1634" s="14" t="s">
        <v>86</v>
      </c>
    </row>
    <row r="1635" spans="1:65" s="2" customFormat="1" ht="16.5" customHeight="1">
      <c r="A1635" s="31"/>
      <c r="B1635" s="32"/>
      <c r="C1635" s="188" t="s">
        <v>2948</v>
      </c>
      <c r="D1635" s="188" t="s">
        <v>127</v>
      </c>
      <c r="E1635" s="189" t="s">
        <v>2949</v>
      </c>
      <c r="F1635" s="190" t="s">
        <v>2950</v>
      </c>
      <c r="G1635" s="191" t="s">
        <v>139</v>
      </c>
      <c r="H1635" s="192">
        <v>20</v>
      </c>
      <c r="I1635" s="193"/>
      <c r="J1635" s="194">
        <f>ROUND(I1635*H1635,2)</f>
        <v>0</v>
      </c>
      <c r="K1635" s="190" t="s">
        <v>131</v>
      </c>
      <c r="L1635" s="36"/>
      <c r="M1635" s="195" t="s">
        <v>1</v>
      </c>
      <c r="N1635" s="196" t="s">
        <v>42</v>
      </c>
      <c r="O1635" s="68"/>
      <c r="P1635" s="197">
        <f>O1635*H1635</f>
        <v>0</v>
      </c>
      <c r="Q1635" s="197">
        <v>0</v>
      </c>
      <c r="R1635" s="197">
        <f>Q1635*H1635</f>
        <v>0</v>
      </c>
      <c r="S1635" s="197">
        <v>0</v>
      </c>
      <c r="T1635" s="198">
        <f>S1635*H1635</f>
        <v>0</v>
      </c>
      <c r="U1635" s="31"/>
      <c r="V1635" s="31"/>
      <c r="W1635" s="31"/>
      <c r="X1635" s="31"/>
      <c r="Y1635" s="31"/>
      <c r="Z1635" s="31"/>
      <c r="AA1635" s="31"/>
      <c r="AB1635" s="31"/>
      <c r="AC1635" s="31"/>
      <c r="AD1635" s="31"/>
      <c r="AE1635" s="31"/>
      <c r="AR1635" s="199" t="s">
        <v>132</v>
      </c>
      <c r="AT1635" s="199" t="s">
        <v>127</v>
      </c>
      <c r="AU1635" s="199" t="s">
        <v>86</v>
      </c>
      <c r="AY1635" s="14" t="s">
        <v>124</v>
      </c>
      <c r="BE1635" s="200">
        <f>IF(N1635="základní",J1635,0)</f>
        <v>0</v>
      </c>
      <c r="BF1635" s="200">
        <f>IF(N1635="snížená",J1635,0)</f>
        <v>0</v>
      </c>
      <c r="BG1635" s="200">
        <f>IF(N1635="zákl. přenesená",J1635,0)</f>
        <v>0</v>
      </c>
      <c r="BH1635" s="200">
        <f>IF(N1635="sníž. přenesená",J1635,0)</f>
        <v>0</v>
      </c>
      <c r="BI1635" s="200">
        <f>IF(N1635="nulová",J1635,0)</f>
        <v>0</v>
      </c>
      <c r="BJ1635" s="14" t="s">
        <v>84</v>
      </c>
      <c r="BK1635" s="200">
        <f>ROUND(I1635*H1635,2)</f>
        <v>0</v>
      </c>
      <c r="BL1635" s="14" t="s">
        <v>132</v>
      </c>
      <c r="BM1635" s="199" t="s">
        <v>2951</v>
      </c>
    </row>
    <row r="1636" spans="1:65" s="2" customFormat="1" ht="28.8">
      <c r="A1636" s="31"/>
      <c r="B1636" s="32"/>
      <c r="C1636" s="33"/>
      <c r="D1636" s="201" t="s">
        <v>133</v>
      </c>
      <c r="E1636" s="33"/>
      <c r="F1636" s="202" t="s">
        <v>2952</v>
      </c>
      <c r="G1636" s="33"/>
      <c r="H1636" s="33"/>
      <c r="I1636" s="203"/>
      <c r="J1636" s="33"/>
      <c r="K1636" s="33"/>
      <c r="L1636" s="36"/>
      <c r="M1636" s="204"/>
      <c r="N1636" s="205"/>
      <c r="O1636" s="68"/>
      <c r="P1636" s="68"/>
      <c r="Q1636" s="68"/>
      <c r="R1636" s="68"/>
      <c r="S1636" s="68"/>
      <c r="T1636" s="69"/>
      <c r="U1636" s="31"/>
      <c r="V1636" s="31"/>
      <c r="W1636" s="31"/>
      <c r="X1636" s="31"/>
      <c r="Y1636" s="31"/>
      <c r="Z1636" s="31"/>
      <c r="AA1636" s="31"/>
      <c r="AB1636" s="31"/>
      <c r="AC1636" s="31"/>
      <c r="AD1636" s="31"/>
      <c r="AE1636" s="31"/>
      <c r="AT1636" s="14" t="s">
        <v>133</v>
      </c>
      <c r="AU1636" s="14" t="s">
        <v>86</v>
      </c>
    </row>
    <row r="1637" spans="1:65" s="2" customFormat="1" ht="16.5" customHeight="1">
      <c r="A1637" s="31"/>
      <c r="B1637" s="32"/>
      <c r="C1637" s="188" t="s">
        <v>1543</v>
      </c>
      <c r="D1637" s="188" t="s">
        <v>127</v>
      </c>
      <c r="E1637" s="189" t="s">
        <v>2953</v>
      </c>
      <c r="F1637" s="190" t="s">
        <v>2954</v>
      </c>
      <c r="G1637" s="191" t="s">
        <v>150</v>
      </c>
      <c r="H1637" s="192">
        <v>5</v>
      </c>
      <c r="I1637" s="193"/>
      <c r="J1637" s="194">
        <f>ROUND(I1637*H1637,2)</f>
        <v>0</v>
      </c>
      <c r="K1637" s="190" t="s">
        <v>131</v>
      </c>
      <c r="L1637" s="36"/>
      <c r="M1637" s="195" t="s">
        <v>1</v>
      </c>
      <c r="N1637" s="196" t="s">
        <v>42</v>
      </c>
      <c r="O1637" s="68"/>
      <c r="P1637" s="197">
        <f>O1637*H1637</f>
        <v>0</v>
      </c>
      <c r="Q1637" s="197">
        <v>0</v>
      </c>
      <c r="R1637" s="197">
        <f>Q1637*H1637</f>
        <v>0</v>
      </c>
      <c r="S1637" s="197">
        <v>0</v>
      </c>
      <c r="T1637" s="198">
        <f>S1637*H1637</f>
        <v>0</v>
      </c>
      <c r="U1637" s="31"/>
      <c r="V1637" s="31"/>
      <c r="W1637" s="31"/>
      <c r="X1637" s="31"/>
      <c r="Y1637" s="31"/>
      <c r="Z1637" s="31"/>
      <c r="AA1637" s="31"/>
      <c r="AB1637" s="31"/>
      <c r="AC1637" s="31"/>
      <c r="AD1637" s="31"/>
      <c r="AE1637" s="31"/>
      <c r="AR1637" s="199" t="s">
        <v>132</v>
      </c>
      <c r="AT1637" s="199" t="s">
        <v>127</v>
      </c>
      <c r="AU1637" s="199" t="s">
        <v>86</v>
      </c>
      <c r="AY1637" s="14" t="s">
        <v>124</v>
      </c>
      <c r="BE1637" s="200">
        <f>IF(N1637="základní",J1637,0)</f>
        <v>0</v>
      </c>
      <c r="BF1637" s="200">
        <f>IF(N1637="snížená",J1637,0)</f>
        <v>0</v>
      </c>
      <c r="BG1637" s="200">
        <f>IF(N1637="zákl. přenesená",J1637,0)</f>
        <v>0</v>
      </c>
      <c r="BH1637" s="200">
        <f>IF(N1637="sníž. přenesená",J1637,0)</f>
        <v>0</v>
      </c>
      <c r="BI1637" s="200">
        <f>IF(N1637="nulová",J1637,0)</f>
        <v>0</v>
      </c>
      <c r="BJ1637" s="14" t="s">
        <v>84</v>
      </c>
      <c r="BK1637" s="200">
        <f>ROUND(I1637*H1637,2)</f>
        <v>0</v>
      </c>
      <c r="BL1637" s="14" t="s">
        <v>132</v>
      </c>
      <c r="BM1637" s="199" t="s">
        <v>2955</v>
      </c>
    </row>
    <row r="1638" spans="1:65" s="2" customFormat="1" ht="28.8">
      <c r="A1638" s="31"/>
      <c r="B1638" s="32"/>
      <c r="C1638" s="33"/>
      <c r="D1638" s="201" t="s">
        <v>133</v>
      </c>
      <c r="E1638" s="33"/>
      <c r="F1638" s="202" t="s">
        <v>2956</v>
      </c>
      <c r="G1638" s="33"/>
      <c r="H1638" s="33"/>
      <c r="I1638" s="203"/>
      <c r="J1638" s="33"/>
      <c r="K1638" s="33"/>
      <c r="L1638" s="36"/>
      <c r="M1638" s="204"/>
      <c r="N1638" s="205"/>
      <c r="O1638" s="68"/>
      <c r="P1638" s="68"/>
      <c r="Q1638" s="68"/>
      <c r="R1638" s="68"/>
      <c r="S1638" s="68"/>
      <c r="T1638" s="69"/>
      <c r="U1638" s="31"/>
      <c r="V1638" s="31"/>
      <c r="W1638" s="31"/>
      <c r="X1638" s="31"/>
      <c r="Y1638" s="31"/>
      <c r="Z1638" s="31"/>
      <c r="AA1638" s="31"/>
      <c r="AB1638" s="31"/>
      <c r="AC1638" s="31"/>
      <c r="AD1638" s="31"/>
      <c r="AE1638" s="31"/>
      <c r="AT1638" s="14" t="s">
        <v>133</v>
      </c>
      <c r="AU1638" s="14" t="s">
        <v>86</v>
      </c>
    </row>
    <row r="1639" spans="1:65" s="2" customFormat="1" ht="16.5" customHeight="1">
      <c r="A1639" s="31"/>
      <c r="B1639" s="32"/>
      <c r="C1639" s="188" t="s">
        <v>2957</v>
      </c>
      <c r="D1639" s="188" t="s">
        <v>127</v>
      </c>
      <c r="E1639" s="189" t="s">
        <v>2958</v>
      </c>
      <c r="F1639" s="190" t="s">
        <v>2959</v>
      </c>
      <c r="G1639" s="191" t="s">
        <v>150</v>
      </c>
      <c r="H1639" s="192">
        <v>1</v>
      </c>
      <c r="I1639" s="193"/>
      <c r="J1639" s="194">
        <f>ROUND(I1639*H1639,2)</f>
        <v>0</v>
      </c>
      <c r="K1639" s="190" t="s">
        <v>131</v>
      </c>
      <c r="L1639" s="36"/>
      <c r="M1639" s="195" t="s">
        <v>1</v>
      </c>
      <c r="N1639" s="196" t="s">
        <v>42</v>
      </c>
      <c r="O1639" s="68"/>
      <c r="P1639" s="197">
        <f>O1639*H1639</f>
        <v>0</v>
      </c>
      <c r="Q1639" s="197">
        <v>0</v>
      </c>
      <c r="R1639" s="197">
        <f>Q1639*H1639</f>
        <v>0</v>
      </c>
      <c r="S1639" s="197">
        <v>0</v>
      </c>
      <c r="T1639" s="198">
        <f>S1639*H1639</f>
        <v>0</v>
      </c>
      <c r="U1639" s="31"/>
      <c r="V1639" s="31"/>
      <c r="W1639" s="31"/>
      <c r="X1639" s="31"/>
      <c r="Y1639" s="31"/>
      <c r="Z1639" s="31"/>
      <c r="AA1639" s="31"/>
      <c r="AB1639" s="31"/>
      <c r="AC1639" s="31"/>
      <c r="AD1639" s="31"/>
      <c r="AE1639" s="31"/>
      <c r="AR1639" s="199" t="s">
        <v>132</v>
      </c>
      <c r="AT1639" s="199" t="s">
        <v>127</v>
      </c>
      <c r="AU1639" s="199" t="s">
        <v>86</v>
      </c>
      <c r="AY1639" s="14" t="s">
        <v>124</v>
      </c>
      <c r="BE1639" s="200">
        <f>IF(N1639="základní",J1639,0)</f>
        <v>0</v>
      </c>
      <c r="BF1639" s="200">
        <f>IF(N1639="snížená",J1639,0)</f>
        <v>0</v>
      </c>
      <c r="BG1639" s="200">
        <f>IF(N1639="zákl. přenesená",J1639,0)</f>
        <v>0</v>
      </c>
      <c r="BH1639" s="200">
        <f>IF(N1639="sníž. přenesená",J1639,0)</f>
        <v>0</v>
      </c>
      <c r="BI1639" s="200">
        <f>IF(N1639="nulová",J1639,0)</f>
        <v>0</v>
      </c>
      <c r="BJ1639" s="14" t="s">
        <v>84</v>
      </c>
      <c r="BK1639" s="200">
        <f>ROUND(I1639*H1639,2)</f>
        <v>0</v>
      </c>
      <c r="BL1639" s="14" t="s">
        <v>132</v>
      </c>
      <c r="BM1639" s="199" t="s">
        <v>2960</v>
      </c>
    </row>
    <row r="1640" spans="1:65" s="2" customFormat="1" ht="19.2">
      <c r="A1640" s="31"/>
      <c r="B1640" s="32"/>
      <c r="C1640" s="33"/>
      <c r="D1640" s="201" t="s">
        <v>133</v>
      </c>
      <c r="E1640" s="33"/>
      <c r="F1640" s="202" t="s">
        <v>2961</v>
      </c>
      <c r="G1640" s="33"/>
      <c r="H1640" s="33"/>
      <c r="I1640" s="203"/>
      <c r="J1640" s="33"/>
      <c r="K1640" s="33"/>
      <c r="L1640" s="36"/>
      <c r="M1640" s="204"/>
      <c r="N1640" s="205"/>
      <c r="O1640" s="68"/>
      <c r="P1640" s="68"/>
      <c r="Q1640" s="68"/>
      <c r="R1640" s="68"/>
      <c r="S1640" s="68"/>
      <c r="T1640" s="69"/>
      <c r="U1640" s="31"/>
      <c r="V1640" s="31"/>
      <c r="W1640" s="31"/>
      <c r="X1640" s="31"/>
      <c r="Y1640" s="31"/>
      <c r="Z1640" s="31"/>
      <c r="AA1640" s="31"/>
      <c r="AB1640" s="31"/>
      <c r="AC1640" s="31"/>
      <c r="AD1640" s="31"/>
      <c r="AE1640" s="31"/>
      <c r="AT1640" s="14" t="s">
        <v>133</v>
      </c>
      <c r="AU1640" s="14" t="s">
        <v>86</v>
      </c>
    </row>
    <row r="1641" spans="1:65" s="2" customFormat="1" ht="16.5" customHeight="1">
      <c r="A1641" s="31"/>
      <c r="B1641" s="32"/>
      <c r="C1641" s="188" t="s">
        <v>1547</v>
      </c>
      <c r="D1641" s="188" t="s">
        <v>127</v>
      </c>
      <c r="E1641" s="189" t="s">
        <v>2962</v>
      </c>
      <c r="F1641" s="190" t="s">
        <v>2963</v>
      </c>
      <c r="G1641" s="191" t="s">
        <v>150</v>
      </c>
      <c r="H1641" s="192">
        <v>1</v>
      </c>
      <c r="I1641" s="193"/>
      <c r="J1641" s="194">
        <f>ROUND(I1641*H1641,2)</f>
        <v>0</v>
      </c>
      <c r="K1641" s="190" t="s">
        <v>131</v>
      </c>
      <c r="L1641" s="36"/>
      <c r="M1641" s="195" t="s">
        <v>1</v>
      </c>
      <c r="N1641" s="196" t="s">
        <v>42</v>
      </c>
      <c r="O1641" s="68"/>
      <c r="P1641" s="197">
        <f>O1641*H1641</f>
        <v>0</v>
      </c>
      <c r="Q1641" s="197">
        <v>0</v>
      </c>
      <c r="R1641" s="197">
        <f>Q1641*H1641</f>
        <v>0</v>
      </c>
      <c r="S1641" s="197">
        <v>0</v>
      </c>
      <c r="T1641" s="198">
        <f>S1641*H1641</f>
        <v>0</v>
      </c>
      <c r="U1641" s="31"/>
      <c r="V1641" s="31"/>
      <c r="W1641" s="31"/>
      <c r="X1641" s="31"/>
      <c r="Y1641" s="31"/>
      <c r="Z1641" s="31"/>
      <c r="AA1641" s="31"/>
      <c r="AB1641" s="31"/>
      <c r="AC1641" s="31"/>
      <c r="AD1641" s="31"/>
      <c r="AE1641" s="31"/>
      <c r="AR1641" s="199" t="s">
        <v>132</v>
      </c>
      <c r="AT1641" s="199" t="s">
        <v>127</v>
      </c>
      <c r="AU1641" s="199" t="s">
        <v>86</v>
      </c>
      <c r="AY1641" s="14" t="s">
        <v>124</v>
      </c>
      <c r="BE1641" s="200">
        <f>IF(N1641="základní",J1641,0)</f>
        <v>0</v>
      </c>
      <c r="BF1641" s="200">
        <f>IF(N1641="snížená",J1641,0)</f>
        <v>0</v>
      </c>
      <c r="BG1641" s="200">
        <f>IF(N1641="zákl. přenesená",J1641,0)</f>
        <v>0</v>
      </c>
      <c r="BH1641" s="200">
        <f>IF(N1641="sníž. přenesená",J1641,0)</f>
        <v>0</v>
      </c>
      <c r="BI1641" s="200">
        <f>IF(N1641="nulová",J1641,0)</f>
        <v>0</v>
      </c>
      <c r="BJ1641" s="14" t="s">
        <v>84</v>
      </c>
      <c r="BK1641" s="200">
        <f>ROUND(I1641*H1641,2)</f>
        <v>0</v>
      </c>
      <c r="BL1641" s="14" t="s">
        <v>132</v>
      </c>
      <c r="BM1641" s="199" t="s">
        <v>2964</v>
      </c>
    </row>
    <row r="1642" spans="1:65" s="2" customFormat="1" ht="19.2">
      <c r="A1642" s="31"/>
      <c r="B1642" s="32"/>
      <c r="C1642" s="33"/>
      <c r="D1642" s="201" t="s">
        <v>133</v>
      </c>
      <c r="E1642" s="33"/>
      <c r="F1642" s="202" t="s">
        <v>2965</v>
      </c>
      <c r="G1642" s="33"/>
      <c r="H1642" s="33"/>
      <c r="I1642" s="203"/>
      <c r="J1642" s="33"/>
      <c r="K1642" s="33"/>
      <c r="L1642" s="36"/>
      <c r="M1642" s="204"/>
      <c r="N1642" s="205"/>
      <c r="O1642" s="68"/>
      <c r="P1642" s="68"/>
      <c r="Q1642" s="68"/>
      <c r="R1642" s="68"/>
      <c r="S1642" s="68"/>
      <c r="T1642" s="69"/>
      <c r="U1642" s="31"/>
      <c r="V1642" s="31"/>
      <c r="W1642" s="31"/>
      <c r="X1642" s="31"/>
      <c r="Y1642" s="31"/>
      <c r="Z1642" s="31"/>
      <c r="AA1642" s="31"/>
      <c r="AB1642" s="31"/>
      <c r="AC1642" s="31"/>
      <c r="AD1642" s="31"/>
      <c r="AE1642" s="31"/>
      <c r="AT1642" s="14" t="s">
        <v>133</v>
      </c>
      <c r="AU1642" s="14" t="s">
        <v>86</v>
      </c>
    </row>
    <row r="1643" spans="1:65" s="2" customFormat="1" ht="16.5" customHeight="1">
      <c r="A1643" s="31"/>
      <c r="B1643" s="32"/>
      <c r="C1643" s="188" t="s">
        <v>2966</v>
      </c>
      <c r="D1643" s="188" t="s">
        <v>127</v>
      </c>
      <c r="E1643" s="189" t="s">
        <v>2967</v>
      </c>
      <c r="F1643" s="190" t="s">
        <v>2968</v>
      </c>
      <c r="G1643" s="191" t="s">
        <v>139</v>
      </c>
      <c r="H1643" s="192">
        <v>10</v>
      </c>
      <c r="I1643" s="193"/>
      <c r="J1643" s="194">
        <f>ROUND(I1643*H1643,2)</f>
        <v>0</v>
      </c>
      <c r="K1643" s="190" t="s">
        <v>131</v>
      </c>
      <c r="L1643" s="36"/>
      <c r="M1643" s="195" t="s">
        <v>1</v>
      </c>
      <c r="N1643" s="196" t="s">
        <v>42</v>
      </c>
      <c r="O1643" s="68"/>
      <c r="P1643" s="197">
        <f>O1643*H1643</f>
        <v>0</v>
      </c>
      <c r="Q1643" s="197">
        <v>0</v>
      </c>
      <c r="R1643" s="197">
        <f>Q1643*H1643</f>
        <v>0</v>
      </c>
      <c r="S1643" s="197">
        <v>0</v>
      </c>
      <c r="T1643" s="198">
        <f>S1643*H1643</f>
        <v>0</v>
      </c>
      <c r="U1643" s="31"/>
      <c r="V1643" s="31"/>
      <c r="W1643" s="31"/>
      <c r="X1643" s="31"/>
      <c r="Y1643" s="31"/>
      <c r="Z1643" s="31"/>
      <c r="AA1643" s="31"/>
      <c r="AB1643" s="31"/>
      <c r="AC1643" s="31"/>
      <c r="AD1643" s="31"/>
      <c r="AE1643" s="31"/>
      <c r="AR1643" s="199" t="s">
        <v>132</v>
      </c>
      <c r="AT1643" s="199" t="s">
        <v>127</v>
      </c>
      <c r="AU1643" s="199" t="s">
        <v>86</v>
      </c>
      <c r="AY1643" s="14" t="s">
        <v>124</v>
      </c>
      <c r="BE1643" s="200">
        <f>IF(N1643="základní",J1643,0)</f>
        <v>0</v>
      </c>
      <c r="BF1643" s="200">
        <f>IF(N1643="snížená",J1643,0)</f>
        <v>0</v>
      </c>
      <c r="BG1643" s="200">
        <f>IF(N1643="zákl. přenesená",J1643,0)</f>
        <v>0</v>
      </c>
      <c r="BH1643" s="200">
        <f>IF(N1643="sníž. přenesená",J1643,0)</f>
        <v>0</v>
      </c>
      <c r="BI1643" s="200">
        <f>IF(N1643="nulová",J1643,0)</f>
        <v>0</v>
      </c>
      <c r="BJ1643" s="14" t="s">
        <v>84</v>
      </c>
      <c r="BK1643" s="200">
        <f>ROUND(I1643*H1643,2)</f>
        <v>0</v>
      </c>
      <c r="BL1643" s="14" t="s">
        <v>132</v>
      </c>
      <c r="BM1643" s="199" t="s">
        <v>2969</v>
      </c>
    </row>
    <row r="1644" spans="1:65" s="2" customFormat="1" ht="28.8">
      <c r="A1644" s="31"/>
      <c r="B1644" s="32"/>
      <c r="C1644" s="33"/>
      <c r="D1644" s="201" t="s">
        <v>133</v>
      </c>
      <c r="E1644" s="33"/>
      <c r="F1644" s="202" t="s">
        <v>2970</v>
      </c>
      <c r="G1644" s="33"/>
      <c r="H1644" s="33"/>
      <c r="I1644" s="203"/>
      <c r="J1644" s="33"/>
      <c r="K1644" s="33"/>
      <c r="L1644" s="36"/>
      <c r="M1644" s="204"/>
      <c r="N1644" s="205"/>
      <c r="O1644" s="68"/>
      <c r="P1644" s="68"/>
      <c r="Q1644" s="68"/>
      <c r="R1644" s="68"/>
      <c r="S1644" s="68"/>
      <c r="T1644" s="69"/>
      <c r="U1644" s="31"/>
      <c r="V1644" s="31"/>
      <c r="W1644" s="31"/>
      <c r="X1644" s="31"/>
      <c r="Y1644" s="31"/>
      <c r="Z1644" s="31"/>
      <c r="AA1644" s="31"/>
      <c r="AB1644" s="31"/>
      <c r="AC1644" s="31"/>
      <c r="AD1644" s="31"/>
      <c r="AE1644" s="31"/>
      <c r="AT1644" s="14" t="s">
        <v>133</v>
      </c>
      <c r="AU1644" s="14" t="s">
        <v>86</v>
      </c>
    </row>
    <row r="1645" spans="1:65" s="2" customFormat="1" ht="16.5" customHeight="1">
      <c r="A1645" s="31"/>
      <c r="B1645" s="32"/>
      <c r="C1645" s="188" t="s">
        <v>1552</v>
      </c>
      <c r="D1645" s="188" t="s">
        <v>127</v>
      </c>
      <c r="E1645" s="189" t="s">
        <v>2971</v>
      </c>
      <c r="F1645" s="190" t="s">
        <v>2972</v>
      </c>
      <c r="G1645" s="191" t="s">
        <v>139</v>
      </c>
      <c r="H1645" s="192">
        <v>10</v>
      </c>
      <c r="I1645" s="193"/>
      <c r="J1645" s="194">
        <f>ROUND(I1645*H1645,2)</f>
        <v>0</v>
      </c>
      <c r="K1645" s="190" t="s">
        <v>131</v>
      </c>
      <c r="L1645" s="36"/>
      <c r="M1645" s="195" t="s">
        <v>1</v>
      </c>
      <c r="N1645" s="196" t="s">
        <v>42</v>
      </c>
      <c r="O1645" s="68"/>
      <c r="P1645" s="197">
        <f>O1645*H1645</f>
        <v>0</v>
      </c>
      <c r="Q1645" s="197">
        <v>0</v>
      </c>
      <c r="R1645" s="197">
        <f>Q1645*H1645</f>
        <v>0</v>
      </c>
      <c r="S1645" s="197">
        <v>0</v>
      </c>
      <c r="T1645" s="198">
        <f>S1645*H1645</f>
        <v>0</v>
      </c>
      <c r="U1645" s="31"/>
      <c r="V1645" s="31"/>
      <c r="W1645" s="31"/>
      <c r="X1645" s="31"/>
      <c r="Y1645" s="31"/>
      <c r="Z1645" s="31"/>
      <c r="AA1645" s="31"/>
      <c r="AB1645" s="31"/>
      <c r="AC1645" s="31"/>
      <c r="AD1645" s="31"/>
      <c r="AE1645" s="31"/>
      <c r="AR1645" s="199" t="s">
        <v>132</v>
      </c>
      <c r="AT1645" s="199" t="s">
        <v>127</v>
      </c>
      <c r="AU1645" s="199" t="s">
        <v>86</v>
      </c>
      <c r="AY1645" s="14" t="s">
        <v>124</v>
      </c>
      <c r="BE1645" s="200">
        <f>IF(N1645="základní",J1645,0)</f>
        <v>0</v>
      </c>
      <c r="BF1645" s="200">
        <f>IF(N1645="snížená",J1645,0)</f>
        <v>0</v>
      </c>
      <c r="BG1645" s="200">
        <f>IF(N1645="zákl. přenesená",J1645,0)</f>
        <v>0</v>
      </c>
      <c r="BH1645" s="200">
        <f>IF(N1645="sníž. přenesená",J1645,0)</f>
        <v>0</v>
      </c>
      <c r="BI1645" s="200">
        <f>IF(N1645="nulová",J1645,0)</f>
        <v>0</v>
      </c>
      <c r="BJ1645" s="14" t="s">
        <v>84</v>
      </c>
      <c r="BK1645" s="200">
        <f>ROUND(I1645*H1645,2)</f>
        <v>0</v>
      </c>
      <c r="BL1645" s="14" t="s">
        <v>132</v>
      </c>
      <c r="BM1645" s="199" t="s">
        <v>2973</v>
      </c>
    </row>
    <row r="1646" spans="1:65" s="2" customFormat="1" ht="28.8">
      <c r="A1646" s="31"/>
      <c r="B1646" s="32"/>
      <c r="C1646" s="33"/>
      <c r="D1646" s="201" t="s">
        <v>133</v>
      </c>
      <c r="E1646" s="33"/>
      <c r="F1646" s="202" t="s">
        <v>2974</v>
      </c>
      <c r="G1646" s="33"/>
      <c r="H1646" s="33"/>
      <c r="I1646" s="203"/>
      <c r="J1646" s="33"/>
      <c r="K1646" s="33"/>
      <c r="L1646" s="36"/>
      <c r="M1646" s="204"/>
      <c r="N1646" s="205"/>
      <c r="O1646" s="68"/>
      <c r="P1646" s="68"/>
      <c r="Q1646" s="68"/>
      <c r="R1646" s="68"/>
      <c r="S1646" s="68"/>
      <c r="T1646" s="69"/>
      <c r="U1646" s="31"/>
      <c r="V1646" s="31"/>
      <c r="W1646" s="31"/>
      <c r="X1646" s="31"/>
      <c r="Y1646" s="31"/>
      <c r="Z1646" s="31"/>
      <c r="AA1646" s="31"/>
      <c r="AB1646" s="31"/>
      <c r="AC1646" s="31"/>
      <c r="AD1646" s="31"/>
      <c r="AE1646" s="31"/>
      <c r="AT1646" s="14" t="s">
        <v>133</v>
      </c>
      <c r="AU1646" s="14" t="s">
        <v>86</v>
      </c>
    </row>
    <row r="1647" spans="1:65" s="2" customFormat="1" ht="16.5" customHeight="1">
      <c r="A1647" s="31"/>
      <c r="B1647" s="32"/>
      <c r="C1647" s="188" t="s">
        <v>2975</v>
      </c>
      <c r="D1647" s="188" t="s">
        <v>127</v>
      </c>
      <c r="E1647" s="189" t="s">
        <v>2976</v>
      </c>
      <c r="F1647" s="190" t="s">
        <v>2977</v>
      </c>
      <c r="G1647" s="191" t="s">
        <v>150</v>
      </c>
      <c r="H1647" s="192">
        <v>10</v>
      </c>
      <c r="I1647" s="193"/>
      <c r="J1647" s="194">
        <f>ROUND(I1647*H1647,2)</f>
        <v>0</v>
      </c>
      <c r="K1647" s="190" t="s">
        <v>131</v>
      </c>
      <c r="L1647" s="36"/>
      <c r="M1647" s="195" t="s">
        <v>1</v>
      </c>
      <c r="N1647" s="196" t="s">
        <v>42</v>
      </c>
      <c r="O1647" s="68"/>
      <c r="P1647" s="197">
        <f>O1647*H1647</f>
        <v>0</v>
      </c>
      <c r="Q1647" s="197">
        <v>0</v>
      </c>
      <c r="R1647" s="197">
        <f>Q1647*H1647</f>
        <v>0</v>
      </c>
      <c r="S1647" s="197">
        <v>0</v>
      </c>
      <c r="T1647" s="198">
        <f>S1647*H1647</f>
        <v>0</v>
      </c>
      <c r="U1647" s="31"/>
      <c r="V1647" s="31"/>
      <c r="W1647" s="31"/>
      <c r="X1647" s="31"/>
      <c r="Y1647" s="31"/>
      <c r="Z1647" s="31"/>
      <c r="AA1647" s="31"/>
      <c r="AB1647" s="31"/>
      <c r="AC1647" s="31"/>
      <c r="AD1647" s="31"/>
      <c r="AE1647" s="31"/>
      <c r="AR1647" s="199" t="s">
        <v>132</v>
      </c>
      <c r="AT1647" s="199" t="s">
        <v>127</v>
      </c>
      <c r="AU1647" s="199" t="s">
        <v>86</v>
      </c>
      <c r="AY1647" s="14" t="s">
        <v>124</v>
      </c>
      <c r="BE1647" s="200">
        <f>IF(N1647="základní",J1647,0)</f>
        <v>0</v>
      </c>
      <c r="BF1647" s="200">
        <f>IF(N1647="snížená",J1647,0)</f>
        <v>0</v>
      </c>
      <c r="BG1647" s="200">
        <f>IF(N1647="zákl. přenesená",J1647,0)</f>
        <v>0</v>
      </c>
      <c r="BH1647" s="200">
        <f>IF(N1647="sníž. přenesená",J1647,0)</f>
        <v>0</v>
      </c>
      <c r="BI1647" s="200">
        <f>IF(N1647="nulová",J1647,0)</f>
        <v>0</v>
      </c>
      <c r="BJ1647" s="14" t="s">
        <v>84</v>
      </c>
      <c r="BK1647" s="200">
        <f>ROUND(I1647*H1647,2)</f>
        <v>0</v>
      </c>
      <c r="BL1647" s="14" t="s">
        <v>132</v>
      </c>
      <c r="BM1647" s="199" t="s">
        <v>2978</v>
      </c>
    </row>
    <row r="1648" spans="1:65" s="2" customFormat="1" ht="28.8">
      <c r="A1648" s="31"/>
      <c r="B1648" s="32"/>
      <c r="C1648" s="33"/>
      <c r="D1648" s="201" t="s">
        <v>133</v>
      </c>
      <c r="E1648" s="33"/>
      <c r="F1648" s="202" t="s">
        <v>2979</v>
      </c>
      <c r="G1648" s="33"/>
      <c r="H1648" s="33"/>
      <c r="I1648" s="203"/>
      <c r="J1648" s="33"/>
      <c r="K1648" s="33"/>
      <c r="L1648" s="36"/>
      <c r="M1648" s="204"/>
      <c r="N1648" s="205"/>
      <c r="O1648" s="68"/>
      <c r="P1648" s="68"/>
      <c r="Q1648" s="68"/>
      <c r="R1648" s="68"/>
      <c r="S1648" s="68"/>
      <c r="T1648" s="69"/>
      <c r="U1648" s="31"/>
      <c r="V1648" s="31"/>
      <c r="W1648" s="31"/>
      <c r="X1648" s="31"/>
      <c r="Y1648" s="31"/>
      <c r="Z1648" s="31"/>
      <c r="AA1648" s="31"/>
      <c r="AB1648" s="31"/>
      <c r="AC1648" s="31"/>
      <c r="AD1648" s="31"/>
      <c r="AE1648" s="31"/>
      <c r="AT1648" s="14" t="s">
        <v>133</v>
      </c>
      <c r="AU1648" s="14" t="s">
        <v>86</v>
      </c>
    </row>
    <row r="1649" spans="1:65" s="2" customFormat="1" ht="16.5" customHeight="1">
      <c r="A1649" s="31"/>
      <c r="B1649" s="32"/>
      <c r="C1649" s="188" t="s">
        <v>1556</v>
      </c>
      <c r="D1649" s="188" t="s">
        <v>127</v>
      </c>
      <c r="E1649" s="189" t="s">
        <v>2980</v>
      </c>
      <c r="F1649" s="190" t="s">
        <v>2981</v>
      </c>
      <c r="G1649" s="191" t="s">
        <v>150</v>
      </c>
      <c r="H1649" s="192">
        <v>10</v>
      </c>
      <c r="I1649" s="193"/>
      <c r="J1649" s="194">
        <f>ROUND(I1649*H1649,2)</f>
        <v>0</v>
      </c>
      <c r="K1649" s="190" t="s">
        <v>131</v>
      </c>
      <c r="L1649" s="36"/>
      <c r="M1649" s="195" t="s">
        <v>1</v>
      </c>
      <c r="N1649" s="196" t="s">
        <v>42</v>
      </c>
      <c r="O1649" s="68"/>
      <c r="P1649" s="197">
        <f>O1649*H1649</f>
        <v>0</v>
      </c>
      <c r="Q1649" s="197">
        <v>0</v>
      </c>
      <c r="R1649" s="197">
        <f>Q1649*H1649</f>
        <v>0</v>
      </c>
      <c r="S1649" s="197">
        <v>0</v>
      </c>
      <c r="T1649" s="198">
        <f>S1649*H1649</f>
        <v>0</v>
      </c>
      <c r="U1649" s="31"/>
      <c r="V1649" s="31"/>
      <c r="W1649" s="31"/>
      <c r="X1649" s="31"/>
      <c r="Y1649" s="31"/>
      <c r="Z1649" s="31"/>
      <c r="AA1649" s="31"/>
      <c r="AB1649" s="31"/>
      <c r="AC1649" s="31"/>
      <c r="AD1649" s="31"/>
      <c r="AE1649" s="31"/>
      <c r="AR1649" s="199" t="s">
        <v>132</v>
      </c>
      <c r="AT1649" s="199" t="s">
        <v>127</v>
      </c>
      <c r="AU1649" s="199" t="s">
        <v>86</v>
      </c>
      <c r="AY1649" s="14" t="s">
        <v>124</v>
      </c>
      <c r="BE1649" s="200">
        <f>IF(N1649="základní",J1649,0)</f>
        <v>0</v>
      </c>
      <c r="BF1649" s="200">
        <f>IF(N1649="snížená",J1649,0)</f>
        <v>0</v>
      </c>
      <c r="BG1649" s="200">
        <f>IF(N1649="zákl. přenesená",J1649,0)</f>
        <v>0</v>
      </c>
      <c r="BH1649" s="200">
        <f>IF(N1649="sníž. přenesená",J1649,0)</f>
        <v>0</v>
      </c>
      <c r="BI1649" s="200">
        <f>IF(N1649="nulová",J1649,0)</f>
        <v>0</v>
      </c>
      <c r="BJ1649" s="14" t="s">
        <v>84</v>
      </c>
      <c r="BK1649" s="200">
        <f>ROUND(I1649*H1649,2)</f>
        <v>0</v>
      </c>
      <c r="BL1649" s="14" t="s">
        <v>132</v>
      </c>
      <c r="BM1649" s="199" t="s">
        <v>2982</v>
      </c>
    </row>
    <row r="1650" spans="1:65" s="2" customFormat="1" ht="28.8">
      <c r="A1650" s="31"/>
      <c r="B1650" s="32"/>
      <c r="C1650" s="33"/>
      <c r="D1650" s="201" t="s">
        <v>133</v>
      </c>
      <c r="E1650" s="33"/>
      <c r="F1650" s="202" t="s">
        <v>2983</v>
      </c>
      <c r="G1650" s="33"/>
      <c r="H1650" s="33"/>
      <c r="I1650" s="203"/>
      <c r="J1650" s="33"/>
      <c r="K1650" s="33"/>
      <c r="L1650" s="36"/>
      <c r="M1650" s="204"/>
      <c r="N1650" s="205"/>
      <c r="O1650" s="68"/>
      <c r="P1650" s="68"/>
      <c r="Q1650" s="68"/>
      <c r="R1650" s="68"/>
      <c r="S1650" s="68"/>
      <c r="T1650" s="69"/>
      <c r="U1650" s="31"/>
      <c r="V1650" s="31"/>
      <c r="W1650" s="31"/>
      <c r="X1650" s="31"/>
      <c r="Y1650" s="31"/>
      <c r="Z1650" s="31"/>
      <c r="AA1650" s="31"/>
      <c r="AB1650" s="31"/>
      <c r="AC1650" s="31"/>
      <c r="AD1650" s="31"/>
      <c r="AE1650" s="31"/>
      <c r="AT1650" s="14" t="s">
        <v>133</v>
      </c>
      <c r="AU1650" s="14" t="s">
        <v>86</v>
      </c>
    </row>
    <row r="1651" spans="1:65" s="2" customFormat="1" ht="16.5" customHeight="1">
      <c r="A1651" s="31"/>
      <c r="B1651" s="32"/>
      <c r="C1651" s="188" t="s">
        <v>2984</v>
      </c>
      <c r="D1651" s="188" t="s">
        <v>127</v>
      </c>
      <c r="E1651" s="189" t="s">
        <v>2985</v>
      </c>
      <c r="F1651" s="190" t="s">
        <v>2986</v>
      </c>
      <c r="G1651" s="191" t="s">
        <v>150</v>
      </c>
      <c r="H1651" s="192">
        <v>10</v>
      </c>
      <c r="I1651" s="193"/>
      <c r="J1651" s="194">
        <f>ROUND(I1651*H1651,2)</f>
        <v>0</v>
      </c>
      <c r="K1651" s="190" t="s">
        <v>131</v>
      </c>
      <c r="L1651" s="36"/>
      <c r="M1651" s="195" t="s">
        <v>1</v>
      </c>
      <c r="N1651" s="196" t="s">
        <v>42</v>
      </c>
      <c r="O1651" s="68"/>
      <c r="P1651" s="197">
        <f>O1651*H1651</f>
        <v>0</v>
      </c>
      <c r="Q1651" s="197">
        <v>0</v>
      </c>
      <c r="R1651" s="197">
        <f>Q1651*H1651</f>
        <v>0</v>
      </c>
      <c r="S1651" s="197">
        <v>0</v>
      </c>
      <c r="T1651" s="198">
        <f>S1651*H1651</f>
        <v>0</v>
      </c>
      <c r="U1651" s="31"/>
      <c r="V1651" s="31"/>
      <c r="W1651" s="31"/>
      <c r="X1651" s="31"/>
      <c r="Y1651" s="31"/>
      <c r="Z1651" s="31"/>
      <c r="AA1651" s="31"/>
      <c r="AB1651" s="31"/>
      <c r="AC1651" s="31"/>
      <c r="AD1651" s="31"/>
      <c r="AE1651" s="31"/>
      <c r="AR1651" s="199" t="s">
        <v>132</v>
      </c>
      <c r="AT1651" s="199" t="s">
        <v>127</v>
      </c>
      <c r="AU1651" s="199" t="s">
        <v>86</v>
      </c>
      <c r="AY1651" s="14" t="s">
        <v>124</v>
      </c>
      <c r="BE1651" s="200">
        <f>IF(N1651="základní",J1651,0)</f>
        <v>0</v>
      </c>
      <c r="BF1651" s="200">
        <f>IF(N1651="snížená",J1651,0)</f>
        <v>0</v>
      </c>
      <c r="BG1651" s="200">
        <f>IF(N1651="zákl. přenesená",J1651,0)</f>
        <v>0</v>
      </c>
      <c r="BH1651" s="200">
        <f>IF(N1651="sníž. přenesená",J1651,0)</f>
        <v>0</v>
      </c>
      <c r="BI1651" s="200">
        <f>IF(N1651="nulová",J1651,0)</f>
        <v>0</v>
      </c>
      <c r="BJ1651" s="14" t="s">
        <v>84</v>
      </c>
      <c r="BK1651" s="200">
        <f>ROUND(I1651*H1651,2)</f>
        <v>0</v>
      </c>
      <c r="BL1651" s="14" t="s">
        <v>132</v>
      </c>
      <c r="BM1651" s="199" t="s">
        <v>2987</v>
      </c>
    </row>
    <row r="1652" spans="1:65" s="2" customFormat="1" ht="28.8">
      <c r="A1652" s="31"/>
      <c r="B1652" s="32"/>
      <c r="C1652" s="33"/>
      <c r="D1652" s="201" t="s">
        <v>133</v>
      </c>
      <c r="E1652" s="33"/>
      <c r="F1652" s="202" t="s">
        <v>2988</v>
      </c>
      <c r="G1652" s="33"/>
      <c r="H1652" s="33"/>
      <c r="I1652" s="203"/>
      <c r="J1652" s="33"/>
      <c r="K1652" s="33"/>
      <c r="L1652" s="36"/>
      <c r="M1652" s="204"/>
      <c r="N1652" s="205"/>
      <c r="O1652" s="68"/>
      <c r="P1652" s="68"/>
      <c r="Q1652" s="68"/>
      <c r="R1652" s="68"/>
      <c r="S1652" s="68"/>
      <c r="T1652" s="69"/>
      <c r="U1652" s="31"/>
      <c r="V1652" s="31"/>
      <c r="W1652" s="31"/>
      <c r="X1652" s="31"/>
      <c r="Y1652" s="31"/>
      <c r="Z1652" s="31"/>
      <c r="AA1652" s="31"/>
      <c r="AB1652" s="31"/>
      <c r="AC1652" s="31"/>
      <c r="AD1652" s="31"/>
      <c r="AE1652" s="31"/>
      <c r="AT1652" s="14" t="s">
        <v>133</v>
      </c>
      <c r="AU1652" s="14" t="s">
        <v>86</v>
      </c>
    </row>
    <row r="1653" spans="1:65" s="2" customFormat="1" ht="16.5" customHeight="1">
      <c r="A1653" s="31"/>
      <c r="B1653" s="32"/>
      <c r="C1653" s="188" t="s">
        <v>1561</v>
      </c>
      <c r="D1653" s="188" t="s">
        <v>127</v>
      </c>
      <c r="E1653" s="189" t="s">
        <v>2989</v>
      </c>
      <c r="F1653" s="190" t="s">
        <v>2990</v>
      </c>
      <c r="G1653" s="191" t="s">
        <v>150</v>
      </c>
      <c r="H1653" s="192">
        <v>10</v>
      </c>
      <c r="I1653" s="193"/>
      <c r="J1653" s="194">
        <f>ROUND(I1653*H1653,2)</f>
        <v>0</v>
      </c>
      <c r="K1653" s="190" t="s">
        <v>131</v>
      </c>
      <c r="L1653" s="36"/>
      <c r="M1653" s="195" t="s">
        <v>1</v>
      </c>
      <c r="N1653" s="196" t="s">
        <v>42</v>
      </c>
      <c r="O1653" s="68"/>
      <c r="P1653" s="197">
        <f>O1653*H1653</f>
        <v>0</v>
      </c>
      <c r="Q1653" s="197">
        <v>0</v>
      </c>
      <c r="R1653" s="197">
        <f>Q1653*H1653</f>
        <v>0</v>
      </c>
      <c r="S1653" s="197">
        <v>0</v>
      </c>
      <c r="T1653" s="198">
        <f>S1653*H1653</f>
        <v>0</v>
      </c>
      <c r="U1653" s="31"/>
      <c r="V1653" s="31"/>
      <c r="W1653" s="31"/>
      <c r="X1653" s="31"/>
      <c r="Y1653" s="31"/>
      <c r="Z1653" s="31"/>
      <c r="AA1653" s="31"/>
      <c r="AB1653" s="31"/>
      <c r="AC1653" s="31"/>
      <c r="AD1653" s="31"/>
      <c r="AE1653" s="31"/>
      <c r="AR1653" s="199" t="s">
        <v>132</v>
      </c>
      <c r="AT1653" s="199" t="s">
        <v>127</v>
      </c>
      <c r="AU1653" s="199" t="s">
        <v>86</v>
      </c>
      <c r="AY1653" s="14" t="s">
        <v>124</v>
      </c>
      <c r="BE1653" s="200">
        <f>IF(N1653="základní",J1653,0)</f>
        <v>0</v>
      </c>
      <c r="BF1653" s="200">
        <f>IF(N1653="snížená",J1653,0)</f>
        <v>0</v>
      </c>
      <c r="BG1653" s="200">
        <f>IF(N1653="zákl. přenesená",J1653,0)</f>
        <v>0</v>
      </c>
      <c r="BH1653" s="200">
        <f>IF(N1653="sníž. přenesená",J1653,0)</f>
        <v>0</v>
      </c>
      <c r="BI1653" s="200">
        <f>IF(N1653="nulová",J1653,0)</f>
        <v>0</v>
      </c>
      <c r="BJ1653" s="14" t="s">
        <v>84</v>
      </c>
      <c r="BK1653" s="200">
        <f>ROUND(I1653*H1653,2)</f>
        <v>0</v>
      </c>
      <c r="BL1653" s="14" t="s">
        <v>132</v>
      </c>
      <c r="BM1653" s="199" t="s">
        <v>2991</v>
      </c>
    </row>
    <row r="1654" spans="1:65" s="2" customFormat="1" ht="28.8">
      <c r="A1654" s="31"/>
      <c r="B1654" s="32"/>
      <c r="C1654" s="33"/>
      <c r="D1654" s="201" t="s">
        <v>133</v>
      </c>
      <c r="E1654" s="33"/>
      <c r="F1654" s="202" t="s">
        <v>2992</v>
      </c>
      <c r="G1654" s="33"/>
      <c r="H1654" s="33"/>
      <c r="I1654" s="203"/>
      <c r="J1654" s="33"/>
      <c r="K1654" s="33"/>
      <c r="L1654" s="36"/>
      <c r="M1654" s="204"/>
      <c r="N1654" s="205"/>
      <c r="O1654" s="68"/>
      <c r="P1654" s="68"/>
      <c r="Q1654" s="68"/>
      <c r="R1654" s="68"/>
      <c r="S1654" s="68"/>
      <c r="T1654" s="69"/>
      <c r="U1654" s="31"/>
      <c r="V1654" s="31"/>
      <c r="W1654" s="31"/>
      <c r="X1654" s="31"/>
      <c r="Y1654" s="31"/>
      <c r="Z1654" s="31"/>
      <c r="AA1654" s="31"/>
      <c r="AB1654" s="31"/>
      <c r="AC1654" s="31"/>
      <c r="AD1654" s="31"/>
      <c r="AE1654" s="31"/>
      <c r="AT1654" s="14" t="s">
        <v>133</v>
      </c>
      <c r="AU1654" s="14" t="s">
        <v>86</v>
      </c>
    </row>
    <row r="1655" spans="1:65" s="2" customFormat="1" ht="16.5" customHeight="1">
      <c r="A1655" s="31"/>
      <c r="B1655" s="32"/>
      <c r="C1655" s="188" t="s">
        <v>2993</v>
      </c>
      <c r="D1655" s="188" t="s">
        <v>127</v>
      </c>
      <c r="E1655" s="189" t="s">
        <v>2994</v>
      </c>
      <c r="F1655" s="190" t="s">
        <v>2995</v>
      </c>
      <c r="G1655" s="191" t="s">
        <v>139</v>
      </c>
      <c r="H1655" s="192">
        <v>10</v>
      </c>
      <c r="I1655" s="193"/>
      <c r="J1655" s="194">
        <f>ROUND(I1655*H1655,2)</f>
        <v>0</v>
      </c>
      <c r="K1655" s="190" t="s">
        <v>131</v>
      </c>
      <c r="L1655" s="36"/>
      <c r="M1655" s="195" t="s">
        <v>1</v>
      </c>
      <c r="N1655" s="196" t="s">
        <v>42</v>
      </c>
      <c r="O1655" s="68"/>
      <c r="P1655" s="197">
        <f>O1655*H1655</f>
        <v>0</v>
      </c>
      <c r="Q1655" s="197">
        <v>0</v>
      </c>
      <c r="R1655" s="197">
        <f>Q1655*H1655</f>
        <v>0</v>
      </c>
      <c r="S1655" s="197">
        <v>0</v>
      </c>
      <c r="T1655" s="198">
        <f>S1655*H1655</f>
        <v>0</v>
      </c>
      <c r="U1655" s="31"/>
      <c r="V1655" s="31"/>
      <c r="W1655" s="31"/>
      <c r="X1655" s="31"/>
      <c r="Y1655" s="31"/>
      <c r="Z1655" s="31"/>
      <c r="AA1655" s="31"/>
      <c r="AB1655" s="31"/>
      <c r="AC1655" s="31"/>
      <c r="AD1655" s="31"/>
      <c r="AE1655" s="31"/>
      <c r="AR1655" s="199" t="s">
        <v>132</v>
      </c>
      <c r="AT1655" s="199" t="s">
        <v>127</v>
      </c>
      <c r="AU1655" s="199" t="s">
        <v>86</v>
      </c>
      <c r="AY1655" s="14" t="s">
        <v>124</v>
      </c>
      <c r="BE1655" s="200">
        <f>IF(N1655="základní",J1655,0)</f>
        <v>0</v>
      </c>
      <c r="BF1655" s="200">
        <f>IF(N1655="snížená",J1655,0)</f>
        <v>0</v>
      </c>
      <c r="BG1655" s="200">
        <f>IF(N1655="zákl. přenesená",J1655,0)</f>
        <v>0</v>
      </c>
      <c r="BH1655" s="200">
        <f>IF(N1655="sníž. přenesená",J1655,0)</f>
        <v>0</v>
      </c>
      <c r="BI1655" s="200">
        <f>IF(N1655="nulová",J1655,0)</f>
        <v>0</v>
      </c>
      <c r="BJ1655" s="14" t="s">
        <v>84</v>
      </c>
      <c r="BK1655" s="200">
        <f>ROUND(I1655*H1655,2)</f>
        <v>0</v>
      </c>
      <c r="BL1655" s="14" t="s">
        <v>132</v>
      </c>
      <c r="BM1655" s="199" t="s">
        <v>2996</v>
      </c>
    </row>
    <row r="1656" spans="1:65" s="2" customFormat="1" ht="28.8">
      <c r="A1656" s="31"/>
      <c r="B1656" s="32"/>
      <c r="C1656" s="33"/>
      <c r="D1656" s="201" t="s">
        <v>133</v>
      </c>
      <c r="E1656" s="33"/>
      <c r="F1656" s="202" t="s">
        <v>2997</v>
      </c>
      <c r="G1656" s="33"/>
      <c r="H1656" s="33"/>
      <c r="I1656" s="203"/>
      <c r="J1656" s="33"/>
      <c r="K1656" s="33"/>
      <c r="L1656" s="36"/>
      <c r="M1656" s="204"/>
      <c r="N1656" s="205"/>
      <c r="O1656" s="68"/>
      <c r="P1656" s="68"/>
      <c r="Q1656" s="68"/>
      <c r="R1656" s="68"/>
      <c r="S1656" s="68"/>
      <c r="T1656" s="69"/>
      <c r="U1656" s="31"/>
      <c r="V1656" s="31"/>
      <c r="W1656" s="31"/>
      <c r="X1656" s="31"/>
      <c r="Y1656" s="31"/>
      <c r="Z1656" s="31"/>
      <c r="AA1656" s="31"/>
      <c r="AB1656" s="31"/>
      <c r="AC1656" s="31"/>
      <c r="AD1656" s="31"/>
      <c r="AE1656" s="31"/>
      <c r="AT1656" s="14" t="s">
        <v>133</v>
      </c>
      <c r="AU1656" s="14" t="s">
        <v>86</v>
      </c>
    </row>
    <row r="1657" spans="1:65" s="2" customFormat="1" ht="16.5" customHeight="1">
      <c r="A1657" s="31"/>
      <c r="B1657" s="32"/>
      <c r="C1657" s="188" t="s">
        <v>1564</v>
      </c>
      <c r="D1657" s="188" t="s">
        <v>127</v>
      </c>
      <c r="E1657" s="189" t="s">
        <v>2998</v>
      </c>
      <c r="F1657" s="190" t="s">
        <v>2999</v>
      </c>
      <c r="G1657" s="191" t="s">
        <v>139</v>
      </c>
      <c r="H1657" s="192">
        <v>10</v>
      </c>
      <c r="I1657" s="193"/>
      <c r="J1657" s="194">
        <f>ROUND(I1657*H1657,2)</f>
        <v>0</v>
      </c>
      <c r="K1657" s="190" t="s">
        <v>131</v>
      </c>
      <c r="L1657" s="36"/>
      <c r="M1657" s="195" t="s">
        <v>1</v>
      </c>
      <c r="N1657" s="196" t="s">
        <v>42</v>
      </c>
      <c r="O1657" s="68"/>
      <c r="P1657" s="197">
        <f>O1657*H1657</f>
        <v>0</v>
      </c>
      <c r="Q1657" s="197">
        <v>0</v>
      </c>
      <c r="R1657" s="197">
        <f>Q1657*H1657</f>
        <v>0</v>
      </c>
      <c r="S1657" s="197">
        <v>0</v>
      </c>
      <c r="T1657" s="198">
        <f>S1657*H1657</f>
        <v>0</v>
      </c>
      <c r="U1657" s="31"/>
      <c r="V1657" s="31"/>
      <c r="W1657" s="31"/>
      <c r="X1657" s="31"/>
      <c r="Y1657" s="31"/>
      <c r="Z1657" s="31"/>
      <c r="AA1657" s="31"/>
      <c r="AB1657" s="31"/>
      <c r="AC1657" s="31"/>
      <c r="AD1657" s="31"/>
      <c r="AE1657" s="31"/>
      <c r="AR1657" s="199" t="s">
        <v>132</v>
      </c>
      <c r="AT1657" s="199" t="s">
        <v>127</v>
      </c>
      <c r="AU1657" s="199" t="s">
        <v>86</v>
      </c>
      <c r="AY1657" s="14" t="s">
        <v>124</v>
      </c>
      <c r="BE1657" s="200">
        <f>IF(N1657="základní",J1657,0)</f>
        <v>0</v>
      </c>
      <c r="BF1657" s="200">
        <f>IF(N1657="snížená",J1657,0)</f>
        <v>0</v>
      </c>
      <c r="BG1657" s="200">
        <f>IF(N1657="zákl. přenesená",J1657,0)</f>
        <v>0</v>
      </c>
      <c r="BH1657" s="200">
        <f>IF(N1657="sníž. přenesená",J1657,0)</f>
        <v>0</v>
      </c>
      <c r="BI1657" s="200">
        <f>IF(N1657="nulová",J1657,0)</f>
        <v>0</v>
      </c>
      <c r="BJ1657" s="14" t="s">
        <v>84</v>
      </c>
      <c r="BK1657" s="200">
        <f>ROUND(I1657*H1657,2)</f>
        <v>0</v>
      </c>
      <c r="BL1657" s="14" t="s">
        <v>132</v>
      </c>
      <c r="BM1657" s="199" t="s">
        <v>3000</v>
      </c>
    </row>
    <row r="1658" spans="1:65" s="2" customFormat="1" ht="28.8">
      <c r="A1658" s="31"/>
      <c r="B1658" s="32"/>
      <c r="C1658" s="33"/>
      <c r="D1658" s="201" t="s">
        <v>133</v>
      </c>
      <c r="E1658" s="33"/>
      <c r="F1658" s="202" t="s">
        <v>3001</v>
      </c>
      <c r="G1658" s="33"/>
      <c r="H1658" s="33"/>
      <c r="I1658" s="203"/>
      <c r="J1658" s="33"/>
      <c r="K1658" s="33"/>
      <c r="L1658" s="36"/>
      <c r="M1658" s="204"/>
      <c r="N1658" s="205"/>
      <c r="O1658" s="68"/>
      <c r="P1658" s="68"/>
      <c r="Q1658" s="68"/>
      <c r="R1658" s="68"/>
      <c r="S1658" s="68"/>
      <c r="T1658" s="69"/>
      <c r="U1658" s="31"/>
      <c r="V1658" s="31"/>
      <c r="W1658" s="31"/>
      <c r="X1658" s="31"/>
      <c r="Y1658" s="31"/>
      <c r="Z1658" s="31"/>
      <c r="AA1658" s="31"/>
      <c r="AB1658" s="31"/>
      <c r="AC1658" s="31"/>
      <c r="AD1658" s="31"/>
      <c r="AE1658" s="31"/>
      <c r="AT1658" s="14" t="s">
        <v>133</v>
      </c>
      <c r="AU1658" s="14" t="s">
        <v>86</v>
      </c>
    </row>
    <row r="1659" spans="1:65" s="2" customFormat="1" ht="16.5" customHeight="1">
      <c r="A1659" s="31"/>
      <c r="B1659" s="32"/>
      <c r="C1659" s="188" t="s">
        <v>3002</v>
      </c>
      <c r="D1659" s="188" t="s">
        <v>127</v>
      </c>
      <c r="E1659" s="189" t="s">
        <v>3003</v>
      </c>
      <c r="F1659" s="190" t="s">
        <v>3004</v>
      </c>
      <c r="G1659" s="191" t="s">
        <v>139</v>
      </c>
      <c r="H1659" s="192">
        <v>10</v>
      </c>
      <c r="I1659" s="193"/>
      <c r="J1659" s="194">
        <f>ROUND(I1659*H1659,2)</f>
        <v>0</v>
      </c>
      <c r="K1659" s="190" t="s">
        <v>131</v>
      </c>
      <c r="L1659" s="36"/>
      <c r="M1659" s="195" t="s">
        <v>1</v>
      </c>
      <c r="N1659" s="196" t="s">
        <v>42</v>
      </c>
      <c r="O1659" s="68"/>
      <c r="P1659" s="197">
        <f>O1659*H1659</f>
        <v>0</v>
      </c>
      <c r="Q1659" s="197">
        <v>0</v>
      </c>
      <c r="R1659" s="197">
        <f>Q1659*H1659</f>
        <v>0</v>
      </c>
      <c r="S1659" s="197">
        <v>0</v>
      </c>
      <c r="T1659" s="198">
        <f>S1659*H1659</f>
        <v>0</v>
      </c>
      <c r="U1659" s="31"/>
      <c r="V1659" s="31"/>
      <c r="W1659" s="31"/>
      <c r="X1659" s="31"/>
      <c r="Y1659" s="31"/>
      <c r="Z1659" s="31"/>
      <c r="AA1659" s="31"/>
      <c r="AB1659" s="31"/>
      <c r="AC1659" s="31"/>
      <c r="AD1659" s="31"/>
      <c r="AE1659" s="31"/>
      <c r="AR1659" s="199" t="s">
        <v>132</v>
      </c>
      <c r="AT1659" s="199" t="s">
        <v>127</v>
      </c>
      <c r="AU1659" s="199" t="s">
        <v>86</v>
      </c>
      <c r="AY1659" s="14" t="s">
        <v>124</v>
      </c>
      <c r="BE1659" s="200">
        <f>IF(N1659="základní",J1659,0)</f>
        <v>0</v>
      </c>
      <c r="BF1659" s="200">
        <f>IF(N1659="snížená",J1659,0)</f>
        <v>0</v>
      </c>
      <c r="BG1659" s="200">
        <f>IF(N1659="zákl. přenesená",J1659,0)</f>
        <v>0</v>
      </c>
      <c r="BH1659" s="200">
        <f>IF(N1659="sníž. přenesená",J1659,0)</f>
        <v>0</v>
      </c>
      <c r="BI1659" s="200">
        <f>IF(N1659="nulová",J1659,0)</f>
        <v>0</v>
      </c>
      <c r="BJ1659" s="14" t="s">
        <v>84</v>
      </c>
      <c r="BK1659" s="200">
        <f>ROUND(I1659*H1659,2)</f>
        <v>0</v>
      </c>
      <c r="BL1659" s="14" t="s">
        <v>132</v>
      </c>
      <c r="BM1659" s="199" t="s">
        <v>3005</v>
      </c>
    </row>
    <row r="1660" spans="1:65" s="2" customFormat="1" ht="28.8">
      <c r="A1660" s="31"/>
      <c r="B1660" s="32"/>
      <c r="C1660" s="33"/>
      <c r="D1660" s="201" t="s">
        <v>133</v>
      </c>
      <c r="E1660" s="33"/>
      <c r="F1660" s="202" t="s">
        <v>3006</v>
      </c>
      <c r="G1660" s="33"/>
      <c r="H1660" s="33"/>
      <c r="I1660" s="203"/>
      <c r="J1660" s="33"/>
      <c r="K1660" s="33"/>
      <c r="L1660" s="36"/>
      <c r="M1660" s="204"/>
      <c r="N1660" s="205"/>
      <c r="O1660" s="68"/>
      <c r="P1660" s="68"/>
      <c r="Q1660" s="68"/>
      <c r="R1660" s="68"/>
      <c r="S1660" s="68"/>
      <c r="T1660" s="69"/>
      <c r="U1660" s="31"/>
      <c r="V1660" s="31"/>
      <c r="W1660" s="31"/>
      <c r="X1660" s="31"/>
      <c r="Y1660" s="31"/>
      <c r="Z1660" s="31"/>
      <c r="AA1660" s="31"/>
      <c r="AB1660" s="31"/>
      <c r="AC1660" s="31"/>
      <c r="AD1660" s="31"/>
      <c r="AE1660" s="31"/>
      <c r="AT1660" s="14" t="s">
        <v>133</v>
      </c>
      <c r="AU1660" s="14" t="s">
        <v>86</v>
      </c>
    </row>
    <row r="1661" spans="1:65" s="2" customFormat="1" ht="16.5" customHeight="1">
      <c r="A1661" s="31"/>
      <c r="B1661" s="32"/>
      <c r="C1661" s="188" t="s">
        <v>1569</v>
      </c>
      <c r="D1661" s="188" t="s">
        <v>127</v>
      </c>
      <c r="E1661" s="189" t="s">
        <v>3007</v>
      </c>
      <c r="F1661" s="190" t="s">
        <v>3008</v>
      </c>
      <c r="G1661" s="191" t="s">
        <v>139</v>
      </c>
      <c r="H1661" s="192">
        <v>10</v>
      </c>
      <c r="I1661" s="193"/>
      <c r="J1661" s="194">
        <f>ROUND(I1661*H1661,2)</f>
        <v>0</v>
      </c>
      <c r="K1661" s="190" t="s">
        <v>131</v>
      </c>
      <c r="L1661" s="36"/>
      <c r="M1661" s="195" t="s">
        <v>1</v>
      </c>
      <c r="N1661" s="196" t="s">
        <v>42</v>
      </c>
      <c r="O1661" s="68"/>
      <c r="P1661" s="197">
        <f>O1661*H1661</f>
        <v>0</v>
      </c>
      <c r="Q1661" s="197">
        <v>0</v>
      </c>
      <c r="R1661" s="197">
        <f>Q1661*H1661</f>
        <v>0</v>
      </c>
      <c r="S1661" s="197">
        <v>0</v>
      </c>
      <c r="T1661" s="198">
        <f>S1661*H1661</f>
        <v>0</v>
      </c>
      <c r="U1661" s="31"/>
      <c r="V1661" s="31"/>
      <c r="W1661" s="31"/>
      <c r="X1661" s="31"/>
      <c r="Y1661" s="31"/>
      <c r="Z1661" s="31"/>
      <c r="AA1661" s="31"/>
      <c r="AB1661" s="31"/>
      <c r="AC1661" s="31"/>
      <c r="AD1661" s="31"/>
      <c r="AE1661" s="31"/>
      <c r="AR1661" s="199" t="s">
        <v>132</v>
      </c>
      <c r="AT1661" s="199" t="s">
        <v>127</v>
      </c>
      <c r="AU1661" s="199" t="s">
        <v>86</v>
      </c>
      <c r="AY1661" s="14" t="s">
        <v>124</v>
      </c>
      <c r="BE1661" s="200">
        <f>IF(N1661="základní",J1661,0)</f>
        <v>0</v>
      </c>
      <c r="BF1661" s="200">
        <f>IF(N1661="snížená",J1661,0)</f>
        <v>0</v>
      </c>
      <c r="BG1661" s="200">
        <f>IF(N1661="zákl. přenesená",J1661,0)</f>
        <v>0</v>
      </c>
      <c r="BH1661" s="200">
        <f>IF(N1661="sníž. přenesená",J1661,0)</f>
        <v>0</v>
      </c>
      <c r="BI1661" s="200">
        <f>IF(N1661="nulová",J1661,0)</f>
        <v>0</v>
      </c>
      <c r="BJ1661" s="14" t="s">
        <v>84</v>
      </c>
      <c r="BK1661" s="200">
        <f>ROUND(I1661*H1661,2)</f>
        <v>0</v>
      </c>
      <c r="BL1661" s="14" t="s">
        <v>132</v>
      </c>
      <c r="BM1661" s="199" t="s">
        <v>3009</v>
      </c>
    </row>
    <row r="1662" spans="1:65" s="2" customFormat="1" ht="28.8">
      <c r="A1662" s="31"/>
      <c r="B1662" s="32"/>
      <c r="C1662" s="33"/>
      <c r="D1662" s="201" t="s">
        <v>133</v>
      </c>
      <c r="E1662" s="33"/>
      <c r="F1662" s="202" t="s">
        <v>3010</v>
      </c>
      <c r="G1662" s="33"/>
      <c r="H1662" s="33"/>
      <c r="I1662" s="203"/>
      <c r="J1662" s="33"/>
      <c r="K1662" s="33"/>
      <c r="L1662" s="36"/>
      <c r="M1662" s="204"/>
      <c r="N1662" s="205"/>
      <c r="O1662" s="68"/>
      <c r="P1662" s="68"/>
      <c r="Q1662" s="68"/>
      <c r="R1662" s="68"/>
      <c r="S1662" s="68"/>
      <c r="T1662" s="69"/>
      <c r="U1662" s="31"/>
      <c r="V1662" s="31"/>
      <c r="W1662" s="31"/>
      <c r="X1662" s="31"/>
      <c r="Y1662" s="31"/>
      <c r="Z1662" s="31"/>
      <c r="AA1662" s="31"/>
      <c r="AB1662" s="31"/>
      <c r="AC1662" s="31"/>
      <c r="AD1662" s="31"/>
      <c r="AE1662" s="31"/>
      <c r="AT1662" s="14" t="s">
        <v>133</v>
      </c>
      <c r="AU1662" s="14" t="s">
        <v>86</v>
      </c>
    </row>
    <row r="1663" spans="1:65" s="2" customFormat="1" ht="19.2">
      <c r="A1663" s="31"/>
      <c r="B1663" s="32"/>
      <c r="C1663" s="33"/>
      <c r="D1663" s="201" t="s">
        <v>135</v>
      </c>
      <c r="E1663" s="33"/>
      <c r="F1663" s="206" t="s">
        <v>3011</v>
      </c>
      <c r="G1663" s="33"/>
      <c r="H1663" s="33"/>
      <c r="I1663" s="203"/>
      <c r="J1663" s="33"/>
      <c r="K1663" s="33"/>
      <c r="L1663" s="36"/>
      <c r="M1663" s="204"/>
      <c r="N1663" s="205"/>
      <c r="O1663" s="68"/>
      <c r="P1663" s="68"/>
      <c r="Q1663" s="68"/>
      <c r="R1663" s="68"/>
      <c r="S1663" s="68"/>
      <c r="T1663" s="69"/>
      <c r="U1663" s="31"/>
      <c r="V1663" s="31"/>
      <c r="W1663" s="31"/>
      <c r="X1663" s="31"/>
      <c r="Y1663" s="31"/>
      <c r="Z1663" s="31"/>
      <c r="AA1663" s="31"/>
      <c r="AB1663" s="31"/>
      <c r="AC1663" s="31"/>
      <c r="AD1663" s="31"/>
      <c r="AE1663" s="31"/>
      <c r="AT1663" s="14" t="s">
        <v>135</v>
      </c>
      <c r="AU1663" s="14" t="s">
        <v>86</v>
      </c>
    </row>
    <row r="1664" spans="1:65" s="2" customFormat="1" ht="16.5" customHeight="1">
      <c r="A1664" s="31"/>
      <c r="B1664" s="32"/>
      <c r="C1664" s="188" t="s">
        <v>3012</v>
      </c>
      <c r="D1664" s="188" t="s">
        <v>127</v>
      </c>
      <c r="E1664" s="189" t="s">
        <v>3013</v>
      </c>
      <c r="F1664" s="190" t="s">
        <v>3014</v>
      </c>
      <c r="G1664" s="191" t="s">
        <v>139</v>
      </c>
      <c r="H1664" s="192">
        <v>10</v>
      </c>
      <c r="I1664" s="193"/>
      <c r="J1664" s="194">
        <f>ROUND(I1664*H1664,2)</f>
        <v>0</v>
      </c>
      <c r="K1664" s="190" t="s">
        <v>131</v>
      </c>
      <c r="L1664" s="36"/>
      <c r="M1664" s="195" t="s">
        <v>1</v>
      </c>
      <c r="N1664" s="196" t="s">
        <v>42</v>
      </c>
      <c r="O1664" s="68"/>
      <c r="P1664" s="197">
        <f>O1664*H1664</f>
        <v>0</v>
      </c>
      <c r="Q1664" s="197">
        <v>0</v>
      </c>
      <c r="R1664" s="197">
        <f>Q1664*H1664</f>
        <v>0</v>
      </c>
      <c r="S1664" s="197">
        <v>0</v>
      </c>
      <c r="T1664" s="198">
        <f>S1664*H1664</f>
        <v>0</v>
      </c>
      <c r="U1664" s="31"/>
      <c r="V1664" s="31"/>
      <c r="W1664" s="31"/>
      <c r="X1664" s="31"/>
      <c r="Y1664" s="31"/>
      <c r="Z1664" s="31"/>
      <c r="AA1664" s="31"/>
      <c r="AB1664" s="31"/>
      <c r="AC1664" s="31"/>
      <c r="AD1664" s="31"/>
      <c r="AE1664" s="31"/>
      <c r="AR1664" s="199" t="s">
        <v>132</v>
      </c>
      <c r="AT1664" s="199" t="s">
        <v>127</v>
      </c>
      <c r="AU1664" s="199" t="s">
        <v>86</v>
      </c>
      <c r="AY1664" s="14" t="s">
        <v>124</v>
      </c>
      <c r="BE1664" s="200">
        <f>IF(N1664="základní",J1664,0)</f>
        <v>0</v>
      </c>
      <c r="BF1664" s="200">
        <f>IF(N1664="snížená",J1664,0)</f>
        <v>0</v>
      </c>
      <c r="BG1664" s="200">
        <f>IF(N1664="zákl. přenesená",J1664,0)</f>
        <v>0</v>
      </c>
      <c r="BH1664" s="200">
        <f>IF(N1664="sníž. přenesená",J1664,0)</f>
        <v>0</v>
      </c>
      <c r="BI1664" s="200">
        <f>IF(N1664="nulová",J1664,0)</f>
        <v>0</v>
      </c>
      <c r="BJ1664" s="14" t="s">
        <v>84</v>
      </c>
      <c r="BK1664" s="200">
        <f>ROUND(I1664*H1664,2)</f>
        <v>0</v>
      </c>
      <c r="BL1664" s="14" t="s">
        <v>132</v>
      </c>
      <c r="BM1664" s="199" t="s">
        <v>3015</v>
      </c>
    </row>
    <row r="1665" spans="1:65" s="2" customFormat="1" ht="28.8">
      <c r="A1665" s="31"/>
      <c r="B1665" s="32"/>
      <c r="C1665" s="33"/>
      <c r="D1665" s="201" t="s">
        <v>133</v>
      </c>
      <c r="E1665" s="33"/>
      <c r="F1665" s="202" t="s">
        <v>3016</v>
      </c>
      <c r="G1665" s="33"/>
      <c r="H1665" s="33"/>
      <c r="I1665" s="203"/>
      <c r="J1665" s="33"/>
      <c r="K1665" s="33"/>
      <c r="L1665" s="36"/>
      <c r="M1665" s="204"/>
      <c r="N1665" s="205"/>
      <c r="O1665" s="68"/>
      <c r="P1665" s="68"/>
      <c r="Q1665" s="68"/>
      <c r="R1665" s="68"/>
      <c r="S1665" s="68"/>
      <c r="T1665" s="69"/>
      <c r="U1665" s="31"/>
      <c r="V1665" s="31"/>
      <c r="W1665" s="31"/>
      <c r="X1665" s="31"/>
      <c r="Y1665" s="31"/>
      <c r="Z1665" s="31"/>
      <c r="AA1665" s="31"/>
      <c r="AB1665" s="31"/>
      <c r="AC1665" s="31"/>
      <c r="AD1665" s="31"/>
      <c r="AE1665" s="31"/>
      <c r="AT1665" s="14" t="s">
        <v>133</v>
      </c>
      <c r="AU1665" s="14" t="s">
        <v>86</v>
      </c>
    </row>
    <row r="1666" spans="1:65" s="2" customFormat="1" ht="19.2">
      <c r="A1666" s="31"/>
      <c r="B1666" s="32"/>
      <c r="C1666" s="33"/>
      <c r="D1666" s="201" t="s">
        <v>135</v>
      </c>
      <c r="E1666" s="33"/>
      <c r="F1666" s="206" t="s">
        <v>3011</v>
      </c>
      <c r="G1666" s="33"/>
      <c r="H1666" s="33"/>
      <c r="I1666" s="203"/>
      <c r="J1666" s="33"/>
      <c r="K1666" s="33"/>
      <c r="L1666" s="36"/>
      <c r="M1666" s="204"/>
      <c r="N1666" s="205"/>
      <c r="O1666" s="68"/>
      <c r="P1666" s="68"/>
      <c r="Q1666" s="68"/>
      <c r="R1666" s="68"/>
      <c r="S1666" s="68"/>
      <c r="T1666" s="69"/>
      <c r="U1666" s="31"/>
      <c r="V1666" s="31"/>
      <c r="W1666" s="31"/>
      <c r="X1666" s="31"/>
      <c r="Y1666" s="31"/>
      <c r="Z1666" s="31"/>
      <c r="AA1666" s="31"/>
      <c r="AB1666" s="31"/>
      <c r="AC1666" s="31"/>
      <c r="AD1666" s="31"/>
      <c r="AE1666" s="31"/>
      <c r="AT1666" s="14" t="s">
        <v>135</v>
      </c>
      <c r="AU1666" s="14" t="s">
        <v>86</v>
      </c>
    </row>
    <row r="1667" spans="1:65" s="2" customFormat="1" ht="16.5" customHeight="1">
      <c r="A1667" s="31"/>
      <c r="B1667" s="32"/>
      <c r="C1667" s="188" t="s">
        <v>1573</v>
      </c>
      <c r="D1667" s="188" t="s">
        <v>127</v>
      </c>
      <c r="E1667" s="189" t="s">
        <v>3017</v>
      </c>
      <c r="F1667" s="190" t="s">
        <v>3018</v>
      </c>
      <c r="G1667" s="191" t="s">
        <v>150</v>
      </c>
      <c r="H1667" s="192">
        <v>1</v>
      </c>
      <c r="I1667" s="193"/>
      <c r="J1667" s="194">
        <f>ROUND(I1667*H1667,2)</f>
        <v>0</v>
      </c>
      <c r="K1667" s="190" t="s">
        <v>131</v>
      </c>
      <c r="L1667" s="36"/>
      <c r="M1667" s="195" t="s">
        <v>1</v>
      </c>
      <c r="N1667" s="196" t="s">
        <v>42</v>
      </c>
      <c r="O1667" s="68"/>
      <c r="P1667" s="197">
        <f>O1667*H1667</f>
        <v>0</v>
      </c>
      <c r="Q1667" s="197">
        <v>0</v>
      </c>
      <c r="R1667" s="197">
        <f>Q1667*H1667</f>
        <v>0</v>
      </c>
      <c r="S1667" s="197">
        <v>0</v>
      </c>
      <c r="T1667" s="198">
        <f>S1667*H1667</f>
        <v>0</v>
      </c>
      <c r="U1667" s="31"/>
      <c r="V1667" s="31"/>
      <c r="W1667" s="31"/>
      <c r="X1667" s="31"/>
      <c r="Y1667" s="31"/>
      <c r="Z1667" s="31"/>
      <c r="AA1667" s="31"/>
      <c r="AB1667" s="31"/>
      <c r="AC1667" s="31"/>
      <c r="AD1667" s="31"/>
      <c r="AE1667" s="31"/>
      <c r="AR1667" s="199" t="s">
        <v>132</v>
      </c>
      <c r="AT1667" s="199" t="s">
        <v>127</v>
      </c>
      <c r="AU1667" s="199" t="s">
        <v>86</v>
      </c>
      <c r="AY1667" s="14" t="s">
        <v>124</v>
      </c>
      <c r="BE1667" s="200">
        <f>IF(N1667="základní",J1667,0)</f>
        <v>0</v>
      </c>
      <c r="BF1667" s="200">
        <f>IF(N1667="snížená",J1667,0)</f>
        <v>0</v>
      </c>
      <c r="BG1667" s="200">
        <f>IF(N1667="zákl. přenesená",J1667,0)</f>
        <v>0</v>
      </c>
      <c r="BH1667" s="200">
        <f>IF(N1667="sníž. přenesená",J1667,0)</f>
        <v>0</v>
      </c>
      <c r="BI1667" s="200">
        <f>IF(N1667="nulová",J1667,0)</f>
        <v>0</v>
      </c>
      <c r="BJ1667" s="14" t="s">
        <v>84</v>
      </c>
      <c r="BK1667" s="200">
        <f>ROUND(I1667*H1667,2)</f>
        <v>0</v>
      </c>
      <c r="BL1667" s="14" t="s">
        <v>132</v>
      </c>
      <c r="BM1667" s="199" t="s">
        <v>3019</v>
      </c>
    </row>
    <row r="1668" spans="1:65" s="2" customFormat="1" ht="28.8">
      <c r="A1668" s="31"/>
      <c r="B1668" s="32"/>
      <c r="C1668" s="33"/>
      <c r="D1668" s="201" t="s">
        <v>133</v>
      </c>
      <c r="E1668" s="33"/>
      <c r="F1668" s="202" t="s">
        <v>3020</v>
      </c>
      <c r="G1668" s="33"/>
      <c r="H1668" s="33"/>
      <c r="I1668" s="203"/>
      <c r="J1668" s="33"/>
      <c r="K1668" s="33"/>
      <c r="L1668" s="36"/>
      <c r="M1668" s="204"/>
      <c r="N1668" s="205"/>
      <c r="O1668" s="68"/>
      <c r="P1668" s="68"/>
      <c r="Q1668" s="68"/>
      <c r="R1668" s="68"/>
      <c r="S1668" s="68"/>
      <c r="T1668" s="69"/>
      <c r="U1668" s="31"/>
      <c r="V1668" s="31"/>
      <c r="W1668" s="31"/>
      <c r="X1668" s="31"/>
      <c r="Y1668" s="31"/>
      <c r="Z1668" s="31"/>
      <c r="AA1668" s="31"/>
      <c r="AB1668" s="31"/>
      <c r="AC1668" s="31"/>
      <c r="AD1668" s="31"/>
      <c r="AE1668" s="31"/>
      <c r="AT1668" s="14" t="s">
        <v>133</v>
      </c>
      <c r="AU1668" s="14" t="s">
        <v>86</v>
      </c>
    </row>
    <row r="1669" spans="1:65" s="2" customFormat="1" ht="19.2">
      <c r="A1669" s="31"/>
      <c r="B1669" s="32"/>
      <c r="C1669" s="33"/>
      <c r="D1669" s="201" t="s">
        <v>135</v>
      </c>
      <c r="E1669" s="33"/>
      <c r="F1669" s="206" t="s">
        <v>3021</v>
      </c>
      <c r="G1669" s="33"/>
      <c r="H1669" s="33"/>
      <c r="I1669" s="203"/>
      <c r="J1669" s="33"/>
      <c r="K1669" s="33"/>
      <c r="L1669" s="36"/>
      <c r="M1669" s="204"/>
      <c r="N1669" s="205"/>
      <c r="O1669" s="68"/>
      <c r="P1669" s="68"/>
      <c r="Q1669" s="68"/>
      <c r="R1669" s="68"/>
      <c r="S1669" s="68"/>
      <c r="T1669" s="69"/>
      <c r="U1669" s="31"/>
      <c r="V1669" s="31"/>
      <c r="W1669" s="31"/>
      <c r="X1669" s="31"/>
      <c r="Y1669" s="31"/>
      <c r="Z1669" s="31"/>
      <c r="AA1669" s="31"/>
      <c r="AB1669" s="31"/>
      <c r="AC1669" s="31"/>
      <c r="AD1669" s="31"/>
      <c r="AE1669" s="31"/>
      <c r="AT1669" s="14" t="s">
        <v>135</v>
      </c>
      <c r="AU1669" s="14" t="s">
        <v>86</v>
      </c>
    </row>
    <row r="1670" spans="1:65" s="2" customFormat="1" ht="16.5" customHeight="1">
      <c r="A1670" s="31"/>
      <c r="B1670" s="32"/>
      <c r="C1670" s="188" t="s">
        <v>3022</v>
      </c>
      <c r="D1670" s="188" t="s">
        <v>127</v>
      </c>
      <c r="E1670" s="189" t="s">
        <v>3023</v>
      </c>
      <c r="F1670" s="190" t="s">
        <v>3024</v>
      </c>
      <c r="G1670" s="191" t="s">
        <v>150</v>
      </c>
      <c r="H1670" s="192">
        <v>1</v>
      </c>
      <c r="I1670" s="193"/>
      <c r="J1670" s="194">
        <f>ROUND(I1670*H1670,2)</f>
        <v>0</v>
      </c>
      <c r="K1670" s="190" t="s">
        <v>131</v>
      </c>
      <c r="L1670" s="36"/>
      <c r="M1670" s="195" t="s">
        <v>1</v>
      </c>
      <c r="N1670" s="196" t="s">
        <v>42</v>
      </c>
      <c r="O1670" s="68"/>
      <c r="P1670" s="197">
        <f>O1670*H1670</f>
        <v>0</v>
      </c>
      <c r="Q1670" s="197">
        <v>0</v>
      </c>
      <c r="R1670" s="197">
        <f>Q1670*H1670</f>
        <v>0</v>
      </c>
      <c r="S1670" s="197">
        <v>0</v>
      </c>
      <c r="T1670" s="198">
        <f>S1670*H1670</f>
        <v>0</v>
      </c>
      <c r="U1670" s="31"/>
      <c r="V1670" s="31"/>
      <c r="W1670" s="31"/>
      <c r="X1670" s="31"/>
      <c r="Y1670" s="31"/>
      <c r="Z1670" s="31"/>
      <c r="AA1670" s="31"/>
      <c r="AB1670" s="31"/>
      <c r="AC1670" s="31"/>
      <c r="AD1670" s="31"/>
      <c r="AE1670" s="31"/>
      <c r="AR1670" s="199" t="s">
        <v>132</v>
      </c>
      <c r="AT1670" s="199" t="s">
        <v>127</v>
      </c>
      <c r="AU1670" s="199" t="s">
        <v>86</v>
      </c>
      <c r="AY1670" s="14" t="s">
        <v>124</v>
      </c>
      <c r="BE1670" s="200">
        <f>IF(N1670="základní",J1670,0)</f>
        <v>0</v>
      </c>
      <c r="BF1670" s="200">
        <f>IF(N1670="snížená",J1670,0)</f>
        <v>0</v>
      </c>
      <c r="BG1670" s="200">
        <f>IF(N1670="zákl. přenesená",J1670,0)</f>
        <v>0</v>
      </c>
      <c r="BH1670" s="200">
        <f>IF(N1670="sníž. přenesená",J1670,0)</f>
        <v>0</v>
      </c>
      <c r="BI1670" s="200">
        <f>IF(N1670="nulová",J1670,0)</f>
        <v>0</v>
      </c>
      <c r="BJ1670" s="14" t="s">
        <v>84</v>
      </c>
      <c r="BK1670" s="200">
        <f>ROUND(I1670*H1670,2)</f>
        <v>0</v>
      </c>
      <c r="BL1670" s="14" t="s">
        <v>132</v>
      </c>
      <c r="BM1670" s="199" t="s">
        <v>3025</v>
      </c>
    </row>
    <row r="1671" spans="1:65" s="2" customFormat="1" ht="28.8">
      <c r="A1671" s="31"/>
      <c r="B1671" s="32"/>
      <c r="C1671" s="33"/>
      <c r="D1671" s="201" t="s">
        <v>133</v>
      </c>
      <c r="E1671" s="33"/>
      <c r="F1671" s="202" t="s">
        <v>3026</v>
      </c>
      <c r="G1671" s="33"/>
      <c r="H1671" s="33"/>
      <c r="I1671" s="203"/>
      <c r="J1671" s="33"/>
      <c r="K1671" s="33"/>
      <c r="L1671" s="36"/>
      <c r="M1671" s="204"/>
      <c r="N1671" s="205"/>
      <c r="O1671" s="68"/>
      <c r="P1671" s="68"/>
      <c r="Q1671" s="68"/>
      <c r="R1671" s="68"/>
      <c r="S1671" s="68"/>
      <c r="T1671" s="69"/>
      <c r="U1671" s="31"/>
      <c r="V1671" s="31"/>
      <c r="W1671" s="31"/>
      <c r="X1671" s="31"/>
      <c r="Y1671" s="31"/>
      <c r="Z1671" s="31"/>
      <c r="AA1671" s="31"/>
      <c r="AB1671" s="31"/>
      <c r="AC1671" s="31"/>
      <c r="AD1671" s="31"/>
      <c r="AE1671" s="31"/>
      <c r="AT1671" s="14" t="s">
        <v>133</v>
      </c>
      <c r="AU1671" s="14" t="s">
        <v>86</v>
      </c>
    </row>
    <row r="1672" spans="1:65" s="2" customFormat="1" ht="19.2">
      <c r="A1672" s="31"/>
      <c r="B1672" s="32"/>
      <c r="C1672" s="33"/>
      <c r="D1672" s="201" t="s">
        <v>135</v>
      </c>
      <c r="E1672" s="33"/>
      <c r="F1672" s="206" t="s">
        <v>3021</v>
      </c>
      <c r="G1672" s="33"/>
      <c r="H1672" s="33"/>
      <c r="I1672" s="203"/>
      <c r="J1672" s="33"/>
      <c r="K1672" s="33"/>
      <c r="L1672" s="36"/>
      <c r="M1672" s="204"/>
      <c r="N1672" s="205"/>
      <c r="O1672" s="68"/>
      <c r="P1672" s="68"/>
      <c r="Q1672" s="68"/>
      <c r="R1672" s="68"/>
      <c r="S1672" s="68"/>
      <c r="T1672" s="69"/>
      <c r="U1672" s="31"/>
      <c r="V1672" s="31"/>
      <c r="W1672" s="31"/>
      <c r="X1672" s="31"/>
      <c r="Y1672" s="31"/>
      <c r="Z1672" s="31"/>
      <c r="AA1672" s="31"/>
      <c r="AB1672" s="31"/>
      <c r="AC1672" s="31"/>
      <c r="AD1672" s="31"/>
      <c r="AE1672" s="31"/>
      <c r="AT1672" s="14" t="s">
        <v>135</v>
      </c>
      <c r="AU1672" s="14" t="s">
        <v>86</v>
      </c>
    </row>
    <row r="1673" spans="1:65" s="2" customFormat="1" ht="16.5" customHeight="1">
      <c r="A1673" s="31"/>
      <c r="B1673" s="32"/>
      <c r="C1673" s="188" t="s">
        <v>1578</v>
      </c>
      <c r="D1673" s="188" t="s">
        <v>127</v>
      </c>
      <c r="E1673" s="189" t="s">
        <v>3027</v>
      </c>
      <c r="F1673" s="190" t="s">
        <v>3028</v>
      </c>
      <c r="G1673" s="191" t="s">
        <v>150</v>
      </c>
      <c r="H1673" s="192">
        <v>1</v>
      </c>
      <c r="I1673" s="193"/>
      <c r="J1673" s="194">
        <f>ROUND(I1673*H1673,2)</f>
        <v>0</v>
      </c>
      <c r="K1673" s="190" t="s">
        <v>131</v>
      </c>
      <c r="L1673" s="36"/>
      <c r="M1673" s="195" t="s">
        <v>1</v>
      </c>
      <c r="N1673" s="196" t="s">
        <v>42</v>
      </c>
      <c r="O1673" s="68"/>
      <c r="P1673" s="197">
        <f>O1673*H1673</f>
        <v>0</v>
      </c>
      <c r="Q1673" s="197">
        <v>0</v>
      </c>
      <c r="R1673" s="197">
        <f>Q1673*H1673</f>
        <v>0</v>
      </c>
      <c r="S1673" s="197">
        <v>0</v>
      </c>
      <c r="T1673" s="198">
        <f>S1673*H1673</f>
        <v>0</v>
      </c>
      <c r="U1673" s="31"/>
      <c r="V1673" s="31"/>
      <c r="W1673" s="31"/>
      <c r="X1673" s="31"/>
      <c r="Y1673" s="31"/>
      <c r="Z1673" s="31"/>
      <c r="AA1673" s="31"/>
      <c r="AB1673" s="31"/>
      <c r="AC1673" s="31"/>
      <c r="AD1673" s="31"/>
      <c r="AE1673" s="31"/>
      <c r="AR1673" s="199" t="s">
        <v>132</v>
      </c>
      <c r="AT1673" s="199" t="s">
        <v>127</v>
      </c>
      <c r="AU1673" s="199" t="s">
        <v>86</v>
      </c>
      <c r="AY1673" s="14" t="s">
        <v>124</v>
      </c>
      <c r="BE1673" s="200">
        <f>IF(N1673="základní",J1673,0)</f>
        <v>0</v>
      </c>
      <c r="BF1673" s="200">
        <f>IF(N1673="snížená",J1673,0)</f>
        <v>0</v>
      </c>
      <c r="BG1673" s="200">
        <f>IF(N1673="zákl. přenesená",J1673,0)</f>
        <v>0</v>
      </c>
      <c r="BH1673" s="200">
        <f>IF(N1673="sníž. přenesená",J1673,0)</f>
        <v>0</v>
      </c>
      <c r="BI1673" s="200">
        <f>IF(N1673="nulová",J1673,0)</f>
        <v>0</v>
      </c>
      <c r="BJ1673" s="14" t="s">
        <v>84</v>
      </c>
      <c r="BK1673" s="200">
        <f>ROUND(I1673*H1673,2)</f>
        <v>0</v>
      </c>
      <c r="BL1673" s="14" t="s">
        <v>132</v>
      </c>
      <c r="BM1673" s="199" t="s">
        <v>3029</v>
      </c>
    </row>
    <row r="1674" spans="1:65" s="2" customFormat="1" ht="28.8">
      <c r="A1674" s="31"/>
      <c r="B1674" s="32"/>
      <c r="C1674" s="33"/>
      <c r="D1674" s="201" t="s">
        <v>133</v>
      </c>
      <c r="E1674" s="33"/>
      <c r="F1674" s="202" t="s">
        <v>3030</v>
      </c>
      <c r="G1674" s="33"/>
      <c r="H1674" s="33"/>
      <c r="I1674" s="203"/>
      <c r="J1674" s="33"/>
      <c r="K1674" s="33"/>
      <c r="L1674" s="36"/>
      <c r="M1674" s="204"/>
      <c r="N1674" s="205"/>
      <c r="O1674" s="68"/>
      <c r="P1674" s="68"/>
      <c r="Q1674" s="68"/>
      <c r="R1674" s="68"/>
      <c r="S1674" s="68"/>
      <c r="T1674" s="69"/>
      <c r="U1674" s="31"/>
      <c r="V1674" s="31"/>
      <c r="W1674" s="31"/>
      <c r="X1674" s="31"/>
      <c r="Y1674" s="31"/>
      <c r="Z1674" s="31"/>
      <c r="AA1674" s="31"/>
      <c r="AB1674" s="31"/>
      <c r="AC1674" s="31"/>
      <c r="AD1674" s="31"/>
      <c r="AE1674" s="31"/>
      <c r="AT1674" s="14" t="s">
        <v>133</v>
      </c>
      <c r="AU1674" s="14" t="s">
        <v>86</v>
      </c>
    </row>
    <row r="1675" spans="1:65" s="2" customFormat="1" ht="19.2">
      <c r="A1675" s="31"/>
      <c r="B1675" s="32"/>
      <c r="C1675" s="33"/>
      <c r="D1675" s="201" t="s">
        <v>135</v>
      </c>
      <c r="E1675" s="33"/>
      <c r="F1675" s="206" t="s">
        <v>3021</v>
      </c>
      <c r="G1675" s="33"/>
      <c r="H1675" s="33"/>
      <c r="I1675" s="203"/>
      <c r="J1675" s="33"/>
      <c r="K1675" s="33"/>
      <c r="L1675" s="36"/>
      <c r="M1675" s="204"/>
      <c r="N1675" s="205"/>
      <c r="O1675" s="68"/>
      <c r="P1675" s="68"/>
      <c r="Q1675" s="68"/>
      <c r="R1675" s="68"/>
      <c r="S1675" s="68"/>
      <c r="T1675" s="69"/>
      <c r="U1675" s="31"/>
      <c r="V1675" s="31"/>
      <c r="W1675" s="31"/>
      <c r="X1675" s="31"/>
      <c r="Y1675" s="31"/>
      <c r="Z1675" s="31"/>
      <c r="AA1675" s="31"/>
      <c r="AB1675" s="31"/>
      <c r="AC1675" s="31"/>
      <c r="AD1675" s="31"/>
      <c r="AE1675" s="31"/>
      <c r="AT1675" s="14" t="s">
        <v>135</v>
      </c>
      <c r="AU1675" s="14" t="s">
        <v>86</v>
      </c>
    </row>
    <row r="1676" spans="1:65" s="2" customFormat="1" ht="16.5" customHeight="1">
      <c r="A1676" s="31"/>
      <c r="B1676" s="32"/>
      <c r="C1676" s="188" t="s">
        <v>3031</v>
      </c>
      <c r="D1676" s="188" t="s">
        <v>127</v>
      </c>
      <c r="E1676" s="189" t="s">
        <v>3032</v>
      </c>
      <c r="F1676" s="190" t="s">
        <v>3033</v>
      </c>
      <c r="G1676" s="191" t="s">
        <v>150</v>
      </c>
      <c r="H1676" s="192">
        <v>1</v>
      </c>
      <c r="I1676" s="193"/>
      <c r="J1676" s="194">
        <f>ROUND(I1676*H1676,2)</f>
        <v>0</v>
      </c>
      <c r="K1676" s="190" t="s">
        <v>131</v>
      </c>
      <c r="L1676" s="36"/>
      <c r="M1676" s="195" t="s">
        <v>1</v>
      </c>
      <c r="N1676" s="196" t="s">
        <v>42</v>
      </c>
      <c r="O1676" s="68"/>
      <c r="P1676" s="197">
        <f>O1676*H1676</f>
        <v>0</v>
      </c>
      <c r="Q1676" s="197">
        <v>0</v>
      </c>
      <c r="R1676" s="197">
        <f>Q1676*H1676</f>
        <v>0</v>
      </c>
      <c r="S1676" s="197">
        <v>0</v>
      </c>
      <c r="T1676" s="198">
        <f>S1676*H1676</f>
        <v>0</v>
      </c>
      <c r="U1676" s="31"/>
      <c r="V1676" s="31"/>
      <c r="W1676" s="31"/>
      <c r="X1676" s="31"/>
      <c r="Y1676" s="31"/>
      <c r="Z1676" s="31"/>
      <c r="AA1676" s="31"/>
      <c r="AB1676" s="31"/>
      <c r="AC1676" s="31"/>
      <c r="AD1676" s="31"/>
      <c r="AE1676" s="31"/>
      <c r="AR1676" s="199" t="s">
        <v>132</v>
      </c>
      <c r="AT1676" s="199" t="s">
        <v>127</v>
      </c>
      <c r="AU1676" s="199" t="s">
        <v>86</v>
      </c>
      <c r="AY1676" s="14" t="s">
        <v>124</v>
      </c>
      <c r="BE1676" s="200">
        <f>IF(N1676="základní",J1676,0)</f>
        <v>0</v>
      </c>
      <c r="BF1676" s="200">
        <f>IF(N1676="snížená",J1676,0)</f>
        <v>0</v>
      </c>
      <c r="BG1676" s="200">
        <f>IF(N1676="zákl. přenesená",J1676,0)</f>
        <v>0</v>
      </c>
      <c r="BH1676" s="200">
        <f>IF(N1676="sníž. přenesená",J1676,0)</f>
        <v>0</v>
      </c>
      <c r="BI1676" s="200">
        <f>IF(N1676="nulová",J1676,0)</f>
        <v>0</v>
      </c>
      <c r="BJ1676" s="14" t="s">
        <v>84</v>
      </c>
      <c r="BK1676" s="200">
        <f>ROUND(I1676*H1676,2)</f>
        <v>0</v>
      </c>
      <c r="BL1676" s="14" t="s">
        <v>132</v>
      </c>
      <c r="BM1676" s="199" t="s">
        <v>3034</v>
      </c>
    </row>
    <row r="1677" spans="1:65" s="2" customFormat="1" ht="28.8">
      <c r="A1677" s="31"/>
      <c r="B1677" s="32"/>
      <c r="C1677" s="33"/>
      <c r="D1677" s="201" t="s">
        <v>133</v>
      </c>
      <c r="E1677" s="33"/>
      <c r="F1677" s="202" t="s">
        <v>3035</v>
      </c>
      <c r="G1677" s="33"/>
      <c r="H1677" s="33"/>
      <c r="I1677" s="203"/>
      <c r="J1677" s="33"/>
      <c r="K1677" s="33"/>
      <c r="L1677" s="36"/>
      <c r="M1677" s="204"/>
      <c r="N1677" s="205"/>
      <c r="O1677" s="68"/>
      <c r="P1677" s="68"/>
      <c r="Q1677" s="68"/>
      <c r="R1677" s="68"/>
      <c r="S1677" s="68"/>
      <c r="T1677" s="69"/>
      <c r="U1677" s="31"/>
      <c r="V1677" s="31"/>
      <c r="W1677" s="31"/>
      <c r="X1677" s="31"/>
      <c r="Y1677" s="31"/>
      <c r="Z1677" s="31"/>
      <c r="AA1677" s="31"/>
      <c r="AB1677" s="31"/>
      <c r="AC1677" s="31"/>
      <c r="AD1677" s="31"/>
      <c r="AE1677" s="31"/>
      <c r="AT1677" s="14" t="s">
        <v>133</v>
      </c>
      <c r="AU1677" s="14" t="s">
        <v>86</v>
      </c>
    </row>
    <row r="1678" spans="1:65" s="2" customFormat="1" ht="19.2">
      <c r="A1678" s="31"/>
      <c r="B1678" s="32"/>
      <c r="C1678" s="33"/>
      <c r="D1678" s="201" t="s">
        <v>135</v>
      </c>
      <c r="E1678" s="33"/>
      <c r="F1678" s="206" t="s">
        <v>3021</v>
      </c>
      <c r="G1678" s="33"/>
      <c r="H1678" s="33"/>
      <c r="I1678" s="203"/>
      <c r="J1678" s="33"/>
      <c r="K1678" s="33"/>
      <c r="L1678" s="36"/>
      <c r="M1678" s="204"/>
      <c r="N1678" s="205"/>
      <c r="O1678" s="68"/>
      <c r="P1678" s="68"/>
      <c r="Q1678" s="68"/>
      <c r="R1678" s="68"/>
      <c r="S1678" s="68"/>
      <c r="T1678" s="69"/>
      <c r="U1678" s="31"/>
      <c r="V1678" s="31"/>
      <c r="W1678" s="31"/>
      <c r="X1678" s="31"/>
      <c r="Y1678" s="31"/>
      <c r="Z1678" s="31"/>
      <c r="AA1678" s="31"/>
      <c r="AB1678" s="31"/>
      <c r="AC1678" s="31"/>
      <c r="AD1678" s="31"/>
      <c r="AE1678" s="31"/>
      <c r="AT1678" s="14" t="s">
        <v>135</v>
      </c>
      <c r="AU1678" s="14" t="s">
        <v>86</v>
      </c>
    </row>
    <row r="1679" spans="1:65" s="2" customFormat="1" ht="16.5" customHeight="1">
      <c r="A1679" s="31"/>
      <c r="B1679" s="32"/>
      <c r="C1679" s="188" t="s">
        <v>1582</v>
      </c>
      <c r="D1679" s="188" t="s">
        <v>127</v>
      </c>
      <c r="E1679" s="189" t="s">
        <v>3036</v>
      </c>
      <c r="F1679" s="190" t="s">
        <v>3037</v>
      </c>
      <c r="G1679" s="191" t="s">
        <v>183</v>
      </c>
      <c r="H1679" s="192">
        <v>10</v>
      </c>
      <c r="I1679" s="193"/>
      <c r="J1679" s="194">
        <f>ROUND(I1679*H1679,2)</f>
        <v>0</v>
      </c>
      <c r="K1679" s="190" t="s">
        <v>131</v>
      </c>
      <c r="L1679" s="36"/>
      <c r="M1679" s="195" t="s">
        <v>1</v>
      </c>
      <c r="N1679" s="196" t="s">
        <v>42</v>
      </c>
      <c r="O1679" s="68"/>
      <c r="P1679" s="197">
        <f>O1679*H1679</f>
        <v>0</v>
      </c>
      <c r="Q1679" s="197">
        <v>0</v>
      </c>
      <c r="R1679" s="197">
        <f>Q1679*H1679</f>
        <v>0</v>
      </c>
      <c r="S1679" s="197">
        <v>0</v>
      </c>
      <c r="T1679" s="198">
        <f>S1679*H1679</f>
        <v>0</v>
      </c>
      <c r="U1679" s="31"/>
      <c r="V1679" s="31"/>
      <c r="W1679" s="31"/>
      <c r="X1679" s="31"/>
      <c r="Y1679" s="31"/>
      <c r="Z1679" s="31"/>
      <c r="AA1679" s="31"/>
      <c r="AB1679" s="31"/>
      <c r="AC1679" s="31"/>
      <c r="AD1679" s="31"/>
      <c r="AE1679" s="31"/>
      <c r="AR1679" s="199" t="s">
        <v>132</v>
      </c>
      <c r="AT1679" s="199" t="s">
        <v>127</v>
      </c>
      <c r="AU1679" s="199" t="s">
        <v>86</v>
      </c>
      <c r="AY1679" s="14" t="s">
        <v>124</v>
      </c>
      <c r="BE1679" s="200">
        <f>IF(N1679="základní",J1679,0)</f>
        <v>0</v>
      </c>
      <c r="BF1679" s="200">
        <f>IF(N1679="snížená",J1679,0)</f>
        <v>0</v>
      </c>
      <c r="BG1679" s="200">
        <f>IF(N1679="zákl. přenesená",J1679,0)</f>
        <v>0</v>
      </c>
      <c r="BH1679" s="200">
        <f>IF(N1679="sníž. přenesená",J1679,0)</f>
        <v>0</v>
      </c>
      <c r="BI1679" s="200">
        <f>IF(N1679="nulová",J1679,0)</f>
        <v>0</v>
      </c>
      <c r="BJ1679" s="14" t="s">
        <v>84</v>
      </c>
      <c r="BK1679" s="200">
        <f>ROUND(I1679*H1679,2)</f>
        <v>0</v>
      </c>
      <c r="BL1679" s="14" t="s">
        <v>132</v>
      </c>
      <c r="BM1679" s="199" t="s">
        <v>3038</v>
      </c>
    </row>
    <row r="1680" spans="1:65" s="2" customFormat="1" ht="28.8">
      <c r="A1680" s="31"/>
      <c r="B1680" s="32"/>
      <c r="C1680" s="33"/>
      <c r="D1680" s="201" t="s">
        <v>133</v>
      </c>
      <c r="E1680" s="33"/>
      <c r="F1680" s="202" t="s">
        <v>3039</v>
      </c>
      <c r="G1680" s="33"/>
      <c r="H1680" s="33"/>
      <c r="I1680" s="203"/>
      <c r="J1680" s="33"/>
      <c r="K1680" s="33"/>
      <c r="L1680" s="36"/>
      <c r="M1680" s="204"/>
      <c r="N1680" s="205"/>
      <c r="O1680" s="68"/>
      <c r="P1680" s="68"/>
      <c r="Q1680" s="68"/>
      <c r="R1680" s="68"/>
      <c r="S1680" s="68"/>
      <c r="T1680" s="69"/>
      <c r="U1680" s="31"/>
      <c r="V1680" s="31"/>
      <c r="W1680" s="31"/>
      <c r="X1680" s="31"/>
      <c r="Y1680" s="31"/>
      <c r="Z1680" s="31"/>
      <c r="AA1680" s="31"/>
      <c r="AB1680" s="31"/>
      <c r="AC1680" s="31"/>
      <c r="AD1680" s="31"/>
      <c r="AE1680" s="31"/>
      <c r="AT1680" s="14" t="s">
        <v>133</v>
      </c>
      <c r="AU1680" s="14" t="s">
        <v>86</v>
      </c>
    </row>
    <row r="1681" spans="1:65" s="2" customFormat="1" ht="16.5" customHeight="1">
      <c r="A1681" s="31"/>
      <c r="B1681" s="32"/>
      <c r="C1681" s="188" t="s">
        <v>3040</v>
      </c>
      <c r="D1681" s="188" t="s">
        <v>127</v>
      </c>
      <c r="E1681" s="189" t="s">
        <v>3041</v>
      </c>
      <c r="F1681" s="190" t="s">
        <v>3042</v>
      </c>
      <c r="G1681" s="191" t="s">
        <v>183</v>
      </c>
      <c r="H1681" s="192">
        <v>150</v>
      </c>
      <c r="I1681" s="193"/>
      <c r="J1681" s="194">
        <f>ROUND(I1681*H1681,2)</f>
        <v>0</v>
      </c>
      <c r="K1681" s="190" t="s">
        <v>131</v>
      </c>
      <c r="L1681" s="36"/>
      <c r="M1681" s="195" t="s">
        <v>1</v>
      </c>
      <c r="N1681" s="196" t="s">
        <v>42</v>
      </c>
      <c r="O1681" s="68"/>
      <c r="P1681" s="197">
        <f>O1681*H1681</f>
        <v>0</v>
      </c>
      <c r="Q1681" s="197">
        <v>0</v>
      </c>
      <c r="R1681" s="197">
        <f>Q1681*H1681</f>
        <v>0</v>
      </c>
      <c r="S1681" s="197">
        <v>0</v>
      </c>
      <c r="T1681" s="198">
        <f>S1681*H1681</f>
        <v>0</v>
      </c>
      <c r="U1681" s="31"/>
      <c r="V1681" s="31"/>
      <c r="W1681" s="31"/>
      <c r="X1681" s="31"/>
      <c r="Y1681" s="31"/>
      <c r="Z1681" s="31"/>
      <c r="AA1681" s="31"/>
      <c r="AB1681" s="31"/>
      <c r="AC1681" s="31"/>
      <c r="AD1681" s="31"/>
      <c r="AE1681" s="31"/>
      <c r="AR1681" s="199" t="s">
        <v>132</v>
      </c>
      <c r="AT1681" s="199" t="s">
        <v>127</v>
      </c>
      <c r="AU1681" s="199" t="s">
        <v>86</v>
      </c>
      <c r="AY1681" s="14" t="s">
        <v>124</v>
      </c>
      <c r="BE1681" s="200">
        <f>IF(N1681="základní",J1681,0)</f>
        <v>0</v>
      </c>
      <c r="BF1681" s="200">
        <f>IF(N1681="snížená",J1681,0)</f>
        <v>0</v>
      </c>
      <c r="BG1681" s="200">
        <f>IF(N1681="zákl. přenesená",J1681,0)</f>
        <v>0</v>
      </c>
      <c r="BH1681" s="200">
        <f>IF(N1681="sníž. přenesená",J1681,0)</f>
        <v>0</v>
      </c>
      <c r="BI1681" s="200">
        <f>IF(N1681="nulová",J1681,0)</f>
        <v>0</v>
      </c>
      <c r="BJ1681" s="14" t="s">
        <v>84</v>
      </c>
      <c r="BK1681" s="200">
        <f>ROUND(I1681*H1681,2)</f>
        <v>0</v>
      </c>
      <c r="BL1681" s="14" t="s">
        <v>132</v>
      </c>
      <c r="BM1681" s="199" t="s">
        <v>3043</v>
      </c>
    </row>
    <row r="1682" spans="1:65" s="2" customFormat="1" ht="28.8">
      <c r="A1682" s="31"/>
      <c r="B1682" s="32"/>
      <c r="C1682" s="33"/>
      <c r="D1682" s="201" t="s">
        <v>133</v>
      </c>
      <c r="E1682" s="33"/>
      <c r="F1682" s="202" t="s">
        <v>3044</v>
      </c>
      <c r="G1682" s="33"/>
      <c r="H1682" s="33"/>
      <c r="I1682" s="203"/>
      <c r="J1682" s="33"/>
      <c r="K1682" s="33"/>
      <c r="L1682" s="36"/>
      <c r="M1682" s="204"/>
      <c r="N1682" s="205"/>
      <c r="O1682" s="68"/>
      <c r="P1682" s="68"/>
      <c r="Q1682" s="68"/>
      <c r="R1682" s="68"/>
      <c r="S1682" s="68"/>
      <c r="T1682" s="69"/>
      <c r="U1682" s="31"/>
      <c r="V1682" s="31"/>
      <c r="W1682" s="31"/>
      <c r="X1682" s="31"/>
      <c r="Y1682" s="31"/>
      <c r="Z1682" s="31"/>
      <c r="AA1682" s="31"/>
      <c r="AB1682" s="31"/>
      <c r="AC1682" s="31"/>
      <c r="AD1682" s="31"/>
      <c r="AE1682" s="31"/>
      <c r="AT1682" s="14" t="s">
        <v>133</v>
      </c>
      <c r="AU1682" s="14" t="s">
        <v>86</v>
      </c>
    </row>
    <row r="1683" spans="1:65" s="2" customFormat="1" ht="16.5" customHeight="1">
      <c r="A1683" s="31"/>
      <c r="B1683" s="32"/>
      <c r="C1683" s="188" t="s">
        <v>1587</v>
      </c>
      <c r="D1683" s="188" t="s">
        <v>127</v>
      </c>
      <c r="E1683" s="189" t="s">
        <v>3045</v>
      </c>
      <c r="F1683" s="190" t="s">
        <v>3046</v>
      </c>
      <c r="G1683" s="191" t="s">
        <v>183</v>
      </c>
      <c r="H1683" s="192">
        <v>10</v>
      </c>
      <c r="I1683" s="193"/>
      <c r="J1683" s="194">
        <f>ROUND(I1683*H1683,2)</f>
        <v>0</v>
      </c>
      <c r="K1683" s="190" t="s">
        <v>131</v>
      </c>
      <c r="L1683" s="36"/>
      <c r="M1683" s="195" t="s">
        <v>1</v>
      </c>
      <c r="N1683" s="196" t="s">
        <v>42</v>
      </c>
      <c r="O1683" s="68"/>
      <c r="P1683" s="197">
        <f>O1683*H1683</f>
        <v>0</v>
      </c>
      <c r="Q1683" s="197">
        <v>0</v>
      </c>
      <c r="R1683" s="197">
        <f>Q1683*H1683</f>
        <v>0</v>
      </c>
      <c r="S1683" s="197">
        <v>0</v>
      </c>
      <c r="T1683" s="198">
        <f>S1683*H1683</f>
        <v>0</v>
      </c>
      <c r="U1683" s="31"/>
      <c r="V1683" s="31"/>
      <c r="W1683" s="31"/>
      <c r="X1683" s="31"/>
      <c r="Y1683" s="31"/>
      <c r="Z1683" s="31"/>
      <c r="AA1683" s="31"/>
      <c r="AB1683" s="31"/>
      <c r="AC1683" s="31"/>
      <c r="AD1683" s="31"/>
      <c r="AE1683" s="31"/>
      <c r="AR1683" s="199" t="s">
        <v>132</v>
      </c>
      <c r="AT1683" s="199" t="s">
        <v>127</v>
      </c>
      <c r="AU1683" s="199" t="s">
        <v>86</v>
      </c>
      <c r="AY1683" s="14" t="s">
        <v>124</v>
      </c>
      <c r="BE1683" s="200">
        <f>IF(N1683="základní",J1683,0)</f>
        <v>0</v>
      </c>
      <c r="BF1683" s="200">
        <f>IF(N1683="snížená",J1683,0)</f>
        <v>0</v>
      </c>
      <c r="BG1683" s="200">
        <f>IF(N1683="zákl. přenesená",J1683,0)</f>
        <v>0</v>
      </c>
      <c r="BH1683" s="200">
        <f>IF(N1683="sníž. přenesená",J1683,0)</f>
        <v>0</v>
      </c>
      <c r="BI1683" s="200">
        <f>IF(N1683="nulová",J1683,0)</f>
        <v>0</v>
      </c>
      <c r="BJ1683" s="14" t="s">
        <v>84</v>
      </c>
      <c r="BK1683" s="200">
        <f>ROUND(I1683*H1683,2)</f>
        <v>0</v>
      </c>
      <c r="BL1683" s="14" t="s">
        <v>132</v>
      </c>
      <c r="BM1683" s="199" t="s">
        <v>3047</v>
      </c>
    </row>
    <row r="1684" spans="1:65" s="2" customFormat="1" ht="28.8">
      <c r="A1684" s="31"/>
      <c r="B1684" s="32"/>
      <c r="C1684" s="33"/>
      <c r="D1684" s="201" t="s">
        <v>133</v>
      </c>
      <c r="E1684" s="33"/>
      <c r="F1684" s="202" t="s">
        <v>3048</v>
      </c>
      <c r="G1684" s="33"/>
      <c r="H1684" s="33"/>
      <c r="I1684" s="203"/>
      <c r="J1684" s="33"/>
      <c r="K1684" s="33"/>
      <c r="L1684" s="36"/>
      <c r="M1684" s="204"/>
      <c r="N1684" s="205"/>
      <c r="O1684" s="68"/>
      <c r="P1684" s="68"/>
      <c r="Q1684" s="68"/>
      <c r="R1684" s="68"/>
      <c r="S1684" s="68"/>
      <c r="T1684" s="69"/>
      <c r="U1684" s="31"/>
      <c r="V1684" s="31"/>
      <c r="W1684" s="31"/>
      <c r="X1684" s="31"/>
      <c r="Y1684" s="31"/>
      <c r="Z1684" s="31"/>
      <c r="AA1684" s="31"/>
      <c r="AB1684" s="31"/>
      <c r="AC1684" s="31"/>
      <c r="AD1684" s="31"/>
      <c r="AE1684" s="31"/>
      <c r="AT1684" s="14" t="s">
        <v>133</v>
      </c>
      <c r="AU1684" s="14" t="s">
        <v>86</v>
      </c>
    </row>
    <row r="1685" spans="1:65" s="2" customFormat="1" ht="16.5" customHeight="1">
      <c r="A1685" s="31"/>
      <c r="B1685" s="32"/>
      <c r="C1685" s="188" t="s">
        <v>3049</v>
      </c>
      <c r="D1685" s="188" t="s">
        <v>127</v>
      </c>
      <c r="E1685" s="189" t="s">
        <v>3050</v>
      </c>
      <c r="F1685" s="190" t="s">
        <v>3051</v>
      </c>
      <c r="G1685" s="191" t="s">
        <v>183</v>
      </c>
      <c r="H1685" s="192">
        <v>10</v>
      </c>
      <c r="I1685" s="193"/>
      <c r="J1685" s="194">
        <f>ROUND(I1685*H1685,2)</f>
        <v>0</v>
      </c>
      <c r="K1685" s="190" t="s">
        <v>131</v>
      </c>
      <c r="L1685" s="36"/>
      <c r="M1685" s="195" t="s">
        <v>1</v>
      </c>
      <c r="N1685" s="196" t="s">
        <v>42</v>
      </c>
      <c r="O1685" s="68"/>
      <c r="P1685" s="197">
        <f>O1685*H1685</f>
        <v>0</v>
      </c>
      <c r="Q1685" s="197">
        <v>0</v>
      </c>
      <c r="R1685" s="197">
        <f>Q1685*H1685</f>
        <v>0</v>
      </c>
      <c r="S1685" s="197">
        <v>0</v>
      </c>
      <c r="T1685" s="198">
        <f>S1685*H1685</f>
        <v>0</v>
      </c>
      <c r="U1685" s="31"/>
      <c r="V1685" s="31"/>
      <c r="W1685" s="31"/>
      <c r="X1685" s="31"/>
      <c r="Y1685" s="31"/>
      <c r="Z1685" s="31"/>
      <c r="AA1685" s="31"/>
      <c r="AB1685" s="31"/>
      <c r="AC1685" s="31"/>
      <c r="AD1685" s="31"/>
      <c r="AE1685" s="31"/>
      <c r="AR1685" s="199" t="s">
        <v>132</v>
      </c>
      <c r="AT1685" s="199" t="s">
        <v>127</v>
      </c>
      <c r="AU1685" s="199" t="s">
        <v>86</v>
      </c>
      <c r="AY1685" s="14" t="s">
        <v>124</v>
      </c>
      <c r="BE1685" s="200">
        <f>IF(N1685="základní",J1685,0)</f>
        <v>0</v>
      </c>
      <c r="BF1685" s="200">
        <f>IF(N1685="snížená",J1685,0)</f>
        <v>0</v>
      </c>
      <c r="BG1685" s="200">
        <f>IF(N1685="zákl. přenesená",J1685,0)</f>
        <v>0</v>
      </c>
      <c r="BH1685" s="200">
        <f>IF(N1685="sníž. přenesená",J1685,0)</f>
        <v>0</v>
      </c>
      <c r="BI1685" s="200">
        <f>IF(N1685="nulová",J1685,0)</f>
        <v>0</v>
      </c>
      <c r="BJ1685" s="14" t="s">
        <v>84</v>
      </c>
      <c r="BK1685" s="200">
        <f>ROUND(I1685*H1685,2)</f>
        <v>0</v>
      </c>
      <c r="BL1685" s="14" t="s">
        <v>132</v>
      </c>
      <c r="BM1685" s="199" t="s">
        <v>3052</v>
      </c>
    </row>
    <row r="1686" spans="1:65" s="2" customFormat="1" ht="28.8">
      <c r="A1686" s="31"/>
      <c r="B1686" s="32"/>
      <c r="C1686" s="33"/>
      <c r="D1686" s="201" t="s">
        <v>133</v>
      </c>
      <c r="E1686" s="33"/>
      <c r="F1686" s="202" t="s">
        <v>3053</v>
      </c>
      <c r="G1686" s="33"/>
      <c r="H1686" s="33"/>
      <c r="I1686" s="203"/>
      <c r="J1686" s="33"/>
      <c r="K1686" s="33"/>
      <c r="L1686" s="36"/>
      <c r="M1686" s="204"/>
      <c r="N1686" s="205"/>
      <c r="O1686" s="68"/>
      <c r="P1686" s="68"/>
      <c r="Q1686" s="68"/>
      <c r="R1686" s="68"/>
      <c r="S1686" s="68"/>
      <c r="T1686" s="69"/>
      <c r="U1686" s="31"/>
      <c r="V1686" s="31"/>
      <c r="W1686" s="31"/>
      <c r="X1686" s="31"/>
      <c r="Y1686" s="31"/>
      <c r="Z1686" s="31"/>
      <c r="AA1686" s="31"/>
      <c r="AB1686" s="31"/>
      <c r="AC1686" s="31"/>
      <c r="AD1686" s="31"/>
      <c r="AE1686" s="31"/>
      <c r="AT1686" s="14" t="s">
        <v>133</v>
      </c>
      <c r="AU1686" s="14" t="s">
        <v>86</v>
      </c>
    </row>
    <row r="1687" spans="1:65" s="2" customFormat="1" ht="16.5" customHeight="1">
      <c r="A1687" s="31"/>
      <c r="B1687" s="32"/>
      <c r="C1687" s="188" t="s">
        <v>1591</v>
      </c>
      <c r="D1687" s="188" t="s">
        <v>127</v>
      </c>
      <c r="E1687" s="189" t="s">
        <v>3054</v>
      </c>
      <c r="F1687" s="190" t="s">
        <v>3055</v>
      </c>
      <c r="G1687" s="191" t="s">
        <v>150</v>
      </c>
      <c r="H1687" s="192">
        <v>1</v>
      </c>
      <c r="I1687" s="193"/>
      <c r="J1687" s="194">
        <f>ROUND(I1687*H1687,2)</f>
        <v>0</v>
      </c>
      <c r="K1687" s="190" t="s">
        <v>131</v>
      </c>
      <c r="L1687" s="36"/>
      <c r="M1687" s="195" t="s">
        <v>1</v>
      </c>
      <c r="N1687" s="196" t="s">
        <v>42</v>
      </c>
      <c r="O1687" s="68"/>
      <c r="P1687" s="197">
        <f>O1687*H1687</f>
        <v>0</v>
      </c>
      <c r="Q1687" s="197">
        <v>0</v>
      </c>
      <c r="R1687" s="197">
        <f>Q1687*H1687</f>
        <v>0</v>
      </c>
      <c r="S1687" s="197">
        <v>0</v>
      </c>
      <c r="T1687" s="198">
        <f>S1687*H1687</f>
        <v>0</v>
      </c>
      <c r="U1687" s="31"/>
      <c r="V1687" s="31"/>
      <c r="W1687" s="31"/>
      <c r="X1687" s="31"/>
      <c r="Y1687" s="31"/>
      <c r="Z1687" s="31"/>
      <c r="AA1687" s="31"/>
      <c r="AB1687" s="31"/>
      <c r="AC1687" s="31"/>
      <c r="AD1687" s="31"/>
      <c r="AE1687" s="31"/>
      <c r="AR1687" s="199" t="s">
        <v>132</v>
      </c>
      <c r="AT1687" s="199" t="s">
        <v>127</v>
      </c>
      <c r="AU1687" s="199" t="s">
        <v>86</v>
      </c>
      <c r="AY1687" s="14" t="s">
        <v>124</v>
      </c>
      <c r="BE1687" s="200">
        <f>IF(N1687="základní",J1687,0)</f>
        <v>0</v>
      </c>
      <c r="BF1687" s="200">
        <f>IF(N1687="snížená",J1687,0)</f>
        <v>0</v>
      </c>
      <c r="BG1687" s="200">
        <f>IF(N1687="zákl. přenesená",J1687,0)</f>
        <v>0</v>
      </c>
      <c r="BH1687" s="200">
        <f>IF(N1687="sníž. přenesená",J1687,0)</f>
        <v>0</v>
      </c>
      <c r="BI1687" s="200">
        <f>IF(N1687="nulová",J1687,0)</f>
        <v>0</v>
      </c>
      <c r="BJ1687" s="14" t="s">
        <v>84</v>
      </c>
      <c r="BK1687" s="200">
        <f>ROUND(I1687*H1687,2)</f>
        <v>0</v>
      </c>
      <c r="BL1687" s="14" t="s">
        <v>132</v>
      </c>
      <c r="BM1687" s="199" t="s">
        <v>3056</v>
      </c>
    </row>
    <row r="1688" spans="1:65" s="2" customFormat="1" ht="28.8">
      <c r="A1688" s="31"/>
      <c r="B1688" s="32"/>
      <c r="C1688" s="33"/>
      <c r="D1688" s="201" t="s">
        <v>133</v>
      </c>
      <c r="E1688" s="33"/>
      <c r="F1688" s="202" t="s">
        <v>3057</v>
      </c>
      <c r="G1688" s="33"/>
      <c r="H1688" s="33"/>
      <c r="I1688" s="203"/>
      <c r="J1688" s="33"/>
      <c r="K1688" s="33"/>
      <c r="L1688" s="36"/>
      <c r="M1688" s="204"/>
      <c r="N1688" s="205"/>
      <c r="O1688" s="68"/>
      <c r="P1688" s="68"/>
      <c r="Q1688" s="68"/>
      <c r="R1688" s="68"/>
      <c r="S1688" s="68"/>
      <c r="T1688" s="69"/>
      <c r="U1688" s="31"/>
      <c r="V1688" s="31"/>
      <c r="W1688" s="31"/>
      <c r="X1688" s="31"/>
      <c r="Y1688" s="31"/>
      <c r="Z1688" s="31"/>
      <c r="AA1688" s="31"/>
      <c r="AB1688" s="31"/>
      <c r="AC1688" s="31"/>
      <c r="AD1688" s="31"/>
      <c r="AE1688" s="31"/>
      <c r="AT1688" s="14" t="s">
        <v>133</v>
      </c>
      <c r="AU1688" s="14" t="s">
        <v>86</v>
      </c>
    </row>
    <row r="1689" spans="1:65" s="2" customFormat="1" ht="16.5" customHeight="1">
      <c r="A1689" s="31"/>
      <c r="B1689" s="32"/>
      <c r="C1689" s="188" t="s">
        <v>3058</v>
      </c>
      <c r="D1689" s="188" t="s">
        <v>127</v>
      </c>
      <c r="E1689" s="189" t="s">
        <v>3059</v>
      </c>
      <c r="F1689" s="190" t="s">
        <v>3060</v>
      </c>
      <c r="G1689" s="191" t="s">
        <v>183</v>
      </c>
      <c r="H1689" s="192">
        <v>2</v>
      </c>
      <c r="I1689" s="193"/>
      <c r="J1689" s="194">
        <f>ROUND(I1689*H1689,2)</f>
        <v>0</v>
      </c>
      <c r="K1689" s="190" t="s">
        <v>131</v>
      </c>
      <c r="L1689" s="36"/>
      <c r="M1689" s="195" t="s">
        <v>1</v>
      </c>
      <c r="N1689" s="196" t="s">
        <v>42</v>
      </c>
      <c r="O1689" s="68"/>
      <c r="P1689" s="197">
        <f>O1689*H1689</f>
        <v>0</v>
      </c>
      <c r="Q1689" s="197">
        <v>0</v>
      </c>
      <c r="R1689" s="197">
        <f>Q1689*H1689</f>
        <v>0</v>
      </c>
      <c r="S1689" s="197">
        <v>0</v>
      </c>
      <c r="T1689" s="198">
        <f>S1689*H1689</f>
        <v>0</v>
      </c>
      <c r="U1689" s="31"/>
      <c r="V1689" s="31"/>
      <c r="W1689" s="31"/>
      <c r="X1689" s="31"/>
      <c r="Y1689" s="31"/>
      <c r="Z1689" s="31"/>
      <c r="AA1689" s="31"/>
      <c r="AB1689" s="31"/>
      <c r="AC1689" s="31"/>
      <c r="AD1689" s="31"/>
      <c r="AE1689" s="31"/>
      <c r="AR1689" s="199" t="s">
        <v>132</v>
      </c>
      <c r="AT1689" s="199" t="s">
        <v>127</v>
      </c>
      <c r="AU1689" s="199" t="s">
        <v>86</v>
      </c>
      <c r="AY1689" s="14" t="s">
        <v>124</v>
      </c>
      <c r="BE1689" s="200">
        <f>IF(N1689="základní",J1689,0)</f>
        <v>0</v>
      </c>
      <c r="BF1689" s="200">
        <f>IF(N1689="snížená",J1689,0)</f>
        <v>0</v>
      </c>
      <c r="BG1689" s="200">
        <f>IF(N1689="zákl. přenesená",J1689,0)</f>
        <v>0</v>
      </c>
      <c r="BH1689" s="200">
        <f>IF(N1689="sníž. přenesená",J1689,0)</f>
        <v>0</v>
      </c>
      <c r="BI1689" s="200">
        <f>IF(N1689="nulová",J1689,0)</f>
        <v>0</v>
      </c>
      <c r="BJ1689" s="14" t="s">
        <v>84</v>
      </c>
      <c r="BK1689" s="200">
        <f>ROUND(I1689*H1689,2)</f>
        <v>0</v>
      </c>
      <c r="BL1689" s="14" t="s">
        <v>132</v>
      </c>
      <c r="BM1689" s="199" t="s">
        <v>3061</v>
      </c>
    </row>
    <row r="1690" spans="1:65" s="2" customFormat="1" ht="28.8">
      <c r="A1690" s="31"/>
      <c r="B1690" s="32"/>
      <c r="C1690" s="33"/>
      <c r="D1690" s="201" t="s">
        <v>133</v>
      </c>
      <c r="E1690" s="33"/>
      <c r="F1690" s="202" t="s">
        <v>3062</v>
      </c>
      <c r="G1690" s="33"/>
      <c r="H1690" s="33"/>
      <c r="I1690" s="203"/>
      <c r="J1690" s="33"/>
      <c r="K1690" s="33"/>
      <c r="L1690" s="36"/>
      <c r="M1690" s="204"/>
      <c r="N1690" s="205"/>
      <c r="O1690" s="68"/>
      <c r="P1690" s="68"/>
      <c r="Q1690" s="68"/>
      <c r="R1690" s="68"/>
      <c r="S1690" s="68"/>
      <c r="T1690" s="69"/>
      <c r="U1690" s="31"/>
      <c r="V1690" s="31"/>
      <c r="W1690" s="31"/>
      <c r="X1690" s="31"/>
      <c r="Y1690" s="31"/>
      <c r="Z1690" s="31"/>
      <c r="AA1690" s="31"/>
      <c r="AB1690" s="31"/>
      <c r="AC1690" s="31"/>
      <c r="AD1690" s="31"/>
      <c r="AE1690" s="31"/>
      <c r="AT1690" s="14" t="s">
        <v>133</v>
      </c>
      <c r="AU1690" s="14" t="s">
        <v>86</v>
      </c>
    </row>
    <row r="1691" spans="1:65" s="2" customFormat="1" ht="16.5" customHeight="1">
      <c r="A1691" s="31"/>
      <c r="B1691" s="32"/>
      <c r="C1691" s="188" t="s">
        <v>1596</v>
      </c>
      <c r="D1691" s="188" t="s">
        <v>127</v>
      </c>
      <c r="E1691" s="189" t="s">
        <v>3063</v>
      </c>
      <c r="F1691" s="190" t="s">
        <v>3064</v>
      </c>
      <c r="G1691" s="191" t="s">
        <v>183</v>
      </c>
      <c r="H1691" s="192">
        <v>2</v>
      </c>
      <c r="I1691" s="193"/>
      <c r="J1691" s="194">
        <f>ROUND(I1691*H1691,2)</f>
        <v>0</v>
      </c>
      <c r="K1691" s="190" t="s">
        <v>131</v>
      </c>
      <c r="L1691" s="36"/>
      <c r="M1691" s="195" t="s">
        <v>1</v>
      </c>
      <c r="N1691" s="196" t="s">
        <v>42</v>
      </c>
      <c r="O1691" s="68"/>
      <c r="P1691" s="197">
        <f>O1691*H1691</f>
        <v>0</v>
      </c>
      <c r="Q1691" s="197">
        <v>0</v>
      </c>
      <c r="R1691" s="197">
        <f>Q1691*H1691</f>
        <v>0</v>
      </c>
      <c r="S1691" s="197">
        <v>0</v>
      </c>
      <c r="T1691" s="198">
        <f>S1691*H1691</f>
        <v>0</v>
      </c>
      <c r="U1691" s="31"/>
      <c r="V1691" s="31"/>
      <c r="W1691" s="31"/>
      <c r="X1691" s="31"/>
      <c r="Y1691" s="31"/>
      <c r="Z1691" s="31"/>
      <c r="AA1691" s="31"/>
      <c r="AB1691" s="31"/>
      <c r="AC1691" s="31"/>
      <c r="AD1691" s="31"/>
      <c r="AE1691" s="31"/>
      <c r="AR1691" s="199" t="s">
        <v>132</v>
      </c>
      <c r="AT1691" s="199" t="s">
        <v>127</v>
      </c>
      <c r="AU1691" s="199" t="s">
        <v>86</v>
      </c>
      <c r="AY1691" s="14" t="s">
        <v>124</v>
      </c>
      <c r="BE1691" s="200">
        <f>IF(N1691="základní",J1691,0)</f>
        <v>0</v>
      </c>
      <c r="BF1691" s="200">
        <f>IF(N1691="snížená",J1691,0)</f>
        <v>0</v>
      </c>
      <c r="BG1691" s="200">
        <f>IF(N1691="zákl. přenesená",J1691,0)</f>
        <v>0</v>
      </c>
      <c r="BH1691" s="200">
        <f>IF(N1691="sníž. přenesená",J1691,0)</f>
        <v>0</v>
      </c>
      <c r="BI1691" s="200">
        <f>IF(N1691="nulová",J1691,0)</f>
        <v>0</v>
      </c>
      <c r="BJ1691" s="14" t="s">
        <v>84</v>
      </c>
      <c r="BK1691" s="200">
        <f>ROUND(I1691*H1691,2)</f>
        <v>0</v>
      </c>
      <c r="BL1691" s="14" t="s">
        <v>132</v>
      </c>
      <c r="BM1691" s="199" t="s">
        <v>3065</v>
      </c>
    </row>
    <row r="1692" spans="1:65" s="2" customFormat="1" ht="28.8">
      <c r="A1692" s="31"/>
      <c r="B1692" s="32"/>
      <c r="C1692" s="33"/>
      <c r="D1692" s="201" t="s">
        <v>133</v>
      </c>
      <c r="E1692" s="33"/>
      <c r="F1692" s="202" t="s">
        <v>3066</v>
      </c>
      <c r="G1692" s="33"/>
      <c r="H1692" s="33"/>
      <c r="I1692" s="203"/>
      <c r="J1692" s="33"/>
      <c r="K1692" s="33"/>
      <c r="L1692" s="36"/>
      <c r="M1692" s="204"/>
      <c r="N1692" s="205"/>
      <c r="O1692" s="68"/>
      <c r="P1692" s="68"/>
      <c r="Q1692" s="68"/>
      <c r="R1692" s="68"/>
      <c r="S1692" s="68"/>
      <c r="T1692" s="69"/>
      <c r="U1692" s="31"/>
      <c r="V1692" s="31"/>
      <c r="W1692" s="31"/>
      <c r="X1692" s="31"/>
      <c r="Y1692" s="31"/>
      <c r="Z1692" s="31"/>
      <c r="AA1692" s="31"/>
      <c r="AB1692" s="31"/>
      <c r="AC1692" s="31"/>
      <c r="AD1692" s="31"/>
      <c r="AE1692" s="31"/>
      <c r="AT1692" s="14" t="s">
        <v>133</v>
      </c>
      <c r="AU1692" s="14" t="s">
        <v>86</v>
      </c>
    </row>
    <row r="1693" spans="1:65" s="2" customFormat="1" ht="16.5" customHeight="1">
      <c r="A1693" s="31"/>
      <c r="B1693" s="32"/>
      <c r="C1693" s="188" t="s">
        <v>3067</v>
      </c>
      <c r="D1693" s="188" t="s">
        <v>127</v>
      </c>
      <c r="E1693" s="189" t="s">
        <v>3068</v>
      </c>
      <c r="F1693" s="190" t="s">
        <v>3069</v>
      </c>
      <c r="G1693" s="191" t="s">
        <v>139</v>
      </c>
      <c r="H1693" s="192">
        <v>20</v>
      </c>
      <c r="I1693" s="193"/>
      <c r="J1693" s="194">
        <f>ROUND(I1693*H1693,2)</f>
        <v>0</v>
      </c>
      <c r="K1693" s="190" t="s">
        <v>131</v>
      </c>
      <c r="L1693" s="36"/>
      <c r="M1693" s="195" t="s">
        <v>1</v>
      </c>
      <c r="N1693" s="196" t="s">
        <v>42</v>
      </c>
      <c r="O1693" s="68"/>
      <c r="P1693" s="197">
        <f>O1693*H1693</f>
        <v>0</v>
      </c>
      <c r="Q1693" s="197">
        <v>0</v>
      </c>
      <c r="R1693" s="197">
        <f>Q1693*H1693</f>
        <v>0</v>
      </c>
      <c r="S1693" s="197">
        <v>0</v>
      </c>
      <c r="T1693" s="198">
        <f>S1693*H1693</f>
        <v>0</v>
      </c>
      <c r="U1693" s="31"/>
      <c r="V1693" s="31"/>
      <c r="W1693" s="31"/>
      <c r="X1693" s="31"/>
      <c r="Y1693" s="31"/>
      <c r="Z1693" s="31"/>
      <c r="AA1693" s="31"/>
      <c r="AB1693" s="31"/>
      <c r="AC1693" s="31"/>
      <c r="AD1693" s="31"/>
      <c r="AE1693" s="31"/>
      <c r="AR1693" s="199" t="s">
        <v>132</v>
      </c>
      <c r="AT1693" s="199" t="s">
        <v>127</v>
      </c>
      <c r="AU1693" s="199" t="s">
        <v>86</v>
      </c>
      <c r="AY1693" s="14" t="s">
        <v>124</v>
      </c>
      <c r="BE1693" s="200">
        <f>IF(N1693="základní",J1693,0)</f>
        <v>0</v>
      </c>
      <c r="BF1693" s="200">
        <f>IF(N1693="snížená",J1693,0)</f>
        <v>0</v>
      </c>
      <c r="BG1693" s="200">
        <f>IF(N1693="zákl. přenesená",J1693,0)</f>
        <v>0</v>
      </c>
      <c r="BH1693" s="200">
        <f>IF(N1693="sníž. přenesená",J1693,0)</f>
        <v>0</v>
      </c>
      <c r="BI1693" s="200">
        <f>IF(N1693="nulová",J1693,0)</f>
        <v>0</v>
      </c>
      <c r="BJ1693" s="14" t="s">
        <v>84</v>
      </c>
      <c r="BK1693" s="200">
        <f>ROUND(I1693*H1693,2)</f>
        <v>0</v>
      </c>
      <c r="BL1693" s="14" t="s">
        <v>132</v>
      </c>
      <c r="BM1693" s="199" t="s">
        <v>3070</v>
      </c>
    </row>
    <row r="1694" spans="1:65" s="2" customFormat="1" ht="28.8">
      <c r="A1694" s="31"/>
      <c r="B1694" s="32"/>
      <c r="C1694" s="33"/>
      <c r="D1694" s="201" t="s">
        <v>133</v>
      </c>
      <c r="E1694" s="33"/>
      <c r="F1694" s="202" t="s">
        <v>3071</v>
      </c>
      <c r="G1694" s="33"/>
      <c r="H1694" s="33"/>
      <c r="I1694" s="203"/>
      <c r="J1694" s="33"/>
      <c r="K1694" s="33"/>
      <c r="L1694" s="36"/>
      <c r="M1694" s="204"/>
      <c r="N1694" s="205"/>
      <c r="O1694" s="68"/>
      <c r="P1694" s="68"/>
      <c r="Q1694" s="68"/>
      <c r="R1694" s="68"/>
      <c r="S1694" s="68"/>
      <c r="T1694" s="69"/>
      <c r="U1694" s="31"/>
      <c r="V1694" s="31"/>
      <c r="W1694" s="31"/>
      <c r="X1694" s="31"/>
      <c r="Y1694" s="31"/>
      <c r="Z1694" s="31"/>
      <c r="AA1694" s="31"/>
      <c r="AB1694" s="31"/>
      <c r="AC1694" s="31"/>
      <c r="AD1694" s="31"/>
      <c r="AE1694" s="31"/>
      <c r="AT1694" s="14" t="s">
        <v>133</v>
      </c>
      <c r="AU1694" s="14" t="s">
        <v>86</v>
      </c>
    </row>
    <row r="1695" spans="1:65" s="2" customFormat="1" ht="16.5" customHeight="1">
      <c r="A1695" s="31"/>
      <c r="B1695" s="32"/>
      <c r="C1695" s="188" t="s">
        <v>1600</v>
      </c>
      <c r="D1695" s="188" t="s">
        <v>127</v>
      </c>
      <c r="E1695" s="189" t="s">
        <v>3072</v>
      </c>
      <c r="F1695" s="190" t="s">
        <v>3073</v>
      </c>
      <c r="G1695" s="191" t="s">
        <v>139</v>
      </c>
      <c r="H1695" s="192">
        <v>10</v>
      </c>
      <c r="I1695" s="193"/>
      <c r="J1695" s="194">
        <f>ROUND(I1695*H1695,2)</f>
        <v>0</v>
      </c>
      <c r="K1695" s="190" t="s">
        <v>131</v>
      </c>
      <c r="L1695" s="36"/>
      <c r="M1695" s="195" t="s">
        <v>1</v>
      </c>
      <c r="N1695" s="196" t="s">
        <v>42</v>
      </c>
      <c r="O1695" s="68"/>
      <c r="P1695" s="197">
        <f>O1695*H1695</f>
        <v>0</v>
      </c>
      <c r="Q1695" s="197">
        <v>0</v>
      </c>
      <c r="R1695" s="197">
        <f>Q1695*H1695</f>
        <v>0</v>
      </c>
      <c r="S1695" s="197">
        <v>0</v>
      </c>
      <c r="T1695" s="198">
        <f>S1695*H1695</f>
        <v>0</v>
      </c>
      <c r="U1695" s="31"/>
      <c r="V1695" s="31"/>
      <c r="W1695" s="31"/>
      <c r="X1695" s="31"/>
      <c r="Y1695" s="31"/>
      <c r="Z1695" s="31"/>
      <c r="AA1695" s="31"/>
      <c r="AB1695" s="31"/>
      <c r="AC1695" s="31"/>
      <c r="AD1695" s="31"/>
      <c r="AE1695" s="31"/>
      <c r="AR1695" s="199" t="s">
        <v>132</v>
      </c>
      <c r="AT1695" s="199" t="s">
        <v>127</v>
      </c>
      <c r="AU1695" s="199" t="s">
        <v>86</v>
      </c>
      <c r="AY1695" s="14" t="s">
        <v>124</v>
      </c>
      <c r="BE1695" s="200">
        <f>IF(N1695="základní",J1695,0)</f>
        <v>0</v>
      </c>
      <c r="BF1695" s="200">
        <f>IF(N1695="snížená",J1695,0)</f>
        <v>0</v>
      </c>
      <c r="BG1695" s="200">
        <f>IF(N1695="zákl. přenesená",J1695,0)</f>
        <v>0</v>
      </c>
      <c r="BH1695" s="200">
        <f>IF(N1695="sníž. přenesená",J1695,0)</f>
        <v>0</v>
      </c>
      <c r="BI1695" s="200">
        <f>IF(N1695="nulová",J1695,0)</f>
        <v>0</v>
      </c>
      <c r="BJ1695" s="14" t="s">
        <v>84</v>
      </c>
      <c r="BK1695" s="200">
        <f>ROUND(I1695*H1695,2)</f>
        <v>0</v>
      </c>
      <c r="BL1695" s="14" t="s">
        <v>132</v>
      </c>
      <c r="BM1695" s="199" t="s">
        <v>3074</v>
      </c>
    </row>
    <row r="1696" spans="1:65" s="2" customFormat="1" ht="28.8">
      <c r="A1696" s="31"/>
      <c r="B1696" s="32"/>
      <c r="C1696" s="33"/>
      <c r="D1696" s="201" t="s">
        <v>133</v>
      </c>
      <c r="E1696" s="33"/>
      <c r="F1696" s="202" t="s">
        <v>3075</v>
      </c>
      <c r="G1696" s="33"/>
      <c r="H1696" s="33"/>
      <c r="I1696" s="203"/>
      <c r="J1696" s="33"/>
      <c r="K1696" s="33"/>
      <c r="L1696" s="36"/>
      <c r="M1696" s="204"/>
      <c r="N1696" s="205"/>
      <c r="O1696" s="68"/>
      <c r="P1696" s="68"/>
      <c r="Q1696" s="68"/>
      <c r="R1696" s="68"/>
      <c r="S1696" s="68"/>
      <c r="T1696" s="69"/>
      <c r="U1696" s="31"/>
      <c r="V1696" s="31"/>
      <c r="W1696" s="31"/>
      <c r="X1696" s="31"/>
      <c r="Y1696" s="31"/>
      <c r="Z1696" s="31"/>
      <c r="AA1696" s="31"/>
      <c r="AB1696" s="31"/>
      <c r="AC1696" s="31"/>
      <c r="AD1696" s="31"/>
      <c r="AE1696" s="31"/>
      <c r="AT1696" s="14" t="s">
        <v>133</v>
      </c>
      <c r="AU1696" s="14" t="s">
        <v>86</v>
      </c>
    </row>
    <row r="1697" spans="1:65" s="2" customFormat="1" ht="16.5" customHeight="1">
      <c r="A1697" s="31"/>
      <c r="B1697" s="32"/>
      <c r="C1697" s="188" t="s">
        <v>3076</v>
      </c>
      <c r="D1697" s="188" t="s">
        <v>127</v>
      </c>
      <c r="E1697" s="189" t="s">
        <v>3077</v>
      </c>
      <c r="F1697" s="190" t="s">
        <v>3078</v>
      </c>
      <c r="G1697" s="191" t="s">
        <v>183</v>
      </c>
      <c r="H1697" s="192">
        <v>20</v>
      </c>
      <c r="I1697" s="193"/>
      <c r="J1697" s="194">
        <f>ROUND(I1697*H1697,2)</f>
        <v>0</v>
      </c>
      <c r="K1697" s="190" t="s">
        <v>131</v>
      </c>
      <c r="L1697" s="36"/>
      <c r="M1697" s="195" t="s">
        <v>1</v>
      </c>
      <c r="N1697" s="196" t="s">
        <v>42</v>
      </c>
      <c r="O1697" s="68"/>
      <c r="P1697" s="197">
        <f>O1697*H1697</f>
        <v>0</v>
      </c>
      <c r="Q1697" s="197">
        <v>0</v>
      </c>
      <c r="R1697" s="197">
        <f>Q1697*H1697</f>
        <v>0</v>
      </c>
      <c r="S1697" s="197">
        <v>0</v>
      </c>
      <c r="T1697" s="198">
        <f>S1697*H1697</f>
        <v>0</v>
      </c>
      <c r="U1697" s="31"/>
      <c r="V1697" s="31"/>
      <c r="W1697" s="31"/>
      <c r="X1697" s="31"/>
      <c r="Y1697" s="31"/>
      <c r="Z1697" s="31"/>
      <c r="AA1697" s="31"/>
      <c r="AB1697" s="31"/>
      <c r="AC1697" s="31"/>
      <c r="AD1697" s="31"/>
      <c r="AE1697" s="31"/>
      <c r="AR1697" s="199" t="s">
        <v>132</v>
      </c>
      <c r="AT1697" s="199" t="s">
        <v>127</v>
      </c>
      <c r="AU1697" s="199" t="s">
        <v>86</v>
      </c>
      <c r="AY1697" s="14" t="s">
        <v>124</v>
      </c>
      <c r="BE1697" s="200">
        <f>IF(N1697="základní",J1697,0)</f>
        <v>0</v>
      </c>
      <c r="BF1697" s="200">
        <f>IF(N1697="snížená",J1697,0)</f>
        <v>0</v>
      </c>
      <c r="BG1697" s="200">
        <f>IF(N1697="zákl. přenesená",J1697,0)</f>
        <v>0</v>
      </c>
      <c r="BH1697" s="200">
        <f>IF(N1697="sníž. přenesená",J1697,0)</f>
        <v>0</v>
      </c>
      <c r="BI1697" s="200">
        <f>IF(N1697="nulová",J1697,0)</f>
        <v>0</v>
      </c>
      <c r="BJ1697" s="14" t="s">
        <v>84</v>
      </c>
      <c r="BK1697" s="200">
        <f>ROUND(I1697*H1697,2)</f>
        <v>0</v>
      </c>
      <c r="BL1697" s="14" t="s">
        <v>132</v>
      </c>
      <c r="BM1697" s="199" t="s">
        <v>3079</v>
      </c>
    </row>
    <row r="1698" spans="1:65" s="2" customFormat="1" ht="28.8">
      <c r="A1698" s="31"/>
      <c r="B1698" s="32"/>
      <c r="C1698" s="33"/>
      <c r="D1698" s="201" t="s">
        <v>133</v>
      </c>
      <c r="E1698" s="33"/>
      <c r="F1698" s="202" t="s">
        <v>3080</v>
      </c>
      <c r="G1698" s="33"/>
      <c r="H1698" s="33"/>
      <c r="I1698" s="203"/>
      <c r="J1698" s="33"/>
      <c r="K1698" s="33"/>
      <c r="L1698" s="36"/>
      <c r="M1698" s="204"/>
      <c r="N1698" s="205"/>
      <c r="O1698" s="68"/>
      <c r="P1698" s="68"/>
      <c r="Q1698" s="68"/>
      <c r="R1698" s="68"/>
      <c r="S1698" s="68"/>
      <c r="T1698" s="69"/>
      <c r="U1698" s="31"/>
      <c r="V1698" s="31"/>
      <c r="W1698" s="31"/>
      <c r="X1698" s="31"/>
      <c r="Y1698" s="31"/>
      <c r="Z1698" s="31"/>
      <c r="AA1698" s="31"/>
      <c r="AB1698" s="31"/>
      <c r="AC1698" s="31"/>
      <c r="AD1698" s="31"/>
      <c r="AE1698" s="31"/>
      <c r="AT1698" s="14" t="s">
        <v>133</v>
      </c>
      <c r="AU1698" s="14" t="s">
        <v>86</v>
      </c>
    </row>
    <row r="1699" spans="1:65" s="2" customFormat="1" ht="16.5" customHeight="1">
      <c r="A1699" s="31"/>
      <c r="B1699" s="32"/>
      <c r="C1699" s="188" t="s">
        <v>1605</v>
      </c>
      <c r="D1699" s="188" t="s">
        <v>127</v>
      </c>
      <c r="E1699" s="189" t="s">
        <v>3081</v>
      </c>
      <c r="F1699" s="190" t="s">
        <v>3082</v>
      </c>
      <c r="G1699" s="191" t="s">
        <v>183</v>
      </c>
      <c r="H1699" s="192">
        <v>20</v>
      </c>
      <c r="I1699" s="193"/>
      <c r="J1699" s="194">
        <f>ROUND(I1699*H1699,2)</f>
        <v>0</v>
      </c>
      <c r="K1699" s="190" t="s">
        <v>131</v>
      </c>
      <c r="L1699" s="36"/>
      <c r="M1699" s="195" t="s">
        <v>1</v>
      </c>
      <c r="N1699" s="196" t="s">
        <v>42</v>
      </c>
      <c r="O1699" s="68"/>
      <c r="P1699" s="197">
        <f>O1699*H1699</f>
        <v>0</v>
      </c>
      <c r="Q1699" s="197">
        <v>0</v>
      </c>
      <c r="R1699" s="197">
        <f>Q1699*H1699</f>
        <v>0</v>
      </c>
      <c r="S1699" s="197">
        <v>0</v>
      </c>
      <c r="T1699" s="198">
        <f>S1699*H1699</f>
        <v>0</v>
      </c>
      <c r="U1699" s="31"/>
      <c r="V1699" s="31"/>
      <c r="W1699" s="31"/>
      <c r="X1699" s="31"/>
      <c r="Y1699" s="31"/>
      <c r="Z1699" s="31"/>
      <c r="AA1699" s="31"/>
      <c r="AB1699" s="31"/>
      <c r="AC1699" s="31"/>
      <c r="AD1699" s="31"/>
      <c r="AE1699" s="31"/>
      <c r="AR1699" s="199" t="s">
        <v>132</v>
      </c>
      <c r="AT1699" s="199" t="s">
        <v>127</v>
      </c>
      <c r="AU1699" s="199" t="s">
        <v>86</v>
      </c>
      <c r="AY1699" s="14" t="s">
        <v>124</v>
      </c>
      <c r="BE1699" s="200">
        <f>IF(N1699="základní",J1699,0)</f>
        <v>0</v>
      </c>
      <c r="BF1699" s="200">
        <f>IF(N1699="snížená",J1699,0)</f>
        <v>0</v>
      </c>
      <c r="BG1699" s="200">
        <f>IF(N1699="zákl. přenesená",J1699,0)</f>
        <v>0</v>
      </c>
      <c r="BH1699" s="200">
        <f>IF(N1699="sníž. přenesená",J1699,0)</f>
        <v>0</v>
      </c>
      <c r="BI1699" s="200">
        <f>IF(N1699="nulová",J1699,0)</f>
        <v>0</v>
      </c>
      <c r="BJ1699" s="14" t="s">
        <v>84</v>
      </c>
      <c r="BK1699" s="200">
        <f>ROUND(I1699*H1699,2)</f>
        <v>0</v>
      </c>
      <c r="BL1699" s="14" t="s">
        <v>132</v>
      </c>
      <c r="BM1699" s="199" t="s">
        <v>3083</v>
      </c>
    </row>
    <row r="1700" spans="1:65" s="2" customFormat="1" ht="28.8">
      <c r="A1700" s="31"/>
      <c r="B1700" s="32"/>
      <c r="C1700" s="33"/>
      <c r="D1700" s="201" t="s">
        <v>133</v>
      </c>
      <c r="E1700" s="33"/>
      <c r="F1700" s="202" t="s">
        <v>3084</v>
      </c>
      <c r="G1700" s="33"/>
      <c r="H1700" s="33"/>
      <c r="I1700" s="203"/>
      <c r="J1700" s="33"/>
      <c r="K1700" s="33"/>
      <c r="L1700" s="36"/>
      <c r="M1700" s="204"/>
      <c r="N1700" s="205"/>
      <c r="O1700" s="68"/>
      <c r="P1700" s="68"/>
      <c r="Q1700" s="68"/>
      <c r="R1700" s="68"/>
      <c r="S1700" s="68"/>
      <c r="T1700" s="69"/>
      <c r="U1700" s="31"/>
      <c r="V1700" s="31"/>
      <c r="W1700" s="31"/>
      <c r="X1700" s="31"/>
      <c r="Y1700" s="31"/>
      <c r="Z1700" s="31"/>
      <c r="AA1700" s="31"/>
      <c r="AB1700" s="31"/>
      <c r="AC1700" s="31"/>
      <c r="AD1700" s="31"/>
      <c r="AE1700" s="31"/>
      <c r="AT1700" s="14" t="s">
        <v>133</v>
      </c>
      <c r="AU1700" s="14" t="s">
        <v>86</v>
      </c>
    </row>
    <row r="1701" spans="1:65" s="2" customFormat="1" ht="16.5" customHeight="1">
      <c r="A1701" s="31"/>
      <c r="B1701" s="32"/>
      <c r="C1701" s="188" t="s">
        <v>3085</v>
      </c>
      <c r="D1701" s="188" t="s">
        <v>127</v>
      </c>
      <c r="E1701" s="189" t="s">
        <v>3086</v>
      </c>
      <c r="F1701" s="190" t="s">
        <v>3087</v>
      </c>
      <c r="G1701" s="191" t="s">
        <v>139</v>
      </c>
      <c r="H1701" s="192">
        <v>10</v>
      </c>
      <c r="I1701" s="193"/>
      <c r="J1701" s="194">
        <f>ROUND(I1701*H1701,2)</f>
        <v>0</v>
      </c>
      <c r="K1701" s="190" t="s">
        <v>131</v>
      </c>
      <c r="L1701" s="36"/>
      <c r="M1701" s="195" t="s">
        <v>1</v>
      </c>
      <c r="N1701" s="196" t="s">
        <v>42</v>
      </c>
      <c r="O1701" s="68"/>
      <c r="P1701" s="197">
        <f>O1701*H1701</f>
        <v>0</v>
      </c>
      <c r="Q1701" s="197">
        <v>0</v>
      </c>
      <c r="R1701" s="197">
        <f>Q1701*H1701</f>
        <v>0</v>
      </c>
      <c r="S1701" s="197">
        <v>0</v>
      </c>
      <c r="T1701" s="198">
        <f>S1701*H1701</f>
        <v>0</v>
      </c>
      <c r="U1701" s="31"/>
      <c r="V1701" s="31"/>
      <c r="W1701" s="31"/>
      <c r="X1701" s="31"/>
      <c r="Y1701" s="31"/>
      <c r="Z1701" s="31"/>
      <c r="AA1701" s="31"/>
      <c r="AB1701" s="31"/>
      <c r="AC1701" s="31"/>
      <c r="AD1701" s="31"/>
      <c r="AE1701" s="31"/>
      <c r="AR1701" s="199" t="s">
        <v>132</v>
      </c>
      <c r="AT1701" s="199" t="s">
        <v>127</v>
      </c>
      <c r="AU1701" s="199" t="s">
        <v>86</v>
      </c>
      <c r="AY1701" s="14" t="s">
        <v>124</v>
      </c>
      <c r="BE1701" s="200">
        <f>IF(N1701="základní",J1701,0)</f>
        <v>0</v>
      </c>
      <c r="BF1701" s="200">
        <f>IF(N1701="snížená",J1701,0)</f>
        <v>0</v>
      </c>
      <c r="BG1701" s="200">
        <f>IF(N1701="zákl. přenesená",J1701,0)</f>
        <v>0</v>
      </c>
      <c r="BH1701" s="200">
        <f>IF(N1701="sníž. přenesená",J1701,0)</f>
        <v>0</v>
      </c>
      <c r="BI1701" s="200">
        <f>IF(N1701="nulová",J1701,0)</f>
        <v>0</v>
      </c>
      <c r="BJ1701" s="14" t="s">
        <v>84</v>
      </c>
      <c r="BK1701" s="200">
        <f>ROUND(I1701*H1701,2)</f>
        <v>0</v>
      </c>
      <c r="BL1701" s="14" t="s">
        <v>132</v>
      </c>
      <c r="BM1701" s="199" t="s">
        <v>3088</v>
      </c>
    </row>
    <row r="1702" spans="1:65" s="2" customFormat="1" ht="38.4">
      <c r="A1702" s="31"/>
      <c r="B1702" s="32"/>
      <c r="C1702" s="33"/>
      <c r="D1702" s="201" t="s">
        <v>133</v>
      </c>
      <c r="E1702" s="33"/>
      <c r="F1702" s="202" t="s">
        <v>3089</v>
      </c>
      <c r="G1702" s="33"/>
      <c r="H1702" s="33"/>
      <c r="I1702" s="203"/>
      <c r="J1702" s="33"/>
      <c r="K1702" s="33"/>
      <c r="L1702" s="36"/>
      <c r="M1702" s="204"/>
      <c r="N1702" s="205"/>
      <c r="O1702" s="68"/>
      <c r="P1702" s="68"/>
      <c r="Q1702" s="68"/>
      <c r="R1702" s="68"/>
      <c r="S1702" s="68"/>
      <c r="T1702" s="69"/>
      <c r="U1702" s="31"/>
      <c r="V1702" s="31"/>
      <c r="W1702" s="31"/>
      <c r="X1702" s="31"/>
      <c r="Y1702" s="31"/>
      <c r="Z1702" s="31"/>
      <c r="AA1702" s="31"/>
      <c r="AB1702" s="31"/>
      <c r="AC1702" s="31"/>
      <c r="AD1702" s="31"/>
      <c r="AE1702" s="31"/>
      <c r="AT1702" s="14" t="s">
        <v>133</v>
      </c>
      <c r="AU1702" s="14" t="s">
        <v>86</v>
      </c>
    </row>
    <row r="1703" spans="1:65" s="2" customFormat="1" ht="16.5" customHeight="1">
      <c r="A1703" s="31"/>
      <c r="B1703" s="32"/>
      <c r="C1703" s="188" t="s">
        <v>1609</v>
      </c>
      <c r="D1703" s="188" t="s">
        <v>127</v>
      </c>
      <c r="E1703" s="189" t="s">
        <v>3090</v>
      </c>
      <c r="F1703" s="190" t="s">
        <v>3091</v>
      </c>
      <c r="G1703" s="191" t="s">
        <v>139</v>
      </c>
      <c r="H1703" s="192">
        <v>10</v>
      </c>
      <c r="I1703" s="193"/>
      <c r="J1703" s="194">
        <f>ROUND(I1703*H1703,2)</f>
        <v>0</v>
      </c>
      <c r="K1703" s="190" t="s">
        <v>131</v>
      </c>
      <c r="L1703" s="36"/>
      <c r="M1703" s="195" t="s">
        <v>1</v>
      </c>
      <c r="N1703" s="196" t="s">
        <v>42</v>
      </c>
      <c r="O1703" s="68"/>
      <c r="P1703" s="197">
        <f>O1703*H1703</f>
        <v>0</v>
      </c>
      <c r="Q1703" s="197">
        <v>0</v>
      </c>
      <c r="R1703" s="197">
        <f>Q1703*H1703</f>
        <v>0</v>
      </c>
      <c r="S1703" s="197">
        <v>0</v>
      </c>
      <c r="T1703" s="198">
        <f>S1703*H1703</f>
        <v>0</v>
      </c>
      <c r="U1703" s="31"/>
      <c r="V1703" s="31"/>
      <c r="W1703" s="31"/>
      <c r="X1703" s="31"/>
      <c r="Y1703" s="31"/>
      <c r="Z1703" s="31"/>
      <c r="AA1703" s="31"/>
      <c r="AB1703" s="31"/>
      <c r="AC1703" s="31"/>
      <c r="AD1703" s="31"/>
      <c r="AE1703" s="31"/>
      <c r="AR1703" s="199" t="s">
        <v>132</v>
      </c>
      <c r="AT1703" s="199" t="s">
        <v>127</v>
      </c>
      <c r="AU1703" s="199" t="s">
        <v>86</v>
      </c>
      <c r="AY1703" s="14" t="s">
        <v>124</v>
      </c>
      <c r="BE1703" s="200">
        <f>IF(N1703="základní",J1703,0)</f>
        <v>0</v>
      </c>
      <c r="BF1703" s="200">
        <f>IF(N1703="snížená",J1703,0)</f>
        <v>0</v>
      </c>
      <c r="BG1703" s="200">
        <f>IF(N1703="zákl. přenesená",J1703,0)</f>
        <v>0</v>
      </c>
      <c r="BH1703" s="200">
        <f>IF(N1703="sníž. přenesená",J1703,0)</f>
        <v>0</v>
      </c>
      <c r="BI1703" s="200">
        <f>IF(N1703="nulová",J1703,0)</f>
        <v>0</v>
      </c>
      <c r="BJ1703" s="14" t="s">
        <v>84</v>
      </c>
      <c r="BK1703" s="200">
        <f>ROUND(I1703*H1703,2)</f>
        <v>0</v>
      </c>
      <c r="BL1703" s="14" t="s">
        <v>132</v>
      </c>
      <c r="BM1703" s="199" t="s">
        <v>3092</v>
      </c>
    </row>
    <row r="1704" spans="1:65" s="2" customFormat="1" ht="28.8">
      <c r="A1704" s="31"/>
      <c r="B1704" s="32"/>
      <c r="C1704" s="33"/>
      <c r="D1704" s="201" t="s">
        <v>133</v>
      </c>
      <c r="E1704" s="33"/>
      <c r="F1704" s="202" t="s">
        <v>3093</v>
      </c>
      <c r="G1704" s="33"/>
      <c r="H1704" s="33"/>
      <c r="I1704" s="203"/>
      <c r="J1704" s="33"/>
      <c r="K1704" s="33"/>
      <c r="L1704" s="36"/>
      <c r="M1704" s="204"/>
      <c r="N1704" s="205"/>
      <c r="O1704" s="68"/>
      <c r="P1704" s="68"/>
      <c r="Q1704" s="68"/>
      <c r="R1704" s="68"/>
      <c r="S1704" s="68"/>
      <c r="T1704" s="69"/>
      <c r="U1704" s="31"/>
      <c r="V1704" s="31"/>
      <c r="W1704" s="31"/>
      <c r="X1704" s="31"/>
      <c r="Y1704" s="31"/>
      <c r="Z1704" s="31"/>
      <c r="AA1704" s="31"/>
      <c r="AB1704" s="31"/>
      <c r="AC1704" s="31"/>
      <c r="AD1704" s="31"/>
      <c r="AE1704" s="31"/>
      <c r="AT1704" s="14" t="s">
        <v>133</v>
      </c>
      <c r="AU1704" s="14" t="s">
        <v>86</v>
      </c>
    </row>
    <row r="1705" spans="1:65" s="2" customFormat="1" ht="16.5" customHeight="1">
      <c r="A1705" s="31"/>
      <c r="B1705" s="32"/>
      <c r="C1705" s="188" t="s">
        <v>3094</v>
      </c>
      <c r="D1705" s="188" t="s">
        <v>127</v>
      </c>
      <c r="E1705" s="189" t="s">
        <v>3095</v>
      </c>
      <c r="F1705" s="190" t="s">
        <v>3096</v>
      </c>
      <c r="G1705" s="191" t="s">
        <v>139</v>
      </c>
      <c r="H1705" s="192">
        <v>20</v>
      </c>
      <c r="I1705" s="193"/>
      <c r="J1705" s="194">
        <f>ROUND(I1705*H1705,2)</f>
        <v>0</v>
      </c>
      <c r="K1705" s="190" t="s">
        <v>131</v>
      </c>
      <c r="L1705" s="36"/>
      <c r="M1705" s="195" t="s">
        <v>1</v>
      </c>
      <c r="N1705" s="196" t="s">
        <v>42</v>
      </c>
      <c r="O1705" s="68"/>
      <c r="P1705" s="197">
        <f>O1705*H1705</f>
        <v>0</v>
      </c>
      <c r="Q1705" s="197">
        <v>0</v>
      </c>
      <c r="R1705" s="197">
        <f>Q1705*H1705</f>
        <v>0</v>
      </c>
      <c r="S1705" s="197">
        <v>0</v>
      </c>
      <c r="T1705" s="198">
        <f>S1705*H1705</f>
        <v>0</v>
      </c>
      <c r="U1705" s="31"/>
      <c r="V1705" s="31"/>
      <c r="W1705" s="31"/>
      <c r="X1705" s="31"/>
      <c r="Y1705" s="31"/>
      <c r="Z1705" s="31"/>
      <c r="AA1705" s="31"/>
      <c r="AB1705" s="31"/>
      <c r="AC1705" s="31"/>
      <c r="AD1705" s="31"/>
      <c r="AE1705" s="31"/>
      <c r="AR1705" s="199" t="s">
        <v>132</v>
      </c>
      <c r="AT1705" s="199" t="s">
        <v>127</v>
      </c>
      <c r="AU1705" s="199" t="s">
        <v>86</v>
      </c>
      <c r="AY1705" s="14" t="s">
        <v>124</v>
      </c>
      <c r="BE1705" s="200">
        <f>IF(N1705="základní",J1705,0)</f>
        <v>0</v>
      </c>
      <c r="BF1705" s="200">
        <f>IF(N1705="snížená",J1705,0)</f>
        <v>0</v>
      </c>
      <c r="BG1705" s="200">
        <f>IF(N1705="zákl. přenesená",J1705,0)</f>
        <v>0</v>
      </c>
      <c r="BH1705" s="200">
        <f>IF(N1705="sníž. přenesená",J1705,0)</f>
        <v>0</v>
      </c>
      <c r="BI1705" s="200">
        <f>IF(N1705="nulová",J1705,0)</f>
        <v>0</v>
      </c>
      <c r="BJ1705" s="14" t="s">
        <v>84</v>
      </c>
      <c r="BK1705" s="200">
        <f>ROUND(I1705*H1705,2)</f>
        <v>0</v>
      </c>
      <c r="BL1705" s="14" t="s">
        <v>132</v>
      </c>
      <c r="BM1705" s="199" t="s">
        <v>3097</v>
      </c>
    </row>
    <row r="1706" spans="1:65" s="2" customFormat="1" ht="28.8">
      <c r="A1706" s="31"/>
      <c r="B1706" s="32"/>
      <c r="C1706" s="33"/>
      <c r="D1706" s="201" t="s">
        <v>133</v>
      </c>
      <c r="E1706" s="33"/>
      <c r="F1706" s="202" t="s">
        <v>3098</v>
      </c>
      <c r="G1706" s="33"/>
      <c r="H1706" s="33"/>
      <c r="I1706" s="203"/>
      <c r="J1706" s="33"/>
      <c r="K1706" s="33"/>
      <c r="L1706" s="36"/>
      <c r="M1706" s="204"/>
      <c r="N1706" s="205"/>
      <c r="O1706" s="68"/>
      <c r="P1706" s="68"/>
      <c r="Q1706" s="68"/>
      <c r="R1706" s="68"/>
      <c r="S1706" s="68"/>
      <c r="T1706" s="69"/>
      <c r="U1706" s="31"/>
      <c r="V1706" s="31"/>
      <c r="W1706" s="31"/>
      <c r="X1706" s="31"/>
      <c r="Y1706" s="31"/>
      <c r="Z1706" s="31"/>
      <c r="AA1706" s="31"/>
      <c r="AB1706" s="31"/>
      <c r="AC1706" s="31"/>
      <c r="AD1706" s="31"/>
      <c r="AE1706" s="31"/>
      <c r="AT1706" s="14" t="s">
        <v>133</v>
      </c>
      <c r="AU1706" s="14" t="s">
        <v>86</v>
      </c>
    </row>
    <row r="1707" spans="1:65" s="2" customFormat="1" ht="16.5" customHeight="1">
      <c r="A1707" s="31"/>
      <c r="B1707" s="32"/>
      <c r="C1707" s="188" t="s">
        <v>1614</v>
      </c>
      <c r="D1707" s="188" t="s">
        <v>127</v>
      </c>
      <c r="E1707" s="189" t="s">
        <v>3099</v>
      </c>
      <c r="F1707" s="190" t="s">
        <v>3100</v>
      </c>
      <c r="G1707" s="191" t="s">
        <v>139</v>
      </c>
      <c r="H1707" s="192">
        <v>1</v>
      </c>
      <c r="I1707" s="193"/>
      <c r="J1707" s="194">
        <f>ROUND(I1707*H1707,2)</f>
        <v>0</v>
      </c>
      <c r="K1707" s="190" t="s">
        <v>131</v>
      </c>
      <c r="L1707" s="36"/>
      <c r="M1707" s="195" t="s">
        <v>1</v>
      </c>
      <c r="N1707" s="196" t="s">
        <v>42</v>
      </c>
      <c r="O1707" s="68"/>
      <c r="P1707" s="197">
        <f>O1707*H1707</f>
        <v>0</v>
      </c>
      <c r="Q1707" s="197">
        <v>0</v>
      </c>
      <c r="R1707" s="197">
        <f>Q1707*H1707</f>
        <v>0</v>
      </c>
      <c r="S1707" s="197">
        <v>0</v>
      </c>
      <c r="T1707" s="198">
        <f>S1707*H1707</f>
        <v>0</v>
      </c>
      <c r="U1707" s="31"/>
      <c r="V1707" s="31"/>
      <c r="W1707" s="31"/>
      <c r="X1707" s="31"/>
      <c r="Y1707" s="31"/>
      <c r="Z1707" s="31"/>
      <c r="AA1707" s="31"/>
      <c r="AB1707" s="31"/>
      <c r="AC1707" s="31"/>
      <c r="AD1707" s="31"/>
      <c r="AE1707" s="31"/>
      <c r="AR1707" s="199" t="s">
        <v>132</v>
      </c>
      <c r="AT1707" s="199" t="s">
        <v>127</v>
      </c>
      <c r="AU1707" s="199" t="s">
        <v>86</v>
      </c>
      <c r="AY1707" s="14" t="s">
        <v>124</v>
      </c>
      <c r="BE1707" s="200">
        <f>IF(N1707="základní",J1707,0)</f>
        <v>0</v>
      </c>
      <c r="BF1707" s="200">
        <f>IF(N1707="snížená",J1707,0)</f>
        <v>0</v>
      </c>
      <c r="BG1707" s="200">
        <f>IF(N1707="zákl. přenesená",J1707,0)</f>
        <v>0</v>
      </c>
      <c r="BH1707" s="200">
        <f>IF(N1707="sníž. přenesená",J1707,0)</f>
        <v>0</v>
      </c>
      <c r="BI1707" s="200">
        <f>IF(N1707="nulová",J1707,0)</f>
        <v>0</v>
      </c>
      <c r="BJ1707" s="14" t="s">
        <v>84</v>
      </c>
      <c r="BK1707" s="200">
        <f>ROUND(I1707*H1707,2)</f>
        <v>0</v>
      </c>
      <c r="BL1707" s="14" t="s">
        <v>132</v>
      </c>
      <c r="BM1707" s="199" t="s">
        <v>3101</v>
      </c>
    </row>
    <row r="1708" spans="1:65" s="2" customFormat="1" ht="28.8">
      <c r="A1708" s="31"/>
      <c r="B1708" s="32"/>
      <c r="C1708" s="33"/>
      <c r="D1708" s="201" t="s">
        <v>133</v>
      </c>
      <c r="E1708" s="33"/>
      <c r="F1708" s="202" t="s">
        <v>3102</v>
      </c>
      <c r="G1708" s="33"/>
      <c r="H1708" s="33"/>
      <c r="I1708" s="203"/>
      <c r="J1708" s="33"/>
      <c r="K1708" s="33"/>
      <c r="L1708" s="36"/>
      <c r="M1708" s="204"/>
      <c r="N1708" s="205"/>
      <c r="O1708" s="68"/>
      <c r="P1708" s="68"/>
      <c r="Q1708" s="68"/>
      <c r="R1708" s="68"/>
      <c r="S1708" s="68"/>
      <c r="T1708" s="69"/>
      <c r="U1708" s="31"/>
      <c r="V1708" s="31"/>
      <c r="W1708" s="31"/>
      <c r="X1708" s="31"/>
      <c r="Y1708" s="31"/>
      <c r="Z1708" s="31"/>
      <c r="AA1708" s="31"/>
      <c r="AB1708" s="31"/>
      <c r="AC1708" s="31"/>
      <c r="AD1708" s="31"/>
      <c r="AE1708" s="31"/>
      <c r="AT1708" s="14" t="s">
        <v>133</v>
      </c>
      <c r="AU1708" s="14" t="s">
        <v>86</v>
      </c>
    </row>
    <row r="1709" spans="1:65" s="2" customFormat="1" ht="16.5" customHeight="1">
      <c r="A1709" s="31"/>
      <c r="B1709" s="32"/>
      <c r="C1709" s="188" t="s">
        <v>3103</v>
      </c>
      <c r="D1709" s="188" t="s">
        <v>127</v>
      </c>
      <c r="E1709" s="189" t="s">
        <v>3104</v>
      </c>
      <c r="F1709" s="190" t="s">
        <v>3105</v>
      </c>
      <c r="G1709" s="191" t="s">
        <v>139</v>
      </c>
      <c r="H1709" s="192">
        <v>10</v>
      </c>
      <c r="I1709" s="193"/>
      <c r="J1709" s="194">
        <f>ROUND(I1709*H1709,2)</f>
        <v>0</v>
      </c>
      <c r="K1709" s="190" t="s">
        <v>131</v>
      </c>
      <c r="L1709" s="36"/>
      <c r="M1709" s="195" t="s">
        <v>1</v>
      </c>
      <c r="N1709" s="196" t="s">
        <v>42</v>
      </c>
      <c r="O1709" s="68"/>
      <c r="P1709" s="197">
        <f>O1709*H1709</f>
        <v>0</v>
      </c>
      <c r="Q1709" s="197">
        <v>0</v>
      </c>
      <c r="R1709" s="197">
        <f>Q1709*H1709</f>
        <v>0</v>
      </c>
      <c r="S1709" s="197">
        <v>0</v>
      </c>
      <c r="T1709" s="198">
        <f>S1709*H1709</f>
        <v>0</v>
      </c>
      <c r="U1709" s="31"/>
      <c r="V1709" s="31"/>
      <c r="W1709" s="31"/>
      <c r="X1709" s="31"/>
      <c r="Y1709" s="31"/>
      <c r="Z1709" s="31"/>
      <c r="AA1709" s="31"/>
      <c r="AB1709" s="31"/>
      <c r="AC1709" s="31"/>
      <c r="AD1709" s="31"/>
      <c r="AE1709" s="31"/>
      <c r="AR1709" s="199" t="s">
        <v>132</v>
      </c>
      <c r="AT1709" s="199" t="s">
        <v>127</v>
      </c>
      <c r="AU1709" s="199" t="s">
        <v>86</v>
      </c>
      <c r="AY1709" s="14" t="s">
        <v>124</v>
      </c>
      <c r="BE1709" s="200">
        <f>IF(N1709="základní",J1709,0)</f>
        <v>0</v>
      </c>
      <c r="BF1709" s="200">
        <f>IF(N1709="snížená",J1709,0)</f>
        <v>0</v>
      </c>
      <c r="BG1709" s="200">
        <f>IF(N1709="zákl. přenesená",J1709,0)</f>
        <v>0</v>
      </c>
      <c r="BH1709" s="200">
        <f>IF(N1709="sníž. přenesená",J1709,0)</f>
        <v>0</v>
      </c>
      <c r="BI1709" s="200">
        <f>IF(N1709="nulová",J1709,0)</f>
        <v>0</v>
      </c>
      <c r="BJ1709" s="14" t="s">
        <v>84</v>
      </c>
      <c r="BK1709" s="200">
        <f>ROUND(I1709*H1709,2)</f>
        <v>0</v>
      </c>
      <c r="BL1709" s="14" t="s">
        <v>132</v>
      </c>
      <c r="BM1709" s="199" t="s">
        <v>3106</v>
      </c>
    </row>
    <row r="1710" spans="1:65" s="2" customFormat="1" ht="28.8">
      <c r="A1710" s="31"/>
      <c r="B1710" s="32"/>
      <c r="C1710" s="33"/>
      <c r="D1710" s="201" t="s">
        <v>133</v>
      </c>
      <c r="E1710" s="33"/>
      <c r="F1710" s="202" t="s">
        <v>3107</v>
      </c>
      <c r="G1710" s="33"/>
      <c r="H1710" s="33"/>
      <c r="I1710" s="203"/>
      <c r="J1710" s="33"/>
      <c r="K1710" s="33"/>
      <c r="L1710" s="36"/>
      <c r="M1710" s="204"/>
      <c r="N1710" s="205"/>
      <c r="O1710" s="68"/>
      <c r="P1710" s="68"/>
      <c r="Q1710" s="68"/>
      <c r="R1710" s="68"/>
      <c r="S1710" s="68"/>
      <c r="T1710" s="69"/>
      <c r="U1710" s="31"/>
      <c r="V1710" s="31"/>
      <c r="W1710" s="31"/>
      <c r="X1710" s="31"/>
      <c r="Y1710" s="31"/>
      <c r="Z1710" s="31"/>
      <c r="AA1710" s="31"/>
      <c r="AB1710" s="31"/>
      <c r="AC1710" s="31"/>
      <c r="AD1710" s="31"/>
      <c r="AE1710" s="31"/>
      <c r="AT1710" s="14" t="s">
        <v>133</v>
      </c>
      <c r="AU1710" s="14" t="s">
        <v>86</v>
      </c>
    </row>
    <row r="1711" spans="1:65" s="2" customFormat="1" ht="16.5" customHeight="1">
      <c r="A1711" s="31"/>
      <c r="B1711" s="32"/>
      <c r="C1711" s="188" t="s">
        <v>1618</v>
      </c>
      <c r="D1711" s="188" t="s">
        <v>127</v>
      </c>
      <c r="E1711" s="189" t="s">
        <v>3108</v>
      </c>
      <c r="F1711" s="190" t="s">
        <v>3109</v>
      </c>
      <c r="G1711" s="191" t="s">
        <v>139</v>
      </c>
      <c r="H1711" s="192">
        <v>10</v>
      </c>
      <c r="I1711" s="193"/>
      <c r="J1711" s="194">
        <f>ROUND(I1711*H1711,2)</f>
        <v>0</v>
      </c>
      <c r="K1711" s="190" t="s">
        <v>131</v>
      </c>
      <c r="L1711" s="36"/>
      <c r="M1711" s="195" t="s">
        <v>1</v>
      </c>
      <c r="N1711" s="196" t="s">
        <v>42</v>
      </c>
      <c r="O1711" s="68"/>
      <c r="P1711" s="197">
        <f>O1711*H1711</f>
        <v>0</v>
      </c>
      <c r="Q1711" s="197">
        <v>0</v>
      </c>
      <c r="R1711" s="197">
        <f>Q1711*H1711</f>
        <v>0</v>
      </c>
      <c r="S1711" s="197">
        <v>0</v>
      </c>
      <c r="T1711" s="198">
        <f>S1711*H1711</f>
        <v>0</v>
      </c>
      <c r="U1711" s="31"/>
      <c r="V1711" s="31"/>
      <c r="W1711" s="31"/>
      <c r="X1711" s="31"/>
      <c r="Y1711" s="31"/>
      <c r="Z1711" s="31"/>
      <c r="AA1711" s="31"/>
      <c r="AB1711" s="31"/>
      <c r="AC1711" s="31"/>
      <c r="AD1711" s="31"/>
      <c r="AE1711" s="31"/>
      <c r="AR1711" s="199" t="s">
        <v>132</v>
      </c>
      <c r="AT1711" s="199" t="s">
        <v>127</v>
      </c>
      <c r="AU1711" s="199" t="s">
        <v>86</v>
      </c>
      <c r="AY1711" s="14" t="s">
        <v>124</v>
      </c>
      <c r="BE1711" s="200">
        <f>IF(N1711="základní",J1711,0)</f>
        <v>0</v>
      </c>
      <c r="BF1711" s="200">
        <f>IF(N1711="snížená",J1711,0)</f>
        <v>0</v>
      </c>
      <c r="BG1711" s="200">
        <f>IF(N1711="zákl. přenesená",J1711,0)</f>
        <v>0</v>
      </c>
      <c r="BH1711" s="200">
        <f>IF(N1711="sníž. přenesená",J1711,0)</f>
        <v>0</v>
      </c>
      <c r="BI1711" s="200">
        <f>IF(N1711="nulová",J1711,0)</f>
        <v>0</v>
      </c>
      <c r="BJ1711" s="14" t="s">
        <v>84</v>
      </c>
      <c r="BK1711" s="200">
        <f>ROUND(I1711*H1711,2)</f>
        <v>0</v>
      </c>
      <c r="BL1711" s="14" t="s">
        <v>132</v>
      </c>
      <c r="BM1711" s="199" t="s">
        <v>3110</v>
      </c>
    </row>
    <row r="1712" spans="1:65" s="2" customFormat="1" ht="28.8">
      <c r="A1712" s="31"/>
      <c r="B1712" s="32"/>
      <c r="C1712" s="33"/>
      <c r="D1712" s="201" t="s">
        <v>133</v>
      </c>
      <c r="E1712" s="33"/>
      <c r="F1712" s="202" t="s">
        <v>3111</v>
      </c>
      <c r="G1712" s="33"/>
      <c r="H1712" s="33"/>
      <c r="I1712" s="203"/>
      <c r="J1712" s="33"/>
      <c r="K1712" s="33"/>
      <c r="L1712" s="36"/>
      <c r="M1712" s="204"/>
      <c r="N1712" s="205"/>
      <c r="O1712" s="68"/>
      <c r="P1712" s="68"/>
      <c r="Q1712" s="68"/>
      <c r="R1712" s="68"/>
      <c r="S1712" s="68"/>
      <c r="T1712" s="69"/>
      <c r="U1712" s="31"/>
      <c r="V1712" s="31"/>
      <c r="W1712" s="31"/>
      <c r="X1712" s="31"/>
      <c r="Y1712" s="31"/>
      <c r="Z1712" s="31"/>
      <c r="AA1712" s="31"/>
      <c r="AB1712" s="31"/>
      <c r="AC1712" s="31"/>
      <c r="AD1712" s="31"/>
      <c r="AE1712" s="31"/>
      <c r="AT1712" s="14" t="s">
        <v>133</v>
      </c>
      <c r="AU1712" s="14" t="s">
        <v>86</v>
      </c>
    </row>
    <row r="1713" spans="1:65" s="2" customFormat="1" ht="16.5" customHeight="1">
      <c r="A1713" s="31"/>
      <c r="B1713" s="32"/>
      <c r="C1713" s="188" t="s">
        <v>3112</v>
      </c>
      <c r="D1713" s="188" t="s">
        <v>127</v>
      </c>
      <c r="E1713" s="189" t="s">
        <v>3113</v>
      </c>
      <c r="F1713" s="190" t="s">
        <v>3114</v>
      </c>
      <c r="G1713" s="191" t="s">
        <v>139</v>
      </c>
      <c r="H1713" s="192">
        <v>10</v>
      </c>
      <c r="I1713" s="193"/>
      <c r="J1713" s="194">
        <f>ROUND(I1713*H1713,2)</f>
        <v>0</v>
      </c>
      <c r="K1713" s="190" t="s">
        <v>131</v>
      </c>
      <c r="L1713" s="36"/>
      <c r="M1713" s="195" t="s">
        <v>1</v>
      </c>
      <c r="N1713" s="196" t="s">
        <v>42</v>
      </c>
      <c r="O1713" s="68"/>
      <c r="P1713" s="197">
        <f>O1713*H1713</f>
        <v>0</v>
      </c>
      <c r="Q1713" s="197">
        <v>0</v>
      </c>
      <c r="R1713" s="197">
        <f>Q1713*H1713</f>
        <v>0</v>
      </c>
      <c r="S1713" s="197">
        <v>0</v>
      </c>
      <c r="T1713" s="198">
        <f>S1713*H1713</f>
        <v>0</v>
      </c>
      <c r="U1713" s="31"/>
      <c r="V1713" s="31"/>
      <c r="W1713" s="31"/>
      <c r="X1713" s="31"/>
      <c r="Y1713" s="31"/>
      <c r="Z1713" s="31"/>
      <c r="AA1713" s="31"/>
      <c r="AB1713" s="31"/>
      <c r="AC1713" s="31"/>
      <c r="AD1713" s="31"/>
      <c r="AE1713" s="31"/>
      <c r="AR1713" s="199" t="s">
        <v>132</v>
      </c>
      <c r="AT1713" s="199" t="s">
        <v>127</v>
      </c>
      <c r="AU1713" s="199" t="s">
        <v>86</v>
      </c>
      <c r="AY1713" s="14" t="s">
        <v>124</v>
      </c>
      <c r="BE1713" s="200">
        <f>IF(N1713="základní",J1713,0)</f>
        <v>0</v>
      </c>
      <c r="BF1713" s="200">
        <f>IF(N1713="snížená",J1713,0)</f>
        <v>0</v>
      </c>
      <c r="BG1713" s="200">
        <f>IF(N1713="zákl. přenesená",J1713,0)</f>
        <v>0</v>
      </c>
      <c r="BH1713" s="200">
        <f>IF(N1713="sníž. přenesená",J1713,0)</f>
        <v>0</v>
      </c>
      <c r="BI1713" s="200">
        <f>IF(N1713="nulová",J1713,0)</f>
        <v>0</v>
      </c>
      <c r="BJ1713" s="14" t="s">
        <v>84</v>
      </c>
      <c r="BK1713" s="200">
        <f>ROUND(I1713*H1713,2)</f>
        <v>0</v>
      </c>
      <c r="BL1713" s="14" t="s">
        <v>132</v>
      </c>
      <c r="BM1713" s="199" t="s">
        <v>3115</v>
      </c>
    </row>
    <row r="1714" spans="1:65" s="2" customFormat="1" ht="38.4">
      <c r="A1714" s="31"/>
      <c r="B1714" s="32"/>
      <c r="C1714" s="33"/>
      <c r="D1714" s="201" t="s">
        <v>133</v>
      </c>
      <c r="E1714" s="33"/>
      <c r="F1714" s="202" t="s">
        <v>3116</v>
      </c>
      <c r="G1714" s="33"/>
      <c r="H1714" s="33"/>
      <c r="I1714" s="203"/>
      <c r="J1714" s="33"/>
      <c r="K1714" s="33"/>
      <c r="L1714" s="36"/>
      <c r="M1714" s="204"/>
      <c r="N1714" s="205"/>
      <c r="O1714" s="68"/>
      <c r="P1714" s="68"/>
      <c r="Q1714" s="68"/>
      <c r="R1714" s="68"/>
      <c r="S1714" s="68"/>
      <c r="T1714" s="69"/>
      <c r="U1714" s="31"/>
      <c r="V1714" s="31"/>
      <c r="W1714" s="31"/>
      <c r="X1714" s="31"/>
      <c r="Y1714" s="31"/>
      <c r="Z1714" s="31"/>
      <c r="AA1714" s="31"/>
      <c r="AB1714" s="31"/>
      <c r="AC1714" s="31"/>
      <c r="AD1714" s="31"/>
      <c r="AE1714" s="31"/>
      <c r="AT1714" s="14" t="s">
        <v>133</v>
      </c>
      <c r="AU1714" s="14" t="s">
        <v>86</v>
      </c>
    </row>
    <row r="1715" spans="1:65" s="2" customFormat="1" ht="16.5" customHeight="1">
      <c r="A1715" s="31"/>
      <c r="B1715" s="32"/>
      <c r="C1715" s="188" t="s">
        <v>1623</v>
      </c>
      <c r="D1715" s="188" t="s">
        <v>127</v>
      </c>
      <c r="E1715" s="189" t="s">
        <v>3117</v>
      </c>
      <c r="F1715" s="190" t="s">
        <v>3118</v>
      </c>
      <c r="G1715" s="191" t="s">
        <v>139</v>
      </c>
      <c r="H1715" s="192">
        <v>10</v>
      </c>
      <c r="I1715" s="193"/>
      <c r="J1715" s="194">
        <f>ROUND(I1715*H1715,2)</f>
        <v>0</v>
      </c>
      <c r="K1715" s="190" t="s">
        <v>131</v>
      </c>
      <c r="L1715" s="36"/>
      <c r="M1715" s="195" t="s">
        <v>1</v>
      </c>
      <c r="N1715" s="196" t="s">
        <v>42</v>
      </c>
      <c r="O1715" s="68"/>
      <c r="P1715" s="197">
        <f>O1715*H1715</f>
        <v>0</v>
      </c>
      <c r="Q1715" s="197">
        <v>0</v>
      </c>
      <c r="R1715" s="197">
        <f>Q1715*H1715</f>
        <v>0</v>
      </c>
      <c r="S1715" s="197">
        <v>0</v>
      </c>
      <c r="T1715" s="198">
        <f>S1715*H1715</f>
        <v>0</v>
      </c>
      <c r="U1715" s="31"/>
      <c r="V1715" s="31"/>
      <c r="W1715" s="31"/>
      <c r="X1715" s="31"/>
      <c r="Y1715" s="31"/>
      <c r="Z1715" s="31"/>
      <c r="AA1715" s="31"/>
      <c r="AB1715" s="31"/>
      <c r="AC1715" s="31"/>
      <c r="AD1715" s="31"/>
      <c r="AE1715" s="31"/>
      <c r="AR1715" s="199" t="s">
        <v>132</v>
      </c>
      <c r="AT1715" s="199" t="s">
        <v>127</v>
      </c>
      <c r="AU1715" s="199" t="s">
        <v>86</v>
      </c>
      <c r="AY1715" s="14" t="s">
        <v>124</v>
      </c>
      <c r="BE1715" s="200">
        <f>IF(N1715="základní",J1715,0)</f>
        <v>0</v>
      </c>
      <c r="BF1715" s="200">
        <f>IF(N1715="snížená",J1715,0)</f>
        <v>0</v>
      </c>
      <c r="BG1715" s="200">
        <f>IF(N1715="zákl. přenesená",J1715,0)</f>
        <v>0</v>
      </c>
      <c r="BH1715" s="200">
        <f>IF(N1715="sníž. přenesená",J1715,0)</f>
        <v>0</v>
      </c>
      <c r="BI1715" s="200">
        <f>IF(N1715="nulová",J1715,0)</f>
        <v>0</v>
      </c>
      <c r="BJ1715" s="14" t="s">
        <v>84</v>
      </c>
      <c r="BK1715" s="200">
        <f>ROUND(I1715*H1715,2)</f>
        <v>0</v>
      </c>
      <c r="BL1715" s="14" t="s">
        <v>132</v>
      </c>
      <c r="BM1715" s="199" t="s">
        <v>3119</v>
      </c>
    </row>
    <row r="1716" spans="1:65" s="2" customFormat="1" ht="28.8">
      <c r="A1716" s="31"/>
      <c r="B1716" s="32"/>
      <c r="C1716" s="33"/>
      <c r="D1716" s="201" t="s">
        <v>133</v>
      </c>
      <c r="E1716" s="33"/>
      <c r="F1716" s="202" t="s">
        <v>3120</v>
      </c>
      <c r="G1716" s="33"/>
      <c r="H1716" s="33"/>
      <c r="I1716" s="203"/>
      <c r="J1716" s="33"/>
      <c r="K1716" s="33"/>
      <c r="L1716" s="36"/>
      <c r="M1716" s="204"/>
      <c r="N1716" s="205"/>
      <c r="O1716" s="68"/>
      <c r="P1716" s="68"/>
      <c r="Q1716" s="68"/>
      <c r="R1716" s="68"/>
      <c r="S1716" s="68"/>
      <c r="T1716" s="69"/>
      <c r="U1716" s="31"/>
      <c r="V1716" s="31"/>
      <c r="W1716" s="31"/>
      <c r="X1716" s="31"/>
      <c r="Y1716" s="31"/>
      <c r="Z1716" s="31"/>
      <c r="AA1716" s="31"/>
      <c r="AB1716" s="31"/>
      <c r="AC1716" s="31"/>
      <c r="AD1716" s="31"/>
      <c r="AE1716" s="31"/>
      <c r="AT1716" s="14" t="s">
        <v>133</v>
      </c>
      <c r="AU1716" s="14" t="s">
        <v>86</v>
      </c>
    </row>
    <row r="1717" spans="1:65" s="2" customFormat="1" ht="16.5" customHeight="1">
      <c r="A1717" s="31"/>
      <c r="B1717" s="32"/>
      <c r="C1717" s="188" t="s">
        <v>3121</v>
      </c>
      <c r="D1717" s="188" t="s">
        <v>127</v>
      </c>
      <c r="E1717" s="189" t="s">
        <v>3122</v>
      </c>
      <c r="F1717" s="190" t="s">
        <v>3123</v>
      </c>
      <c r="G1717" s="191" t="s">
        <v>139</v>
      </c>
      <c r="H1717" s="192">
        <v>10</v>
      </c>
      <c r="I1717" s="193"/>
      <c r="J1717" s="194">
        <f>ROUND(I1717*H1717,2)</f>
        <v>0</v>
      </c>
      <c r="K1717" s="190" t="s">
        <v>131</v>
      </c>
      <c r="L1717" s="36"/>
      <c r="M1717" s="195" t="s">
        <v>1</v>
      </c>
      <c r="N1717" s="196" t="s">
        <v>42</v>
      </c>
      <c r="O1717" s="68"/>
      <c r="P1717" s="197">
        <f>O1717*H1717</f>
        <v>0</v>
      </c>
      <c r="Q1717" s="197">
        <v>0</v>
      </c>
      <c r="R1717" s="197">
        <f>Q1717*H1717</f>
        <v>0</v>
      </c>
      <c r="S1717" s="197">
        <v>0</v>
      </c>
      <c r="T1717" s="198">
        <f>S1717*H1717</f>
        <v>0</v>
      </c>
      <c r="U1717" s="31"/>
      <c r="V1717" s="31"/>
      <c r="W1717" s="31"/>
      <c r="X1717" s="31"/>
      <c r="Y1717" s="31"/>
      <c r="Z1717" s="31"/>
      <c r="AA1717" s="31"/>
      <c r="AB1717" s="31"/>
      <c r="AC1717" s="31"/>
      <c r="AD1717" s="31"/>
      <c r="AE1717" s="31"/>
      <c r="AR1717" s="199" t="s">
        <v>132</v>
      </c>
      <c r="AT1717" s="199" t="s">
        <v>127</v>
      </c>
      <c r="AU1717" s="199" t="s">
        <v>86</v>
      </c>
      <c r="AY1717" s="14" t="s">
        <v>124</v>
      </c>
      <c r="BE1717" s="200">
        <f>IF(N1717="základní",J1717,0)</f>
        <v>0</v>
      </c>
      <c r="BF1717" s="200">
        <f>IF(N1717="snížená",J1717,0)</f>
        <v>0</v>
      </c>
      <c r="BG1717" s="200">
        <f>IF(N1717="zákl. přenesená",J1717,0)</f>
        <v>0</v>
      </c>
      <c r="BH1717" s="200">
        <f>IF(N1717="sníž. přenesená",J1717,0)</f>
        <v>0</v>
      </c>
      <c r="BI1717" s="200">
        <f>IF(N1717="nulová",J1717,0)</f>
        <v>0</v>
      </c>
      <c r="BJ1717" s="14" t="s">
        <v>84</v>
      </c>
      <c r="BK1717" s="200">
        <f>ROUND(I1717*H1717,2)</f>
        <v>0</v>
      </c>
      <c r="BL1717" s="14" t="s">
        <v>132</v>
      </c>
      <c r="BM1717" s="199" t="s">
        <v>3124</v>
      </c>
    </row>
    <row r="1718" spans="1:65" s="2" customFormat="1" ht="28.8">
      <c r="A1718" s="31"/>
      <c r="B1718" s="32"/>
      <c r="C1718" s="33"/>
      <c r="D1718" s="201" t="s">
        <v>133</v>
      </c>
      <c r="E1718" s="33"/>
      <c r="F1718" s="202" t="s">
        <v>3125</v>
      </c>
      <c r="G1718" s="33"/>
      <c r="H1718" s="33"/>
      <c r="I1718" s="203"/>
      <c r="J1718" s="33"/>
      <c r="K1718" s="33"/>
      <c r="L1718" s="36"/>
      <c r="M1718" s="204"/>
      <c r="N1718" s="205"/>
      <c r="O1718" s="68"/>
      <c r="P1718" s="68"/>
      <c r="Q1718" s="68"/>
      <c r="R1718" s="68"/>
      <c r="S1718" s="68"/>
      <c r="T1718" s="69"/>
      <c r="U1718" s="31"/>
      <c r="V1718" s="31"/>
      <c r="W1718" s="31"/>
      <c r="X1718" s="31"/>
      <c r="Y1718" s="31"/>
      <c r="Z1718" s="31"/>
      <c r="AA1718" s="31"/>
      <c r="AB1718" s="31"/>
      <c r="AC1718" s="31"/>
      <c r="AD1718" s="31"/>
      <c r="AE1718" s="31"/>
      <c r="AT1718" s="14" t="s">
        <v>133</v>
      </c>
      <c r="AU1718" s="14" t="s">
        <v>86</v>
      </c>
    </row>
    <row r="1719" spans="1:65" s="2" customFormat="1" ht="16.5" customHeight="1">
      <c r="A1719" s="31"/>
      <c r="B1719" s="32"/>
      <c r="C1719" s="188" t="s">
        <v>1628</v>
      </c>
      <c r="D1719" s="188" t="s">
        <v>127</v>
      </c>
      <c r="E1719" s="189" t="s">
        <v>3126</v>
      </c>
      <c r="F1719" s="190" t="s">
        <v>3127</v>
      </c>
      <c r="G1719" s="191" t="s">
        <v>139</v>
      </c>
      <c r="H1719" s="192">
        <v>5</v>
      </c>
      <c r="I1719" s="193"/>
      <c r="J1719" s="194">
        <f>ROUND(I1719*H1719,2)</f>
        <v>0</v>
      </c>
      <c r="K1719" s="190" t="s">
        <v>131</v>
      </c>
      <c r="L1719" s="36"/>
      <c r="M1719" s="195" t="s">
        <v>1</v>
      </c>
      <c r="N1719" s="196" t="s">
        <v>42</v>
      </c>
      <c r="O1719" s="68"/>
      <c r="P1719" s="197">
        <f>O1719*H1719</f>
        <v>0</v>
      </c>
      <c r="Q1719" s="197">
        <v>0</v>
      </c>
      <c r="R1719" s="197">
        <f>Q1719*H1719</f>
        <v>0</v>
      </c>
      <c r="S1719" s="197">
        <v>0</v>
      </c>
      <c r="T1719" s="198">
        <f>S1719*H1719</f>
        <v>0</v>
      </c>
      <c r="U1719" s="31"/>
      <c r="V1719" s="31"/>
      <c r="W1719" s="31"/>
      <c r="X1719" s="31"/>
      <c r="Y1719" s="31"/>
      <c r="Z1719" s="31"/>
      <c r="AA1719" s="31"/>
      <c r="AB1719" s="31"/>
      <c r="AC1719" s="31"/>
      <c r="AD1719" s="31"/>
      <c r="AE1719" s="31"/>
      <c r="AR1719" s="199" t="s">
        <v>132</v>
      </c>
      <c r="AT1719" s="199" t="s">
        <v>127</v>
      </c>
      <c r="AU1719" s="199" t="s">
        <v>86</v>
      </c>
      <c r="AY1719" s="14" t="s">
        <v>124</v>
      </c>
      <c r="BE1719" s="200">
        <f>IF(N1719="základní",J1719,0)</f>
        <v>0</v>
      </c>
      <c r="BF1719" s="200">
        <f>IF(N1719="snížená",J1719,0)</f>
        <v>0</v>
      </c>
      <c r="BG1719" s="200">
        <f>IF(N1719="zákl. přenesená",J1719,0)</f>
        <v>0</v>
      </c>
      <c r="BH1719" s="200">
        <f>IF(N1719="sníž. přenesená",J1719,0)</f>
        <v>0</v>
      </c>
      <c r="BI1719" s="200">
        <f>IF(N1719="nulová",J1719,0)</f>
        <v>0</v>
      </c>
      <c r="BJ1719" s="14" t="s">
        <v>84</v>
      </c>
      <c r="BK1719" s="200">
        <f>ROUND(I1719*H1719,2)</f>
        <v>0</v>
      </c>
      <c r="BL1719" s="14" t="s">
        <v>132</v>
      </c>
      <c r="BM1719" s="199" t="s">
        <v>3128</v>
      </c>
    </row>
    <row r="1720" spans="1:65" s="2" customFormat="1" ht="28.8">
      <c r="A1720" s="31"/>
      <c r="B1720" s="32"/>
      <c r="C1720" s="33"/>
      <c r="D1720" s="201" t="s">
        <v>133</v>
      </c>
      <c r="E1720" s="33"/>
      <c r="F1720" s="202" t="s">
        <v>3129</v>
      </c>
      <c r="G1720" s="33"/>
      <c r="H1720" s="33"/>
      <c r="I1720" s="203"/>
      <c r="J1720" s="33"/>
      <c r="K1720" s="33"/>
      <c r="L1720" s="36"/>
      <c r="M1720" s="204"/>
      <c r="N1720" s="205"/>
      <c r="O1720" s="68"/>
      <c r="P1720" s="68"/>
      <c r="Q1720" s="68"/>
      <c r="R1720" s="68"/>
      <c r="S1720" s="68"/>
      <c r="T1720" s="69"/>
      <c r="U1720" s="31"/>
      <c r="V1720" s="31"/>
      <c r="W1720" s="31"/>
      <c r="X1720" s="31"/>
      <c r="Y1720" s="31"/>
      <c r="Z1720" s="31"/>
      <c r="AA1720" s="31"/>
      <c r="AB1720" s="31"/>
      <c r="AC1720" s="31"/>
      <c r="AD1720" s="31"/>
      <c r="AE1720" s="31"/>
      <c r="AT1720" s="14" t="s">
        <v>133</v>
      </c>
      <c r="AU1720" s="14" t="s">
        <v>86</v>
      </c>
    </row>
    <row r="1721" spans="1:65" s="2" customFormat="1" ht="16.5" customHeight="1">
      <c r="A1721" s="31"/>
      <c r="B1721" s="32"/>
      <c r="C1721" s="188" t="s">
        <v>3130</v>
      </c>
      <c r="D1721" s="188" t="s">
        <v>127</v>
      </c>
      <c r="E1721" s="189" t="s">
        <v>3131</v>
      </c>
      <c r="F1721" s="190" t="s">
        <v>3132</v>
      </c>
      <c r="G1721" s="191" t="s">
        <v>139</v>
      </c>
      <c r="H1721" s="192">
        <v>10</v>
      </c>
      <c r="I1721" s="193"/>
      <c r="J1721" s="194">
        <f>ROUND(I1721*H1721,2)</f>
        <v>0</v>
      </c>
      <c r="K1721" s="190" t="s">
        <v>131</v>
      </c>
      <c r="L1721" s="36"/>
      <c r="M1721" s="195" t="s">
        <v>1</v>
      </c>
      <c r="N1721" s="196" t="s">
        <v>42</v>
      </c>
      <c r="O1721" s="68"/>
      <c r="P1721" s="197">
        <f>O1721*H1721</f>
        <v>0</v>
      </c>
      <c r="Q1721" s="197">
        <v>0</v>
      </c>
      <c r="R1721" s="197">
        <f>Q1721*H1721</f>
        <v>0</v>
      </c>
      <c r="S1721" s="197">
        <v>0</v>
      </c>
      <c r="T1721" s="198">
        <f>S1721*H1721</f>
        <v>0</v>
      </c>
      <c r="U1721" s="31"/>
      <c r="V1721" s="31"/>
      <c r="W1721" s="31"/>
      <c r="X1721" s="31"/>
      <c r="Y1721" s="31"/>
      <c r="Z1721" s="31"/>
      <c r="AA1721" s="31"/>
      <c r="AB1721" s="31"/>
      <c r="AC1721" s="31"/>
      <c r="AD1721" s="31"/>
      <c r="AE1721" s="31"/>
      <c r="AR1721" s="199" t="s">
        <v>132</v>
      </c>
      <c r="AT1721" s="199" t="s">
        <v>127</v>
      </c>
      <c r="AU1721" s="199" t="s">
        <v>86</v>
      </c>
      <c r="AY1721" s="14" t="s">
        <v>124</v>
      </c>
      <c r="BE1721" s="200">
        <f>IF(N1721="základní",J1721,0)</f>
        <v>0</v>
      </c>
      <c r="BF1721" s="200">
        <f>IF(N1721="snížená",J1721,0)</f>
        <v>0</v>
      </c>
      <c r="BG1721" s="200">
        <f>IF(N1721="zákl. přenesená",J1721,0)</f>
        <v>0</v>
      </c>
      <c r="BH1721" s="200">
        <f>IF(N1721="sníž. přenesená",J1721,0)</f>
        <v>0</v>
      </c>
      <c r="BI1721" s="200">
        <f>IF(N1721="nulová",J1721,0)</f>
        <v>0</v>
      </c>
      <c r="BJ1721" s="14" t="s">
        <v>84</v>
      </c>
      <c r="BK1721" s="200">
        <f>ROUND(I1721*H1721,2)</f>
        <v>0</v>
      </c>
      <c r="BL1721" s="14" t="s">
        <v>132</v>
      </c>
      <c r="BM1721" s="199" t="s">
        <v>3133</v>
      </c>
    </row>
    <row r="1722" spans="1:65" s="2" customFormat="1" ht="28.8">
      <c r="A1722" s="31"/>
      <c r="B1722" s="32"/>
      <c r="C1722" s="33"/>
      <c r="D1722" s="201" t="s">
        <v>133</v>
      </c>
      <c r="E1722" s="33"/>
      <c r="F1722" s="202" t="s">
        <v>3134</v>
      </c>
      <c r="G1722" s="33"/>
      <c r="H1722" s="33"/>
      <c r="I1722" s="203"/>
      <c r="J1722" s="33"/>
      <c r="K1722" s="33"/>
      <c r="L1722" s="36"/>
      <c r="M1722" s="204"/>
      <c r="N1722" s="205"/>
      <c r="O1722" s="68"/>
      <c r="P1722" s="68"/>
      <c r="Q1722" s="68"/>
      <c r="R1722" s="68"/>
      <c r="S1722" s="68"/>
      <c r="T1722" s="69"/>
      <c r="U1722" s="31"/>
      <c r="V1722" s="31"/>
      <c r="W1722" s="31"/>
      <c r="X1722" s="31"/>
      <c r="Y1722" s="31"/>
      <c r="Z1722" s="31"/>
      <c r="AA1722" s="31"/>
      <c r="AB1722" s="31"/>
      <c r="AC1722" s="31"/>
      <c r="AD1722" s="31"/>
      <c r="AE1722" s="31"/>
      <c r="AT1722" s="14" t="s">
        <v>133</v>
      </c>
      <c r="AU1722" s="14" t="s">
        <v>86</v>
      </c>
    </row>
    <row r="1723" spans="1:65" s="2" customFormat="1" ht="16.5" customHeight="1">
      <c r="A1723" s="31"/>
      <c r="B1723" s="32"/>
      <c r="C1723" s="188" t="s">
        <v>1633</v>
      </c>
      <c r="D1723" s="188" t="s">
        <v>127</v>
      </c>
      <c r="E1723" s="189" t="s">
        <v>3135</v>
      </c>
      <c r="F1723" s="190" t="s">
        <v>3136</v>
      </c>
      <c r="G1723" s="191" t="s">
        <v>139</v>
      </c>
      <c r="H1723" s="192">
        <v>10</v>
      </c>
      <c r="I1723" s="193"/>
      <c r="J1723" s="194">
        <f>ROUND(I1723*H1723,2)</f>
        <v>0</v>
      </c>
      <c r="K1723" s="190" t="s">
        <v>131</v>
      </c>
      <c r="L1723" s="36"/>
      <c r="M1723" s="195" t="s">
        <v>1</v>
      </c>
      <c r="N1723" s="196" t="s">
        <v>42</v>
      </c>
      <c r="O1723" s="68"/>
      <c r="P1723" s="197">
        <f>O1723*H1723</f>
        <v>0</v>
      </c>
      <c r="Q1723" s="197">
        <v>0</v>
      </c>
      <c r="R1723" s="197">
        <f>Q1723*H1723</f>
        <v>0</v>
      </c>
      <c r="S1723" s="197">
        <v>0</v>
      </c>
      <c r="T1723" s="198">
        <f>S1723*H1723</f>
        <v>0</v>
      </c>
      <c r="U1723" s="31"/>
      <c r="V1723" s="31"/>
      <c r="W1723" s="31"/>
      <c r="X1723" s="31"/>
      <c r="Y1723" s="31"/>
      <c r="Z1723" s="31"/>
      <c r="AA1723" s="31"/>
      <c r="AB1723" s="31"/>
      <c r="AC1723" s="31"/>
      <c r="AD1723" s="31"/>
      <c r="AE1723" s="31"/>
      <c r="AR1723" s="199" t="s">
        <v>132</v>
      </c>
      <c r="AT1723" s="199" t="s">
        <v>127</v>
      </c>
      <c r="AU1723" s="199" t="s">
        <v>86</v>
      </c>
      <c r="AY1723" s="14" t="s">
        <v>124</v>
      </c>
      <c r="BE1723" s="200">
        <f>IF(N1723="základní",J1723,0)</f>
        <v>0</v>
      </c>
      <c r="BF1723" s="200">
        <f>IF(N1723="snížená",J1723,0)</f>
        <v>0</v>
      </c>
      <c r="BG1723" s="200">
        <f>IF(N1723="zákl. přenesená",J1723,0)</f>
        <v>0</v>
      </c>
      <c r="BH1723" s="200">
        <f>IF(N1723="sníž. přenesená",J1723,0)</f>
        <v>0</v>
      </c>
      <c r="BI1723" s="200">
        <f>IF(N1723="nulová",J1723,0)</f>
        <v>0</v>
      </c>
      <c r="BJ1723" s="14" t="s">
        <v>84</v>
      </c>
      <c r="BK1723" s="200">
        <f>ROUND(I1723*H1723,2)</f>
        <v>0</v>
      </c>
      <c r="BL1723" s="14" t="s">
        <v>132</v>
      </c>
      <c r="BM1723" s="199" t="s">
        <v>3137</v>
      </c>
    </row>
    <row r="1724" spans="1:65" s="2" customFormat="1" ht="28.8">
      <c r="A1724" s="31"/>
      <c r="B1724" s="32"/>
      <c r="C1724" s="33"/>
      <c r="D1724" s="201" t="s">
        <v>133</v>
      </c>
      <c r="E1724" s="33"/>
      <c r="F1724" s="202" t="s">
        <v>3138</v>
      </c>
      <c r="G1724" s="33"/>
      <c r="H1724" s="33"/>
      <c r="I1724" s="203"/>
      <c r="J1724" s="33"/>
      <c r="K1724" s="33"/>
      <c r="L1724" s="36"/>
      <c r="M1724" s="204"/>
      <c r="N1724" s="205"/>
      <c r="O1724" s="68"/>
      <c r="P1724" s="68"/>
      <c r="Q1724" s="68"/>
      <c r="R1724" s="68"/>
      <c r="S1724" s="68"/>
      <c r="T1724" s="69"/>
      <c r="U1724" s="31"/>
      <c r="V1724" s="31"/>
      <c r="W1724" s="31"/>
      <c r="X1724" s="31"/>
      <c r="Y1724" s="31"/>
      <c r="Z1724" s="31"/>
      <c r="AA1724" s="31"/>
      <c r="AB1724" s="31"/>
      <c r="AC1724" s="31"/>
      <c r="AD1724" s="31"/>
      <c r="AE1724" s="31"/>
      <c r="AT1724" s="14" t="s">
        <v>133</v>
      </c>
      <c r="AU1724" s="14" t="s">
        <v>86</v>
      </c>
    </row>
    <row r="1725" spans="1:65" s="2" customFormat="1" ht="16.5" customHeight="1">
      <c r="A1725" s="31"/>
      <c r="B1725" s="32"/>
      <c r="C1725" s="188" t="s">
        <v>3139</v>
      </c>
      <c r="D1725" s="188" t="s">
        <v>127</v>
      </c>
      <c r="E1725" s="189" t="s">
        <v>3140</v>
      </c>
      <c r="F1725" s="190" t="s">
        <v>3141</v>
      </c>
      <c r="G1725" s="191" t="s">
        <v>183</v>
      </c>
      <c r="H1725" s="192">
        <v>20</v>
      </c>
      <c r="I1725" s="193"/>
      <c r="J1725" s="194">
        <f>ROUND(I1725*H1725,2)</f>
        <v>0</v>
      </c>
      <c r="K1725" s="190" t="s">
        <v>131</v>
      </c>
      <c r="L1725" s="36"/>
      <c r="M1725" s="195" t="s">
        <v>1</v>
      </c>
      <c r="N1725" s="196" t="s">
        <v>42</v>
      </c>
      <c r="O1725" s="68"/>
      <c r="P1725" s="197">
        <f>O1725*H1725</f>
        <v>0</v>
      </c>
      <c r="Q1725" s="197">
        <v>0</v>
      </c>
      <c r="R1725" s="197">
        <f>Q1725*H1725</f>
        <v>0</v>
      </c>
      <c r="S1725" s="197">
        <v>0</v>
      </c>
      <c r="T1725" s="198">
        <f>S1725*H1725</f>
        <v>0</v>
      </c>
      <c r="U1725" s="31"/>
      <c r="V1725" s="31"/>
      <c r="W1725" s="31"/>
      <c r="X1725" s="31"/>
      <c r="Y1725" s="31"/>
      <c r="Z1725" s="31"/>
      <c r="AA1725" s="31"/>
      <c r="AB1725" s="31"/>
      <c r="AC1725" s="31"/>
      <c r="AD1725" s="31"/>
      <c r="AE1725" s="31"/>
      <c r="AR1725" s="199" t="s">
        <v>132</v>
      </c>
      <c r="AT1725" s="199" t="s">
        <v>127</v>
      </c>
      <c r="AU1725" s="199" t="s">
        <v>86</v>
      </c>
      <c r="AY1725" s="14" t="s">
        <v>124</v>
      </c>
      <c r="BE1725" s="200">
        <f>IF(N1725="základní",J1725,0)</f>
        <v>0</v>
      </c>
      <c r="BF1725" s="200">
        <f>IF(N1725="snížená",J1725,0)</f>
        <v>0</v>
      </c>
      <c r="BG1725" s="200">
        <f>IF(N1725="zákl. přenesená",J1725,0)</f>
        <v>0</v>
      </c>
      <c r="BH1725" s="200">
        <f>IF(N1725="sníž. přenesená",J1725,0)</f>
        <v>0</v>
      </c>
      <c r="BI1725" s="200">
        <f>IF(N1725="nulová",J1725,0)</f>
        <v>0</v>
      </c>
      <c r="BJ1725" s="14" t="s">
        <v>84</v>
      </c>
      <c r="BK1725" s="200">
        <f>ROUND(I1725*H1725,2)</f>
        <v>0</v>
      </c>
      <c r="BL1725" s="14" t="s">
        <v>132</v>
      </c>
      <c r="BM1725" s="199" t="s">
        <v>3142</v>
      </c>
    </row>
    <row r="1726" spans="1:65" s="2" customFormat="1" ht="28.8">
      <c r="A1726" s="31"/>
      <c r="B1726" s="32"/>
      <c r="C1726" s="33"/>
      <c r="D1726" s="201" t="s">
        <v>133</v>
      </c>
      <c r="E1726" s="33"/>
      <c r="F1726" s="202" t="s">
        <v>3143</v>
      </c>
      <c r="G1726" s="33"/>
      <c r="H1726" s="33"/>
      <c r="I1726" s="203"/>
      <c r="J1726" s="33"/>
      <c r="K1726" s="33"/>
      <c r="L1726" s="36"/>
      <c r="M1726" s="204"/>
      <c r="N1726" s="205"/>
      <c r="O1726" s="68"/>
      <c r="P1726" s="68"/>
      <c r="Q1726" s="68"/>
      <c r="R1726" s="68"/>
      <c r="S1726" s="68"/>
      <c r="T1726" s="69"/>
      <c r="U1726" s="31"/>
      <c r="V1726" s="31"/>
      <c r="W1726" s="31"/>
      <c r="X1726" s="31"/>
      <c r="Y1726" s="31"/>
      <c r="Z1726" s="31"/>
      <c r="AA1726" s="31"/>
      <c r="AB1726" s="31"/>
      <c r="AC1726" s="31"/>
      <c r="AD1726" s="31"/>
      <c r="AE1726" s="31"/>
      <c r="AT1726" s="14" t="s">
        <v>133</v>
      </c>
      <c r="AU1726" s="14" t="s">
        <v>86</v>
      </c>
    </row>
    <row r="1727" spans="1:65" s="2" customFormat="1" ht="16.5" customHeight="1">
      <c r="A1727" s="31"/>
      <c r="B1727" s="32"/>
      <c r="C1727" s="188" t="s">
        <v>1637</v>
      </c>
      <c r="D1727" s="188" t="s">
        <v>127</v>
      </c>
      <c r="E1727" s="189" t="s">
        <v>3144</v>
      </c>
      <c r="F1727" s="190" t="s">
        <v>3145</v>
      </c>
      <c r="G1727" s="191" t="s">
        <v>210</v>
      </c>
      <c r="H1727" s="192">
        <v>50</v>
      </c>
      <c r="I1727" s="193"/>
      <c r="J1727" s="194">
        <f>ROUND(I1727*H1727,2)</f>
        <v>0</v>
      </c>
      <c r="K1727" s="190" t="s">
        <v>131</v>
      </c>
      <c r="L1727" s="36"/>
      <c r="M1727" s="195" t="s">
        <v>1</v>
      </c>
      <c r="N1727" s="196" t="s">
        <v>42</v>
      </c>
      <c r="O1727" s="68"/>
      <c r="P1727" s="197">
        <f>O1727*H1727</f>
        <v>0</v>
      </c>
      <c r="Q1727" s="197">
        <v>0</v>
      </c>
      <c r="R1727" s="197">
        <f>Q1727*H1727</f>
        <v>0</v>
      </c>
      <c r="S1727" s="197">
        <v>0</v>
      </c>
      <c r="T1727" s="198">
        <f>S1727*H1727</f>
        <v>0</v>
      </c>
      <c r="U1727" s="31"/>
      <c r="V1727" s="31"/>
      <c r="W1727" s="31"/>
      <c r="X1727" s="31"/>
      <c r="Y1727" s="31"/>
      <c r="Z1727" s="31"/>
      <c r="AA1727" s="31"/>
      <c r="AB1727" s="31"/>
      <c r="AC1727" s="31"/>
      <c r="AD1727" s="31"/>
      <c r="AE1727" s="31"/>
      <c r="AR1727" s="199" t="s">
        <v>132</v>
      </c>
      <c r="AT1727" s="199" t="s">
        <v>127</v>
      </c>
      <c r="AU1727" s="199" t="s">
        <v>86</v>
      </c>
      <c r="AY1727" s="14" t="s">
        <v>124</v>
      </c>
      <c r="BE1727" s="200">
        <f>IF(N1727="základní",J1727,0)</f>
        <v>0</v>
      </c>
      <c r="BF1727" s="200">
        <f>IF(N1727="snížená",J1727,0)</f>
        <v>0</v>
      </c>
      <c r="BG1727" s="200">
        <f>IF(N1727="zákl. přenesená",J1727,0)</f>
        <v>0</v>
      </c>
      <c r="BH1727" s="200">
        <f>IF(N1727="sníž. přenesená",J1727,0)</f>
        <v>0</v>
      </c>
      <c r="BI1727" s="200">
        <f>IF(N1727="nulová",J1727,0)</f>
        <v>0</v>
      </c>
      <c r="BJ1727" s="14" t="s">
        <v>84</v>
      </c>
      <c r="BK1727" s="200">
        <f>ROUND(I1727*H1727,2)</f>
        <v>0</v>
      </c>
      <c r="BL1727" s="14" t="s">
        <v>132</v>
      </c>
      <c r="BM1727" s="199" t="s">
        <v>3146</v>
      </c>
    </row>
    <row r="1728" spans="1:65" s="2" customFormat="1" ht="19.2">
      <c r="A1728" s="31"/>
      <c r="B1728" s="32"/>
      <c r="C1728" s="33"/>
      <c r="D1728" s="201" t="s">
        <v>133</v>
      </c>
      <c r="E1728" s="33"/>
      <c r="F1728" s="202" t="s">
        <v>3147</v>
      </c>
      <c r="G1728" s="33"/>
      <c r="H1728" s="33"/>
      <c r="I1728" s="203"/>
      <c r="J1728" s="33"/>
      <c r="K1728" s="33"/>
      <c r="L1728" s="36"/>
      <c r="M1728" s="204"/>
      <c r="N1728" s="205"/>
      <c r="O1728" s="68"/>
      <c r="P1728" s="68"/>
      <c r="Q1728" s="68"/>
      <c r="R1728" s="68"/>
      <c r="S1728" s="68"/>
      <c r="T1728" s="69"/>
      <c r="U1728" s="31"/>
      <c r="V1728" s="31"/>
      <c r="W1728" s="31"/>
      <c r="X1728" s="31"/>
      <c r="Y1728" s="31"/>
      <c r="Z1728" s="31"/>
      <c r="AA1728" s="31"/>
      <c r="AB1728" s="31"/>
      <c r="AC1728" s="31"/>
      <c r="AD1728" s="31"/>
      <c r="AE1728" s="31"/>
      <c r="AT1728" s="14" t="s">
        <v>133</v>
      </c>
      <c r="AU1728" s="14" t="s">
        <v>86</v>
      </c>
    </row>
    <row r="1729" spans="1:65" s="2" customFormat="1" ht="19.2">
      <c r="A1729" s="31"/>
      <c r="B1729" s="32"/>
      <c r="C1729" s="33"/>
      <c r="D1729" s="201" t="s">
        <v>135</v>
      </c>
      <c r="E1729" s="33"/>
      <c r="F1729" s="206" t="s">
        <v>3148</v>
      </c>
      <c r="G1729" s="33"/>
      <c r="H1729" s="33"/>
      <c r="I1729" s="203"/>
      <c r="J1729" s="33"/>
      <c r="K1729" s="33"/>
      <c r="L1729" s="36"/>
      <c r="M1729" s="204"/>
      <c r="N1729" s="205"/>
      <c r="O1729" s="68"/>
      <c r="P1729" s="68"/>
      <c r="Q1729" s="68"/>
      <c r="R1729" s="68"/>
      <c r="S1729" s="68"/>
      <c r="T1729" s="69"/>
      <c r="U1729" s="31"/>
      <c r="V1729" s="31"/>
      <c r="W1729" s="31"/>
      <c r="X1729" s="31"/>
      <c r="Y1729" s="31"/>
      <c r="Z1729" s="31"/>
      <c r="AA1729" s="31"/>
      <c r="AB1729" s="31"/>
      <c r="AC1729" s="31"/>
      <c r="AD1729" s="31"/>
      <c r="AE1729" s="31"/>
      <c r="AT1729" s="14" t="s">
        <v>135</v>
      </c>
      <c r="AU1729" s="14" t="s">
        <v>86</v>
      </c>
    </row>
    <row r="1730" spans="1:65" s="2" customFormat="1" ht="16.5" customHeight="1">
      <c r="A1730" s="31"/>
      <c r="B1730" s="32"/>
      <c r="C1730" s="188" t="s">
        <v>3149</v>
      </c>
      <c r="D1730" s="188" t="s">
        <v>127</v>
      </c>
      <c r="E1730" s="189" t="s">
        <v>3150</v>
      </c>
      <c r="F1730" s="190" t="s">
        <v>3151</v>
      </c>
      <c r="G1730" s="191" t="s">
        <v>210</v>
      </c>
      <c r="H1730" s="192">
        <v>50</v>
      </c>
      <c r="I1730" s="193"/>
      <c r="J1730" s="194">
        <f>ROUND(I1730*H1730,2)</f>
        <v>0</v>
      </c>
      <c r="K1730" s="190" t="s">
        <v>131</v>
      </c>
      <c r="L1730" s="36"/>
      <c r="M1730" s="195" t="s">
        <v>1</v>
      </c>
      <c r="N1730" s="196" t="s">
        <v>42</v>
      </c>
      <c r="O1730" s="68"/>
      <c r="P1730" s="197">
        <f>O1730*H1730</f>
        <v>0</v>
      </c>
      <c r="Q1730" s="197">
        <v>0</v>
      </c>
      <c r="R1730" s="197">
        <f>Q1730*H1730</f>
        <v>0</v>
      </c>
      <c r="S1730" s="197">
        <v>0</v>
      </c>
      <c r="T1730" s="198">
        <f>S1730*H1730</f>
        <v>0</v>
      </c>
      <c r="U1730" s="31"/>
      <c r="V1730" s="31"/>
      <c r="W1730" s="31"/>
      <c r="X1730" s="31"/>
      <c r="Y1730" s="31"/>
      <c r="Z1730" s="31"/>
      <c r="AA1730" s="31"/>
      <c r="AB1730" s="31"/>
      <c r="AC1730" s="31"/>
      <c r="AD1730" s="31"/>
      <c r="AE1730" s="31"/>
      <c r="AR1730" s="199" t="s">
        <v>132</v>
      </c>
      <c r="AT1730" s="199" t="s">
        <v>127</v>
      </c>
      <c r="AU1730" s="199" t="s">
        <v>86</v>
      </c>
      <c r="AY1730" s="14" t="s">
        <v>124</v>
      </c>
      <c r="BE1730" s="200">
        <f>IF(N1730="základní",J1730,0)</f>
        <v>0</v>
      </c>
      <c r="BF1730" s="200">
        <f>IF(N1730="snížená",J1730,0)</f>
        <v>0</v>
      </c>
      <c r="BG1730" s="200">
        <f>IF(N1730="zákl. přenesená",J1730,0)</f>
        <v>0</v>
      </c>
      <c r="BH1730" s="200">
        <f>IF(N1730="sníž. přenesená",J1730,0)</f>
        <v>0</v>
      </c>
      <c r="BI1730" s="200">
        <f>IF(N1730="nulová",J1730,0)</f>
        <v>0</v>
      </c>
      <c r="BJ1730" s="14" t="s">
        <v>84</v>
      </c>
      <c r="BK1730" s="200">
        <f>ROUND(I1730*H1730,2)</f>
        <v>0</v>
      </c>
      <c r="BL1730" s="14" t="s">
        <v>132</v>
      </c>
      <c r="BM1730" s="199" t="s">
        <v>3152</v>
      </c>
    </row>
    <row r="1731" spans="1:65" s="2" customFormat="1" ht="19.2">
      <c r="A1731" s="31"/>
      <c r="B1731" s="32"/>
      <c r="C1731" s="33"/>
      <c r="D1731" s="201" t="s">
        <v>133</v>
      </c>
      <c r="E1731" s="33"/>
      <c r="F1731" s="202" t="s">
        <v>3153</v>
      </c>
      <c r="G1731" s="33"/>
      <c r="H1731" s="33"/>
      <c r="I1731" s="203"/>
      <c r="J1731" s="33"/>
      <c r="K1731" s="33"/>
      <c r="L1731" s="36"/>
      <c r="M1731" s="204"/>
      <c r="N1731" s="205"/>
      <c r="O1731" s="68"/>
      <c r="P1731" s="68"/>
      <c r="Q1731" s="68"/>
      <c r="R1731" s="68"/>
      <c r="S1731" s="68"/>
      <c r="T1731" s="69"/>
      <c r="U1731" s="31"/>
      <c r="V1731" s="31"/>
      <c r="W1731" s="31"/>
      <c r="X1731" s="31"/>
      <c r="Y1731" s="31"/>
      <c r="Z1731" s="31"/>
      <c r="AA1731" s="31"/>
      <c r="AB1731" s="31"/>
      <c r="AC1731" s="31"/>
      <c r="AD1731" s="31"/>
      <c r="AE1731" s="31"/>
      <c r="AT1731" s="14" t="s">
        <v>133</v>
      </c>
      <c r="AU1731" s="14" t="s">
        <v>86</v>
      </c>
    </row>
    <row r="1732" spans="1:65" s="2" customFormat="1" ht="19.2">
      <c r="A1732" s="31"/>
      <c r="B1732" s="32"/>
      <c r="C1732" s="33"/>
      <c r="D1732" s="201" t="s">
        <v>135</v>
      </c>
      <c r="E1732" s="33"/>
      <c r="F1732" s="206" t="s">
        <v>3148</v>
      </c>
      <c r="G1732" s="33"/>
      <c r="H1732" s="33"/>
      <c r="I1732" s="203"/>
      <c r="J1732" s="33"/>
      <c r="K1732" s="33"/>
      <c r="L1732" s="36"/>
      <c r="M1732" s="204"/>
      <c r="N1732" s="205"/>
      <c r="O1732" s="68"/>
      <c r="P1732" s="68"/>
      <c r="Q1732" s="68"/>
      <c r="R1732" s="68"/>
      <c r="S1732" s="68"/>
      <c r="T1732" s="69"/>
      <c r="U1732" s="31"/>
      <c r="V1732" s="31"/>
      <c r="W1732" s="31"/>
      <c r="X1732" s="31"/>
      <c r="Y1732" s="31"/>
      <c r="Z1732" s="31"/>
      <c r="AA1732" s="31"/>
      <c r="AB1732" s="31"/>
      <c r="AC1732" s="31"/>
      <c r="AD1732" s="31"/>
      <c r="AE1732" s="31"/>
      <c r="AT1732" s="14" t="s">
        <v>135</v>
      </c>
      <c r="AU1732" s="14" t="s">
        <v>86</v>
      </c>
    </row>
    <row r="1733" spans="1:65" s="2" customFormat="1" ht="16.5" customHeight="1">
      <c r="A1733" s="31"/>
      <c r="B1733" s="32"/>
      <c r="C1733" s="188" t="s">
        <v>1642</v>
      </c>
      <c r="D1733" s="188" t="s">
        <v>127</v>
      </c>
      <c r="E1733" s="189" t="s">
        <v>3154</v>
      </c>
      <c r="F1733" s="190" t="s">
        <v>3155</v>
      </c>
      <c r="G1733" s="191" t="s">
        <v>210</v>
      </c>
      <c r="H1733" s="192">
        <v>50</v>
      </c>
      <c r="I1733" s="193"/>
      <c r="J1733" s="194">
        <f>ROUND(I1733*H1733,2)</f>
        <v>0</v>
      </c>
      <c r="K1733" s="190" t="s">
        <v>131</v>
      </c>
      <c r="L1733" s="36"/>
      <c r="M1733" s="195" t="s">
        <v>1</v>
      </c>
      <c r="N1733" s="196" t="s">
        <v>42</v>
      </c>
      <c r="O1733" s="68"/>
      <c r="P1733" s="197">
        <f>O1733*H1733</f>
        <v>0</v>
      </c>
      <c r="Q1733" s="197">
        <v>0</v>
      </c>
      <c r="R1733" s="197">
        <f>Q1733*H1733</f>
        <v>0</v>
      </c>
      <c r="S1733" s="197">
        <v>0</v>
      </c>
      <c r="T1733" s="198">
        <f>S1733*H1733</f>
        <v>0</v>
      </c>
      <c r="U1733" s="31"/>
      <c r="V1733" s="31"/>
      <c r="W1733" s="31"/>
      <c r="X1733" s="31"/>
      <c r="Y1733" s="31"/>
      <c r="Z1733" s="31"/>
      <c r="AA1733" s="31"/>
      <c r="AB1733" s="31"/>
      <c r="AC1733" s="31"/>
      <c r="AD1733" s="31"/>
      <c r="AE1733" s="31"/>
      <c r="AR1733" s="199" t="s">
        <v>132</v>
      </c>
      <c r="AT1733" s="199" t="s">
        <v>127</v>
      </c>
      <c r="AU1733" s="199" t="s">
        <v>86</v>
      </c>
      <c r="AY1733" s="14" t="s">
        <v>124</v>
      </c>
      <c r="BE1733" s="200">
        <f>IF(N1733="základní",J1733,0)</f>
        <v>0</v>
      </c>
      <c r="BF1733" s="200">
        <f>IF(N1733="snížená",J1733,0)</f>
        <v>0</v>
      </c>
      <c r="BG1733" s="200">
        <f>IF(N1733="zákl. přenesená",J1733,0)</f>
        <v>0</v>
      </c>
      <c r="BH1733" s="200">
        <f>IF(N1733="sníž. přenesená",J1733,0)</f>
        <v>0</v>
      </c>
      <c r="BI1733" s="200">
        <f>IF(N1733="nulová",J1733,0)</f>
        <v>0</v>
      </c>
      <c r="BJ1733" s="14" t="s">
        <v>84</v>
      </c>
      <c r="BK1733" s="200">
        <f>ROUND(I1733*H1733,2)</f>
        <v>0</v>
      </c>
      <c r="BL1733" s="14" t="s">
        <v>132</v>
      </c>
      <c r="BM1733" s="199" t="s">
        <v>3156</v>
      </c>
    </row>
    <row r="1734" spans="1:65" s="2" customFormat="1" ht="19.2">
      <c r="A1734" s="31"/>
      <c r="B1734" s="32"/>
      <c r="C1734" s="33"/>
      <c r="D1734" s="201" t="s">
        <v>133</v>
      </c>
      <c r="E1734" s="33"/>
      <c r="F1734" s="202" t="s">
        <v>3157</v>
      </c>
      <c r="G1734" s="33"/>
      <c r="H1734" s="33"/>
      <c r="I1734" s="203"/>
      <c r="J1734" s="33"/>
      <c r="K1734" s="33"/>
      <c r="L1734" s="36"/>
      <c r="M1734" s="204"/>
      <c r="N1734" s="205"/>
      <c r="O1734" s="68"/>
      <c r="P1734" s="68"/>
      <c r="Q1734" s="68"/>
      <c r="R1734" s="68"/>
      <c r="S1734" s="68"/>
      <c r="T1734" s="69"/>
      <c r="U1734" s="31"/>
      <c r="V1734" s="31"/>
      <c r="W1734" s="31"/>
      <c r="X1734" s="31"/>
      <c r="Y1734" s="31"/>
      <c r="Z1734" s="31"/>
      <c r="AA1734" s="31"/>
      <c r="AB1734" s="31"/>
      <c r="AC1734" s="31"/>
      <c r="AD1734" s="31"/>
      <c r="AE1734" s="31"/>
      <c r="AT1734" s="14" t="s">
        <v>133</v>
      </c>
      <c r="AU1734" s="14" t="s">
        <v>86</v>
      </c>
    </row>
    <row r="1735" spans="1:65" s="2" customFormat="1" ht="19.2">
      <c r="A1735" s="31"/>
      <c r="B1735" s="32"/>
      <c r="C1735" s="33"/>
      <c r="D1735" s="201" t="s">
        <v>135</v>
      </c>
      <c r="E1735" s="33"/>
      <c r="F1735" s="206" t="s">
        <v>3158</v>
      </c>
      <c r="G1735" s="33"/>
      <c r="H1735" s="33"/>
      <c r="I1735" s="203"/>
      <c r="J1735" s="33"/>
      <c r="K1735" s="33"/>
      <c r="L1735" s="36"/>
      <c r="M1735" s="204"/>
      <c r="N1735" s="205"/>
      <c r="O1735" s="68"/>
      <c r="P1735" s="68"/>
      <c r="Q1735" s="68"/>
      <c r="R1735" s="68"/>
      <c r="S1735" s="68"/>
      <c r="T1735" s="69"/>
      <c r="U1735" s="31"/>
      <c r="V1735" s="31"/>
      <c r="W1735" s="31"/>
      <c r="X1735" s="31"/>
      <c r="Y1735" s="31"/>
      <c r="Z1735" s="31"/>
      <c r="AA1735" s="31"/>
      <c r="AB1735" s="31"/>
      <c r="AC1735" s="31"/>
      <c r="AD1735" s="31"/>
      <c r="AE1735" s="31"/>
      <c r="AT1735" s="14" t="s">
        <v>135</v>
      </c>
      <c r="AU1735" s="14" t="s">
        <v>86</v>
      </c>
    </row>
    <row r="1736" spans="1:65" s="2" customFormat="1" ht="16.5" customHeight="1">
      <c r="A1736" s="31"/>
      <c r="B1736" s="32"/>
      <c r="C1736" s="188" t="s">
        <v>3159</v>
      </c>
      <c r="D1736" s="188" t="s">
        <v>127</v>
      </c>
      <c r="E1736" s="189" t="s">
        <v>3160</v>
      </c>
      <c r="F1736" s="190" t="s">
        <v>3161</v>
      </c>
      <c r="G1736" s="191" t="s">
        <v>210</v>
      </c>
      <c r="H1736" s="192">
        <v>100</v>
      </c>
      <c r="I1736" s="193"/>
      <c r="J1736" s="194">
        <f>ROUND(I1736*H1736,2)</f>
        <v>0</v>
      </c>
      <c r="K1736" s="190" t="s">
        <v>131</v>
      </c>
      <c r="L1736" s="36"/>
      <c r="M1736" s="195" t="s">
        <v>1</v>
      </c>
      <c r="N1736" s="196" t="s">
        <v>42</v>
      </c>
      <c r="O1736" s="68"/>
      <c r="P1736" s="197">
        <f>O1736*H1736</f>
        <v>0</v>
      </c>
      <c r="Q1736" s="197">
        <v>0</v>
      </c>
      <c r="R1736" s="197">
        <f>Q1736*H1736</f>
        <v>0</v>
      </c>
      <c r="S1736" s="197">
        <v>0</v>
      </c>
      <c r="T1736" s="198">
        <f>S1736*H1736</f>
        <v>0</v>
      </c>
      <c r="U1736" s="31"/>
      <c r="V1736" s="31"/>
      <c r="W1736" s="31"/>
      <c r="X1736" s="31"/>
      <c r="Y1736" s="31"/>
      <c r="Z1736" s="31"/>
      <c r="AA1736" s="31"/>
      <c r="AB1736" s="31"/>
      <c r="AC1736" s="31"/>
      <c r="AD1736" s="31"/>
      <c r="AE1736" s="31"/>
      <c r="AR1736" s="199" t="s">
        <v>132</v>
      </c>
      <c r="AT1736" s="199" t="s">
        <v>127</v>
      </c>
      <c r="AU1736" s="199" t="s">
        <v>86</v>
      </c>
      <c r="AY1736" s="14" t="s">
        <v>124</v>
      </c>
      <c r="BE1736" s="200">
        <f>IF(N1736="základní",J1736,0)</f>
        <v>0</v>
      </c>
      <c r="BF1736" s="200">
        <f>IF(N1736="snížená",J1736,0)</f>
        <v>0</v>
      </c>
      <c r="BG1736" s="200">
        <f>IF(N1736="zákl. přenesená",J1736,0)</f>
        <v>0</v>
      </c>
      <c r="BH1736" s="200">
        <f>IF(N1736="sníž. přenesená",J1736,0)</f>
        <v>0</v>
      </c>
      <c r="BI1736" s="200">
        <f>IF(N1736="nulová",J1736,0)</f>
        <v>0</v>
      </c>
      <c r="BJ1736" s="14" t="s">
        <v>84</v>
      </c>
      <c r="BK1736" s="200">
        <f>ROUND(I1736*H1736,2)</f>
        <v>0</v>
      </c>
      <c r="BL1736" s="14" t="s">
        <v>132</v>
      </c>
      <c r="BM1736" s="199" t="s">
        <v>3162</v>
      </c>
    </row>
    <row r="1737" spans="1:65" s="2" customFormat="1" ht="19.2">
      <c r="A1737" s="31"/>
      <c r="B1737" s="32"/>
      <c r="C1737" s="33"/>
      <c r="D1737" s="201" t="s">
        <v>133</v>
      </c>
      <c r="E1737" s="33"/>
      <c r="F1737" s="202" t="s">
        <v>3163</v>
      </c>
      <c r="G1737" s="33"/>
      <c r="H1737" s="33"/>
      <c r="I1737" s="203"/>
      <c r="J1737" s="33"/>
      <c r="K1737" s="33"/>
      <c r="L1737" s="36"/>
      <c r="M1737" s="204"/>
      <c r="N1737" s="205"/>
      <c r="O1737" s="68"/>
      <c r="P1737" s="68"/>
      <c r="Q1737" s="68"/>
      <c r="R1737" s="68"/>
      <c r="S1737" s="68"/>
      <c r="T1737" s="69"/>
      <c r="U1737" s="31"/>
      <c r="V1737" s="31"/>
      <c r="W1737" s="31"/>
      <c r="X1737" s="31"/>
      <c r="Y1737" s="31"/>
      <c r="Z1737" s="31"/>
      <c r="AA1737" s="31"/>
      <c r="AB1737" s="31"/>
      <c r="AC1737" s="31"/>
      <c r="AD1737" s="31"/>
      <c r="AE1737" s="31"/>
      <c r="AT1737" s="14" t="s">
        <v>133</v>
      </c>
      <c r="AU1737" s="14" t="s">
        <v>86</v>
      </c>
    </row>
    <row r="1738" spans="1:65" s="2" customFormat="1" ht="19.2">
      <c r="A1738" s="31"/>
      <c r="B1738" s="32"/>
      <c r="C1738" s="33"/>
      <c r="D1738" s="201" t="s">
        <v>135</v>
      </c>
      <c r="E1738" s="33"/>
      <c r="F1738" s="206" t="s">
        <v>3158</v>
      </c>
      <c r="G1738" s="33"/>
      <c r="H1738" s="33"/>
      <c r="I1738" s="203"/>
      <c r="J1738" s="33"/>
      <c r="K1738" s="33"/>
      <c r="L1738" s="36"/>
      <c r="M1738" s="204"/>
      <c r="N1738" s="205"/>
      <c r="O1738" s="68"/>
      <c r="P1738" s="68"/>
      <c r="Q1738" s="68"/>
      <c r="R1738" s="68"/>
      <c r="S1738" s="68"/>
      <c r="T1738" s="69"/>
      <c r="U1738" s="31"/>
      <c r="V1738" s="31"/>
      <c r="W1738" s="31"/>
      <c r="X1738" s="31"/>
      <c r="Y1738" s="31"/>
      <c r="Z1738" s="31"/>
      <c r="AA1738" s="31"/>
      <c r="AB1738" s="31"/>
      <c r="AC1738" s="31"/>
      <c r="AD1738" s="31"/>
      <c r="AE1738" s="31"/>
      <c r="AT1738" s="14" t="s">
        <v>135</v>
      </c>
      <c r="AU1738" s="14" t="s">
        <v>86</v>
      </c>
    </row>
    <row r="1739" spans="1:65" s="2" customFormat="1" ht="16.5" customHeight="1">
      <c r="A1739" s="31"/>
      <c r="B1739" s="32"/>
      <c r="C1739" s="188" t="s">
        <v>1646</v>
      </c>
      <c r="D1739" s="188" t="s">
        <v>127</v>
      </c>
      <c r="E1739" s="189" t="s">
        <v>3164</v>
      </c>
      <c r="F1739" s="190" t="s">
        <v>3165</v>
      </c>
      <c r="G1739" s="191" t="s">
        <v>210</v>
      </c>
      <c r="H1739" s="192">
        <v>100</v>
      </c>
      <c r="I1739" s="193"/>
      <c r="J1739" s="194">
        <f>ROUND(I1739*H1739,2)</f>
        <v>0</v>
      </c>
      <c r="K1739" s="190" t="s">
        <v>131</v>
      </c>
      <c r="L1739" s="36"/>
      <c r="M1739" s="195" t="s">
        <v>1</v>
      </c>
      <c r="N1739" s="196" t="s">
        <v>42</v>
      </c>
      <c r="O1739" s="68"/>
      <c r="P1739" s="197">
        <f>O1739*H1739</f>
        <v>0</v>
      </c>
      <c r="Q1739" s="197">
        <v>0</v>
      </c>
      <c r="R1739" s="197">
        <f>Q1739*H1739</f>
        <v>0</v>
      </c>
      <c r="S1739" s="197">
        <v>0</v>
      </c>
      <c r="T1739" s="198">
        <f>S1739*H1739</f>
        <v>0</v>
      </c>
      <c r="U1739" s="31"/>
      <c r="V1739" s="31"/>
      <c r="W1739" s="31"/>
      <c r="X1739" s="31"/>
      <c r="Y1739" s="31"/>
      <c r="Z1739" s="31"/>
      <c r="AA1739" s="31"/>
      <c r="AB1739" s="31"/>
      <c r="AC1739" s="31"/>
      <c r="AD1739" s="31"/>
      <c r="AE1739" s="31"/>
      <c r="AR1739" s="199" t="s">
        <v>132</v>
      </c>
      <c r="AT1739" s="199" t="s">
        <v>127</v>
      </c>
      <c r="AU1739" s="199" t="s">
        <v>86</v>
      </c>
      <c r="AY1739" s="14" t="s">
        <v>124</v>
      </c>
      <c r="BE1739" s="200">
        <f>IF(N1739="základní",J1739,0)</f>
        <v>0</v>
      </c>
      <c r="BF1739" s="200">
        <f>IF(N1739="snížená",J1739,0)</f>
        <v>0</v>
      </c>
      <c r="BG1739" s="200">
        <f>IF(N1739="zákl. přenesená",J1739,0)</f>
        <v>0</v>
      </c>
      <c r="BH1739" s="200">
        <f>IF(N1739="sníž. přenesená",J1739,0)</f>
        <v>0</v>
      </c>
      <c r="BI1739" s="200">
        <f>IF(N1739="nulová",J1739,0)</f>
        <v>0</v>
      </c>
      <c r="BJ1739" s="14" t="s">
        <v>84</v>
      </c>
      <c r="BK1739" s="200">
        <f>ROUND(I1739*H1739,2)</f>
        <v>0</v>
      </c>
      <c r="BL1739" s="14" t="s">
        <v>132</v>
      </c>
      <c r="BM1739" s="199" t="s">
        <v>3166</v>
      </c>
    </row>
    <row r="1740" spans="1:65" s="2" customFormat="1" ht="19.2">
      <c r="A1740" s="31"/>
      <c r="B1740" s="32"/>
      <c r="C1740" s="33"/>
      <c r="D1740" s="201" t="s">
        <v>133</v>
      </c>
      <c r="E1740" s="33"/>
      <c r="F1740" s="202" t="s">
        <v>3167</v>
      </c>
      <c r="G1740" s="33"/>
      <c r="H1740" s="33"/>
      <c r="I1740" s="203"/>
      <c r="J1740" s="33"/>
      <c r="K1740" s="33"/>
      <c r="L1740" s="36"/>
      <c r="M1740" s="204"/>
      <c r="N1740" s="205"/>
      <c r="O1740" s="68"/>
      <c r="P1740" s="68"/>
      <c r="Q1740" s="68"/>
      <c r="R1740" s="68"/>
      <c r="S1740" s="68"/>
      <c r="T1740" s="69"/>
      <c r="U1740" s="31"/>
      <c r="V1740" s="31"/>
      <c r="W1740" s="31"/>
      <c r="X1740" s="31"/>
      <c r="Y1740" s="31"/>
      <c r="Z1740" s="31"/>
      <c r="AA1740" s="31"/>
      <c r="AB1740" s="31"/>
      <c r="AC1740" s="31"/>
      <c r="AD1740" s="31"/>
      <c r="AE1740" s="31"/>
      <c r="AT1740" s="14" t="s">
        <v>133</v>
      </c>
      <c r="AU1740" s="14" t="s">
        <v>86</v>
      </c>
    </row>
    <row r="1741" spans="1:65" s="2" customFormat="1" ht="16.5" customHeight="1">
      <c r="A1741" s="31"/>
      <c r="B1741" s="32"/>
      <c r="C1741" s="188" t="s">
        <v>3168</v>
      </c>
      <c r="D1741" s="188" t="s">
        <v>127</v>
      </c>
      <c r="E1741" s="189" t="s">
        <v>3169</v>
      </c>
      <c r="F1741" s="190" t="s">
        <v>3170</v>
      </c>
      <c r="G1741" s="191" t="s">
        <v>183</v>
      </c>
      <c r="H1741" s="192">
        <v>10</v>
      </c>
      <c r="I1741" s="193"/>
      <c r="J1741" s="194">
        <f>ROUND(I1741*H1741,2)</f>
        <v>0</v>
      </c>
      <c r="K1741" s="190" t="s">
        <v>131</v>
      </c>
      <c r="L1741" s="36"/>
      <c r="M1741" s="195" t="s">
        <v>1</v>
      </c>
      <c r="N1741" s="196" t="s">
        <v>42</v>
      </c>
      <c r="O1741" s="68"/>
      <c r="P1741" s="197">
        <f>O1741*H1741</f>
        <v>0</v>
      </c>
      <c r="Q1741" s="197">
        <v>0</v>
      </c>
      <c r="R1741" s="197">
        <f>Q1741*H1741</f>
        <v>0</v>
      </c>
      <c r="S1741" s="197">
        <v>0</v>
      </c>
      <c r="T1741" s="198">
        <f>S1741*H1741</f>
        <v>0</v>
      </c>
      <c r="U1741" s="31"/>
      <c r="V1741" s="31"/>
      <c r="W1741" s="31"/>
      <c r="X1741" s="31"/>
      <c r="Y1741" s="31"/>
      <c r="Z1741" s="31"/>
      <c r="AA1741" s="31"/>
      <c r="AB1741" s="31"/>
      <c r="AC1741" s="31"/>
      <c r="AD1741" s="31"/>
      <c r="AE1741" s="31"/>
      <c r="AR1741" s="199" t="s">
        <v>132</v>
      </c>
      <c r="AT1741" s="199" t="s">
        <v>127</v>
      </c>
      <c r="AU1741" s="199" t="s">
        <v>86</v>
      </c>
      <c r="AY1741" s="14" t="s">
        <v>124</v>
      </c>
      <c r="BE1741" s="200">
        <f>IF(N1741="základní",J1741,0)</f>
        <v>0</v>
      </c>
      <c r="BF1741" s="200">
        <f>IF(N1741="snížená",J1741,0)</f>
        <v>0</v>
      </c>
      <c r="BG1741" s="200">
        <f>IF(N1741="zákl. přenesená",J1741,0)</f>
        <v>0</v>
      </c>
      <c r="BH1741" s="200">
        <f>IF(N1741="sníž. přenesená",J1741,0)</f>
        <v>0</v>
      </c>
      <c r="BI1741" s="200">
        <f>IF(N1741="nulová",J1741,0)</f>
        <v>0</v>
      </c>
      <c r="BJ1741" s="14" t="s">
        <v>84</v>
      </c>
      <c r="BK1741" s="200">
        <f>ROUND(I1741*H1741,2)</f>
        <v>0</v>
      </c>
      <c r="BL1741" s="14" t="s">
        <v>132</v>
      </c>
      <c r="BM1741" s="199" t="s">
        <v>3171</v>
      </c>
    </row>
    <row r="1742" spans="1:65" s="2" customFormat="1" ht="28.8">
      <c r="A1742" s="31"/>
      <c r="B1742" s="32"/>
      <c r="C1742" s="33"/>
      <c r="D1742" s="201" t="s">
        <v>133</v>
      </c>
      <c r="E1742" s="33"/>
      <c r="F1742" s="202" t="s">
        <v>3172</v>
      </c>
      <c r="G1742" s="33"/>
      <c r="H1742" s="33"/>
      <c r="I1742" s="203"/>
      <c r="J1742" s="33"/>
      <c r="K1742" s="33"/>
      <c r="L1742" s="36"/>
      <c r="M1742" s="204"/>
      <c r="N1742" s="205"/>
      <c r="O1742" s="68"/>
      <c r="P1742" s="68"/>
      <c r="Q1742" s="68"/>
      <c r="R1742" s="68"/>
      <c r="S1742" s="68"/>
      <c r="T1742" s="69"/>
      <c r="U1742" s="31"/>
      <c r="V1742" s="31"/>
      <c r="W1742" s="31"/>
      <c r="X1742" s="31"/>
      <c r="Y1742" s="31"/>
      <c r="Z1742" s="31"/>
      <c r="AA1742" s="31"/>
      <c r="AB1742" s="31"/>
      <c r="AC1742" s="31"/>
      <c r="AD1742" s="31"/>
      <c r="AE1742" s="31"/>
      <c r="AT1742" s="14" t="s">
        <v>133</v>
      </c>
      <c r="AU1742" s="14" t="s">
        <v>86</v>
      </c>
    </row>
    <row r="1743" spans="1:65" s="2" customFormat="1" ht="16.5" customHeight="1">
      <c r="A1743" s="31"/>
      <c r="B1743" s="32"/>
      <c r="C1743" s="188" t="s">
        <v>1651</v>
      </c>
      <c r="D1743" s="188" t="s">
        <v>127</v>
      </c>
      <c r="E1743" s="189" t="s">
        <v>3173</v>
      </c>
      <c r="F1743" s="190" t="s">
        <v>3174</v>
      </c>
      <c r="G1743" s="191" t="s">
        <v>210</v>
      </c>
      <c r="H1743" s="192">
        <v>1000</v>
      </c>
      <c r="I1743" s="193"/>
      <c r="J1743" s="194">
        <f>ROUND(I1743*H1743,2)</f>
        <v>0</v>
      </c>
      <c r="K1743" s="190" t="s">
        <v>131</v>
      </c>
      <c r="L1743" s="36"/>
      <c r="M1743" s="195" t="s">
        <v>1</v>
      </c>
      <c r="N1743" s="196" t="s">
        <v>42</v>
      </c>
      <c r="O1743" s="68"/>
      <c r="P1743" s="197">
        <f>O1743*H1743</f>
        <v>0</v>
      </c>
      <c r="Q1743" s="197">
        <v>0</v>
      </c>
      <c r="R1743" s="197">
        <f>Q1743*H1743</f>
        <v>0</v>
      </c>
      <c r="S1743" s="197">
        <v>0</v>
      </c>
      <c r="T1743" s="198">
        <f>S1743*H1743</f>
        <v>0</v>
      </c>
      <c r="U1743" s="31"/>
      <c r="V1743" s="31"/>
      <c r="W1743" s="31"/>
      <c r="X1743" s="31"/>
      <c r="Y1743" s="31"/>
      <c r="Z1743" s="31"/>
      <c r="AA1743" s="31"/>
      <c r="AB1743" s="31"/>
      <c r="AC1743" s="31"/>
      <c r="AD1743" s="31"/>
      <c r="AE1743" s="31"/>
      <c r="AR1743" s="199" t="s">
        <v>132</v>
      </c>
      <c r="AT1743" s="199" t="s">
        <v>127</v>
      </c>
      <c r="AU1743" s="199" t="s">
        <v>86</v>
      </c>
      <c r="AY1743" s="14" t="s">
        <v>124</v>
      </c>
      <c r="BE1743" s="200">
        <f>IF(N1743="základní",J1743,0)</f>
        <v>0</v>
      </c>
      <c r="BF1743" s="200">
        <f>IF(N1743="snížená",J1743,0)</f>
        <v>0</v>
      </c>
      <c r="BG1743" s="200">
        <f>IF(N1743="zákl. přenesená",J1743,0)</f>
        <v>0</v>
      </c>
      <c r="BH1743" s="200">
        <f>IF(N1743="sníž. přenesená",J1743,0)</f>
        <v>0</v>
      </c>
      <c r="BI1743" s="200">
        <f>IF(N1743="nulová",J1743,0)</f>
        <v>0</v>
      </c>
      <c r="BJ1743" s="14" t="s">
        <v>84</v>
      </c>
      <c r="BK1743" s="200">
        <f>ROUND(I1743*H1743,2)</f>
        <v>0</v>
      </c>
      <c r="BL1743" s="14" t="s">
        <v>132</v>
      </c>
      <c r="BM1743" s="199" t="s">
        <v>3175</v>
      </c>
    </row>
    <row r="1744" spans="1:65" s="2" customFormat="1" ht="28.8">
      <c r="A1744" s="31"/>
      <c r="B1744" s="32"/>
      <c r="C1744" s="33"/>
      <c r="D1744" s="201" t="s">
        <v>133</v>
      </c>
      <c r="E1744" s="33"/>
      <c r="F1744" s="202" t="s">
        <v>3176</v>
      </c>
      <c r="G1744" s="33"/>
      <c r="H1744" s="33"/>
      <c r="I1744" s="203"/>
      <c r="J1744" s="33"/>
      <c r="K1744" s="33"/>
      <c r="L1744" s="36"/>
      <c r="M1744" s="204"/>
      <c r="N1744" s="205"/>
      <c r="O1744" s="68"/>
      <c r="P1744" s="68"/>
      <c r="Q1744" s="68"/>
      <c r="R1744" s="68"/>
      <c r="S1744" s="68"/>
      <c r="T1744" s="69"/>
      <c r="U1744" s="31"/>
      <c r="V1744" s="31"/>
      <c r="W1744" s="31"/>
      <c r="X1744" s="31"/>
      <c r="Y1744" s="31"/>
      <c r="Z1744" s="31"/>
      <c r="AA1744" s="31"/>
      <c r="AB1744" s="31"/>
      <c r="AC1744" s="31"/>
      <c r="AD1744" s="31"/>
      <c r="AE1744" s="31"/>
      <c r="AT1744" s="14" t="s">
        <v>133</v>
      </c>
      <c r="AU1744" s="14" t="s">
        <v>86</v>
      </c>
    </row>
    <row r="1745" spans="1:65" s="2" customFormat="1" ht="16.5" customHeight="1">
      <c r="A1745" s="31"/>
      <c r="B1745" s="32"/>
      <c r="C1745" s="188" t="s">
        <v>3177</v>
      </c>
      <c r="D1745" s="188" t="s">
        <v>127</v>
      </c>
      <c r="E1745" s="189" t="s">
        <v>3178</v>
      </c>
      <c r="F1745" s="190" t="s">
        <v>3179</v>
      </c>
      <c r="G1745" s="191" t="s">
        <v>183</v>
      </c>
      <c r="H1745" s="192">
        <v>20</v>
      </c>
      <c r="I1745" s="193"/>
      <c r="J1745" s="194">
        <f>ROUND(I1745*H1745,2)</f>
        <v>0</v>
      </c>
      <c r="K1745" s="190" t="s">
        <v>131</v>
      </c>
      <c r="L1745" s="36"/>
      <c r="M1745" s="195" t="s">
        <v>1</v>
      </c>
      <c r="N1745" s="196" t="s">
        <v>42</v>
      </c>
      <c r="O1745" s="68"/>
      <c r="P1745" s="197">
        <f>O1745*H1745</f>
        <v>0</v>
      </c>
      <c r="Q1745" s="197">
        <v>0</v>
      </c>
      <c r="R1745" s="197">
        <f>Q1745*H1745</f>
        <v>0</v>
      </c>
      <c r="S1745" s="197">
        <v>0</v>
      </c>
      <c r="T1745" s="198">
        <f>S1745*H1745</f>
        <v>0</v>
      </c>
      <c r="U1745" s="31"/>
      <c r="V1745" s="31"/>
      <c r="W1745" s="31"/>
      <c r="X1745" s="31"/>
      <c r="Y1745" s="31"/>
      <c r="Z1745" s="31"/>
      <c r="AA1745" s="31"/>
      <c r="AB1745" s="31"/>
      <c r="AC1745" s="31"/>
      <c r="AD1745" s="31"/>
      <c r="AE1745" s="31"/>
      <c r="AR1745" s="199" t="s">
        <v>132</v>
      </c>
      <c r="AT1745" s="199" t="s">
        <v>127</v>
      </c>
      <c r="AU1745" s="199" t="s">
        <v>86</v>
      </c>
      <c r="AY1745" s="14" t="s">
        <v>124</v>
      </c>
      <c r="BE1745" s="200">
        <f>IF(N1745="základní",J1745,0)</f>
        <v>0</v>
      </c>
      <c r="BF1745" s="200">
        <f>IF(N1745="snížená",J1745,0)</f>
        <v>0</v>
      </c>
      <c r="BG1745" s="200">
        <f>IF(N1745="zákl. přenesená",J1745,0)</f>
        <v>0</v>
      </c>
      <c r="BH1745" s="200">
        <f>IF(N1745="sníž. přenesená",J1745,0)</f>
        <v>0</v>
      </c>
      <c r="BI1745" s="200">
        <f>IF(N1745="nulová",J1745,0)</f>
        <v>0</v>
      </c>
      <c r="BJ1745" s="14" t="s">
        <v>84</v>
      </c>
      <c r="BK1745" s="200">
        <f>ROUND(I1745*H1745,2)</f>
        <v>0</v>
      </c>
      <c r="BL1745" s="14" t="s">
        <v>132</v>
      </c>
      <c r="BM1745" s="199" t="s">
        <v>3180</v>
      </c>
    </row>
    <row r="1746" spans="1:65" s="2" customFormat="1" ht="28.8">
      <c r="A1746" s="31"/>
      <c r="B1746" s="32"/>
      <c r="C1746" s="33"/>
      <c r="D1746" s="201" t="s">
        <v>133</v>
      </c>
      <c r="E1746" s="33"/>
      <c r="F1746" s="202" t="s">
        <v>3181</v>
      </c>
      <c r="G1746" s="33"/>
      <c r="H1746" s="33"/>
      <c r="I1746" s="203"/>
      <c r="J1746" s="33"/>
      <c r="K1746" s="33"/>
      <c r="L1746" s="36"/>
      <c r="M1746" s="204"/>
      <c r="N1746" s="205"/>
      <c r="O1746" s="68"/>
      <c r="P1746" s="68"/>
      <c r="Q1746" s="68"/>
      <c r="R1746" s="68"/>
      <c r="S1746" s="68"/>
      <c r="T1746" s="69"/>
      <c r="U1746" s="31"/>
      <c r="V1746" s="31"/>
      <c r="W1746" s="31"/>
      <c r="X1746" s="31"/>
      <c r="Y1746" s="31"/>
      <c r="Z1746" s="31"/>
      <c r="AA1746" s="31"/>
      <c r="AB1746" s="31"/>
      <c r="AC1746" s="31"/>
      <c r="AD1746" s="31"/>
      <c r="AE1746" s="31"/>
      <c r="AT1746" s="14" t="s">
        <v>133</v>
      </c>
      <c r="AU1746" s="14" t="s">
        <v>86</v>
      </c>
    </row>
    <row r="1747" spans="1:65" s="2" customFormat="1" ht="16.5" customHeight="1">
      <c r="A1747" s="31"/>
      <c r="B1747" s="32"/>
      <c r="C1747" s="188" t="s">
        <v>1655</v>
      </c>
      <c r="D1747" s="188" t="s">
        <v>127</v>
      </c>
      <c r="E1747" s="189" t="s">
        <v>3182</v>
      </c>
      <c r="F1747" s="190" t="s">
        <v>3183</v>
      </c>
      <c r="G1747" s="191" t="s">
        <v>210</v>
      </c>
      <c r="H1747" s="192">
        <v>10</v>
      </c>
      <c r="I1747" s="193"/>
      <c r="J1747" s="194">
        <f>ROUND(I1747*H1747,2)</f>
        <v>0</v>
      </c>
      <c r="K1747" s="190" t="s">
        <v>131</v>
      </c>
      <c r="L1747" s="36"/>
      <c r="M1747" s="195" t="s">
        <v>1</v>
      </c>
      <c r="N1747" s="196" t="s">
        <v>42</v>
      </c>
      <c r="O1747" s="68"/>
      <c r="P1747" s="197">
        <f>O1747*H1747</f>
        <v>0</v>
      </c>
      <c r="Q1747" s="197">
        <v>0</v>
      </c>
      <c r="R1747" s="197">
        <f>Q1747*H1747</f>
        <v>0</v>
      </c>
      <c r="S1747" s="197">
        <v>0</v>
      </c>
      <c r="T1747" s="198">
        <f>S1747*H1747</f>
        <v>0</v>
      </c>
      <c r="U1747" s="31"/>
      <c r="V1747" s="31"/>
      <c r="W1747" s="31"/>
      <c r="X1747" s="31"/>
      <c r="Y1747" s="31"/>
      <c r="Z1747" s="31"/>
      <c r="AA1747" s="31"/>
      <c r="AB1747" s="31"/>
      <c r="AC1747" s="31"/>
      <c r="AD1747" s="31"/>
      <c r="AE1747" s="31"/>
      <c r="AR1747" s="199" t="s">
        <v>132</v>
      </c>
      <c r="AT1747" s="199" t="s">
        <v>127</v>
      </c>
      <c r="AU1747" s="199" t="s">
        <v>86</v>
      </c>
      <c r="AY1747" s="14" t="s">
        <v>124</v>
      </c>
      <c r="BE1747" s="200">
        <f>IF(N1747="základní",J1747,0)</f>
        <v>0</v>
      </c>
      <c r="BF1747" s="200">
        <f>IF(N1747="snížená",J1747,0)</f>
        <v>0</v>
      </c>
      <c r="BG1747" s="200">
        <f>IF(N1747="zákl. přenesená",J1747,0)</f>
        <v>0</v>
      </c>
      <c r="BH1747" s="200">
        <f>IF(N1747="sníž. přenesená",J1747,0)</f>
        <v>0</v>
      </c>
      <c r="BI1747" s="200">
        <f>IF(N1747="nulová",J1747,0)</f>
        <v>0</v>
      </c>
      <c r="BJ1747" s="14" t="s">
        <v>84</v>
      </c>
      <c r="BK1747" s="200">
        <f>ROUND(I1747*H1747,2)</f>
        <v>0</v>
      </c>
      <c r="BL1747" s="14" t="s">
        <v>132</v>
      </c>
      <c r="BM1747" s="199" t="s">
        <v>3184</v>
      </c>
    </row>
    <row r="1748" spans="1:65" s="2" customFormat="1" ht="28.8">
      <c r="A1748" s="31"/>
      <c r="B1748" s="32"/>
      <c r="C1748" s="33"/>
      <c r="D1748" s="201" t="s">
        <v>133</v>
      </c>
      <c r="E1748" s="33"/>
      <c r="F1748" s="202" t="s">
        <v>3185</v>
      </c>
      <c r="G1748" s="33"/>
      <c r="H1748" s="33"/>
      <c r="I1748" s="203"/>
      <c r="J1748" s="33"/>
      <c r="K1748" s="33"/>
      <c r="L1748" s="36"/>
      <c r="M1748" s="204"/>
      <c r="N1748" s="205"/>
      <c r="O1748" s="68"/>
      <c r="P1748" s="68"/>
      <c r="Q1748" s="68"/>
      <c r="R1748" s="68"/>
      <c r="S1748" s="68"/>
      <c r="T1748" s="69"/>
      <c r="U1748" s="31"/>
      <c r="V1748" s="31"/>
      <c r="W1748" s="31"/>
      <c r="X1748" s="31"/>
      <c r="Y1748" s="31"/>
      <c r="Z1748" s="31"/>
      <c r="AA1748" s="31"/>
      <c r="AB1748" s="31"/>
      <c r="AC1748" s="31"/>
      <c r="AD1748" s="31"/>
      <c r="AE1748" s="31"/>
      <c r="AT1748" s="14" t="s">
        <v>133</v>
      </c>
      <c r="AU1748" s="14" t="s">
        <v>86</v>
      </c>
    </row>
    <row r="1749" spans="1:65" s="2" customFormat="1" ht="16.5" customHeight="1">
      <c r="A1749" s="31"/>
      <c r="B1749" s="32"/>
      <c r="C1749" s="188" t="s">
        <v>3186</v>
      </c>
      <c r="D1749" s="188" t="s">
        <v>127</v>
      </c>
      <c r="E1749" s="189" t="s">
        <v>3187</v>
      </c>
      <c r="F1749" s="190" t="s">
        <v>3188</v>
      </c>
      <c r="G1749" s="191" t="s">
        <v>139</v>
      </c>
      <c r="H1749" s="192">
        <v>10</v>
      </c>
      <c r="I1749" s="193"/>
      <c r="J1749" s="194">
        <f>ROUND(I1749*H1749,2)</f>
        <v>0</v>
      </c>
      <c r="K1749" s="190" t="s">
        <v>131</v>
      </c>
      <c r="L1749" s="36"/>
      <c r="M1749" s="195" t="s">
        <v>1</v>
      </c>
      <c r="N1749" s="196" t="s">
        <v>42</v>
      </c>
      <c r="O1749" s="68"/>
      <c r="P1749" s="197">
        <f>O1749*H1749</f>
        <v>0</v>
      </c>
      <c r="Q1749" s="197">
        <v>0</v>
      </c>
      <c r="R1749" s="197">
        <f>Q1749*H1749</f>
        <v>0</v>
      </c>
      <c r="S1749" s="197">
        <v>0</v>
      </c>
      <c r="T1749" s="198">
        <f>S1749*H1749</f>
        <v>0</v>
      </c>
      <c r="U1749" s="31"/>
      <c r="V1749" s="31"/>
      <c r="W1749" s="31"/>
      <c r="X1749" s="31"/>
      <c r="Y1749" s="31"/>
      <c r="Z1749" s="31"/>
      <c r="AA1749" s="31"/>
      <c r="AB1749" s="31"/>
      <c r="AC1749" s="31"/>
      <c r="AD1749" s="31"/>
      <c r="AE1749" s="31"/>
      <c r="AR1749" s="199" t="s">
        <v>132</v>
      </c>
      <c r="AT1749" s="199" t="s">
        <v>127</v>
      </c>
      <c r="AU1749" s="199" t="s">
        <v>86</v>
      </c>
      <c r="AY1749" s="14" t="s">
        <v>124</v>
      </c>
      <c r="BE1749" s="200">
        <f>IF(N1749="základní",J1749,0)</f>
        <v>0</v>
      </c>
      <c r="BF1749" s="200">
        <f>IF(N1749="snížená",J1749,0)</f>
        <v>0</v>
      </c>
      <c r="BG1749" s="200">
        <f>IF(N1749="zákl. přenesená",J1749,0)</f>
        <v>0</v>
      </c>
      <c r="BH1749" s="200">
        <f>IF(N1749="sníž. přenesená",J1749,0)</f>
        <v>0</v>
      </c>
      <c r="BI1749" s="200">
        <f>IF(N1749="nulová",J1749,0)</f>
        <v>0</v>
      </c>
      <c r="BJ1749" s="14" t="s">
        <v>84</v>
      </c>
      <c r="BK1749" s="200">
        <f>ROUND(I1749*H1749,2)</f>
        <v>0</v>
      </c>
      <c r="BL1749" s="14" t="s">
        <v>132</v>
      </c>
      <c r="BM1749" s="199" t="s">
        <v>3189</v>
      </c>
    </row>
    <row r="1750" spans="1:65" s="2" customFormat="1" ht="28.8">
      <c r="A1750" s="31"/>
      <c r="B1750" s="32"/>
      <c r="C1750" s="33"/>
      <c r="D1750" s="201" t="s">
        <v>133</v>
      </c>
      <c r="E1750" s="33"/>
      <c r="F1750" s="202" t="s">
        <v>3190</v>
      </c>
      <c r="G1750" s="33"/>
      <c r="H1750" s="33"/>
      <c r="I1750" s="203"/>
      <c r="J1750" s="33"/>
      <c r="K1750" s="33"/>
      <c r="L1750" s="36"/>
      <c r="M1750" s="204"/>
      <c r="N1750" s="205"/>
      <c r="O1750" s="68"/>
      <c r="P1750" s="68"/>
      <c r="Q1750" s="68"/>
      <c r="R1750" s="68"/>
      <c r="S1750" s="68"/>
      <c r="T1750" s="69"/>
      <c r="U1750" s="31"/>
      <c r="V1750" s="31"/>
      <c r="W1750" s="31"/>
      <c r="X1750" s="31"/>
      <c r="Y1750" s="31"/>
      <c r="Z1750" s="31"/>
      <c r="AA1750" s="31"/>
      <c r="AB1750" s="31"/>
      <c r="AC1750" s="31"/>
      <c r="AD1750" s="31"/>
      <c r="AE1750" s="31"/>
      <c r="AT1750" s="14" t="s">
        <v>133</v>
      </c>
      <c r="AU1750" s="14" t="s">
        <v>86</v>
      </c>
    </row>
    <row r="1751" spans="1:65" s="2" customFormat="1" ht="16.5" customHeight="1">
      <c r="A1751" s="31"/>
      <c r="B1751" s="32"/>
      <c r="C1751" s="188" t="s">
        <v>1660</v>
      </c>
      <c r="D1751" s="188" t="s">
        <v>127</v>
      </c>
      <c r="E1751" s="189" t="s">
        <v>3191</v>
      </c>
      <c r="F1751" s="190" t="s">
        <v>3192</v>
      </c>
      <c r="G1751" s="191" t="s">
        <v>150</v>
      </c>
      <c r="H1751" s="192">
        <v>10</v>
      </c>
      <c r="I1751" s="193"/>
      <c r="J1751" s="194">
        <f>ROUND(I1751*H1751,2)</f>
        <v>0</v>
      </c>
      <c r="K1751" s="190" t="s">
        <v>131</v>
      </c>
      <c r="L1751" s="36"/>
      <c r="M1751" s="195" t="s">
        <v>1</v>
      </c>
      <c r="N1751" s="196" t="s">
        <v>42</v>
      </c>
      <c r="O1751" s="68"/>
      <c r="P1751" s="197">
        <f>O1751*H1751</f>
        <v>0</v>
      </c>
      <c r="Q1751" s="197">
        <v>0</v>
      </c>
      <c r="R1751" s="197">
        <f>Q1751*H1751</f>
        <v>0</v>
      </c>
      <c r="S1751" s="197">
        <v>0</v>
      </c>
      <c r="T1751" s="198">
        <f>S1751*H1751</f>
        <v>0</v>
      </c>
      <c r="U1751" s="31"/>
      <c r="V1751" s="31"/>
      <c r="W1751" s="31"/>
      <c r="X1751" s="31"/>
      <c r="Y1751" s="31"/>
      <c r="Z1751" s="31"/>
      <c r="AA1751" s="31"/>
      <c r="AB1751" s="31"/>
      <c r="AC1751" s="31"/>
      <c r="AD1751" s="31"/>
      <c r="AE1751" s="31"/>
      <c r="AR1751" s="199" t="s">
        <v>132</v>
      </c>
      <c r="AT1751" s="199" t="s">
        <v>127</v>
      </c>
      <c r="AU1751" s="199" t="s">
        <v>86</v>
      </c>
      <c r="AY1751" s="14" t="s">
        <v>124</v>
      </c>
      <c r="BE1751" s="200">
        <f>IF(N1751="základní",J1751,0)</f>
        <v>0</v>
      </c>
      <c r="BF1751" s="200">
        <f>IF(N1751="snížená",J1751,0)</f>
        <v>0</v>
      </c>
      <c r="BG1751" s="200">
        <f>IF(N1751="zákl. přenesená",J1751,0)</f>
        <v>0</v>
      </c>
      <c r="BH1751" s="200">
        <f>IF(N1751="sníž. přenesená",J1751,0)</f>
        <v>0</v>
      </c>
      <c r="BI1751" s="200">
        <f>IF(N1751="nulová",J1751,0)</f>
        <v>0</v>
      </c>
      <c r="BJ1751" s="14" t="s">
        <v>84</v>
      </c>
      <c r="BK1751" s="200">
        <f>ROUND(I1751*H1751,2)</f>
        <v>0</v>
      </c>
      <c r="BL1751" s="14" t="s">
        <v>132</v>
      </c>
      <c r="BM1751" s="199" t="s">
        <v>3193</v>
      </c>
    </row>
    <row r="1752" spans="1:65" s="2" customFormat="1" ht="19.2">
      <c r="A1752" s="31"/>
      <c r="B1752" s="32"/>
      <c r="C1752" s="33"/>
      <c r="D1752" s="201" t="s">
        <v>133</v>
      </c>
      <c r="E1752" s="33"/>
      <c r="F1752" s="202" t="s">
        <v>3194</v>
      </c>
      <c r="G1752" s="33"/>
      <c r="H1752" s="33"/>
      <c r="I1752" s="203"/>
      <c r="J1752" s="33"/>
      <c r="K1752" s="33"/>
      <c r="L1752" s="36"/>
      <c r="M1752" s="204"/>
      <c r="N1752" s="205"/>
      <c r="O1752" s="68"/>
      <c r="P1752" s="68"/>
      <c r="Q1752" s="68"/>
      <c r="R1752" s="68"/>
      <c r="S1752" s="68"/>
      <c r="T1752" s="69"/>
      <c r="U1752" s="31"/>
      <c r="V1752" s="31"/>
      <c r="W1752" s="31"/>
      <c r="X1752" s="31"/>
      <c r="Y1752" s="31"/>
      <c r="Z1752" s="31"/>
      <c r="AA1752" s="31"/>
      <c r="AB1752" s="31"/>
      <c r="AC1752" s="31"/>
      <c r="AD1752" s="31"/>
      <c r="AE1752" s="31"/>
      <c r="AT1752" s="14" t="s">
        <v>133</v>
      </c>
      <c r="AU1752" s="14" t="s">
        <v>86</v>
      </c>
    </row>
    <row r="1753" spans="1:65" s="2" customFormat="1" ht="16.5" customHeight="1">
      <c r="A1753" s="31"/>
      <c r="B1753" s="32"/>
      <c r="C1753" s="188" t="s">
        <v>3195</v>
      </c>
      <c r="D1753" s="188" t="s">
        <v>127</v>
      </c>
      <c r="E1753" s="189" t="s">
        <v>3196</v>
      </c>
      <c r="F1753" s="190" t="s">
        <v>3197</v>
      </c>
      <c r="G1753" s="191" t="s">
        <v>150</v>
      </c>
      <c r="H1753" s="192">
        <v>50</v>
      </c>
      <c r="I1753" s="193"/>
      <c r="J1753" s="194">
        <f>ROUND(I1753*H1753,2)</f>
        <v>0</v>
      </c>
      <c r="K1753" s="190" t="s">
        <v>131</v>
      </c>
      <c r="L1753" s="36"/>
      <c r="M1753" s="195" t="s">
        <v>1</v>
      </c>
      <c r="N1753" s="196" t="s">
        <v>42</v>
      </c>
      <c r="O1753" s="68"/>
      <c r="P1753" s="197">
        <f>O1753*H1753</f>
        <v>0</v>
      </c>
      <c r="Q1753" s="197">
        <v>0</v>
      </c>
      <c r="R1753" s="197">
        <f>Q1753*H1753</f>
        <v>0</v>
      </c>
      <c r="S1753" s="197">
        <v>0</v>
      </c>
      <c r="T1753" s="198">
        <f>S1753*H1753</f>
        <v>0</v>
      </c>
      <c r="U1753" s="31"/>
      <c r="V1753" s="31"/>
      <c r="W1753" s="31"/>
      <c r="X1753" s="31"/>
      <c r="Y1753" s="31"/>
      <c r="Z1753" s="31"/>
      <c r="AA1753" s="31"/>
      <c r="AB1753" s="31"/>
      <c r="AC1753" s="31"/>
      <c r="AD1753" s="31"/>
      <c r="AE1753" s="31"/>
      <c r="AR1753" s="199" t="s">
        <v>132</v>
      </c>
      <c r="AT1753" s="199" t="s">
        <v>127</v>
      </c>
      <c r="AU1753" s="199" t="s">
        <v>86</v>
      </c>
      <c r="AY1753" s="14" t="s">
        <v>124</v>
      </c>
      <c r="BE1753" s="200">
        <f>IF(N1753="základní",J1753,0)</f>
        <v>0</v>
      </c>
      <c r="BF1753" s="200">
        <f>IF(N1753="snížená",J1753,0)</f>
        <v>0</v>
      </c>
      <c r="BG1753" s="200">
        <f>IF(N1753="zákl. přenesená",J1753,0)</f>
        <v>0</v>
      </c>
      <c r="BH1753" s="200">
        <f>IF(N1753="sníž. přenesená",J1753,0)</f>
        <v>0</v>
      </c>
      <c r="BI1753" s="200">
        <f>IF(N1753="nulová",J1753,0)</f>
        <v>0</v>
      </c>
      <c r="BJ1753" s="14" t="s">
        <v>84</v>
      </c>
      <c r="BK1753" s="200">
        <f>ROUND(I1753*H1753,2)</f>
        <v>0</v>
      </c>
      <c r="BL1753" s="14" t="s">
        <v>132</v>
      </c>
      <c r="BM1753" s="199" t="s">
        <v>3198</v>
      </c>
    </row>
    <row r="1754" spans="1:65" s="2" customFormat="1" ht="19.2">
      <c r="A1754" s="31"/>
      <c r="B1754" s="32"/>
      <c r="C1754" s="33"/>
      <c r="D1754" s="201" t="s">
        <v>133</v>
      </c>
      <c r="E1754" s="33"/>
      <c r="F1754" s="202" t="s">
        <v>3199</v>
      </c>
      <c r="G1754" s="33"/>
      <c r="H1754" s="33"/>
      <c r="I1754" s="203"/>
      <c r="J1754" s="33"/>
      <c r="K1754" s="33"/>
      <c r="L1754" s="36"/>
      <c r="M1754" s="204"/>
      <c r="N1754" s="205"/>
      <c r="O1754" s="68"/>
      <c r="P1754" s="68"/>
      <c r="Q1754" s="68"/>
      <c r="R1754" s="68"/>
      <c r="S1754" s="68"/>
      <c r="T1754" s="69"/>
      <c r="U1754" s="31"/>
      <c r="V1754" s="31"/>
      <c r="W1754" s="31"/>
      <c r="X1754" s="31"/>
      <c r="Y1754" s="31"/>
      <c r="Z1754" s="31"/>
      <c r="AA1754" s="31"/>
      <c r="AB1754" s="31"/>
      <c r="AC1754" s="31"/>
      <c r="AD1754" s="31"/>
      <c r="AE1754" s="31"/>
      <c r="AT1754" s="14" t="s">
        <v>133</v>
      </c>
      <c r="AU1754" s="14" t="s">
        <v>86</v>
      </c>
    </row>
    <row r="1755" spans="1:65" s="2" customFormat="1" ht="16.5" customHeight="1">
      <c r="A1755" s="31"/>
      <c r="B1755" s="32"/>
      <c r="C1755" s="188" t="s">
        <v>1664</v>
      </c>
      <c r="D1755" s="188" t="s">
        <v>127</v>
      </c>
      <c r="E1755" s="189" t="s">
        <v>3200</v>
      </c>
      <c r="F1755" s="190" t="s">
        <v>3201</v>
      </c>
      <c r="G1755" s="191" t="s">
        <v>150</v>
      </c>
      <c r="H1755" s="192">
        <v>5</v>
      </c>
      <c r="I1755" s="193"/>
      <c r="J1755" s="194">
        <f>ROUND(I1755*H1755,2)</f>
        <v>0</v>
      </c>
      <c r="K1755" s="190" t="s">
        <v>131</v>
      </c>
      <c r="L1755" s="36"/>
      <c r="M1755" s="195" t="s">
        <v>1</v>
      </c>
      <c r="N1755" s="196" t="s">
        <v>42</v>
      </c>
      <c r="O1755" s="68"/>
      <c r="P1755" s="197">
        <f>O1755*H1755</f>
        <v>0</v>
      </c>
      <c r="Q1755" s="197">
        <v>0</v>
      </c>
      <c r="R1755" s="197">
        <f>Q1755*H1755</f>
        <v>0</v>
      </c>
      <c r="S1755" s="197">
        <v>0</v>
      </c>
      <c r="T1755" s="198">
        <f>S1755*H1755</f>
        <v>0</v>
      </c>
      <c r="U1755" s="31"/>
      <c r="V1755" s="31"/>
      <c r="W1755" s="31"/>
      <c r="X1755" s="31"/>
      <c r="Y1755" s="31"/>
      <c r="Z1755" s="31"/>
      <c r="AA1755" s="31"/>
      <c r="AB1755" s="31"/>
      <c r="AC1755" s="31"/>
      <c r="AD1755" s="31"/>
      <c r="AE1755" s="31"/>
      <c r="AR1755" s="199" t="s">
        <v>132</v>
      </c>
      <c r="AT1755" s="199" t="s">
        <v>127</v>
      </c>
      <c r="AU1755" s="199" t="s">
        <v>86</v>
      </c>
      <c r="AY1755" s="14" t="s">
        <v>124</v>
      </c>
      <c r="BE1755" s="200">
        <f>IF(N1755="základní",J1755,0)</f>
        <v>0</v>
      </c>
      <c r="BF1755" s="200">
        <f>IF(N1755="snížená",J1755,0)</f>
        <v>0</v>
      </c>
      <c r="BG1755" s="200">
        <f>IF(N1755="zákl. přenesená",J1755,0)</f>
        <v>0</v>
      </c>
      <c r="BH1755" s="200">
        <f>IF(N1755="sníž. přenesená",J1755,0)</f>
        <v>0</v>
      </c>
      <c r="BI1755" s="200">
        <f>IF(N1755="nulová",J1755,0)</f>
        <v>0</v>
      </c>
      <c r="BJ1755" s="14" t="s">
        <v>84</v>
      </c>
      <c r="BK1755" s="200">
        <f>ROUND(I1755*H1755,2)</f>
        <v>0</v>
      </c>
      <c r="BL1755" s="14" t="s">
        <v>132</v>
      </c>
      <c r="BM1755" s="199" t="s">
        <v>3202</v>
      </c>
    </row>
    <row r="1756" spans="1:65" s="2" customFormat="1" ht="19.2">
      <c r="A1756" s="31"/>
      <c r="B1756" s="32"/>
      <c r="C1756" s="33"/>
      <c r="D1756" s="201" t="s">
        <v>133</v>
      </c>
      <c r="E1756" s="33"/>
      <c r="F1756" s="202" t="s">
        <v>3203</v>
      </c>
      <c r="G1756" s="33"/>
      <c r="H1756" s="33"/>
      <c r="I1756" s="203"/>
      <c r="J1756" s="33"/>
      <c r="K1756" s="33"/>
      <c r="L1756" s="36"/>
      <c r="M1756" s="204"/>
      <c r="N1756" s="205"/>
      <c r="O1756" s="68"/>
      <c r="P1756" s="68"/>
      <c r="Q1756" s="68"/>
      <c r="R1756" s="68"/>
      <c r="S1756" s="68"/>
      <c r="T1756" s="69"/>
      <c r="U1756" s="31"/>
      <c r="V1756" s="31"/>
      <c r="W1756" s="31"/>
      <c r="X1756" s="31"/>
      <c r="Y1756" s="31"/>
      <c r="Z1756" s="31"/>
      <c r="AA1756" s="31"/>
      <c r="AB1756" s="31"/>
      <c r="AC1756" s="31"/>
      <c r="AD1756" s="31"/>
      <c r="AE1756" s="31"/>
      <c r="AT1756" s="14" t="s">
        <v>133</v>
      </c>
      <c r="AU1756" s="14" t="s">
        <v>86</v>
      </c>
    </row>
    <row r="1757" spans="1:65" s="2" customFormat="1" ht="16.5" customHeight="1">
      <c r="A1757" s="31"/>
      <c r="B1757" s="32"/>
      <c r="C1757" s="188" t="s">
        <v>3204</v>
      </c>
      <c r="D1757" s="188" t="s">
        <v>127</v>
      </c>
      <c r="E1757" s="189" t="s">
        <v>3205</v>
      </c>
      <c r="F1757" s="190" t="s">
        <v>3206</v>
      </c>
      <c r="G1757" s="191" t="s">
        <v>150</v>
      </c>
      <c r="H1757" s="192">
        <v>5</v>
      </c>
      <c r="I1757" s="193"/>
      <c r="J1757" s="194">
        <f>ROUND(I1757*H1757,2)</f>
        <v>0</v>
      </c>
      <c r="K1757" s="190" t="s">
        <v>131</v>
      </c>
      <c r="L1757" s="36"/>
      <c r="M1757" s="195" t="s">
        <v>1</v>
      </c>
      <c r="N1757" s="196" t="s">
        <v>42</v>
      </c>
      <c r="O1757" s="68"/>
      <c r="P1757" s="197">
        <f>O1757*H1757</f>
        <v>0</v>
      </c>
      <c r="Q1757" s="197">
        <v>0</v>
      </c>
      <c r="R1757" s="197">
        <f>Q1757*H1757</f>
        <v>0</v>
      </c>
      <c r="S1757" s="197">
        <v>0</v>
      </c>
      <c r="T1757" s="198">
        <f>S1757*H1757</f>
        <v>0</v>
      </c>
      <c r="U1757" s="31"/>
      <c r="V1757" s="31"/>
      <c r="W1757" s="31"/>
      <c r="X1757" s="31"/>
      <c r="Y1757" s="31"/>
      <c r="Z1757" s="31"/>
      <c r="AA1757" s="31"/>
      <c r="AB1757" s="31"/>
      <c r="AC1757" s="31"/>
      <c r="AD1757" s="31"/>
      <c r="AE1757" s="31"/>
      <c r="AR1757" s="199" t="s">
        <v>132</v>
      </c>
      <c r="AT1757" s="199" t="s">
        <v>127</v>
      </c>
      <c r="AU1757" s="199" t="s">
        <v>86</v>
      </c>
      <c r="AY1757" s="14" t="s">
        <v>124</v>
      </c>
      <c r="BE1757" s="200">
        <f>IF(N1757="základní",J1757,0)</f>
        <v>0</v>
      </c>
      <c r="BF1757" s="200">
        <f>IF(N1757="snížená",J1757,0)</f>
        <v>0</v>
      </c>
      <c r="BG1757" s="200">
        <f>IF(N1757="zákl. přenesená",J1757,0)</f>
        <v>0</v>
      </c>
      <c r="BH1757" s="200">
        <f>IF(N1757="sníž. přenesená",J1757,0)</f>
        <v>0</v>
      </c>
      <c r="BI1757" s="200">
        <f>IF(N1757="nulová",J1757,0)</f>
        <v>0</v>
      </c>
      <c r="BJ1757" s="14" t="s">
        <v>84</v>
      </c>
      <c r="BK1757" s="200">
        <f>ROUND(I1757*H1757,2)</f>
        <v>0</v>
      </c>
      <c r="BL1757" s="14" t="s">
        <v>132</v>
      </c>
      <c r="BM1757" s="199" t="s">
        <v>3207</v>
      </c>
    </row>
    <row r="1758" spans="1:65" s="2" customFormat="1" ht="19.2">
      <c r="A1758" s="31"/>
      <c r="B1758" s="32"/>
      <c r="C1758" s="33"/>
      <c r="D1758" s="201" t="s">
        <v>133</v>
      </c>
      <c r="E1758" s="33"/>
      <c r="F1758" s="202" t="s">
        <v>3208</v>
      </c>
      <c r="G1758" s="33"/>
      <c r="H1758" s="33"/>
      <c r="I1758" s="203"/>
      <c r="J1758" s="33"/>
      <c r="K1758" s="33"/>
      <c r="L1758" s="36"/>
      <c r="M1758" s="204"/>
      <c r="N1758" s="205"/>
      <c r="O1758" s="68"/>
      <c r="P1758" s="68"/>
      <c r="Q1758" s="68"/>
      <c r="R1758" s="68"/>
      <c r="S1758" s="68"/>
      <c r="T1758" s="69"/>
      <c r="U1758" s="31"/>
      <c r="V1758" s="31"/>
      <c r="W1758" s="31"/>
      <c r="X1758" s="31"/>
      <c r="Y1758" s="31"/>
      <c r="Z1758" s="31"/>
      <c r="AA1758" s="31"/>
      <c r="AB1758" s="31"/>
      <c r="AC1758" s="31"/>
      <c r="AD1758" s="31"/>
      <c r="AE1758" s="31"/>
      <c r="AT1758" s="14" t="s">
        <v>133</v>
      </c>
      <c r="AU1758" s="14" t="s">
        <v>86</v>
      </c>
    </row>
    <row r="1759" spans="1:65" s="2" customFormat="1" ht="16.5" customHeight="1">
      <c r="A1759" s="31"/>
      <c r="B1759" s="32"/>
      <c r="C1759" s="188" t="s">
        <v>1669</v>
      </c>
      <c r="D1759" s="188" t="s">
        <v>127</v>
      </c>
      <c r="E1759" s="189" t="s">
        <v>3209</v>
      </c>
      <c r="F1759" s="190" t="s">
        <v>3210</v>
      </c>
      <c r="G1759" s="191" t="s">
        <v>150</v>
      </c>
      <c r="H1759" s="192">
        <v>5</v>
      </c>
      <c r="I1759" s="193"/>
      <c r="J1759" s="194">
        <f>ROUND(I1759*H1759,2)</f>
        <v>0</v>
      </c>
      <c r="K1759" s="190" t="s">
        <v>131</v>
      </c>
      <c r="L1759" s="36"/>
      <c r="M1759" s="195" t="s">
        <v>1</v>
      </c>
      <c r="N1759" s="196" t="s">
        <v>42</v>
      </c>
      <c r="O1759" s="68"/>
      <c r="P1759" s="197">
        <f>O1759*H1759</f>
        <v>0</v>
      </c>
      <c r="Q1759" s="197">
        <v>0</v>
      </c>
      <c r="R1759" s="197">
        <f>Q1759*H1759</f>
        <v>0</v>
      </c>
      <c r="S1759" s="197">
        <v>0</v>
      </c>
      <c r="T1759" s="198">
        <f>S1759*H1759</f>
        <v>0</v>
      </c>
      <c r="U1759" s="31"/>
      <c r="V1759" s="31"/>
      <c r="W1759" s="31"/>
      <c r="X1759" s="31"/>
      <c r="Y1759" s="31"/>
      <c r="Z1759" s="31"/>
      <c r="AA1759" s="31"/>
      <c r="AB1759" s="31"/>
      <c r="AC1759" s="31"/>
      <c r="AD1759" s="31"/>
      <c r="AE1759" s="31"/>
      <c r="AR1759" s="199" t="s">
        <v>132</v>
      </c>
      <c r="AT1759" s="199" t="s">
        <v>127</v>
      </c>
      <c r="AU1759" s="199" t="s">
        <v>86</v>
      </c>
      <c r="AY1759" s="14" t="s">
        <v>124</v>
      </c>
      <c r="BE1759" s="200">
        <f>IF(N1759="základní",J1759,0)</f>
        <v>0</v>
      </c>
      <c r="BF1759" s="200">
        <f>IF(N1759="snížená",J1759,0)</f>
        <v>0</v>
      </c>
      <c r="BG1759" s="200">
        <f>IF(N1759="zákl. přenesená",J1759,0)</f>
        <v>0</v>
      </c>
      <c r="BH1759" s="200">
        <f>IF(N1759="sníž. přenesená",J1759,0)</f>
        <v>0</v>
      </c>
      <c r="BI1759" s="200">
        <f>IF(N1759="nulová",J1759,0)</f>
        <v>0</v>
      </c>
      <c r="BJ1759" s="14" t="s">
        <v>84</v>
      </c>
      <c r="BK1759" s="200">
        <f>ROUND(I1759*H1759,2)</f>
        <v>0</v>
      </c>
      <c r="BL1759" s="14" t="s">
        <v>132</v>
      </c>
      <c r="BM1759" s="199" t="s">
        <v>3211</v>
      </c>
    </row>
    <row r="1760" spans="1:65" s="2" customFormat="1" ht="19.2">
      <c r="A1760" s="31"/>
      <c r="B1760" s="32"/>
      <c r="C1760" s="33"/>
      <c r="D1760" s="201" t="s">
        <v>133</v>
      </c>
      <c r="E1760" s="33"/>
      <c r="F1760" s="202" t="s">
        <v>3212</v>
      </c>
      <c r="G1760" s="33"/>
      <c r="H1760" s="33"/>
      <c r="I1760" s="203"/>
      <c r="J1760" s="33"/>
      <c r="K1760" s="33"/>
      <c r="L1760" s="36"/>
      <c r="M1760" s="204"/>
      <c r="N1760" s="205"/>
      <c r="O1760" s="68"/>
      <c r="P1760" s="68"/>
      <c r="Q1760" s="68"/>
      <c r="R1760" s="68"/>
      <c r="S1760" s="68"/>
      <c r="T1760" s="69"/>
      <c r="U1760" s="31"/>
      <c r="V1760" s="31"/>
      <c r="W1760" s="31"/>
      <c r="X1760" s="31"/>
      <c r="Y1760" s="31"/>
      <c r="Z1760" s="31"/>
      <c r="AA1760" s="31"/>
      <c r="AB1760" s="31"/>
      <c r="AC1760" s="31"/>
      <c r="AD1760" s="31"/>
      <c r="AE1760" s="31"/>
      <c r="AT1760" s="14" t="s">
        <v>133</v>
      </c>
      <c r="AU1760" s="14" t="s">
        <v>86</v>
      </c>
    </row>
    <row r="1761" spans="1:65" s="2" customFormat="1" ht="16.5" customHeight="1">
      <c r="A1761" s="31"/>
      <c r="B1761" s="32"/>
      <c r="C1761" s="188" t="s">
        <v>3213</v>
      </c>
      <c r="D1761" s="188" t="s">
        <v>127</v>
      </c>
      <c r="E1761" s="189" t="s">
        <v>3214</v>
      </c>
      <c r="F1761" s="190" t="s">
        <v>3215</v>
      </c>
      <c r="G1761" s="191" t="s">
        <v>150</v>
      </c>
      <c r="H1761" s="192">
        <v>10</v>
      </c>
      <c r="I1761" s="193"/>
      <c r="J1761" s="194">
        <f>ROUND(I1761*H1761,2)</f>
        <v>0</v>
      </c>
      <c r="K1761" s="190" t="s">
        <v>131</v>
      </c>
      <c r="L1761" s="36"/>
      <c r="M1761" s="195" t="s">
        <v>1</v>
      </c>
      <c r="N1761" s="196" t="s">
        <v>42</v>
      </c>
      <c r="O1761" s="68"/>
      <c r="P1761" s="197">
        <f>O1761*H1761</f>
        <v>0</v>
      </c>
      <c r="Q1761" s="197">
        <v>0</v>
      </c>
      <c r="R1761" s="197">
        <f>Q1761*H1761</f>
        <v>0</v>
      </c>
      <c r="S1761" s="197">
        <v>0</v>
      </c>
      <c r="T1761" s="198">
        <f>S1761*H1761</f>
        <v>0</v>
      </c>
      <c r="U1761" s="31"/>
      <c r="V1761" s="31"/>
      <c r="W1761" s="31"/>
      <c r="X1761" s="31"/>
      <c r="Y1761" s="31"/>
      <c r="Z1761" s="31"/>
      <c r="AA1761" s="31"/>
      <c r="AB1761" s="31"/>
      <c r="AC1761" s="31"/>
      <c r="AD1761" s="31"/>
      <c r="AE1761" s="31"/>
      <c r="AR1761" s="199" t="s">
        <v>132</v>
      </c>
      <c r="AT1761" s="199" t="s">
        <v>127</v>
      </c>
      <c r="AU1761" s="199" t="s">
        <v>86</v>
      </c>
      <c r="AY1761" s="14" t="s">
        <v>124</v>
      </c>
      <c r="BE1761" s="200">
        <f>IF(N1761="základní",J1761,0)</f>
        <v>0</v>
      </c>
      <c r="BF1761" s="200">
        <f>IF(N1761="snížená",J1761,0)</f>
        <v>0</v>
      </c>
      <c r="BG1761" s="200">
        <f>IF(N1761="zákl. přenesená",J1761,0)</f>
        <v>0</v>
      </c>
      <c r="BH1761" s="200">
        <f>IF(N1761="sníž. přenesená",J1761,0)</f>
        <v>0</v>
      </c>
      <c r="BI1761" s="200">
        <f>IF(N1761="nulová",J1761,0)</f>
        <v>0</v>
      </c>
      <c r="BJ1761" s="14" t="s">
        <v>84</v>
      </c>
      <c r="BK1761" s="200">
        <f>ROUND(I1761*H1761,2)</f>
        <v>0</v>
      </c>
      <c r="BL1761" s="14" t="s">
        <v>132</v>
      </c>
      <c r="BM1761" s="199" t="s">
        <v>3216</v>
      </c>
    </row>
    <row r="1762" spans="1:65" s="2" customFormat="1" ht="19.2">
      <c r="A1762" s="31"/>
      <c r="B1762" s="32"/>
      <c r="C1762" s="33"/>
      <c r="D1762" s="201" t="s">
        <v>133</v>
      </c>
      <c r="E1762" s="33"/>
      <c r="F1762" s="202" t="s">
        <v>3217</v>
      </c>
      <c r="G1762" s="33"/>
      <c r="H1762" s="33"/>
      <c r="I1762" s="203"/>
      <c r="J1762" s="33"/>
      <c r="K1762" s="33"/>
      <c r="L1762" s="36"/>
      <c r="M1762" s="204"/>
      <c r="N1762" s="205"/>
      <c r="O1762" s="68"/>
      <c r="P1762" s="68"/>
      <c r="Q1762" s="68"/>
      <c r="R1762" s="68"/>
      <c r="S1762" s="68"/>
      <c r="T1762" s="69"/>
      <c r="U1762" s="31"/>
      <c r="V1762" s="31"/>
      <c r="W1762" s="31"/>
      <c r="X1762" s="31"/>
      <c r="Y1762" s="31"/>
      <c r="Z1762" s="31"/>
      <c r="AA1762" s="31"/>
      <c r="AB1762" s="31"/>
      <c r="AC1762" s="31"/>
      <c r="AD1762" s="31"/>
      <c r="AE1762" s="31"/>
      <c r="AT1762" s="14" t="s">
        <v>133</v>
      </c>
      <c r="AU1762" s="14" t="s">
        <v>86</v>
      </c>
    </row>
    <row r="1763" spans="1:65" s="2" customFormat="1" ht="16.5" customHeight="1">
      <c r="A1763" s="31"/>
      <c r="B1763" s="32"/>
      <c r="C1763" s="188" t="s">
        <v>1673</v>
      </c>
      <c r="D1763" s="188" t="s">
        <v>127</v>
      </c>
      <c r="E1763" s="189" t="s">
        <v>3218</v>
      </c>
      <c r="F1763" s="190" t="s">
        <v>3219</v>
      </c>
      <c r="G1763" s="191" t="s">
        <v>150</v>
      </c>
      <c r="H1763" s="192">
        <v>10</v>
      </c>
      <c r="I1763" s="193"/>
      <c r="J1763" s="194">
        <f>ROUND(I1763*H1763,2)</f>
        <v>0</v>
      </c>
      <c r="K1763" s="190" t="s">
        <v>131</v>
      </c>
      <c r="L1763" s="36"/>
      <c r="M1763" s="195" t="s">
        <v>1</v>
      </c>
      <c r="N1763" s="196" t="s">
        <v>42</v>
      </c>
      <c r="O1763" s="68"/>
      <c r="P1763" s="197">
        <f>O1763*H1763</f>
        <v>0</v>
      </c>
      <c r="Q1763" s="197">
        <v>0</v>
      </c>
      <c r="R1763" s="197">
        <f>Q1763*H1763</f>
        <v>0</v>
      </c>
      <c r="S1763" s="197">
        <v>0</v>
      </c>
      <c r="T1763" s="198">
        <f>S1763*H1763</f>
        <v>0</v>
      </c>
      <c r="U1763" s="31"/>
      <c r="V1763" s="31"/>
      <c r="W1763" s="31"/>
      <c r="X1763" s="31"/>
      <c r="Y1763" s="31"/>
      <c r="Z1763" s="31"/>
      <c r="AA1763" s="31"/>
      <c r="AB1763" s="31"/>
      <c r="AC1763" s="31"/>
      <c r="AD1763" s="31"/>
      <c r="AE1763" s="31"/>
      <c r="AR1763" s="199" t="s">
        <v>132</v>
      </c>
      <c r="AT1763" s="199" t="s">
        <v>127</v>
      </c>
      <c r="AU1763" s="199" t="s">
        <v>86</v>
      </c>
      <c r="AY1763" s="14" t="s">
        <v>124</v>
      </c>
      <c r="BE1763" s="200">
        <f>IF(N1763="základní",J1763,0)</f>
        <v>0</v>
      </c>
      <c r="BF1763" s="200">
        <f>IF(N1763="snížená",J1763,0)</f>
        <v>0</v>
      </c>
      <c r="BG1763" s="200">
        <f>IF(N1763="zákl. přenesená",J1763,0)</f>
        <v>0</v>
      </c>
      <c r="BH1763" s="200">
        <f>IF(N1763="sníž. přenesená",J1763,0)</f>
        <v>0</v>
      </c>
      <c r="BI1763" s="200">
        <f>IF(N1763="nulová",J1763,0)</f>
        <v>0</v>
      </c>
      <c r="BJ1763" s="14" t="s">
        <v>84</v>
      </c>
      <c r="BK1763" s="200">
        <f>ROUND(I1763*H1763,2)</f>
        <v>0</v>
      </c>
      <c r="BL1763" s="14" t="s">
        <v>132</v>
      </c>
      <c r="BM1763" s="199" t="s">
        <v>3220</v>
      </c>
    </row>
    <row r="1764" spans="1:65" s="2" customFormat="1" ht="19.2">
      <c r="A1764" s="31"/>
      <c r="B1764" s="32"/>
      <c r="C1764" s="33"/>
      <c r="D1764" s="201" t="s">
        <v>133</v>
      </c>
      <c r="E1764" s="33"/>
      <c r="F1764" s="202" t="s">
        <v>3221</v>
      </c>
      <c r="G1764" s="33"/>
      <c r="H1764" s="33"/>
      <c r="I1764" s="203"/>
      <c r="J1764" s="33"/>
      <c r="K1764" s="33"/>
      <c r="L1764" s="36"/>
      <c r="M1764" s="204"/>
      <c r="N1764" s="205"/>
      <c r="O1764" s="68"/>
      <c r="P1764" s="68"/>
      <c r="Q1764" s="68"/>
      <c r="R1764" s="68"/>
      <c r="S1764" s="68"/>
      <c r="T1764" s="69"/>
      <c r="U1764" s="31"/>
      <c r="V1764" s="31"/>
      <c r="W1764" s="31"/>
      <c r="X1764" s="31"/>
      <c r="Y1764" s="31"/>
      <c r="Z1764" s="31"/>
      <c r="AA1764" s="31"/>
      <c r="AB1764" s="31"/>
      <c r="AC1764" s="31"/>
      <c r="AD1764" s="31"/>
      <c r="AE1764" s="31"/>
      <c r="AT1764" s="14" t="s">
        <v>133</v>
      </c>
      <c r="AU1764" s="14" t="s">
        <v>86</v>
      </c>
    </row>
    <row r="1765" spans="1:65" s="2" customFormat="1" ht="16.5" customHeight="1">
      <c r="A1765" s="31"/>
      <c r="B1765" s="32"/>
      <c r="C1765" s="188" t="s">
        <v>3222</v>
      </c>
      <c r="D1765" s="188" t="s">
        <v>127</v>
      </c>
      <c r="E1765" s="189" t="s">
        <v>3223</v>
      </c>
      <c r="F1765" s="190" t="s">
        <v>3224</v>
      </c>
      <c r="G1765" s="191" t="s">
        <v>139</v>
      </c>
      <c r="H1765" s="192">
        <v>10</v>
      </c>
      <c r="I1765" s="193"/>
      <c r="J1765" s="194">
        <f>ROUND(I1765*H1765,2)</f>
        <v>0</v>
      </c>
      <c r="K1765" s="190" t="s">
        <v>131</v>
      </c>
      <c r="L1765" s="36"/>
      <c r="M1765" s="195" t="s">
        <v>1</v>
      </c>
      <c r="N1765" s="196" t="s">
        <v>42</v>
      </c>
      <c r="O1765" s="68"/>
      <c r="P1765" s="197">
        <f>O1765*H1765</f>
        <v>0</v>
      </c>
      <c r="Q1765" s="197">
        <v>0</v>
      </c>
      <c r="R1765" s="197">
        <f>Q1765*H1765</f>
        <v>0</v>
      </c>
      <c r="S1765" s="197">
        <v>0</v>
      </c>
      <c r="T1765" s="198">
        <f>S1765*H1765</f>
        <v>0</v>
      </c>
      <c r="U1765" s="31"/>
      <c r="V1765" s="31"/>
      <c r="W1765" s="31"/>
      <c r="X1765" s="31"/>
      <c r="Y1765" s="31"/>
      <c r="Z1765" s="31"/>
      <c r="AA1765" s="31"/>
      <c r="AB1765" s="31"/>
      <c r="AC1765" s="31"/>
      <c r="AD1765" s="31"/>
      <c r="AE1765" s="31"/>
      <c r="AR1765" s="199" t="s">
        <v>132</v>
      </c>
      <c r="AT1765" s="199" t="s">
        <v>127</v>
      </c>
      <c r="AU1765" s="199" t="s">
        <v>86</v>
      </c>
      <c r="AY1765" s="14" t="s">
        <v>124</v>
      </c>
      <c r="BE1765" s="200">
        <f>IF(N1765="základní",J1765,0)</f>
        <v>0</v>
      </c>
      <c r="BF1765" s="200">
        <f>IF(N1765="snížená",J1765,0)</f>
        <v>0</v>
      </c>
      <c r="BG1765" s="200">
        <f>IF(N1765="zákl. přenesená",J1765,0)</f>
        <v>0</v>
      </c>
      <c r="BH1765" s="200">
        <f>IF(N1765="sníž. přenesená",J1765,0)</f>
        <v>0</v>
      </c>
      <c r="BI1765" s="200">
        <f>IF(N1765="nulová",J1765,0)</f>
        <v>0</v>
      </c>
      <c r="BJ1765" s="14" t="s">
        <v>84</v>
      </c>
      <c r="BK1765" s="200">
        <f>ROUND(I1765*H1765,2)</f>
        <v>0</v>
      </c>
      <c r="BL1765" s="14" t="s">
        <v>132</v>
      </c>
      <c r="BM1765" s="199" t="s">
        <v>3225</v>
      </c>
    </row>
    <row r="1766" spans="1:65" s="2" customFormat="1" ht="19.2">
      <c r="A1766" s="31"/>
      <c r="B1766" s="32"/>
      <c r="C1766" s="33"/>
      <c r="D1766" s="201" t="s">
        <v>133</v>
      </c>
      <c r="E1766" s="33"/>
      <c r="F1766" s="202" t="s">
        <v>3226</v>
      </c>
      <c r="G1766" s="33"/>
      <c r="H1766" s="33"/>
      <c r="I1766" s="203"/>
      <c r="J1766" s="33"/>
      <c r="K1766" s="33"/>
      <c r="L1766" s="36"/>
      <c r="M1766" s="204"/>
      <c r="N1766" s="205"/>
      <c r="O1766" s="68"/>
      <c r="P1766" s="68"/>
      <c r="Q1766" s="68"/>
      <c r="R1766" s="68"/>
      <c r="S1766" s="68"/>
      <c r="T1766" s="69"/>
      <c r="U1766" s="31"/>
      <c r="V1766" s="31"/>
      <c r="W1766" s="31"/>
      <c r="X1766" s="31"/>
      <c r="Y1766" s="31"/>
      <c r="Z1766" s="31"/>
      <c r="AA1766" s="31"/>
      <c r="AB1766" s="31"/>
      <c r="AC1766" s="31"/>
      <c r="AD1766" s="31"/>
      <c r="AE1766" s="31"/>
      <c r="AT1766" s="14" t="s">
        <v>133</v>
      </c>
      <c r="AU1766" s="14" t="s">
        <v>86</v>
      </c>
    </row>
    <row r="1767" spans="1:65" s="2" customFormat="1" ht="16.5" customHeight="1">
      <c r="A1767" s="31"/>
      <c r="B1767" s="32"/>
      <c r="C1767" s="188" t="s">
        <v>1678</v>
      </c>
      <c r="D1767" s="188" t="s">
        <v>127</v>
      </c>
      <c r="E1767" s="189" t="s">
        <v>3227</v>
      </c>
      <c r="F1767" s="190" t="s">
        <v>3228</v>
      </c>
      <c r="G1767" s="191" t="s">
        <v>139</v>
      </c>
      <c r="H1767" s="192">
        <v>10</v>
      </c>
      <c r="I1767" s="193"/>
      <c r="J1767" s="194">
        <f>ROUND(I1767*H1767,2)</f>
        <v>0</v>
      </c>
      <c r="K1767" s="190" t="s">
        <v>131</v>
      </c>
      <c r="L1767" s="36"/>
      <c r="M1767" s="195" t="s">
        <v>1</v>
      </c>
      <c r="N1767" s="196" t="s">
        <v>42</v>
      </c>
      <c r="O1767" s="68"/>
      <c r="P1767" s="197">
        <f>O1767*H1767</f>
        <v>0</v>
      </c>
      <c r="Q1767" s="197">
        <v>0</v>
      </c>
      <c r="R1767" s="197">
        <f>Q1767*H1767</f>
        <v>0</v>
      </c>
      <c r="S1767" s="197">
        <v>0</v>
      </c>
      <c r="T1767" s="198">
        <f>S1767*H1767</f>
        <v>0</v>
      </c>
      <c r="U1767" s="31"/>
      <c r="V1767" s="31"/>
      <c r="W1767" s="31"/>
      <c r="X1767" s="31"/>
      <c r="Y1767" s="31"/>
      <c r="Z1767" s="31"/>
      <c r="AA1767" s="31"/>
      <c r="AB1767" s="31"/>
      <c r="AC1767" s="31"/>
      <c r="AD1767" s="31"/>
      <c r="AE1767" s="31"/>
      <c r="AR1767" s="199" t="s">
        <v>132</v>
      </c>
      <c r="AT1767" s="199" t="s">
        <v>127</v>
      </c>
      <c r="AU1767" s="199" t="s">
        <v>86</v>
      </c>
      <c r="AY1767" s="14" t="s">
        <v>124</v>
      </c>
      <c r="BE1767" s="200">
        <f>IF(N1767="základní",J1767,0)</f>
        <v>0</v>
      </c>
      <c r="BF1767" s="200">
        <f>IF(N1767="snížená",J1767,0)</f>
        <v>0</v>
      </c>
      <c r="BG1767" s="200">
        <f>IF(N1767="zákl. přenesená",J1767,0)</f>
        <v>0</v>
      </c>
      <c r="BH1767" s="200">
        <f>IF(N1767="sníž. přenesená",J1767,0)</f>
        <v>0</v>
      </c>
      <c r="BI1767" s="200">
        <f>IF(N1767="nulová",J1767,0)</f>
        <v>0</v>
      </c>
      <c r="BJ1767" s="14" t="s">
        <v>84</v>
      </c>
      <c r="BK1767" s="200">
        <f>ROUND(I1767*H1767,2)</f>
        <v>0</v>
      </c>
      <c r="BL1767" s="14" t="s">
        <v>132</v>
      </c>
      <c r="BM1767" s="199" t="s">
        <v>3229</v>
      </c>
    </row>
    <row r="1768" spans="1:65" s="2" customFormat="1" ht="19.2">
      <c r="A1768" s="31"/>
      <c r="B1768" s="32"/>
      <c r="C1768" s="33"/>
      <c r="D1768" s="201" t="s">
        <v>133</v>
      </c>
      <c r="E1768" s="33"/>
      <c r="F1768" s="202" t="s">
        <v>3230</v>
      </c>
      <c r="G1768" s="33"/>
      <c r="H1768" s="33"/>
      <c r="I1768" s="203"/>
      <c r="J1768" s="33"/>
      <c r="K1768" s="33"/>
      <c r="L1768" s="36"/>
      <c r="M1768" s="204"/>
      <c r="N1768" s="205"/>
      <c r="O1768" s="68"/>
      <c r="P1768" s="68"/>
      <c r="Q1768" s="68"/>
      <c r="R1768" s="68"/>
      <c r="S1768" s="68"/>
      <c r="T1768" s="69"/>
      <c r="U1768" s="31"/>
      <c r="V1768" s="31"/>
      <c r="W1768" s="31"/>
      <c r="X1768" s="31"/>
      <c r="Y1768" s="31"/>
      <c r="Z1768" s="31"/>
      <c r="AA1768" s="31"/>
      <c r="AB1768" s="31"/>
      <c r="AC1768" s="31"/>
      <c r="AD1768" s="31"/>
      <c r="AE1768" s="31"/>
      <c r="AT1768" s="14" t="s">
        <v>133</v>
      </c>
      <c r="AU1768" s="14" t="s">
        <v>86</v>
      </c>
    </row>
    <row r="1769" spans="1:65" s="2" customFormat="1" ht="16.5" customHeight="1">
      <c r="A1769" s="31"/>
      <c r="B1769" s="32"/>
      <c r="C1769" s="188" t="s">
        <v>3231</v>
      </c>
      <c r="D1769" s="188" t="s">
        <v>127</v>
      </c>
      <c r="E1769" s="189" t="s">
        <v>3232</v>
      </c>
      <c r="F1769" s="190" t="s">
        <v>3233</v>
      </c>
      <c r="G1769" s="191" t="s">
        <v>139</v>
      </c>
      <c r="H1769" s="192">
        <v>10</v>
      </c>
      <c r="I1769" s="193"/>
      <c r="J1769" s="194">
        <f>ROUND(I1769*H1769,2)</f>
        <v>0</v>
      </c>
      <c r="K1769" s="190" t="s">
        <v>131</v>
      </c>
      <c r="L1769" s="36"/>
      <c r="M1769" s="195" t="s">
        <v>1</v>
      </c>
      <c r="N1769" s="196" t="s">
        <v>42</v>
      </c>
      <c r="O1769" s="68"/>
      <c r="P1769" s="197">
        <f>O1769*H1769</f>
        <v>0</v>
      </c>
      <c r="Q1769" s="197">
        <v>0</v>
      </c>
      <c r="R1769" s="197">
        <f>Q1769*H1769</f>
        <v>0</v>
      </c>
      <c r="S1769" s="197">
        <v>0</v>
      </c>
      <c r="T1769" s="198">
        <f>S1769*H1769</f>
        <v>0</v>
      </c>
      <c r="U1769" s="31"/>
      <c r="V1769" s="31"/>
      <c r="W1769" s="31"/>
      <c r="X1769" s="31"/>
      <c r="Y1769" s="31"/>
      <c r="Z1769" s="31"/>
      <c r="AA1769" s="31"/>
      <c r="AB1769" s="31"/>
      <c r="AC1769" s="31"/>
      <c r="AD1769" s="31"/>
      <c r="AE1769" s="31"/>
      <c r="AR1769" s="199" t="s">
        <v>132</v>
      </c>
      <c r="AT1769" s="199" t="s">
        <v>127</v>
      </c>
      <c r="AU1769" s="199" t="s">
        <v>86</v>
      </c>
      <c r="AY1769" s="14" t="s">
        <v>124</v>
      </c>
      <c r="BE1769" s="200">
        <f>IF(N1769="základní",J1769,0)</f>
        <v>0</v>
      </c>
      <c r="BF1769" s="200">
        <f>IF(N1769="snížená",J1769,0)</f>
        <v>0</v>
      </c>
      <c r="BG1769" s="200">
        <f>IF(N1769="zákl. přenesená",J1769,0)</f>
        <v>0</v>
      </c>
      <c r="BH1769" s="200">
        <f>IF(N1769="sníž. přenesená",J1769,0)</f>
        <v>0</v>
      </c>
      <c r="BI1769" s="200">
        <f>IF(N1769="nulová",J1769,0)</f>
        <v>0</v>
      </c>
      <c r="BJ1769" s="14" t="s">
        <v>84</v>
      </c>
      <c r="BK1769" s="200">
        <f>ROUND(I1769*H1769,2)</f>
        <v>0</v>
      </c>
      <c r="BL1769" s="14" t="s">
        <v>132</v>
      </c>
      <c r="BM1769" s="199" t="s">
        <v>3234</v>
      </c>
    </row>
    <row r="1770" spans="1:65" s="2" customFormat="1" ht="19.2">
      <c r="A1770" s="31"/>
      <c r="B1770" s="32"/>
      <c r="C1770" s="33"/>
      <c r="D1770" s="201" t="s">
        <v>133</v>
      </c>
      <c r="E1770" s="33"/>
      <c r="F1770" s="202" t="s">
        <v>3235</v>
      </c>
      <c r="G1770" s="33"/>
      <c r="H1770" s="33"/>
      <c r="I1770" s="203"/>
      <c r="J1770" s="33"/>
      <c r="K1770" s="33"/>
      <c r="L1770" s="36"/>
      <c r="M1770" s="204"/>
      <c r="N1770" s="205"/>
      <c r="O1770" s="68"/>
      <c r="P1770" s="68"/>
      <c r="Q1770" s="68"/>
      <c r="R1770" s="68"/>
      <c r="S1770" s="68"/>
      <c r="T1770" s="69"/>
      <c r="U1770" s="31"/>
      <c r="V1770" s="31"/>
      <c r="W1770" s="31"/>
      <c r="X1770" s="31"/>
      <c r="Y1770" s="31"/>
      <c r="Z1770" s="31"/>
      <c r="AA1770" s="31"/>
      <c r="AB1770" s="31"/>
      <c r="AC1770" s="31"/>
      <c r="AD1770" s="31"/>
      <c r="AE1770" s="31"/>
      <c r="AT1770" s="14" t="s">
        <v>133</v>
      </c>
      <c r="AU1770" s="14" t="s">
        <v>86</v>
      </c>
    </row>
    <row r="1771" spans="1:65" s="2" customFormat="1" ht="16.5" customHeight="1">
      <c r="A1771" s="31"/>
      <c r="B1771" s="32"/>
      <c r="C1771" s="188" t="s">
        <v>1682</v>
      </c>
      <c r="D1771" s="188" t="s">
        <v>127</v>
      </c>
      <c r="E1771" s="189" t="s">
        <v>3236</v>
      </c>
      <c r="F1771" s="190" t="s">
        <v>3237</v>
      </c>
      <c r="G1771" s="191" t="s">
        <v>139</v>
      </c>
      <c r="H1771" s="192">
        <v>10</v>
      </c>
      <c r="I1771" s="193"/>
      <c r="J1771" s="194">
        <f>ROUND(I1771*H1771,2)</f>
        <v>0</v>
      </c>
      <c r="K1771" s="190" t="s">
        <v>131</v>
      </c>
      <c r="L1771" s="36"/>
      <c r="M1771" s="195" t="s">
        <v>1</v>
      </c>
      <c r="N1771" s="196" t="s">
        <v>42</v>
      </c>
      <c r="O1771" s="68"/>
      <c r="P1771" s="197">
        <f>O1771*H1771</f>
        <v>0</v>
      </c>
      <c r="Q1771" s="197">
        <v>0</v>
      </c>
      <c r="R1771" s="197">
        <f>Q1771*H1771</f>
        <v>0</v>
      </c>
      <c r="S1771" s="197">
        <v>0</v>
      </c>
      <c r="T1771" s="198">
        <f>S1771*H1771</f>
        <v>0</v>
      </c>
      <c r="U1771" s="31"/>
      <c r="V1771" s="31"/>
      <c r="W1771" s="31"/>
      <c r="X1771" s="31"/>
      <c r="Y1771" s="31"/>
      <c r="Z1771" s="31"/>
      <c r="AA1771" s="31"/>
      <c r="AB1771" s="31"/>
      <c r="AC1771" s="31"/>
      <c r="AD1771" s="31"/>
      <c r="AE1771" s="31"/>
      <c r="AR1771" s="199" t="s">
        <v>132</v>
      </c>
      <c r="AT1771" s="199" t="s">
        <v>127</v>
      </c>
      <c r="AU1771" s="199" t="s">
        <v>86</v>
      </c>
      <c r="AY1771" s="14" t="s">
        <v>124</v>
      </c>
      <c r="BE1771" s="200">
        <f>IF(N1771="základní",J1771,0)</f>
        <v>0</v>
      </c>
      <c r="BF1771" s="200">
        <f>IF(N1771="snížená",J1771,0)</f>
        <v>0</v>
      </c>
      <c r="BG1771" s="200">
        <f>IF(N1771="zákl. přenesená",J1771,0)</f>
        <v>0</v>
      </c>
      <c r="BH1771" s="200">
        <f>IF(N1771="sníž. přenesená",J1771,0)</f>
        <v>0</v>
      </c>
      <c r="BI1771" s="200">
        <f>IF(N1771="nulová",J1771,0)</f>
        <v>0</v>
      </c>
      <c r="BJ1771" s="14" t="s">
        <v>84</v>
      </c>
      <c r="BK1771" s="200">
        <f>ROUND(I1771*H1771,2)</f>
        <v>0</v>
      </c>
      <c r="BL1771" s="14" t="s">
        <v>132</v>
      </c>
      <c r="BM1771" s="199" t="s">
        <v>3238</v>
      </c>
    </row>
    <row r="1772" spans="1:65" s="2" customFormat="1" ht="19.2">
      <c r="A1772" s="31"/>
      <c r="B1772" s="32"/>
      <c r="C1772" s="33"/>
      <c r="D1772" s="201" t="s">
        <v>133</v>
      </c>
      <c r="E1772" s="33"/>
      <c r="F1772" s="202" t="s">
        <v>3239</v>
      </c>
      <c r="G1772" s="33"/>
      <c r="H1772" s="33"/>
      <c r="I1772" s="203"/>
      <c r="J1772" s="33"/>
      <c r="K1772" s="33"/>
      <c r="L1772" s="36"/>
      <c r="M1772" s="204"/>
      <c r="N1772" s="205"/>
      <c r="O1772" s="68"/>
      <c r="P1772" s="68"/>
      <c r="Q1772" s="68"/>
      <c r="R1772" s="68"/>
      <c r="S1772" s="68"/>
      <c r="T1772" s="69"/>
      <c r="U1772" s="31"/>
      <c r="V1772" s="31"/>
      <c r="W1772" s="31"/>
      <c r="X1772" s="31"/>
      <c r="Y1772" s="31"/>
      <c r="Z1772" s="31"/>
      <c r="AA1772" s="31"/>
      <c r="AB1772" s="31"/>
      <c r="AC1772" s="31"/>
      <c r="AD1772" s="31"/>
      <c r="AE1772" s="31"/>
      <c r="AT1772" s="14" t="s">
        <v>133</v>
      </c>
      <c r="AU1772" s="14" t="s">
        <v>86</v>
      </c>
    </row>
    <row r="1773" spans="1:65" s="2" customFormat="1" ht="16.5" customHeight="1">
      <c r="A1773" s="31"/>
      <c r="B1773" s="32"/>
      <c r="C1773" s="188" t="s">
        <v>3240</v>
      </c>
      <c r="D1773" s="188" t="s">
        <v>127</v>
      </c>
      <c r="E1773" s="189" t="s">
        <v>3241</v>
      </c>
      <c r="F1773" s="190" t="s">
        <v>3242</v>
      </c>
      <c r="G1773" s="191" t="s">
        <v>139</v>
      </c>
      <c r="H1773" s="192">
        <v>10</v>
      </c>
      <c r="I1773" s="193"/>
      <c r="J1773" s="194">
        <f>ROUND(I1773*H1773,2)</f>
        <v>0</v>
      </c>
      <c r="K1773" s="190" t="s">
        <v>131</v>
      </c>
      <c r="L1773" s="36"/>
      <c r="M1773" s="195" t="s">
        <v>1</v>
      </c>
      <c r="N1773" s="196" t="s">
        <v>42</v>
      </c>
      <c r="O1773" s="68"/>
      <c r="P1773" s="197">
        <f>O1773*H1773</f>
        <v>0</v>
      </c>
      <c r="Q1773" s="197">
        <v>0</v>
      </c>
      <c r="R1773" s="197">
        <f>Q1773*H1773</f>
        <v>0</v>
      </c>
      <c r="S1773" s="197">
        <v>0</v>
      </c>
      <c r="T1773" s="198">
        <f>S1773*H1773</f>
        <v>0</v>
      </c>
      <c r="U1773" s="31"/>
      <c r="V1773" s="31"/>
      <c r="W1773" s="31"/>
      <c r="X1773" s="31"/>
      <c r="Y1773" s="31"/>
      <c r="Z1773" s="31"/>
      <c r="AA1773" s="31"/>
      <c r="AB1773" s="31"/>
      <c r="AC1773" s="31"/>
      <c r="AD1773" s="31"/>
      <c r="AE1773" s="31"/>
      <c r="AR1773" s="199" t="s">
        <v>132</v>
      </c>
      <c r="AT1773" s="199" t="s">
        <v>127</v>
      </c>
      <c r="AU1773" s="199" t="s">
        <v>86</v>
      </c>
      <c r="AY1773" s="14" t="s">
        <v>124</v>
      </c>
      <c r="BE1773" s="200">
        <f>IF(N1773="základní",J1773,0)</f>
        <v>0</v>
      </c>
      <c r="BF1773" s="200">
        <f>IF(N1773="snížená",J1773,0)</f>
        <v>0</v>
      </c>
      <c r="BG1773" s="200">
        <f>IF(N1773="zákl. přenesená",J1773,0)</f>
        <v>0</v>
      </c>
      <c r="BH1773" s="200">
        <f>IF(N1773="sníž. přenesená",J1773,0)</f>
        <v>0</v>
      </c>
      <c r="BI1773" s="200">
        <f>IF(N1773="nulová",J1773,0)</f>
        <v>0</v>
      </c>
      <c r="BJ1773" s="14" t="s">
        <v>84</v>
      </c>
      <c r="BK1773" s="200">
        <f>ROUND(I1773*H1773,2)</f>
        <v>0</v>
      </c>
      <c r="BL1773" s="14" t="s">
        <v>132</v>
      </c>
      <c r="BM1773" s="199" t="s">
        <v>3243</v>
      </c>
    </row>
    <row r="1774" spans="1:65" s="2" customFormat="1" ht="19.2">
      <c r="A1774" s="31"/>
      <c r="B1774" s="32"/>
      <c r="C1774" s="33"/>
      <c r="D1774" s="201" t="s">
        <v>133</v>
      </c>
      <c r="E1774" s="33"/>
      <c r="F1774" s="202" t="s">
        <v>3244</v>
      </c>
      <c r="G1774" s="33"/>
      <c r="H1774" s="33"/>
      <c r="I1774" s="203"/>
      <c r="J1774" s="33"/>
      <c r="K1774" s="33"/>
      <c r="L1774" s="36"/>
      <c r="M1774" s="204"/>
      <c r="N1774" s="205"/>
      <c r="O1774" s="68"/>
      <c r="P1774" s="68"/>
      <c r="Q1774" s="68"/>
      <c r="R1774" s="68"/>
      <c r="S1774" s="68"/>
      <c r="T1774" s="69"/>
      <c r="U1774" s="31"/>
      <c r="V1774" s="31"/>
      <c r="W1774" s="31"/>
      <c r="X1774" s="31"/>
      <c r="Y1774" s="31"/>
      <c r="Z1774" s="31"/>
      <c r="AA1774" s="31"/>
      <c r="AB1774" s="31"/>
      <c r="AC1774" s="31"/>
      <c r="AD1774" s="31"/>
      <c r="AE1774" s="31"/>
      <c r="AT1774" s="14" t="s">
        <v>133</v>
      </c>
      <c r="AU1774" s="14" t="s">
        <v>86</v>
      </c>
    </row>
    <row r="1775" spans="1:65" s="2" customFormat="1" ht="16.5" customHeight="1">
      <c r="A1775" s="31"/>
      <c r="B1775" s="32"/>
      <c r="C1775" s="188" t="s">
        <v>1687</v>
      </c>
      <c r="D1775" s="188" t="s">
        <v>127</v>
      </c>
      <c r="E1775" s="189" t="s">
        <v>3245</v>
      </c>
      <c r="F1775" s="190" t="s">
        <v>3246</v>
      </c>
      <c r="G1775" s="191" t="s">
        <v>139</v>
      </c>
      <c r="H1775" s="192">
        <v>50</v>
      </c>
      <c r="I1775" s="193"/>
      <c r="J1775" s="194">
        <f>ROUND(I1775*H1775,2)</f>
        <v>0</v>
      </c>
      <c r="K1775" s="190" t="s">
        <v>131</v>
      </c>
      <c r="L1775" s="36"/>
      <c r="M1775" s="195" t="s">
        <v>1</v>
      </c>
      <c r="N1775" s="196" t="s">
        <v>42</v>
      </c>
      <c r="O1775" s="68"/>
      <c r="P1775" s="197">
        <f>O1775*H1775</f>
        <v>0</v>
      </c>
      <c r="Q1775" s="197">
        <v>0</v>
      </c>
      <c r="R1775" s="197">
        <f>Q1775*H1775</f>
        <v>0</v>
      </c>
      <c r="S1775" s="197">
        <v>0</v>
      </c>
      <c r="T1775" s="198">
        <f>S1775*H1775</f>
        <v>0</v>
      </c>
      <c r="U1775" s="31"/>
      <c r="V1775" s="31"/>
      <c r="W1775" s="31"/>
      <c r="X1775" s="31"/>
      <c r="Y1775" s="31"/>
      <c r="Z1775" s="31"/>
      <c r="AA1775" s="31"/>
      <c r="AB1775" s="31"/>
      <c r="AC1775" s="31"/>
      <c r="AD1775" s="31"/>
      <c r="AE1775" s="31"/>
      <c r="AR1775" s="199" t="s">
        <v>132</v>
      </c>
      <c r="AT1775" s="199" t="s">
        <v>127</v>
      </c>
      <c r="AU1775" s="199" t="s">
        <v>86</v>
      </c>
      <c r="AY1775" s="14" t="s">
        <v>124</v>
      </c>
      <c r="BE1775" s="200">
        <f>IF(N1775="základní",J1775,0)</f>
        <v>0</v>
      </c>
      <c r="BF1775" s="200">
        <f>IF(N1775="snížená",J1775,0)</f>
        <v>0</v>
      </c>
      <c r="BG1775" s="200">
        <f>IF(N1775="zákl. přenesená",J1775,0)</f>
        <v>0</v>
      </c>
      <c r="BH1775" s="200">
        <f>IF(N1775="sníž. přenesená",J1775,0)</f>
        <v>0</v>
      </c>
      <c r="BI1775" s="200">
        <f>IF(N1775="nulová",J1775,0)</f>
        <v>0</v>
      </c>
      <c r="BJ1775" s="14" t="s">
        <v>84</v>
      </c>
      <c r="BK1775" s="200">
        <f>ROUND(I1775*H1775,2)</f>
        <v>0</v>
      </c>
      <c r="BL1775" s="14" t="s">
        <v>132</v>
      </c>
      <c r="BM1775" s="199" t="s">
        <v>3247</v>
      </c>
    </row>
    <row r="1776" spans="1:65" s="2" customFormat="1" ht="19.2">
      <c r="A1776" s="31"/>
      <c r="B1776" s="32"/>
      <c r="C1776" s="33"/>
      <c r="D1776" s="201" t="s">
        <v>133</v>
      </c>
      <c r="E1776" s="33"/>
      <c r="F1776" s="202" t="s">
        <v>3248</v>
      </c>
      <c r="G1776" s="33"/>
      <c r="H1776" s="33"/>
      <c r="I1776" s="203"/>
      <c r="J1776" s="33"/>
      <c r="K1776" s="33"/>
      <c r="L1776" s="36"/>
      <c r="M1776" s="204"/>
      <c r="N1776" s="205"/>
      <c r="O1776" s="68"/>
      <c r="P1776" s="68"/>
      <c r="Q1776" s="68"/>
      <c r="R1776" s="68"/>
      <c r="S1776" s="68"/>
      <c r="T1776" s="69"/>
      <c r="U1776" s="31"/>
      <c r="V1776" s="31"/>
      <c r="W1776" s="31"/>
      <c r="X1776" s="31"/>
      <c r="Y1776" s="31"/>
      <c r="Z1776" s="31"/>
      <c r="AA1776" s="31"/>
      <c r="AB1776" s="31"/>
      <c r="AC1776" s="31"/>
      <c r="AD1776" s="31"/>
      <c r="AE1776" s="31"/>
      <c r="AT1776" s="14" t="s">
        <v>133</v>
      </c>
      <c r="AU1776" s="14" t="s">
        <v>86</v>
      </c>
    </row>
    <row r="1777" spans="1:65" s="2" customFormat="1" ht="16.5" customHeight="1">
      <c r="A1777" s="31"/>
      <c r="B1777" s="32"/>
      <c r="C1777" s="188" t="s">
        <v>3249</v>
      </c>
      <c r="D1777" s="188" t="s">
        <v>127</v>
      </c>
      <c r="E1777" s="189" t="s">
        <v>3250</v>
      </c>
      <c r="F1777" s="190" t="s">
        <v>3251</v>
      </c>
      <c r="G1777" s="191" t="s">
        <v>139</v>
      </c>
      <c r="H1777" s="192">
        <v>5</v>
      </c>
      <c r="I1777" s="193"/>
      <c r="J1777" s="194">
        <f>ROUND(I1777*H1777,2)</f>
        <v>0</v>
      </c>
      <c r="K1777" s="190" t="s">
        <v>131</v>
      </c>
      <c r="L1777" s="36"/>
      <c r="M1777" s="195" t="s">
        <v>1</v>
      </c>
      <c r="N1777" s="196" t="s">
        <v>42</v>
      </c>
      <c r="O1777" s="68"/>
      <c r="P1777" s="197">
        <f>O1777*H1777</f>
        <v>0</v>
      </c>
      <c r="Q1777" s="197">
        <v>0</v>
      </c>
      <c r="R1777" s="197">
        <f>Q1777*H1777</f>
        <v>0</v>
      </c>
      <c r="S1777" s="197">
        <v>0</v>
      </c>
      <c r="T1777" s="198">
        <f>S1777*H1777</f>
        <v>0</v>
      </c>
      <c r="U1777" s="31"/>
      <c r="V1777" s="31"/>
      <c r="W1777" s="31"/>
      <c r="X1777" s="31"/>
      <c r="Y1777" s="31"/>
      <c r="Z1777" s="31"/>
      <c r="AA1777" s="31"/>
      <c r="AB1777" s="31"/>
      <c r="AC1777" s="31"/>
      <c r="AD1777" s="31"/>
      <c r="AE1777" s="31"/>
      <c r="AR1777" s="199" t="s">
        <v>132</v>
      </c>
      <c r="AT1777" s="199" t="s">
        <v>127</v>
      </c>
      <c r="AU1777" s="199" t="s">
        <v>86</v>
      </c>
      <c r="AY1777" s="14" t="s">
        <v>124</v>
      </c>
      <c r="BE1777" s="200">
        <f>IF(N1777="základní",J1777,0)</f>
        <v>0</v>
      </c>
      <c r="BF1777" s="200">
        <f>IF(N1777="snížená",J1777,0)</f>
        <v>0</v>
      </c>
      <c r="BG1777" s="200">
        <f>IF(N1777="zákl. přenesená",J1777,0)</f>
        <v>0</v>
      </c>
      <c r="BH1777" s="200">
        <f>IF(N1777="sníž. přenesená",J1777,0)</f>
        <v>0</v>
      </c>
      <c r="BI1777" s="200">
        <f>IF(N1777="nulová",J1777,0)</f>
        <v>0</v>
      </c>
      <c r="BJ1777" s="14" t="s">
        <v>84</v>
      </c>
      <c r="BK1777" s="200">
        <f>ROUND(I1777*H1777,2)</f>
        <v>0</v>
      </c>
      <c r="BL1777" s="14" t="s">
        <v>132</v>
      </c>
      <c r="BM1777" s="199" t="s">
        <v>3252</v>
      </c>
    </row>
    <row r="1778" spans="1:65" s="2" customFormat="1" ht="19.2">
      <c r="A1778" s="31"/>
      <c r="B1778" s="32"/>
      <c r="C1778" s="33"/>
      <c r="D1778" s="201" t="s">
        <v>133</v>
      </c>
      <c r="E1778" s="33"/>
      <c r="F1778" s="202" t="s">
        <v>3253</v>
      </c>
      <c r="G1778" s="33"/>
      <c r="H1778" s="33"/>
      <c r="I1778" s="203"/>
      <c r="J1778" s="33"/>
      <c r="K1778" s="33"/>
      <c r="L1778" s="36"/>
      <c r="M1778" s="204"/>
      <c r="N1778" s="205"/>
      <c r="O1778" s="68"/>
      <c r="P1778" s="68"/>
      <c r="Q1778" s="68"/>
      <c r="R1778" s="68"/>
      <c r="S1778" s="68"/>
      <c r="T1778" s="69"/>
      <c r="U1778" s="31"/>
      <c r="V1778" s="31"/>
      <c r="W1778" s="31"/>
      <c r="X1778" s="31"/>
      <c r="Y1778" s="31"/>
      <c r="Z1778" s="31"/>
      <c r="AA1778" s="31"/>
      <c r="AB1778" s="31"/>
      <c r="AC1778" s="31"/>
      <c r="AD1778" s="31"/>
      <c r="AE1778" s="31"/>
      <c r="AT1778" s="14" t="s">
        <v>133</v>
      </c>
      <c r="AU1778" s="14" t="s">
        <v>86</v>
      </c>
    </row>
    <row r="1779" spans="1:65" s="2" customFormat="1" ht="16.5" customHeight="1">
      <c r="A1779" s="31"/>
      <c r="B1779" s="32"/>
      <c r="C1779" s="188" t="s">
        <v>1691</v>
      </c>
      <c r="D1779" s="188" t="s">
        <v>127</v>
      </c>
      <c r="E1779" s="189" t="s">
        <v>3254</v>
      </c>
      <c r="F1779" s="190" t="s">
        <v>3255</v>
      </c>
      <c r="G1779" s="191" t="s">
        <v>139</v>
      </c>
      <c r="H1779" s="192">
        <v>20</v>
      </c>
      <c r="I1779" s="193"/>
      <c r="J1779" s="194">
        <f>ROUND(I1779*H1779,2)</f>
        <v>0</v>
      </c>
      <c r="K1779" s="190" t="s">
        <v>131</v>
      </c>
      <c r="L1779" s="36"/>
      <c r="M1779" s="195" t="s">
        <v>1</v>
      </c>
      <c r="N1779" s="196" t="s">
        <v>42</v>
      </c>
      <c r="O1779" s="68"/>
      <c r="P1779" s="197">
        <f>O1779*H1779</f>
        <v>0</v>
      </c>
      <c r="Q1779" s="197">
        <v>0</v>
      </c>
      <c r="R1779" s="197">
        <f>Q1779*H1779</f>
        <v>0</v>
      </c>
      <c r="S1779" s="197">
        <v>0</v>
      </c>
      <c r="T1779" s="198">
        <f>S1779*H1779</f>
        <v>0</v>
      </c>
      <c r="U1779" s="31"/>
      <c r="V1779" s="31"/>
      <c r="W1779" s="31"/>
      <c r="X1779" s="31"/>
      <c r="Y1779" s="31"/>
      <c r="Z1779" s="31"/>
      <c r="AA1779" s="31"/>
      <c r="AB1779" s="31"/>
      <c r="AC1779" s="31"/>
      <c r="AD1779" s="31"/>
      <c r="AE1779" s="31"/>
      <c r="AR1779" s="199" t="s">
        <v>132</v>
      </c>
      <c r="AT1779" s="199" t="s">
        <v>127</v>
      </c>
      <c r="AU1779" s="199" t="s">
        <v>86</v>
      </c>
      <c r="AY1779" s="14" t="s">
        <v>124</v>
      </c>
      <c r="BE1779" s="200">
        <f>IF(N1779="základní",J1779,0)</f>
        <v>0</v>
      </c>
      <c r="BF1779" s="200">
        <f>IF(N1779="snížená",J1779,0)</f>
        <v>0</v>
      </c>
      <c r="BG1779" s="200">
        <f>IF(N1779="zákl. přenesená",J1779,0)</f>
        <v>0</v>
      </c>
      <c r="BH1779" s="200">
        <f>IF(N1779="sníž. přenesená",J1779,0)</f>
        <v>0</v>
      </c>
      <c r="BI1779" s="200">
        <f>IF(N1779="nulová",J1779,0)</f>
        <v>0</v>
      </c>
      <c r="BJ1779" s="14" t="s">
        <v>84</v>
      </c>
      <c r="BK1779" s="200">
        <f>ROUND(I1779*H1779,2)</f>
        <v>0</v>
      </c>
      <c r="BL1779" s="14" t="s">
        <v>132</v>
      </c>
      <c r="BM1779" s="199" t="s">
        <v>3256</v>
      </c>
    </row>
    <row r="1780" spans="1:65" s="2" customFormat="1" ht="19.2">
      <c r="A1780" s="31"/>
      <c r="B1780" s="32"/>
      <c r="C1780" s="33"/>
      <c r="D1780" s="201" t="s">
        <v>133</v>
      </c>
      <c r="E1780" s="33"/>
      <c r="F1780" s="202" t="s">
        <v>3257</v>
      </c>
      <c r="G1780" s="33"/>
      <c r="H1780" s="33"/>
      <c r="I1780" s="203"/>
      <c r="J1780" s="33"/>
      <c r="K1780" s="33"/>
      <c r="L1780" s="36"/>
      <c r="M1780" s="204"/>
      <c r="N1780" s="205"/>
      <c r="O1780" s="68"/>
      <c r="P1780" s="68"/>
      <c r="Q1780" s="68"/>
      <c r="R1780" s="68"/>
      <c r="S1780" s="68"/>
      <c r="T1780" s="69"/>
      <c r="U1780" s="31"/>
      <c r="V1780" s="31"/>
      <c r="W1780" s="31"/>
      <c r="X1780" s="31"/>
      <c r="Y1780" s="31"/>
      <c r="Z1780" s="31"/>
      <c r="AA1780" s="31"/>
      <c r="AB1780" s="31"/>
      <c r="AC1780" s="31"/>
      <c r="AD1780" s="31"/>
      <c r="AE1780" s="31"/>
      <c r="AT1780" s="14" t="s">
        <v>133</v>
      </c>
      <c r="AU1780" s="14" t="s">
        <v>86</v>
      </c>
    </row>
    <row r="1781" spans="1:65" s="2" customFormat="1" ht="16.5" customHeight="1">
      <c r="A1781" s="31"/>
      <c r="B1781" s="32"/>
      <c r="C1781" s="188" t="s">
        <v>3258</v>
      </c>
      <c r="D1781" s="188" t="s">
        <v>127</v>
      </c>
      <c r="E1781" s="189" t="s">
        <v>3259</v>
      </c>
      <c r="F1781" s="190" t="s">
        <v>3260</v>
      </c>
      <c r="G1781" s="191" t="s">
        <v>139</v>
      </c>
      <c r="H1781" s="192">
        <v>5</v>
      </c>
      <c r="I1781" s="193"/>
      <c r="J1781" s="194">
        <f>ROUND(I1781*H1781,2)</f>
        <v>0</v>
      </c>
      <c r="K1781" s="190" t="s">
        <v>131</v>
      </c>
      <c r="L1781" s="36"/>
      <c r="M1781" s="195" t="s">
        <v>1</v>
      </c>
      <c r="N1781" s="196" t="s">
        <v>42</v>
      </c>
      <c r="O1781" s="68"/>
      <c r="P1781" s="197">
        <f>O1781*H1781</f>
        <v>0</v>
      </c>
      <c r="Q1781" s="197">
        <v>0</v>
      </c>
      <c r="R1781" s="197">
        <f>Q1781*H1781</f>
        <v>0</v>
      </c>
      <c r="S1781" s="197">
        <v>0</v>
      </c>
      <c r="T1781" s="198">
        <f>S1781*H1781</f>
        <v>0</v>
      </c>
      <c r="U1781" s="31"/>
      <c r="V1781" s="31"/>
      <c r="W1781" s="31"/>
      <c r="X1781" s="31"/>
      <c r="Y1781" s="31"/>
      <c r="Z1781" s="31"/>
      <c r="AA1781" s="31"/>
      <c r="AB1781" s="31"/>
      <c r="AC1781" s="31"/>
      <c r="AD1781" s="31"/>
      <c r="AE1781" s="31"/>
      <c r="AR1781" s="199" t="s">
        <v>132</v>
      </c>
      <c r="AT1781" s="199" t="s">
        <v>127</v>
      </c>
      <c r="AU1781" s="199" t="s">
        <v>86</v>
      </c>
      <c r="AY1781" s="14" t="s">
        <v>124</v>
      </c>
      <c r="BE1781" s="200">
        <f>IF(N1781="základní",J1781,0)</f>
        <v>0</v>
      </c>
      <c r="BF1781" s="200">
        <f>IF(N1781="snížená",J1781,0)</f>
        <v>0</v>
      </c>
      <c r="BG1781" s="200">
        <f>IF(N1781="zákl. přenesená",J1781,0)</f>
        <v>0</v>
      </c>
      <c r="BH1781" s="200">
        <f>IF(N1781="sníž. přenesená",J1781,0)</f>
        <v>0</v>
      </c>
      <c r="BI1781" s="200">
        <f>IF(N1781="nulová",J1781,0)</f>
        <v>0</v>
      </c>
      <c r="BJ1781" s="14" t="s">
        <v>84</v>
      </c>
      <c r="BK1781" s="200">
        <f>ROUND(I1781*H1781,2)</f>
        <v>0</v>
      </c>
      <c r="BL1781" s="14" t="s">
        <v>132</v>
      </c>
      <c r="BM1781" s="199" t="s">
        <v>3261</v>
      </c>
    </row>
    <row r="1782" spans="1:65" s="2" customFormat="1" ht="19.2">
      <c r="A1782" s="31"/>
      <c r="B1782" s="32"/>
      <c r="C1782" s="33"/>
      <c r="D1782" s="201" t="s">
        <v>133</v>
      </c>
      <c r="E1782" s="33"/>
      <c r="F1782" s="202" t="s">
        <v>3262</v>
      </c>
      <c r="G1782" s="33"/>
      <c r="H1782" s="33"/>
      <c r="I1782" s="203"/>
      <c r="J1782" s="33"/>
      <c r="K1782" s="33"/>
      <c r="L1782" s="36"/>
      <c r="M1782" s="204"/>
      <c r="N1782" s="205"/>
      <c r="O1782" s="68"/>
      <c r="P1782" s="68"/>
      <c r="Q1782" s="68"/>
      <c r="R1782" s="68"/>
      <c r="S1782" s="68"/>
      <c r="T1782" s="69"/>
      <c r="U1782" s="31"/>
      <c r="V1782" s="31"/>
      <c r="W1782" s="31"/>
      <c r="X1782" s="31"/>
      <c r="Y1782" s="31"/>
      <c r="Z1782" s="31"/>
      <c r="AA1782" s="31"/>
      <c r="AB1782" s="31"/>
      <c r="AC1782" s="31"/>
      <c r="AD1782" s="31"/>
      <c r="AE1782" s="31"/>
      <c r="AT1782" s="14" t="s">
        <v>133</v>
      </c>
      <c r="AU1782" s="14" t="s">
        <v>86</v>
      </c>
    </row>
    <row r="1783" spans="1:65" s="2" customFormat="1" ht="16.5" customHeight="1">
      <c r="A1783" s="31"/>
      <c r="B1783" s="32"/>
      <c r="C1783" s="188" t="s">
        <v>1696</v>
      </c>
      <c r="D1783" s="188" t="s">
        <v>127</v>
      </c>
      <c r="E1783" s="189" t="s">
        <v>3263</v>
      </c>
      <c r="F1783" s="190" t="s">
        <v>3264</v>
      </c>
      <c r="G1783" s="191" t="s">
        <v>139</v>
      </c>
      <c r="H1783" s="192">
        <v>150</v>
      </c>
      <c r="I1783" s="193"/>
      <c r="J1783" s="194">
        <f>ROUND(I1783*H1783,2)</f>
        <v>0</v>
      </c>
      <c r="K1783" s="190" t="s">
        <v>131</v>
      </c>
      <c r="L1783" s="36"/>
      <c r="M1783" s="195" t="s">
        <v>1</v>
      </c>
      <c r="N1783" s="196" t="s">
        <v>42</v>
      </c>
      <c r="O1783" s="68"/>
      <c r="P1783" s="197">
        <f>O1783*H1783</f>
        <v>0</v>
      </c>
      <c r="Q1783" s="197">
        <v>0</v>
      </c>
      <c r="R1783" s="197">
        <f>Q1783*H1783</f>
        <v>0</v>
      </c>
      <c r="S1783" s="197">
        <v>0</v>
      </c>
      <c r="T1783" s="198">
        <f>S1783*H1783</f>
        <v>0</v>
      </c>
      <c r="U1783" s="31"/>
      <c r="V1783" s="31"/>
      <c r="W1783" s="31"/>
      <c r="X1783" s="31"/>
      <c r="Y1783" s="31"/>
      <c r="Z1783" s="31"/>
      <c r="AA1783" s="31"/>
      <c r="AB1783" s="31"/>
      <c r="AC1783" s="31"/>
      <c r="AD1783" s="31"/>
      <c r="AE1783" s="31"/>
      <c r="AR1783" s="199" t="s">
        <v>132</v>
      </c>
      <c r="AT1783" s="199" t="s">
        <v>127</v>
      </c>
      <c r="AU1783" s="199" t="s">
        <v>86</v>
      </c>
      <c r="AY1783" s="14" t="s">
        <v>124</v>
      </c>
      <c r="BE1783" s="200">
        <f>IF(N1783="základní",J1783,0)</f>
        <v>0</v>
      </c>
      <c r="BF1783" s="200">
        <f>IF(N1783="snížená",J1783,0)</f>
        <v>0</v>
      </c>
      <c r="BG1783" s="200">
        <f>IF(N1783="zákl. přenesená",J1783,0)</f>
        <v>0</v>
      </c>
      <c r="BH1783" s="200">
        <f>IF(N1783="sníž. přenesená",J1783,0)</f>
        <v>0</v>
      </c>
      <c r="BI1783" s="200">
        <f>IF(N1783="nulová",J1783,0)</f>
        <v>0</v>
      </c>
      <c r="BJ1783" s="14" t="s">
        <v>84</v>
      </c>
      <c r="BK1783" s="200">
        <f>ROUND(I1783*H1783,2)</f>
        <v>0</v>
      </c>
      <c r="BL1783" s="14" t="s">
        <v>132</v>
      </c>
      <c r="BM1783" s="199" t="s">
        <v>3265</v>
      </c>
    </row>
    <row r="1784" spans="1:65" s="2" customFormat="1" ht="19.2">
      <c r="A1784" s="31"/>
      <c r="B1784" s="32"/>
      <c r="C1784" s="33"/>
      <c r="D1784" s="201" t="s">
        <v>133</v>
      </c>
      <c r="E1784" s="33"/>
      <c r="F1784" s="202" t="s">
        <v>3266</v>
      </c>
      <c r="G1784" s="33"/>
      <c r="H1784" s="33"/>
      <c r="I1784" s="203"/>
      <c r="J1784" s="33"/>
      <c r="K1784" s="33"/>
      <c r="L1784" s="36"/>
      <c r="M1784" s="204"/>
      <c r="N1784" s="205"/>
      <c r="O1784" s="68"/>
      <c r="P1784" s="68"/>
      <c r="Q1784" s="68"/>
      <c r="R1784" s="68"/>
      <c r="S1784" s="68"/>
      <c r="T1784" s="69"/>
      <c r="U1784" s="31"/>
      <c r="V1784" s="31"/>
      <c r="W1784" s="31"/>
      <c r="X1784" s="31"/>
      <c r="Y1784" s="31"/>
      <c r="Z1784" s="31"/>
      <c r="AA1784" s="31"/>
      <c r="AB1784" s="31"/>
      <c r="AC1784" s="31"/>
      <c r="AD1784" s="31"/>
      <c r="AE1784" s="31"/>
      <c r="AT1784" s="14" t="s">
        <v>133</v>
      </c>
      <c r="AU1784" s="14" t="s">
        <v>86</v>
      </c>
    </row>
    <row r="1785" spans="1:65" s="2" customFormat="1" ht="16.5" customHeight="1">
      <c r="A1785" s="31"/>
      <c r="B1785" s="32"/>
      <c r="C1785" s="188" t="s">
        <v>3267</v>
      </c>
      <c r="D1785" s="188" t="s">
        <v>127</v>
      </c>
      <c r="E1785" s="189" t="s">
        <v>3268</v>
      </c>
      <c r="F1785" s="190" t="s">
        <v>3269</v>
      </c>
      <c r="G1785" s="191" t="s">
        <v>139</v>
      </c>
      <c r="H1785" s="192">
        <v>5</v>
      </c>
      <c r="I1785" s="193"/>
      <c r="J1785" s="194">
        <f>ROUND(I1785*H1785,2)</f>
        <v>0</v>
      </c>
      <c r="K1785" s="190" t="s">
        <v>131</v>
      </c>
      <c r="L1785" s="36"/>
      <c r="M1785" s="195" t="s">
        <v>1</v>
      </c>
      <c r="N1785" s="196" t="s">
        <v>42</v>
      </c>
      <c r="O1785" s="68"/>
      <c r="P1785" s="197">
        <f>O1785*H1785</f>
        <v>0</v>
      </c>
      <c r="Q1785" s="197">
        <v>0</v>
      </c>
      <c r="R1785" s="197">
        <f>Q1785*H1785</f>
        <v>0</v>
      </c>
      <c r="S1785" s="197">
        <v>0</v>
      </c>
      <c r="T1785" s="198">
        <f>S1785*H1785</f>
        <v>0</v>
      </c>
      <c r="U1785" s="31"/>
      <c r="V1785" s="31"/>
      <c r="W1785" s="31"/>
      <c r="X1785" s="31"/>
      <c r="Y1785" s="31"/>
      <c r="Z1785" s="31"/>
      <c r="AA1785" s="31"/>
      <c r="AB1785" s="31"/>
      <c r="AC1785" s="31"/>
      <c r="AD1785" s="31"/>
      <c r="AE1785" s="31"/>
      <c r="AR1785" s="199" t="s">
        <v>132</v>
      </c>
      <c r="AT1785" s="199" t="s">
        <v>127</v>
      </c>
      <c r="AU1785" s="199" t="s">
        <v>86</v>
      </c>
      <c r="AY1785" s="14" t="s">
        <v>124</v>
      </c>
      <c r="BE1785" s="200">
        <f>IF(N1785="základní",J1785,0)</f>
        <v>0</v>
      </c>
      <c r="BF1785" s="200">
        <f>IF(N1785="snížená",J1785,0)</f>
        <v>0</v>
      </c>
      <c r="BG1785" s="200">
        <f>IF(N1785="zákl. přenesená",J1785,0)</f>
        <v>0</v>
      </c>
      <c r="BH1785" s="200">
        <f>IF(N1785="sníž. přenesená",J1785,0)</f>
        <v>0</v>
      </c>
      <c r="BI1785" s="200">
        <f>IF(N1785="nulová",J1785,0)</f>
        <v>0</v>
      </c>
      <c r="BJ1785" s="14" t="s">
        <v>84</v>
      </c>
      <c r="BK1785" s="200">
        <f>ROUND(I1785*H1785,2)</f>
        <v>0</v>
      </c>
      <c r="BL1785" s="14" t="s">
        <v>132</v>
      </c>
      <c r="BM1785" s="199" t="s">
        <v>3270</v>
      </c>
    </row>
    <row r="1786" spans="1:65" s="2" customFormat="1" ht="19.2">
      <c r="A1786" s="31"/>
      <c r="B1786" s="32"/>
      <c r="C1786" s="33"/>
      <c r="D1786" s="201" t="s">
        <v>133</v>
      </c>
      <c r="E1786" s="33"/>
      <c r="F1786" s="202" t="s">
        <v>3271</v>
      </c>
      <c r="G1786" s="33"/>
      <c r="H1786" s="33"/>
      <c r="I1786" s="203"/>
      <c r="J1786" s="33"/>
      <c r="K1786" s="33"/>
      <c r="L1786" s="36"/>
      <c r="M1786" s="204"/>
      <c r="N1786" s="205"/>
      <c r="O1786" s="68"/>
      <c r="P1786" s="68"/>
      <c r="Q1786" s="68"/>
      <c r="R1786" s="68"/>
      <c r="S1786" s="68"/>
      <c r="T1786" s="69"/>
      <c r="U1786" s="31"/>
      <c r="V1786" s="31"/>
      <c r="W1786" s="31"/>
      <c r="X1786" s="31"/>
      <c r="Y1786" s="31"/>
      <c r="Z1786" s="31"/>
      <c r="AA1786" s="31"/>
      <c r="AB1786" s="31"/>
      <c r="AC1786" s="31"/>
      <c r="AD1786" s="31"/>
      <c r="AE1786" s="31"/>
      <c r="AT1786" s="14" t="s">
        <v>133</v>
      </c>
      <c r="AU1786" s="14" t="s">
        <v>86</v>
      </c>
    </row>
    <row r="1787" spans="1:65" s="2" customFormat="1" ht="16.5" customHeight="1">
      <c r="A1787" s="31"/>
      <c r="B1787" s="32"/>
      <c r="C1787" s="188" t="s">
        <v>1700</v>
      </c>
      <c r="D1787" s="188" t="s">
        <v>127</v>
      </c>
      <c r="E1787" s="189" t="s">
        <v>3272</v>
      </c>
      <c r="F1787" s="190" t="s">
        <v>3273</v>
      </c>
      <c r="G1787" s="191" t="s">
        <v>139</v>
      </c>
      <c r="H1787" s="192">
        <v>5</v>
      </c>
      <c r="I1787" s="193"/>
      <c r="J1787" s="194">
        <f>ROUND(I1787*H1787,2)</f>
        <v>0</v>
      </c>
      <c r="K1787" s="190" t="s">
        <v>131</v>
      </c>
      <c r="L1787" s="36"/>
      <c r="M1787" s="195" t="s">
        <v>1</v>
      </c>
      <c r="N1787" s="196" t="s">
        <v>42</v>
      </c>
      <c r="O1787" s="68"/>
      <c r="P1787" s="197">
        <f>O1787*H1787</f>
        <v>0</v>
      </c>
      <c r="Q1787" s="197">
        <v>0</v>
      </c>
      <c r="R1787" s="197">
        <f>Q1787*H1787</f>
        <v>0</v>
      </c>
      <c r="S1787" s="197">
        <v>0</v>
      </c>
      <c r="T1787" s="198">
        <f>S1787*H1787</f>
        <v>0</v>
      </c>
      <c r="U1787" s="31"/>
      <c r="V1787" s="31"/>
      <c r="W1787" s="31"/>
      <c r="X1787" s="31"/>
      <c r="Y1787" s="31"/>
      <c r="Z1787" s="31"/>
      <c r="AA1787" s="31"/>
      <c r="AB1787" s="31"/>
      <c r="AC1787" s="31"/>
      <c r="AD1787" s="31"/>
      <c r="AE1787" s="31"/>
      <c r="AR1787" s="199" t="s">
        <v>132</v>
      </c>
      <c r="AT1787" s="199" t="s">
        <v>127</v>
      </c>
      <c r="AU1787" s="199" t="s">
        <v>86</v>
      </c>
      <c r="AY1787" s="14" t="s">
        <v>124</v>
      </c>
      <c r="BE1787" s="200">
        <f>IF(N1787="základní",J1787,0)</f>
        <v>0</v>
      </c>
      <c r="BF1787" s="200">
        <f>IF(N1787="snížená",J1787,0)</f>
        <v>0</v>
      </c>
      <c r="BG1787" s="200">
        <f>IF(N1787="zákl. přenesená",J1787,0)</f>
        <v>0</v>
      </c>
      <c r="BH1787" s="200">
        <f>IF(N1787="sníž. přenesená",J1787,0)</f>
        <v>0</v>
      </c>
      <c r="BI1787" s="200">
        <f>IF(N1787="nulová",J1787,0)</f>
        <v>0</v>
      </c>
      <c r="BJ1787" s="14" t="s">
        <v>84</v>
      </c>
      <c r="BK1787" s="200">
        <f>ROUND(I1787*H1787,2)</f>
        <v>0</v>
      </c>
      <c r="BL1787" s="14" t="s">
        <v>132</v>
      </c>
      <c r="BM1787" s="199" t="s">
        <v>3274</v>
      </c>
    </row>
    <row r="1788" spans="1:65" s="2" customFormat="1" ht="19.2">
      <c r="A1788" s="31"/>
      <c r="B1788" s="32"/>
      <c r="C1788" s="33"/>
      <c r="D1788" s="201" t="s">
        <v>133</v>
      </c>
      <c r="E1788" s="33"/>
      <c r="F1788" s="202" t="s">
        <v>3275</v>
      </c>
      <c r="G1788" s="33"/>
      <c r="H1788" s="33"/>
      <c r="I1788" s="203"/>
      <c r="J1788" s="33"/>
      <c r="K1788" s="33"/>
      <c r="L1788" s="36"/>
      <c r="M1788" s="204"/>
      <c r="N1788" s="205"/>
      <c r="O1788" s="68"/>
      <c r="P1788" s="68"/>
      <c r="Q1788" s="68"/>
      <c r="R1788" s="68"/>
      <c r="S1788" s="68"/>
      <c r="T1788" s="69"/>
      <c r="U1788" s="31"/>
      <c r="V1788" s="31"/>
      <c r="W1788" s="31"/>
      <c r="X1788" s="31"/>
      <c r="Y1788" s="31"/>
      <c r="Z1788" s="31"/>
      <c r="AA1788" s="31"/>
      <c r="AB1788" s="31"/>
      <c r="AC1788" s="31"/>
      <c r="AD1788" s="31"/>
      <c r="AE1788" s="31"/>
      <c r="AT1788" s="14" t="s">
        <v>133</v>
      </c>
      <c r="AU1788" s="14" t="s">
        <v>86</v>
      </c>
    </row>
    <row r="1789" spans="1:65" s="2" customFormat="1" ht="16.5" customHeight="1">
      <c r="A1789" s="31"/>
      <c r="B1789" s="32"/>
      <c r="C1789" s="188" t="s">
        <v>3276</v>
      </c>
      <c r="D1789" s="188" t="s">
        <v>127</v>
      </c>
      <c r="E1789" s="189" t="s">
        <v>3277</v>
      </c>
      <c r="F1789" s="190" t="s">
        <v>3278</v>
      </c>
      <c r="G1789" s="191" t="s">
        <v>139</v>
      </c>
      <c r="H1789" s="192">
        <v>5</v>
      </c>
      <c r="I1789" s="193"/>
      <c r="J1789" s="194">
        <f>ROUND(I1789*H1789,2)</f>
        <v>0</v>
      </c>
      <c r="K1789" s="190" t="s">
        <v>131</v>
      </c>
      <c r="L1789" s="36"/>
      <c r="M1789" s="195" t="s">
        <v>1</v>
      </c>
      <c r="N1789" s="196" t="s">
        <v>42</v>
      </c>
      <c r="O1789" s="68"/>
      <c r="P1789" s="197">
        <f>O1789*H1789</f>
        <v>0</v>
      </c>
      <c r="Q1789" s="197">
        <v>0</v>
      </c>
      <c r="R1789" s="197">
        <f>Q1789*H1789</f>
        <v>0</v>
      </c>
      <c r="S1789" s="197">
        <v>0</v>
      </c>
      <c r="T1789" s="198">
        <f>S1789*H1789</f>
        <v>0</v>
      </c>
      <c r="U1789" s="31"/>
      <c r="V1789" s="31"/>
      <c r="W1789" s="31"/>
      <c r="X1789" s="31"/>
      <c r="Y1789" s="31"/>
      <c r="Z1789" s="31"/>
      <c r="AA1789" s="31"/>
      <c r="AB1789" s="31"/>
      <c r="AC1789" s="31"/>
      <c r="AD1789" s="31"/>
      <c r="AE1789" s="31"/>
      <c r="AR1789" s="199" t="s">
        <v>132</v>
      </c>
      <c r="AT1789" s="199" t="s">
        <v>127</v>
      </c>
      <c r="AU1789" s="199" t="s">
        <v>86</v>
      </c>
      <c r="AY1789" s="14" t="s">
        <v>124</v>
      </c>
      <c r="BE1789" s="200">
        <f>IF(N1789="základní",J1789,0)</f>
        <v>0</v>
      </c>
      <c r="BF1789" s="200">
        <f>IF(N1789="snížená",J1789,0)</f>
        <v>0</v>
      </c>
      <c r="BG1789" s="200">
        <f>IF(N1789="zákl. přenesená",J1789,0)</f>
        <v>0</v>
      </c>
      <c r="BH1789" s="200">
        <f>IF(N1789="sníž. přenesená",J1789,0)</f>
        <v>0</v>
      </c>
      <c r="BI1789" s="200">
        <f>IF(N1789="nulová",J1789,0)</f>
        <v>0</v>
      </c>
      <c r="BJ1789" s="14" t="s">
        <v>84</v>
      </c>
      <c r="BK1789" s="200">
        <f>ROUND(I1789*H1789,2)</f>
        <v>0</v>
      </c>
      <c r="BL1789" s="14" t="s">
        <v>132</v>
      </c>
      <c r="BM1789" s="199" t="s">
        <v>3279</v>
      </c>
    </row>
    <row r="1790" spans="1:65" s="2" customFormat="1" ht="19.2">
      <c r="A1790" s="31"/>
      <c r="B1790" s="32"/>
      <c r="C1790" s="33"/>
      <c r="D1790" s="201" t="s">
        <v>133</v>
      </c>
      <c r="E1790" s="33"/>
      <c r="F1790" s="202" t="s">
        <v>3280</v>
      </c>
      <c r="G1790" s="33"/>
      <c r="H1790" s="33"/>
      <c r="I1790" s="203"/>
      <c r="J1790" s="33"/>
      <c r="K1790" s="33"/>
      <c r="L1790" s="36"/>
      <c r="M1790" s="204"/>
      <c r="N1790" s="205"/>
      <c r="O1790" s="68"/>
      <c r="P1790" s="68"/>
      <c r="Q1790" s="68"/>
      <c r="R1790" s="68"/>
      <c r="S1790" s="68"/>
      <c r="T1790" s="69"/>
      <c r="U1790" s="31"/>
      <c r="V1790" s="31"/>
      <c r="W1790" s="31"/>
      <c r="X1790" s="31"/>
      <c r="Y1790" s="31"/>
      <c r="Z1790" s="31"/>
      <c r="AA1790" s="31"/>
      <c r="AB1790" s="31"/>
      <c r="AC1790" s="31"/>
      <c r="AD1790" s="31"/>
      <c r="AE1790" s="31"/>
      <c r="AT1790" s="14" t="s">
        <v>133</v>
      </c>
      <c r="AU1790" s="14" t="s">
        <v>86</v>
      </c>
    </row>
    <row r="1791" spans="1:65" s="2" customFormat="1" ht="16.5" customHeight="1">
      <c r="A1791" s="31"/>
      <c r="B1791" s="32"/>
      <c r="C1791" s="188" t="s">
        <v>1705</v>
      </c>
      <c r="D1791" s="188" t="s">
        <v>127</v>
      </c>
      <c r="E1791" s="189" t="s">
        <v>3281</v>
      </c>
      <c r="F1791" s="190" t="s">
        <v>3282</v>
      </c>
      <c r="G1791" s="191" t="s">
        <v>139</v>
      </c>
      <c r="H1791" s="192">
        <v>50</v>
      </c>
      <c r="I1791" s="193"/>
      <c r="J1791" s="194">
        <f>ROUND(I1791*H1791,2)</f>
        <v>0</v>
      </c>
      <c r="K1791" s="190" t="s">
        <v>131</v>
      </c>
      <c r="L1791" s="36"/>
      <c r="M1791" s="195" t="s">
        <v>1</v>
      </c>
      <c r="N1791" s="196" t="s">
        <v>42</v>
      </c>
      <c r="O1791" s="68"/>
      <c r="P1791" s="197">
        <f>O1791*H1791</f>
        <v>0</v>
      </c>
      <c r="Q1791" s="197">
        <v>0</v>
      </c>
      <c r="R1791" s="197">
        <f>Q1791*H1791</f>
        <v>0</v>
      </c>
      <c r="S1791" s="197">
        <v>0</v>
      </c>
      <c r="T1791" s="198">
        <f>S1791*H1791</f>
        <v>0</v>
      </c>
      <c r="U1791" s="31"/>
      <c r="V1791" s="31"/>
      <c r="W1791" s="31"/>
      <c r="X1791" s="31"/>
      <c r="Y1791" s="31"/>
      <c r="Z1791" s="31"/>
      <c r="AA1791" s="31"/>
      <c r="AB1791" s="31"/>
      <c r="AC1791" s="31"/>
      <c r="AD1791" s="31"/>
      <c r="AE1791" s="31"/>
      <c r="AR1791" s="199" t="s">
        <v>132</v>
      </c>
      <c r="AT1791" s="199" t="s">
        <v>127</v>
      </c>
      <c r="AU1791" s="199" t="s">
        <v>86</v>
      </c>
      <c r="AY1791" s="14" t="s">
        <v>124</v>
      </c>
      <c r="BE1791" s="200">
        <f>IF(N1791="základní",J1791,0)</f>
        <v>0</v>
      </c>
      <c r="BF1791" s="200">
        <f>IF(N1791="snížená",J1791,0)</f>
        <v>0</v>
      </c>
      <c r="BG1791" s="200">
        <f>IF(N1791="zákl. přenesená",J1791,0)</f>
        <v>0</v>
      </c>
      <c r="BH1791" s="200">
        <f>IF(N1791="sníž. přenesená",J1791,0)</f>
        <v>0</v>
      </c>
      <c r="BI1791" s="200">
        <f>IF(N1791="nulová",J1791,0)</f>
        <v>0</v>
      </c>
      <c r="BJ1791" s="14" t="s">
        <v>84</v>
      </c>
      <c r="BK1791" s="200">
        <f>ROUND(I1791*H1791,2)</f>
        <v>0</v>
      </c>
      <c r="BL1791" s="14" t="s">
        <v>132</v>
      </c>
      <c r="BM1791" s="199" t="s">
        <v>3283</v>
      </c>
    </row>
    <row r="1792" spans="1:65" s="2" customFormat="1" ht="19.2">
      <c r="A1792" s="31"/>
      <c r="B1792" s="32"/>
      <c r="C1792" s="33"/>
      <c r="D1792" s="201" t="s">
        <v>133</v>
      </c>
      <c r="E1792" s="33"/>
      <c r="F1792" s="202" t="s">
        <v>3284</v>
      </c>
      <c r="G1792" s="33"/>
      <c r="H1792" s="33"/>
      <c r="I1792" s="203"/>
      <c r="J1792" s="33"/>
      <c r="K1792" s="33"/>
      <c r="L1792" s="36"/>
      <c r="M1792" s="204"/>
      <c r="N1792" s="205"/>
      <c r="O1792" s="68"/>
      <c r="P1792" s="68"/>
      <c r="Q1792" s="68"/>
      <c r="R1792" s="68"/>
      <c r="S1792" s="68"/>
      <c r="T1792" s="69"/>
      <c r="U1792" s="31"/>
      <c r="V1792" s="31"/>
      <c r="W1792" s="31"/>
      <c r="X1792" s="31"/>
      <c r="Y1792" s="31"/>
      <c r="Z1792" s="31"/>
      <c r="AA1792" s="31"/>
      <c r="AB1792" s="31"/>
      <c r="AC1792" s="31"/>
      <c r="AD1792" s="31"/>
      <c r="AE1792" s="31"/>
      <c r="AT1792" s="14" t="s">
        <v>133</v>
      </c>
      <c r="AU1792" s="14" t="s">
        <v>86</v>
      </c>
    </row>
    <row r="1793" spans="1:65" s="2" customFormat="1" ht="16.5" customHeight="1">
      <c r="A1793" s="31"/>
      <c r="B1793" s="32"/>
      <c r="C1793" s="188" t="s">
        <v>3285</v>
      </c>
      <c r="D1793" s="188" t="s">
        <v>127</v>
      </c>
      <c r="E1793" s="189" t="s">
        <v>3286</v>
      </c>
      <c r="F1793" s="190" t="s">
        <v>3287</v>
      </c>
      <c r="G1793" s="191" t="s">
        <v>150</v>
      </c>
      <c r="H1793" s="192">
        <v>1</v>
      </c>
      <c r="I1793" s="193"/>
      <c r="J1793" s="194">
        <f>ROUND(I1793*H1793,2)</f>
        <v>0</v>
      </c>
      <c r="K1793" s="190" t="s">
        <v>131</v>
      </c>
      <c r="L1793" s="36"/>
      <c r="M1793" s="195" t="s">
        <v>1</v>
      </c>
      <c r="N1793" s="196" t="s">
        <v>42</v>
      </c>
      <c r="O1793" s="68"/>
      <c r="P1793" s="197">
        <f>O1793*H1793</f>
        <v>0</v>
      </c>
      <c r="Q1793" s="197">
        <v>0</v>
      </c>
      <c r="R1793" s="197">
        <f>Q1793*H1793</f>
        <v>0</v>
      </c>
      <c r="S1793" s="197">
        <v>0</v>
      </c>
      <c r="T1793" s="198">
        <f>S1793*H1793</f>
        <v>0</v>
      </c>
      <c r="U1793" s="31"/>
      <c r="V1793" s="31"/>
      <c r="W1793" s="31"/>
      <c r="X1793" s="31"/>
      <c r="Y1793" s="31"/>
      <c r="Z1793" s="31"/>
      <c r="AA1793" s="31"/>
      <c r="AB1793" s="31"/>
      <c r="AC1793" s="31"/>
      <c r="AD1793" s="31"/>
      <c r="AE1793" s="31"/>
      <c r="AR1793" s="199" t="s">
        <v>132</v>
      </c>
      <c r="AT1793" s="199" t="s">
        <v>127</v>
      </c>
      <c r="AU1793" s="199" t="s">
        <v>86</v>
      </c>
      <c r="AY1793" s="14" t="s">
        <v>124</v>
      </c>
      <c r="BE1793" s="200">
        <f>IF(N1793="základní",J1793,0)</f>
        <v>0</v>
      </c>
      <c r="BF1793" s="200">
        <f>IF(N1793="snížená",J1793,0)</f>
        <v>0</v>
      </c>
      <c r="BG1793" s="200">
        <f>IF(N1793="zákl. přenesená",J1793,0)</f>
        <v>0</v>
      </c>
      <c r="BH1793" s="200">
        <f>IF(N1793="sníž. přenesená",J1793,0)</f>
        <v>0</v>
      </c>
      <c r="BI1793" s="200">
        <f>IF(N1793="nulová",J1793,0)</f>
        <v>0</v>
      </c>
      <c r="BJ1793" s="14" t="s">
        <v>84</v>
      </c>
      <c r="BK1793" s="200">
        <f>ROUND(I1793*H1793,2)</f>
        <v>0</v>
      </c>
      <c r="BL1793" s="14" t="s">
        <v>132</v>
      </c>
      <c r="BM1793" s="199" t="s">
        <v>3288</v>
      </c>
    </row>
    <row r="1794" spans="1:65" s="2" customFormat="1" ht="19.2">
      <c r="A1794" s="31"/>
      <c r="B1794" s="32"/>
      <c r="C1794" s="33"/>
      <c r="D1794" s="201" t="s">
        <v>133</v>
      </c>
      <c r="E1794" s="33"/>
      <c r="F1794" s="202" t="s">
        <v>3289</v>
      </c>
      <c r="G1794" s="33"/>
      <c r="H1794" s="33"/>
      <c r="I1794" s="203"/>
      <c r="J1794" s="33"/>
      <c r="K1794" s="33"/>
      <c r="L1794" s="36"/>
      <c r="M1794" s="204"/>
      <c r="N1794" s="205"/>
      <c r="O1794" s="68"/>
      <c r="P1794" s="68"/>
      <c r="Q1794" s="68"/>
      <c r="R1794" s="68"/>
      <c r="S1794" s="68"/>
      <c r="T1794" s="69"/>
      <c r="U1794" s="31"/>
      <c r="V1794" s="31"/>
      <c r="W1794" s="31"/>
      <c r="X1794" s="31"/>
      <c r="Y1794" s="31"/>
      <c r="Z1794" s="31"/>
      <c r="AA1794" s="31"/>
      <c r="AB1794" s="31"/>
      <c r="AC1794" s="31"/>
      <c r="AD1794" s="31"/>
      <c r="AE1794" s="31"/>
      <c r="AT1794" s="14" t="s">
        <v>133</v>
      </c>
      <c r="AU1794" s="14" t="s">
        <v>86</v>
      </c>
    </row>
    <row r="1795" spans="1:65" s="2" customFormat="1" ht="16.5" customHeight="1">
      <c r="A1795" s="31"/>
      <c r="B1795" s="32"/>
      <c r="C1795" s="188" t="s">
        <v>1709</v>
      </c>
      <c r="D1795" s="188" t="s">
        <v>127</v>
      </c>
      <c r="E1795" s="189" t="s">
        <v>3290</v>
      </c>
      <c r="F1795" s="190" t="s">
        <v>3291</v>
      </c>
      <c r="G1795" s="191" t="s">
        <v>150</v>
      </c>
      <c r="H1795" s="192">
        <v>1</v>
      </c>
      <c r="I1795" s="193"/>
      <c r="J1795" s="194">
        <f>ROUND(I1795*H1795,2)</f>
        <v>0</v>
      </c>
      <c r="K1795" s="190" t="s">
        <v>131</v>
      </c>
      <c r="L1795" s="36"/>
      <c r="M1795" s="195" t="s">
        <v>1</v>
      </c>
      <c r="N1795" s="196" t="s">
        <v>42</v>
      </c>
      <c r="O1795" s="68"/>
      <c r="P1795" s="197">
        <f>O1795*H1795</f>
        <v>0</v>
      </c>
      <c r="Q1795" s="197">
        <v>0</v>
      </c>
      <c r="R1795" s="197">
        <f>Q1795*H1795</f>
        <v>0</v>
      </c>
      <c r="S1795" s="197">
        <v>0</v>
      </c>
      <c r="T1795" s="198">
        <f>S1795*H1795</f>
        <v>0</v>
      </c>
      <c r="U1795" s="31"/>
      <c r="V1795" s="31"/>
      <c r="W1795" s="31"/>
      <c r="X1795" s="31"/>
      <c r="Y1795" s="31"/>
      <c r="Z1795" s="31"/>
      <c r="AA1795" s="31"/>
      <c r="AB1795" s="31"/>
      <c r="AC1795" s="31"/>
      <c r="AD1795" s="31"/>
      <c r="AE1795" s="31"/>
      <c r="AR1795" s="199" t="s">
        <v>132</v>
      </c>
      <c r="AT1795" s="199" t="s">
        <v>127</v>
      </c>
      <c r="AU1795" s="199" t="s">
        <v>86</v>
      </c>
      <c r="AY1795" s="14" t="s">
        <v>124</v>
      </c>
      <c r="BE1795" s="200">
        <f>IF(N1795="základní",J1795,0)</f>
        <v>0</v>
      </c>
      <c r="BF1795" s="200">
        <f>IF(N1795="snížená",J1795,0)</f>
        <v>0</v>
      </c>
      <c r="BG1795" s="200">
        <f>IF(N1795="zákl. přenesená",J1795,0)</f>
        <v>0</v>
      </c>
      <c r="BH1795" s="200">
        <f>IF(N1795="sníž. přenesená",J1795,0)</f>
        <v>0</v>
      </c>
      <c r="BI1795" s="200">
        <f>IF(N1795="nulová",J1795,0)</f>
        <v>0</v>
      </c>
      <c r="BJ1795" s="14" t="s">
        <v>84</v>
      </c>
      <c r="BK1795" s="200">
        <f>ROUND(I1795*H1795,2)</f>
        <v>0</v>
      </c>
      <c r="BL1795" s="14" t="s">
        <v>132</v>
      </c>
      <c r="BM1795" s="199" t="s">
        <v>3292</v>
      </c>
    </row>
    <row r="1796" spans="1:65" s="2" customFormat="1" ht="19.2">
      <c r="A1796" s="31"/>
      <c r="B1796" s="32"/>
      <c r="C1796" s="33"/>
      <c r="D1796" s="201" t="s">
        <v>133</v>
      </c>
      <c r="E1796" s="33"/>
      <c r="F1796" s="202" t="s">
        <v>3293</v>
      </c>
      <c r="G1796" s="33"/>
      <c r="H1796" s="33"/>
      <c r="I1796" s="203"/>
      <c r="J1796" s="33"/>
      <c r="K1796" s="33"/>
      <c r="L1796" s="36"/>
      <c r="M1796" s="204"/>
      <c r="N1796" s="205"/>
      <c r="O1796" s="68"/>
      <c r="P1796" s="68"/>
      <c r="Q1796" s="68"/>
      <c r="R1796" s="68"/>
      <c r="S1796" s="68"/>
      <c r="T1796" s="69"/>
      <c r="U1796" s="31"/>
      <c r="V1796" s="31"/>
      <c r="W1796" s="31"/>
      <c r="X1796" s="31"/>
      <c r="Y1796" s="31"/>
      <c r="Z1796" s="31"/>
      <c r="AA1796" s="31"/>
      <c r="AB1796" s="31"/>
      <c r="AC1796" s="31"/>
      <c r="AD1796" s="31"/>
      <c r="AE1796" s="31"/>
      <c r="AT1796" s="14" t="s">
        <v>133</v>
      </c>
      <c r="AU1796" s="14" t="s">
        <v>86</v>
      </c>
    </row>
    <row r="1797" spans="1:65" s="2" customFormat="1" ht="16.5" customHeight="1">
      <c r="A1797" s="31"/>
      <c r="B1797" s="32"/>
      <c r="C1797" s="188" t="s">
        <v>3294</v>
      </c>
      <c r="D1797" s="188" t="s">
        <v>127</v>
      </c>
      <c r="E1797" s="189" t="s">
        <v>3295</v>
      </c>
      <c r="F1797" s="190" t="s">
        <v>3296</v>
      </c>
      <c r="G1797" s="191" t="s">
        <v>210</v>
      </c>
      <c r="H1797" s="192">
        <v>10</v>
      </c>
      <c r="I1797" s="193"/>
      <c r="J1797" s="194">
        <f>ROUND(I1797*H1797,2)</f>
        <v>0</v>
      </c>
      <c r="K1797" s="190" t="s">
        <v>131</v>
      </c>
      <c r="L1797" s="36"/>
      <c r="M1797" s="195" t="s">
        <v>1</v>
      </c>
      <c r="N1797" s="196" t="s">
        <v>42</v>
      </c>
      <c r="O1797" s="68"/>
      <c r="P1797" s="197">
        <f>O1797*H1797</f>
        <v>0</v>
      </c>
      <c r="Q1797" s="197">
        <v>0</v>
      </c>
      <c r="R1797" s="197">
        <f>Q1797*H1797</f>
        <v>0</v>
      </c>
      <c r="S1797" s="197">
        <v>0</v>
      </c>
      <c r="T1797" s="198">
        <f>S1797*H1797</f>
        <v>0</v>
      </c>
      <c r="U1797" s="31"/>
      <c r="V1797" s="31"/>
      <c r="W1797" s="31"/>
      <c r="X1797" s="31"/>
      <c r="Y1797" s="31"/>
      <c r="Z1797" s="31"/>
      <c r="AA1797" s="31"/>
      <c r="AB1797" s="31"/>
      <c r="AC1797" s="31"/>
      <c r="AD1797" s="31"/>
      <c r="AE1797" s="31"/>
      <c r="AR1797" s="199" t="s">
        <v>132</v>
      </c>
      <c r="AT1797" s="199" t="s">
        <v>127</v>
      </c>
      <c r="AU1797" s="199" t="s">
        <v>86</v>
      </c>
      <c r="AY1797" s="14" t="s">
        <v>124</v>
      </c>
      <c r="BE1797" s="200">
        <f>IF(N1797="základní",J1797,0)</f>
        <v>0</v>
      </c>
      <c r="BF1797" s="200">
        <f>IF(N1797="snížená",J1797,0)</f>
        <v>0</v>
      </c>
      <c r="BG1797" s="200">
        <f>IF(N1797="zákl. přenesená",J1797,0)</f>
        <v>0</v>
      </c>
      <c r="BH1797" s="200">
        <f>IF(N1797="sníž. přenesená",J1797,0)</f>
        <v>0</v>
      </c>
      <c r="BI1797" s="200">
        <f>IF(N1797="nulová",J1797,0)</f>
        <v>0</v>
      </c>
      <c r="BJ1797" s="14" t="s">
        <v>84</v>
      </c>
      <c r="BK1797" s="200">
        <f>ROUND(I1797*H1797,2)</f>
        <v>0</v>
      </c>
      <c r="BL1797" s="14" t="s">
        <v>132</v>
      </c>
      <c r="BM1797" s="199" t="s">
        <v>3297</v>
      </c>
    </row>
    <row r="1798" spans="1:65" s="2" customFormat="1" ht="19.2">
      <c r="A1798" s="31"/>
      <c r="B1798" s="32"/>
      <c r="C1798" s="33"/>
      <c r="D1798" s="201" t="s">
        <v>133</v>
      </c>
      <c r="E1798" s="33"/>
      <c r="F1798" s="202" t="s">
        <v>3298</v>
      </c>
      <c r="G1798" s="33"/>
      <c r="H1798" s="33"/>
      <c r="I1798" s="203"/>
      <c r="J1798" s="33"/>
      <c r="K1798" s="33"/>
      <c r="L1798" s="36"/>
      <c r="M1798" s="204"/>
      <c r="N1798" s="205"/>
      <c r="O1798" s="68"/>
      <c r="P1798" s="68"/>
      <c r="Q1798" s="68"/>
      <c r="R1798" s="68"/>
      <c r="S1798" s="68"/>
      <c r="T1798" s="69"/>
      <c r="U1798" s="31"/>
      <c r="V1798" s="31"/>
      <c r="W1798" s="31"/>
      <c r="X1798" s="31"/>
      <c r="Y1798" s="31"/>
      <c r="Z1798" s="31"/>
      <c r="AA1798" s="31"/>
      <c r="AB1798" s="31"/>
      <c r="AC1798" s="31"/>
      <c r="AD1798" s="31"/>
      <c r="AE1798" s="31"/>
      <c r="AT1798" s="14" t="s">
        <v>133</v>
      </c>
      <c r="AU1798" s="14" t="s">
        <v>86</v>
      </c>
    </row>
    <row r="1799" spans="1:65" s="2" customFormat="1" ht="16.5" customHeight="1">
      <c r="A1799" s="31"/>
      <c r="B1799" s="32"/>
      <c r="C1799" s="188" t="s">
        <v>1714</v>
      </c>
      <c r="D1799" s="188" t="s">
        <v>127</v>
      </c>
      <c r="E1799" s="189" t="s">
        <v>3299</v>
      </c>
      <c r="F1799" s="190" t="s">
        <v>3300</v>
      </c>
      <c r="G1799" s="191" t="s">
        <v>210</v>
      </c>
      <c r="H1799" s="192">
        <v>5</v>
      </c>
      <c r="I1799" s="193"/>
      <c r="J1799" s="194">
        <f>ROUND(I1799*H1799,2)</f>
        <v>0</v>
      </c>
      <c r="K1799" s="190" t="s">
        <v>131</v>
      </c>
      <c r="L1799" s="36"/>
      <c r="M1799" s="195" t="s">
        <v>1</v>
      </c>
      <c r="N1799" s="196" t="s">
        <v>42</v>
      </c>
      <c r="O1799" s="68"/>
      <c r="P1799" s="197">
        <f>O1799*H1799</f>
        <v>0</v>
      </c>
      <c r="Q1799" s="197">
        <v>0</v>
      </c>
      <c r="R1799" s="197">
        <f>Q1799*H1799</f>
        <v>0</v>
      </c>
      <c r="S1799" s="197">
        <v>0</v>
      </c>
      <c r="T1799" s="198">
        <f>S1799*H1799</f>
        <v>0</v>
      </c>
      <c r="U1799" s="31"/>
      <c r="V1799" s="31"/>
      <c r="W1799" s="31"/>
      <c r="X1799" s="31"/>
      <c r="Y1799" s="31"/>
      <c r="Z1799" s="31"/>
      <c r="AA1799" s="31"/>
      <c r="AB1799" s="31"/>
      <c r="AC1799" s="31"/>
      <c r="AD1799" s="31"/>
      <c r="AE1799" s="31"/>
      <c r="AR1799" s="199" t="s">
        <v>132</v>
      </c>
      <c r="AT1799" s="199" t="s">
        <v>127</v>
      </c>
      <c r="AU1799" s="199" t="s">
        <v>86</v>
      </c>
      <c r="AY1799" s="14" t="s">
        <v>124</v>
      </c>
      <c r="BE1799" s="200">
        <f>IF(N1799="základní",J1799,0)</f>
        <v>0</v>
      </c>
      <c r="BF1799" s="200">
        <f>IF(N1799="snížená",J1799,0)</f>
        <v>0</v>
      </c>
      <c r="BG1799" s="200">
        <f>IF(N1799="zákl. přenesená",J1799,0)</f>
        <v>0</v>
      </c>
      <c r="BH1799" s="200">
        <f>IF(N1799="sníž. přenesená",J1799,0)</f>
        <v>0</v>
      </c>
      <c r="BI1799" s="200">
        <f>IF(N1799="nulová",J1799,0)</f>
        <v>0</v>
      </c>
      <c r="BJ1799" s="14" t="s">
        <v>84</v>
      </c>
      <c r="BK1799" s="200">
        <f>ROUND(I1799*H1799,2)</f>
        <v>0</v>
      </c>
      <c r="BL1799" s="14" t="s">
        <v>132</v>
      </c>
      <c r="BM1799" s="199" t="s">
        <v>3301</v>
      </c>
    </row>
    <row r="1800" spans="1:65" s="2" customFormat="1" ht="19.2">
      <c r="A1800" s="31"/>
      <c r="B1800" s="32"/>
      <c r="C1800" s="33"/>
      <c r="D1800" s="201" t="s">
        <v>133</v>
      </c>
      <c r="E1800" s="33"/>
      <c r="F1800" s="202" t="s">
        <v>3302</v>
      </c>
      <c r="G1800" s="33"/>
      <c r="H1800" s="33"/>
      <c r="I1800" s="203"/>
      <c r="J1800" s="33"/>
      <c r="K1800" s="33"/>
      <c r="L1800" s="36"/>
      <c r="M1800" s="204"/>
      <c r="N1800" s="205"/>
      <c r="O1800" s="68"/>
      <c r="P1800" s="68"/>
      <c r="Q1800" s="68"/>
      <c r="R1800" s="68"/>
      <c r="S1800" s="68"/>
      <c r="T1800" s="69"/>
      <c r="U1800" s="31"/>
      <c r="V1800" s="31"/>
      <c r="W1800" s="31"/>
      <c r="X1800" s="31"/>
      <c r="Y1800" s="31"/>
      <c r="Z1800" s="31"/>
      <c r="AA1800" s="31"/>
      <c r="AB1800" s="31"/>
      <c r="AC1800" s="31"/>
      <c r="AD1800" s="31"/>
      <c r="AE1800" s="31"/>
      <c r="AT1800" s="14" t="s">
        <v>133</v>
      </c>
      <c r="AU1800" s="14" t="s">
        <v>86</v>
      </c>
    </row>
    <row r="1801" spans="1:65" s="2" customFormat="1" ht="16.5" customHeight="1">
      <c r="A1801" s="31"/>
      <c r="B1801" s="32"/>
      <c r="C1801" s="188" t="s">
        <v>3303</v>
      </c>
      <c r="D1801" s="188" t="s">
        <v>127</v>
      </c>
      <c r="E1801" s="189" t="s">
        <v>3304</v>
      </c>
      <c r="F1801" s="190" t="s">
        <v>3305</v>
      </c>
      <c r="G1801" s="191" t="s">
        <v>150</v>
      </c>
      <c r="H1801" s="192">
        <v>1</v>
      </c>
      <c r="I1801" s="193"/>
      <c r="J1801" s="194">
        <f>ROUND(I1801*H1801,2)</f>
        <v>0</v>
      </c>
      <c r="K1801" s="190" t="s">
        <v>131</v>
      </c>
      <c r="L1801" s="36"/>
      <c r="M1801" s="195" t="s">
        <v>1</v>
      </c>
      <c r="N1801" s="196" t="s">
        <v>42</v>
      </c>
      <c r="O1801" s="68"/>
      <c r="P1801" s="197">
        <f>O1801*H1801</f>
        <v>0</v>
      </c>
      <c r="Q1801" s="197">
        <v>0</v>
      </c>
      <c r="R1801" s="197">
        <f>Q1801*H1801</f>
        <v>0</v>
      </c>
      <c r="S1801" s="197">
        <v>0</v>
      </c>
      <c r="T1801" s="198">
        <f>S1801*H1801</f>
        <v>0</v>
      </c>
      <c r="U1801" s="31"/>
      <c r="V1801" s="31"/>
      <c r="W1801" s="31"/>
      <c r="X1801" s="31"/>
      <c r="Y1801" s="31"/>
      <c r="Z1801" s="31"/>
      <c r="AA1801" s="31"/>
      <c r="AB1801" s="31"/>
      <c r="AC1801" s="31"/>
      <c r="AD1801" s="31"/>
      <c r="AE1801" s="31"/>
      <c r="AR1801" s="199" t="s">
        <v>132</v>
      </c>
      <c r="AT1801" s="199" t="s">
        <v>127</v>
      </c>
      <c r="AU1801" s="199" t="s">
        <v>86</v>
      </c>
      <c r="AY1801" s="14" t="s">
        <v>124</v>
      </c>
      <c r="BE1801" s="200">
        <f>IF(N1801="základní",J1801,0)</f>
        <v>0</v>
      </c>
      <c r="BF1801" s="200">
        <f>IF(N1801="snížená",J1801,0)</f>
        <v>0</v>
      </c>
      <c r="BG1801" s="200">
        <f>IF(N1801="zákl. přenesená",J1801,0)</f>
        <v>0</v>
      </c>
      <c r="BH1801" s="200">
        <f>IF(N1801="sníž. přenesená",J1801,0)</f>
        <v>0</v>
      </c>
      <c r="BI1801" s="200">
        <f>IF(N1801="nulová",J1801,0)</f>
        <v>0</v>
      </c>
      <c r="BJ1801" s="14" t="s">
        <v>84</v>
      </c>
      <c r="BK1801" s="200">
        <f>ROUND(I1801*H1801,2)</f>
        <v>0</v>
      </c>
      <c r="BL1801" s="14" t="s">
        <v>132</v>
      </c>
      <c r="BM1801" s="199" t="s">
        <v>3306</v>
      </c>
    </row>
    <row r="1802" spans="1:65" s="2" customFormat="1" ht="19.2">
      <c r="A1802" s="31"/>
      <c r="B1802" s="32"/>
      <c r="C1802" s="33"/>
      <c r="D1802" s="201" t="s">
        <v>133</v>
      </c>
      <c r="E1802" s="33"/>
      <c r="F1802" s="202" t="s">
        <v>3307</v>
      </c>
      <c r="G1802" s="33"/>
      <c r="H1802" s="33"/>
      <c r="I1802" s="203"/>
      <c r="J1802" s="33"/>
      <c r="K1802" s="33"/>
      <c r="L1802" s="36"/>
      <c r="M1802" s="204"/>
      <c r="N1802" s="205"/>
      <c r="O1802" s="68"/>
      <c r="P1802" s="68"/>
      <c r="Q1802" s="68"/>
      <c r="R1802" s="68"/>
      <c r="S1802" s="68"/>
      <c r="T1802" s="69"/>
      <c r="U1802" s="31"/>
      <c r="V1802" s="31"/>
      <c r="W1802" s="31"/>
      <c r="X1802" s="31"/>
      <c r="Y1802" s="31"/>
      <c r="Z1802" s="31"/>
      <c r="AA1802" s="31"/>
      <c r="AB1802" s="31"/>
      <c r="AC1802" s="31"/>
      <c r="AD1802" s="31"/>
      <c r="AE1802" s="31"/>
      <c r="AT1802" s="14" t="s">
        <v>133</v>
      </c>
      <c r="AU1802" s="14" t="s">
        <v>86</v>
      </c>
    </row>
    <row r="1803" spans="1:65" s="2" customFormat="1" ht="16.5" customHeight="1">
      <c r="A1803" s="31"/>
      <c r="B1803" s="32"/>
      <c r="C1803" s="188" t="s">
        <v>1718</v>
      </c>
      <c r="D1803" s="188" t="s">
        <v>127</v>
      </c>
      <c r="E1803" s="189" t="s">
        <v>3308</v>
      </c>
      <c r="F1803" s="190" t="s">
        <v>3309</v>
      </c>
      <c r="G1803" s="191" t="s">
        <v>183</v>
      </c>
      <c r="H1803" s="192">
        <v>10</v>
      </c>
      <c r="I1803" s="193"/>
      <c r="J1803" s="194">
        <f>ROUND(I1803*H1803,2)</f>
        <v>0</v>
      </c>
      <c r="K1803" s="190" t="s">
        <v>131</v>
      </c>
      <c r="L1803" s="36"/>
      <c r="M1803" s="195" t="s">
        <v>1</v>
      </c>
      <c r="N1803" s="196" t="s">
        <v>42</v>
      </c>
      <c r="O1803" s="68"/>
      <c r="P1803" s="197">
        <f>O1803*H1803</f>
        <v>0</v>
      </c>
      <c r="Q1803" s="197">
        <v>0</v>
      </c>
      <c r="R1803" s="197">
        <f>Q1803*H1803</f>
        <v>0</v>
      </c>
      <c r="S1803" s="197">
        <v>0</v>
      </c>
      <c r="T1803" s="198">
        <f>S1803*H1803</f>
        <v>0</v>
      </c>
      <c r="U1803" s="31"/>
      <c r="V1803" s="31"/>
      <c r="W1803" s="31"/>
      <c r="X1803" s="31"/>
      <c r="Y1803" s="31"/>
      <c r="Z1803" s="31"/>
      <c r="AA1803" s="31"/>
      <c r="AB1803" s="31"/>
      <c r="AC1803" s="31"/>
      <c r="AD1803" s="31"/>
      <c r="AE1803" s="31"/>
      <c r="AR1803" s="199" t="s">
        <v>132</v>
      </c>
      <c r="AT1803" s="199" t="s">
        <v>127</v>
      </c>
      <c r="AU1803" s="199" t="s">
        <v>86</v>
      </c>
      <c r="AY1803" s="14" t="s">
        <v>124</v>
      </c>
      <c r="BE1803" s="200">
        <f>IF(N1803="základní",J1803,0)</f>
        <v>0</v>
      </c>
      <c r="BF1803" s="200">
        <f>IF(N1803="snížená",J1803,0)</f>
        <v>0</v>
      </c>
      <c r="BG1803" s="200">
        <f>IF(N1803="zákl. přenesená",J1803,0)</f>
        <v>0</v>
      </c>
      <c r="BH1803" s="200">
        <f>IF(N1803="sníž. přenesená",J1803,0)</f>
        <v>0</v>
      </c>
      <c r="BI1803" s="200">
        <f>IF(N1803="nulová",J1803,0)</f>
        <v>0</v>
      </c>
      <c r="BJ1803" s="14" t="s">
        <v>84</v>
      </c>
      <c r="BK1803" s="200">
        <f>ROUND(I1803*H1803,2)</f>
        <v>0</v>
      </c>
      <c r="BL1803" s="14" t="s">
        <v>132</v>
      </c>
      <c r="BM1803" s="199" t="s">
        <v>3310</v>
      </c>
    </row>
    <row r="1804" spans="1:65" s="2" customFormat="1" ht="19.2">
      <c r="A1804" s="31"/>
      <c r="B1804" s="32"/>
      <c r="C1804" s="33"/>
      <c r="D1804" s="201" t="s">
        <v>133</v>
      </c>
      <c r="E1804" s="33"/>
      <c r="F1804" s="202" t="s">
        <v>3311</v>
      </c>
      <c r="G1804" s="33"/>
      <c r="H1804" s="33"/>
      <c r="I1804" s="203"/>
      <c r="J1804" s="33"/>
      <c r="K1804" s="33"/>
      <c r="L1804" s="36"/>
      <c r="M1804" s="204"/>
      <c r="N1804" s="205"/>
      <c r="O1804" s="68"/>
      <c r="P1804" s="68"/>
      <c r="Q1804" s="68"/>
      <c r="R1804" s="68"/>
      <c r="S1804" s="68"/>
      <c r="T1804" s="69"/>
      <c r="U1804" s="31"/>
      <c r="V1804" s="31"/>
      <c r="W1804" s="31"/>
      <c r="X1804" s="31"/>
      <c r="Y1804" s="31"/>
      <c r="Z1804" s="31"/>
      <c r="AA1804" s="31"/>
      <c r="AB1804" s="31"/>
      <c r="AC1804" s="31"/>
      <c r="AD1804" s="31"/>
      <c r="AE1804" s="31"/>
      <c r="AT1804" s="14" t="s">
        <v>133</v>
      </c>
      <c r="AU1804" s="14" t="s">
        <v>86</v>
      </c>
    </row>
    <row r="1805" spans="1:65" s="2" customFormat="1" ht="16.5" customHeight="1">
      <c r="A1805" s="31"/>
      <c r="B1805" s="32"/>
      <c r="C1805" s="188" t="s">
        <v>3312</v>
      </c>
      <c r="D1805" s="188" t="s">
        <v>127</v>
      </c>
      <c r="E1805" s="189" t="s">
        <v>3313</v>
      </c>
      <c r="F1805" s="190" t="s">
        <v>3314</v>
      </c>
      <c r="G1805" s="191" t="s">
        <v>183</v>
      </c>
      <c r="H1805" s="192">
        <v>10</v>
      </c>
      <c r="I1805" s="193"/>
      <c r="J1805" s="194">
        <f>ROUND(I1805*H1805,2)</f>
        <v>0</v>
      </c>
      <c r="K1805" s="190" t="s">
        <v>131</v>
      </c>
      <c r="L1805" s="36"/>
      <c r="M1805" s="195" t="s">
        <v>1</v>
      </c>
      <c r="N1805" s="196" t="s">
        <v>42</v>
      </c>
      <c r="O1805" s="68"/>
      <c r="P1805" s="197">
        <f>O1805*H1805</f>
        <v>0</v>
      </c>
      <c r="Q1805" s="197">
        <v>0</v>
      </c>
      <c r="R1805" s="197">
        <f>Q1805*H1805</f>
        <v>0</v>
      </c>
      <c r="S1805" s="197">
        <v>0</v>
      </c>
      <c r="T1805" s="198">
        <f>S1805*H1805</f>
        <v>0</v>
      </c>
      <c r="U1805" s="31"/>
      <c r="V1805" s="31"/>
      <c r="W1805" s="31"/>
      <c r="X1805" s="31"/>
      <c r="Y1805" s="31"/>
      <c r="Z1805" s="31"/>
      <c r="AA1805" s="31"/>
      <c r="AB1805" s="31"/>
      <c r="AC1805" s="31"/>
      <c r="AD1805" s="31"/>
      <c r="AE1805" s="31"/>
      <c r="AR1805" s="199" t="s">
        <v>132</v>
      </c>
      <c r="AT1805" s="199" t="s">
        <v>127</v>
      </c>
      <c r="AU1805" s="199" t="s">
        <v>86</v>
      </c>
      <c r="AY1805" s="14" t="s">
        <v>124</v>
      </c>
      <c r="BE1805" s="200">
        <f>IF(N1805="základní",J1805,0)</f>
        <v>0</v>
      </c>
      <c r="BF1805" s="200">
        <f>IF(N1805="snížená",J1805,0)</f>
        <v>0</v>
      </c>
      <c r="BG1805" s="200">
        <f>IF(N1805="zákl. přenesená",J1805,0)</f>
        <v>0</v>
      </c>
      <c r="BH1805" s="200">
        <f>IF(N1805="sníž. přenesená",J1805,0)</f>
        <v>0</v>
      </c>
      <c r="BI1805" s="200">
        <f>IF(N1805="nulová",J1805,0)</f>
        <v>0</v>
      </c>
      <c r="BJ1805" s="14" t="s">
        <v>84</v>
      </c>
      <c r="BK1805" s="200">
        <f>ROUND(I1805*H1805,2)</f>
        <v>0</v>
      </c>
      <c r="BL1805" s="14" t="s">
        <v>132</v>
      </c>
      <c r="BM1805" s="199" t="s">
        <v>3315</v>
      </c>
    </row>
    <row r="1806" spans="1:65" s="2" customFormat="1" ht="19.2">
      <c r="A1806" s="31"/>
      <c r="B1806" s="32"/>
      <c r="C1806" s="33"/>
      <c r="D1806" s="201" t="s">
        <v>133</v>
      </c>
      <c r="E1806" s="33"/>
      <c r="F1806" s="202" t="s">
        <v>3316</v>
      </c>
      <c r="G1806" s="33"/>
      <c r="H1806" s="33"/>
      <c r="I1806" s="203"/>
      <c r="J1806" s="33"/>
      <c r="K1806" s="33"/>
      <c r="L1806" s="36"/>
      <c r="M1806" s="204"/>
      <c r="N1806" s="205"/>
      <c r="O1806" s="68"/>
      <c r="P1806" s="68"/>
      <c r="Q1806" s="68"/>
      <c r="R1806" s="68"/>
      <c r="S1806" s="68"/>
      <c r="T1806" s="69"/>
      <c r="U1806" s="31"/>
      <c r="V1806" s="31"/>
      <c r="W1806" s="31"/>
      <c r="X1806" s="31"/>
      <c r="Y1806" s="31"/>
      <c r="Z1806" s="31"/>
      <c r="AA1806" s="31"/>
      <c r="AB1806" s="31"/>
      <c r="AC1806" s="31"/>
      <c r="AD1806" s="31"/>
      <c r="AE1806" s="31"/>
      <c r="AT1806" s="14" t="s">
        <v>133</v>
      </c>
      <c r="AU1806" s="14" t="s">
        <v>86</v>
      </c>
    </row>
    <row r="1807" spans="1:65" s="2" customFormat="1" ht="16.5" customHeight="1">
      <c r="A1807" s="31"/>
      <c r="B1807" s="32"/>
      <c r="C1807" s="188" t="s">
        <v>1723</v>
      </c>
      <c r="D1807" s="188" t="s">
        <v>127</v>
      </c>
      <c r="E1807" s="189" t="s">
        <v>3317</v>
      </c>
      <c r="F1807" s="190" t="s">
        <v>3318</v>
      </c>
      <c r="G1807" s="191" t="s">
        <v>183</v>
      </c>
      <c r="H1807" s="192">
        <v>100</v>
      </c>
      <c r="I1807" s="193"/>
      <c r="J1807" s="194">
        <f>ROUND(I1807*H1807,2)</f>
        <v>0</v>
      </c>
      <c r="K1807" s="190" t="s">
        <v>131</v>
      </c>
      <c r="L1807" s="36"/>
      <c r="M1807" s="195" t="s">
        <v>1</v>
      </c>
      <c r="N1807" s="196" t="s">
        <v>42</v>
      </c>
      <c r="O1807" s="68"/>
      <c r="P1807" s="197">
        <f>O1807*H1807</f>
        <v>0</v>
      </c>
      <c r="Q1807" s="197">
        <v>0</v>
      </c>
      <c r="R1807" s="197">
        <f>Q1807*H1807</f>
        <v>0</v>
      </c>
      <c r="S1807" s="197">
        <v>0</v>
      </c>
      <c r="T1807" s="198">
        <f>S1807*H1807</f>
        <v>0</v>
      </c>
      <c r="U1807" s="31"/>
      <c r="V1807" s="31"/>
      <c r="W1807" s="31"/>
      <c r="X1807" s="31"/>
      <c r="Y1807" s="31"/>
      <c r="Z1807" s="31"/>
      <c r="AA1807" s="31"/>
      <c r="AB1807" s="31"/>
      <c r="AC1807" s="31"/>
      <c r="AD1807" s="31"/>
      <c r="AE1807" s="31"/>
      <c r="AR1807" s="199" t="s">
        <v>132</v>
      </c>
      <c r="AT1807" s="199" t="s">
        <v>127</v>
      </c>
      <c r="AU1807" s="199" t="s">
        <v>86</v>
      </c>
      <c r="AY1807" s="14" t="s">
        <v>124</v>
      </c>
      <c r="BE1807" s="200">
        <f>IF(N1807="základní",J1807,0)</f>
        <v>0</v>
      </c>
      <c r="BF1807" s="200">
        <f>IF(N1807="snížená",J1807,0)</f>
        <v>0</v>
      </c>
      <c r="BG1807" s="200">
        <f>IF(N1807="zákl. přenesená",J1807,0)</f>
        <v>0</v>
      </c>
      <c r="BH1807" s="200">
        <f>IF(N1807="sníž. přenesená",J1807,0)</f>
        <v>0</v>
      </c>
      <c r="BI1807" s="200">
        <f>IF(N1807="nulová",J1807,0)</f>
        <v>0</v>
      </c>
      <c r="BJ1807" s="14" t="s">
        <v>84</v>
      </c>
      <c r="BK1807" s="200">
        <f>ROUND(I1807*H1807,2)</f>
        <v>0</v>
      </c>
      <c r="BL1807" s="14" t="s">
        <v>132</v>
      </c>
      <c r="BM1807" s="199" t="s">
        <v>3319</v>
      </c>
    </row>
    <row r="1808" spans="1:65" s="2" customFormat="1" ht="19.2">
      <c r="A1808" s="31"/>
      <c r="B1808" s="32"/>
      <c r="C1808" s="33"/>
      <c r="D1808" s="201" t="s">
        <v>133</v>
      </c>
      <c r="E1808" s="33"/>
      <c r="F1808" s="202" t="s">
        <v>3320</v>
      </c>
      <c r="G1808" s="33"/>
      <c r="H1808" s="33"/>
      <c r="I1808" s="203"/>
      <c r="J1808" s="33"/>
      <c r="K1808" s="33"/>
      <c r="L1808" s="36"/>
      <c r="M1808" s="204"/>
      <c r="N1808" s="205"/>
      <c r="O1808" s="68"/>
      <c r="P1808" s="68"/>
      <c r="Q1808" s="68"/>
      <c r="R1808" s="68"/>
      <c r="S1808" s="68"/>
      <c r="T1808" s="69"/>
      <c r="U1808" s="31"/>
      <c r="V1808" s="31"/>
      <c r="W1808" s="31"/>
      <c r="X1808" s="31"/>
      <c r="Y1808" s="31"/>
      <c r="Z1808" s="31"/>
      <c r="AA1808" s="31"/>
      <c r="AB1808" s="31"/>
      <c r="AC1808" s="31"/>
      <c r="AD1808" s="31"/>
      <c r="AE1808" s="31"/>
      <c r="AT1808" s="14" t="s">
        <v>133</v>
      </c>
      <c r="AU1808" s="14" t="s">
        <v>86</v>
      </c>
    </row>
    <row r="1809" spans="1:65" s="2" customFormat="1" ht="16.5" customHeight="1">
      <c r="A1809" s="31"/>
      <c r="B1809" s="32"/>
      <c r="C1809" s="188" t="s">
        <v>3321</v>
      </c>
      <c r="D1809" s="188" t="s">
        <v>127</v>
      </c>
      <c r="E1809" s="189" t="s">
        <v>3322</v>
      </c>
      <c r="F1809" s="190" t="s">
        <v>3323</v>
      </c>
      <c r="G1809" s="191" t="s">
        <v>183</v>
      </c>
      <c r="H1809" s="192">
        <v>300</v>
      </c>
      <c r="I1809" s="193"/>
      <c r="J1809" s="194">
        <f>ROUND(I1809*H1809,2)</f>
        <v>0</v>
      </c>
      <c r="K1809" s="190" t="s">
        <v>131</v>
      </c>
      <c r="L1809" s="36"/>
      <c r="M1809" s="195" t="s">
        <v>1</v>
      </c>
      <c r="N1809" s="196" t="s">
        <v>42</v>
      </c>
      <c r="O1809" s="68"/>
      <c r="P1809" s="197">
        <f>O1809*H1809</f>
        <v>0</v>
      </c>
      <c r="Q1809" s="197">
        <v>0</v>
      </c>
      <c r="R1809" s="197">
        <f>Q1809*H1809</f>
        <v>0</v>
      </c>
      <c r="S1809" s="197">
        <v>0</v>
      </c>
      <c r="T1809" s="198">
        <f>S1809*H1809</f>
        <v>0</v>
      </c>
      <c r="U1809" s="31"/>
      <c r="V1809" s="31"/>
      <c r="W1809" s="31"/>
      <c r="X1809" s="31"/>
      <c r="Y1809" s="31"/>
      <c r="Z1809" s="31"/>
      <c r="AA1809" s="31"/>
      <c r="AB1809" s="31"/>
      <c r="AC1809" s="31"/>
      <c r="AD1809" s="31"/>
      <c r="AE1809" s="31"/>
      <c r="AR1809" s="199" t="s">
        <v>132</v>
      </c>
      <c r="AT1809" s="199" t="s">
        <v>127</v>
      </c>
      <c r="AU1809" s="199" t="s">
        <v>86</v>
      </c>
      <c r="AY1809" s="14" t="s">
        <v>124</v>
      </c>
      <c r="BE1809" s="200">
        <f>IF(N1809="základní",J1809,0)</f>
        <v>0</v>
      </c>
      <c r="BF1809" s="200">
        <f>IF(N1809="snížená",J1809,0)</f>
        <v>0</v>
      </c>
      <c r="BG1809" s="200">
        <f>IF(N1809="zákl. přenesená",J1809,0)</f>
        <v>0</v>
      </c>
      <c r="BH1809" s="200">
        <f>IF(N1809="sníž. přenesená",J1809,0)</f>
        <v>0</v>
      </c>
      <c r="BI1809" s="200">
        <f>IF(N1809="nulová",J1809,0)</f>
        <v>0</v>
      </c>
      <c r="BJ1809" s="14" t="s">
        <v>84</v>
      </c>
      <c r="BK1809" s="200">
        <f>ROUND(I1809*H1809,2)</f>
        <v>0</v>
      </c>
      <c r="BL1809" s="14" t="s">
        <v>132</v>
      </c>
      <c r="BM1809" s="199" t="s">
        <v>3324</v>
      </c>
    </row>
    <row r="1810" spans="1:65" s="2" customFormat="1" ht="19.2">
      <c r="A1810" s="31"/>
      <c r="B1810" s="32"/>
      <c r="C1810" s="33"/>
      <c r="D1810" s="201" t="s">
        <v>133</v>
      </c>
      <c r="E1810" s="33"/>
      <c r="F1810" s="202" t="s">
        <v>3325</v>
      </c>
      <c r="G1810" s="33"/>
      <c r="H1810" s="33"/>
      <c r="I1810" s="203"/>
      <c r="J1810" s="33"/>
      <c r="K1810" s="33"/>
      <c r="L1810" s="36"/>
      <c r="M1810" s="204"/>
      <c r="N1810" s="205"/>
      <c r="O1810" s="68"/>
      <c r="P1810" s="68"/>
      <c r="Q1810" s="68"/>
      <c r="R1810" s="68"/>
      <c r="S1810" s="68"/>
      <c r="T1810" s="69"/>
      <c r="U1810" s="31"/>
      <c r="V1810" s="31"/>
      <c r="W1810" s="31"/>
      <c r="X1810" s="31"/>
      <c r="Y1810" s="31"/>
      <c r="Z1810" s="31"/>
      <c r="AA1810" s="31"/>
      <c r="AB1810" s="31"/>
      <c r="AC1810" s="31"/>
      <c r="AD1810" s="31"/>
      <c r="AE1810" s="31"/>
      <c r="AT1810" s="14" t="s">
        <v>133</v>
      </c>
      <c r="AU1810" s="14" t="s">
        <v>86</v>
      </c>
    </row>
    <row r="1811" spans="1:65" s="2" customFormat="1" ht="16.5" customHeight="1">
      <c r="A1811" s="31"/>
      <c r="B1811" s="32"/>
      <c r="C1811" s="188" t="s">
        <v>1727</v>
      </c>
      <c r="D1811" s="188" t="s">
        <v>127</v>
      </c>
      <c r="E1811" s="189" t="s">
        <v>3326</v>
      </c>
      <c r="F1811" s="190" t="s">
        <v>3327</v>
      </c>
      <c r="G1811" s="191" t="s">
        <v>183</v>
      </c>
      <c r="H1811" s="192">
        <v>10</v>
      </c>
      <c r="I1811" s="193"/>
      <c r="J1811" s="194">
        <f>ROUND(I1811*H1811,2)</f>
        <v>0</v>
      </c>
      <c r="K1811" s="190" t="s">
        <v>131</v>
      </c>
      <c r="L1811" s="36"/>
      <c r="M1811" s="195" t="s">
        <v>1</v>
      </c>
      <c r="N1811" s="196" t="s">
        <v>42</v>
      </c>
      <c r="O1811" s="68"/>
      <c r="P1811" s="197">
        <f>O1811*H1811</f>
        <v>0</v>
      </c>
      <c r="Q1811" s="197">
        <v>0</v>
      </c>
      <c r="R1811" s="197">
        <f>Q1811*H1811</f>
        <v>0</v>
      </c>
      <c r="S1811" s="197">
        <v>0</v>
      </c>
      <c r="T1811" s="198">
        <f>S1811*H1811</f>
        <v>0</v>
      </c>
      <c r="U1811" s="31"/>
      <c r="V1811" s="31"/>
      <c r="W1811" s="31"/>
      <c r="X1811" s="31"/>
      <c r="Y1811" s="31"/>
      <c r="Z1811" s="31"/>
      <c r="AA1811" s="31"/>
      <c r="AB1811" s="31"/>
      <c r="AC1811" s="31"/>
      <c r="AD1811" s="31"/>
      <c r="AE1811" s="31"/>
      <c r="AR1811" s="199" t="s">
        <v>132</v>
      </c>
      <c r="AT1811" s="199" t="s">
        <v>127</v>
      </c>
      <c r="AU1811" s="199" t="s">
        <v>86</v>
      </c>
      <c r="AY1811" s="14" t="s">
        <v>124</v>
      </c>
      <c r="BE1811" s="200">
        <f>IF(N1811="základní",J1811,0)</f>
        <v>0</v>
      </c>
      <c r="BF1811" s="200">
        <f>IF(N1811="snížená",J1811,0)</f>
        <v>0</v>
      </c>
      <c r="BG1811" s="200">
        <f>IF(N1811="zákl. přenesená",J1811,0)</f>
        <v>0</v>
      </c>
      <c r="BH1811" s="200">
        <f>IF(N1811="sníž. přenesená",J1811,0)</f>
        <v>0</v>
      </c>
      <c r="BI1811" s="200">
        <f>IF(N1811="nulová",J1811,0)</f>
        <v>0</v>
      </c>
      <c r="BJ1811" s="14" t="s">
        <v>84</v>
      </c>
      <c r="BK1811" s="200">
        <f>ROUND(I1811*H1811,2)</f>
        <v>0</v>
      </c>
      <c r="BL1811" s="14" t="s">
        <v>132</v>
      </c>
      <c r="BM1811" s="199" t="s">
        <v>3328</v>
      </c>
    </row>
    <row r="1812" spans="1:65" s="2" customFormat="1" ht="19.2">
      <c r="A1812" s="31"/>
      <c r="B1812" s="32"/>
      <c r="C1812" s="33"/>
      <c r="D1812" s="201" t="s">
        <v>133</v>
      </c>
      <c r="E1812" s="33"/>
      <c r="F1812" s="202" t="s">
        <v>3329</v>
      </c>
      <c r="G1812" s="33"/>
      <c r="H1812" s="33"/>
      <c r="I1812" s="203"/>
      <c r="J1812" s="33"/>
      <c r="K1812" s="33"/>
      <c r="L1812" s="36"/>
      <c r="M1812" s="204"/>
      <c r="N1812" s="205"/>
      <c r="O1812" s="68"/>
      <c r="P1812" s="68"/>
      <c r="Q1812" s="68"/>
      <c r="R1812" s="68"/>
      <c r="S1812" s="68"/>
      <c r="T1812" s="69"/>
      <c r="U1812" s="31"/>
      <c r="V1812" s="31"/>
      <c r="W1812" s="31"/>
      <c r="X1812" s="31"/>
      <c r="Y1812" s="31"/>
      <c r="Z1812" s="31"/>
      <c r="AA1812" s="31"/>
      <c r="AB1812" s="31"/>
      <c r="AC1812" s="31"/>
      <c r="AD1812" s="31"/>
      <c r="AE1812" s="31"/>
      <c r="AT1812" s="14" t="s">
        <v>133</v>
      </c>
      <c r="AU1812" s="14" t="s">
        <v>86</v>
      </c>
    </row>
    <row r="1813" spans="1:65" s="2" customFormat="1" ht="16.5" customHeight="1">
      <c r="A1813" s="31"/>
      <c r="B1813" s="32"/>
      <c r="C1813" s="188" t="s">
        <v>3330</v>
      </c>
      <c r="D1813" s="188" t="s">
        <v>127</v>
      </c>
      <c r="E1813" s="189" t="s">
        <v>3331</v>
      </c>
      <c r="F1813" s="190" t="s">
        <v>3332</v>
      </c>
      <c r="G1813" s="191" t="s">
        <v>183</v>
      </c>
      <c r="H1813" s="192">
        <v>10</v>
      </c>
      <c r="I1813" s="193"/>
      <c r="J1813" s="194">
        <f>ROUND(I1813*H1813,2)</f>
        <v>0</v>
      </c>
      <c r="K1813" s="190" t="s">
        <v>131</v>
      </c>
      <c r="L1813" s="36"/>
      <c r="M1813" s="195" t="s">
        <v>1</v>
      </c>
      <c r="N1813" s="196" t="s">
        <v>42</v>
      </c>
      <c r="O1813" s="68"/>
      <c r="P1813" s="197">
        <f>O1813*H1813</f>
        <v>0</v>
      </c>
      <c r="Q1813" s="197">
        <v>0</v>
      </c>
      <c r="R1813" s="197">
        <f>Q1813*H1813</f>
        <v>0</v>
      </c>
      <c r="S1813" s="197">
        <v>0</v>
      </c>
      <c r="T1813" s="198">
        <f>S1813*H1813</f>
        <v>0</v>
      </c>
      <c r="U1813" s="31"/>
      <c r="V1813" s="31"/>
      <c r="W1813" s="31"/>
      <c r="X1813" s="31"/>
      <c r="Y1813" s="31"/>
      <c r="Z1813" s="31"/>
      <c r="AA1813" s="31"/>
      <c r="AB1813" s="31"/>
      <c r="AC1813" s="31"/>
      <c r="AD1813" s="31"/>
      <c r="AE1813" s="31"/>
      <c r="AR1813" s="199" t="s">
        <v>132</v>
      </c>
      <c r="AT1813" s="199" t="s">
        <v>127</v>
      </c>
      <c r="AU1813" s="199" t="s">
        <v>86</v>
      </c>
      <c r="AY1813" s="14" t="s">
        <v>124</v>
      </c>
      <c r="BE1813" s="200">
        <f>IF(N1813="základní",J1813,0)</f>
        <v>0</v>
      </c>
      <c r="BF1813" s="200">
        <f>IF(N1813="snížená",J1813,0)</f>
        <v>0</v>
      </c>
      <c r="BG1813" s="200">
        <f>IF(N1813="zákl. přenesená",J1813,0)</f>
        <v>0</v>
      </c>
      <c r="BH1813" s="200">
        <f>IF(N1813="sníž. přenesená",J1813,0)</f>
        <v>0</v>
      </c>
      <c r="BI1813" s="200">
        <f>IF(N1813="nulová",J1813,0)</f>
        <v>0</v>
      </c>
      <c r="BJ1813" s="14" t="s">
        <v>84</v>
      </c>
      <c r="BK1813" s="200">
        <f>ROUND(I1813*H1813,2)</f>
        <v>0</v>
      </c>
      <c r="BL1813" s="14" t="s">
        <v>132</v>
      </c>
      <c r="BM1813" s="199" t="s">
        <v>3333</v>
      </c>
    </row>
    <row r="1814" spans="1:65" s="2" customFormat="1" ht="19.2">
      <c r="A1814" s="31"/>
      <c r="B1814" s="32"/>
      <c r="C1814" s="33"/>
      <c r="D1814" s="201" t="s">
        <v>133</v>
      </c>
      <c r="E1814" s="33"/>
      <c r="F1814" s="202" t="s">
        <v>3334</v>
      </c>
      <c r="G1814" s="33"/>
      <c r="H1814" s="33"/>
      <c r="I1814" s="203"/>
      <c r="J1814" s="33"/>
      <c r="K1814" s="33"/>
      <c r="L1814" s="36"/>
      <c r="M1814" s="204"/>
      <c r="N1814" s="205"/>
      <c r="O1814" s="68"/>
      <c r="P1814" s="68"/>
      <c r="Q1814" s="68"/>
      <c r="R1814" s="68"/>
      <c r="S1814" s="68"/>
      <c r="T1814" s="69"/>
      <c r="U1814" s="31"/>
      <c r="V1814" s="31"/>
      <c r="W1814" s="31"/>
      <c r="X1814" s="31"/>
      <c r="Y1814" s="31"/>
      <c r="Z1814" s="31"/>
      <c r="AA1814" s="31"/>
      <c r="AB1814" s="31"/>
      <c r="AC1814" s="31"/>
      <c r="AD1814" s="31"/>
      <c r="AE1814" s="31"/>
      <c r="AT1814" s="14" t="s">
        <v>133</v>
      </c>
      <c r="AU1814" s="14" t="s">
        <v>86</v>
      </c>
    </row>
    <row r="1815" spans="1:65" s="2" customFormat="1" ht="16.5" customHeight="1">
      <c r="A1815" s="31"/>
      <c r="B1815" s="32"/>
      <c r="C1815" s="188" t="s">
        <v>1732</v>
      </c>
      <c r="D1815" s="188" t="s">
        <v>127</v>
      </c>
      <c r="E1815" s="189" t="s">
        <v>3335</v>
      </c>
      <c r="F1815" s="190" t="s">
        <v>3336</v>
      </c>
      <c r="G1815" s="191" t="s">
        <v>183</v>
      </c>
      <c r="H1815" s="192">
        <v>10</v>
      </c>
      <c r="I1815" s="193"/>
      <c r="J1815" s="194">
        <f>ROUND(I1815*H1815,2)</f>
        <v>0</v>
      </c>
      <c r="K1815" s="190" t="s">
        <v>131</v>
      </c>
      <c r="L1815" s="36"/>
      <c r="M1815" s="195" t="s">
        <v>1</v>
      </c>
      <c r="N1815" s="196" t="s">
        <v>42</v>
      </c>
      <c r="O1815" s="68"/>
      <c r="P1815" s="197">
        <f>O1815*H1815</f>
        <v>0</v>
      </c>
      <c r="Q1815" s="197">
        <v>0</v>
      </c>
      <c r="R1815" s="197">
        <f>Q1815*H1815</f>
        <v>0</v>
      </c>
      <c r="S1815" s="197">
        <v>0</v>
      </c>
      <c r="T1815" s="198">
        <f>S1815*H1815</f>
        <v>0</v>
      </c>
      <c r="U1815" s="31"/>
      <c r="V1815" s="31"/>
      <c r="W1815" s="31"/>
      <c r="X1815" s="31"/>
      <c r="Y1815" s="31"/>
      <c r="Z1815" s="31"/>
      <c r="AA1815" s="31"/>
      <c r="AB1815" s="31"/>
      <c r="AC1815" s="31"/>
      <c r="AD1815" s="31"/>
      <c r="AE1815" s="31"/>
      <c r="AR1815" s="199" t="s">
        <v>132</v>
      </c>
      <c r="AT1815" s="199" t="s">
        <v>127</v>
      </c>
      <c r="AU1815" s="199" t="s">
        <v>86</v>
      </c>
      <c r="AY1815" s="14" t="s">
        <v>124</v>
      </c>
      <c r="BE1815" s="200">
        <f>IF(N1815="základní",J1815,0)</f>
        <v>0</v>
      </c>
      <c r="BF1815" s="200">
        <f>IF(N1815="snížená",J1815,0)</f>
        <v>0</v>
      </c>
      <c r="BG1815" s="200">
        <f>IF(N1815="zákl. přenesená",J1815,0)</f>
        <v>0</v>
      </c>
      <c r="BH1815" s="200">
        <f>IF(N1815="sníž. přenesená",J1815,0)</f>
        <v>0</v>
      </c>
      <c r="BI1815" s="200">
        <f>IF(N1815="nulová",J1815,0)</f>
        <v>0</v>
      </c>
      <c r="BJ1815" s="14" t="s">
        <v>84</v>
      </c>
      <c r="BK1815" s="200">
        <f>ROUND(I1815*H1815,2)</f>
        <v>0</v>
      </c>
      <c r="BL1815" s="14" t="s">
        <v>132</v>
      </c>
      <c r="BM1815" s="199" t="s">
        <v>3337</v>
      </c>
    </row>
    <row r="1816" spans="1:65" s="2" customFormat="1" ht="19.2">
      <c r="A1816" s="31"/>
      <c r="B1816" s="32"/>
      <c r="C1816" s="33"/>
      <c r="D1816" s="201" t="s">
        <v>133</v>
      </c>
      <c r="E1816" s="33"/>
      <c r="F1816" s="202" t="s">
        <v>3338</v>
      </c>
      <c r="G1816" s="33"/>
      <c r="H1816" s="33"/>
      <c r="I1816" s="203"/>
      <c r="J1816" s="33"/>
      <c r="K1816" s="33"/>
      <c r="L1816" s="36"/>
      <c r="M1816" s="204"/>
      <c r="N1816" s="205"/>
      <c r="O1816" s="68"/>
      <c r="P1816" s="68"/>
      <c r="Q1816" s="68"/>
      <c r="R1816" s="68"/>
      <c r="S1816" s="68"/>
      <c r="T1816" s="69"/>
      <c r="U1816" s="31"/>
      <c r="V1816" s="31"/>
      <c r="W1816" s="31"/>
      <c r="X1816" s="31"/>
      <c r="Y1816" s="31"/>
      <c r="Z1816" s="31"/>
      <c r="AA1816" s="31"/>
      <c r="AB1816" s="31"/>
      <c r="AC1816" s="31"/>
      <c r="AD1816" s="31"/>
      <c r="AE1816" s="31"/>
      <c r="AT1816" s="14" t="s">
        <v>133</v>
      </c>
      <c r="AU1816" s="14" t="s">
        <v>86</v>
      </c>
    </row>
    <row r="1817" spans="1:65" s="2" customFormat="1" ht="16.5" customHeight="1">
      <c r="A1817" s="31"/>
      <c r="B1817" s="32"/>
      <c r="C1817" s="188" t="s">
        <v>3339</v>
      </c>
      <c r="D1817" s="188" t="s">
        <v>127</v>
      </c>
      <c r="E1817" s="189" t="s">
        <v>3340</v>
      </c>
      <c r="F1817" s="190" t="s">
        <v>3341</v>
      </c>
      <c r="G1817" s="191" t="s">
        <v>183</v>
      </c>
      <c r="H1817" s="192">
        <v>10</v>
      </c>
      <c r="I1817" s="193"/>
      <c r="J1817" s="194">
        <f>ROUND(I1817*H1817,2)</f>
        <v>0</v>
      </c>
      <c r="K1817" s="190" t="s">
        <v>131</v>
      </c>
      <c r="L1817" s="36"/>
      <c r="M1817" s="195" t="s">
        <v>1</v>
      </c>
      <c r="N1817" s="196" t="s">
        <v>42</v>
      </c>
      <c r="O1817" s="68"/>
      <c r="P1817" s="197">
        <f>O1817*H1817</f>
        <v>0</v>
      </c>
      <c r="Q1817" s="197">
        <v>0</v>
      </c>
      <c r="R1817" s="197">
        <f>Q1817*H1817</f>
        <v>0</v>
      </c>
      <c r="S1817" s="197">
        <v>0</v>
      </c>
      <c r="T1817" s="198">
        <f>S1817*H1817</f>
        <v>0</v>
      </c>
      <c r="U1817" s="31"/>
      <c r="V1817" s="31"/>
      <c r="W1817" s="31"/>
      <c r="X1817" s="31"/>
      <c r="Y1817" s="31"/>
      <c r="Z1817" s="31"/>
      <c r="AA1817" s="31"/>
      <c r="AB1817" s="31"/>
      <c r="AC1817" s="31"/>
      <c r="AD1817" s="31"/>
      <c r="AE1817" s="31"/>
      <c r="AR1817" s="199" t="s">
        <v>132</v>
      </c>
      <c r="AT1817" s="199" t="s">
        <v>127</v>
      </c>
      <c r="AU1817" s="199" t="s">
        <v>86</v>
      </c>
      <c r="AY1817" s="14" t="s">
        <v>124</v>
      </c>
      <c r="BE1817" s="200">
        <f>IF(N1817="základní",J1817,0)</f>
        <v>0</v>
      </c>
      <c r="BF1817" s="200">
        <f>IF(N1817="snížená",J1817,0)</f>
        <v>0</v>
      </c>
      <c r="BG1817" s="200">
        <f>IF(N1817="zákl. přenesená",J1817,0)</f>
        <v>0</v>
      </c>
      <c r="BH1817" s="200">
        <f>IF(N1817="sníž. přenesená",J1817,0)</f>
        <v>0</v>
      </c>
      <c r="BI1817" s="200">
        <f>IF(N1817="nulová",J1817,0)</f>
        <v>0</v>
      </c>
      <c r="BJ1817" s="14" t="s">
        <v>84</v>
      </c>
      <c r="BK1817" s="200">
        <f>ROUND(I1817*H1817,2)</f>
        <v>0</v>
      </c>
      <c r="BL1817" s="14" t="s">
        <v>132</v>
      </c>
      <c r="BM1817" s="199" t="s">
        <v>3342</v>
      </c>
    </row>
    <row r="1818" spans="1:65" s="2" customFormat="1" ht="19.2">
      <c r="A1818" s="31"/>
      <c r="B1818" s="32"/>
      <c r="C1818" s="33"/>
      <c r="D1818" s="201" t="s">
        <v>133</v>
      </c>
      <c r="E1818" s="33"/>
      <c r="F1818" s="202" t="s">
        <v>3343</v>
      </c>
      <c r="G1818" s="33"/>
      <c r="H1818" s="33"/>
      <c r="I1818" s="203"/>
      <c r="J1818" s="33"/>
      <c r="K1818" s="33"/>
      <c r="L1818" s="36"/>
      <c r="M1818" s="204"/>
      <c r="N1818" s="205"/>
      <c r="O1818" s="68"/>
      <c r="P1818" s="68"/>
      <c r="Q1818" s="68"/>
      <c r="R1818" s="68"/>
      <c r="S1818" s="68"/>
      <c r="T1818" s="69"/>
      <c r="U1818" s="31"/>
      <c r="V1818" s="31"/>
      <c r="W1818" s="31"/>
      <c r="X1818" s="31"/>
      <c r="Y1818" s="31"/>
      <c r="Z1818" s="31"/>
      <c r="AA1818" s="31"/>
      <c r="AB1818" s="31"/>
      <c r="AC1818" s="31"/>
      <c r="AD1818" s="31"/>
      <c r="AE1818" s="31"/>
      <c r="AT1818" s="14" t="s">
        <v>133</v>
      </c>
      <c r="AU1818" s="14" t="s">
        <v>86</v>
      </c>
    </row>
    <row r="1819" spans="1:65" s="2" customFormat="1" ht="16.5" customHeight="1">
      <c r="A1819" s="31"/>
      <c r="B1819" s="32"/>
      <c r="C1819" s="188" t="s">
        <v>1736</v>
      </c>
      <c r="D1819" s="188" t="s">
        <v>127</v>
      </c>
      <c r="E1819" s="189" t="s">
        <v>3344</v>
      </c>
      <c r="F1819" s="190" t="s">
        <v>3345</v>
      </c>
      <c r="G1819" s="191" t="s">
        <v>183</v>
      </c>
      <c r="H1819" s="192">
        <v>100</v>
      </c>
      <c r="I1819" s="193"/>
      <c r="J1819" s="194">
        <f>ROUND(I1819*H1819,2)</f>
        <v>0</v>
      </c>
      <c r="K1819" s="190" t="s">
        <v>131</v>
      </c>
      <c r="L1819" s="36"/>
      <c r="M1819" s="195" t="s">
        <v>1</v>
      </c>
      <c r="N1819" s="196" t="s">
        <v>42</v>
      </c>
      <c r="O1819" s="68"/>
      <c r="P1819" s="197">
        <f>O1819*H1819</f>
        <v>0</v>
      </c>
      <c r="Q1819" s="197">
        <v>0</v>
      </c>
      <c r="R1819" s="197">
        <f>Q1819*H1819</f>
        <v>0</v>
      </c>
      <c r="S1819" s="197">
        <v>0</v>
      </c>
      <c r="T1819" s="198">
        <f>S1819*H1819</f>
        <v>0</v>
      </c>
      <c r="U1819" s="31"/>
      <c r="V1819" s="31"/>
      <c r="W1819" s="31"/>
      <c r="X1819" s="31"/>
      <c r="Y1819" s="31"/>
      <c r="Z1819" s="31"/>
      <c r="AA1819" s="31"/>
      <c r="AB1819" s="31"/>
      <c r="AC1819" s="31"/>
      <c r="AD1819" s="31"/>
      <c r="AE1819" s="31"/>
      <c r="AR1819" s="199" t="s">
        <v>132</v>
      </c>
      <c r="AT1819" s="199" t="s">
        <v>127</v>
      </c>
      <c r="AU1819" s="199" t="s">
        <v>86</v>
      </c>
      <c r="AY1819" s="14" t="s">
        <v>124</v>
      </c>
      <c r="BE1819" s="200">
        <f>IF(N1819="základní",J1819,0)</f>
        <v>0</v>
      </c>
      <c r="BF1819" s="200">
        <f>IF(N1819="snížená",J1819,0)</f>
        <v>0</v>
      </c>
      <c r="BG1819" s="200">
        <f>IF(N1819="zákl. přenesená",J1819,0)</f>
        <v>0</v>
      </c>
      <c r="BH1819" s="200">
        <f>IF(N1819="sníž. přenesená",J1819,0)</f>
        <v>0</v>
      </c>
      <c r="BI1819" s="200">
        <f>IF(N1819="nulová",J1819,0)</f>
        <v>0</v>
      </c>
      <c r="BJ1819" s="14" t="s">
        <v>84</v>
      </c>
      <c r="BK1819" s="200">
        <f>ROUND(I1819*H1819,2)</f>
        <v>0</v>
      </c>
      <c r="BL1819" s="14" t="s">
        <v>132</v>
      </c>
      <c r="BM1819" s="199" t="s">
        <v>3346</v>
      </c>
    </row>
    <row r="1820" spans="1:65" s="2" customFormat="1" ht="19.2">
      <c r="A1820" s="31"/>
      <c r="B1820" s="32"/>
      <c r="C1820" s="33"/>
      <c r="D1820" s="201" t="s">
        <v>133</v>
      </c>
      <c r="E1820" s="33"/>
      <c r="F1820" s="202" t="s">
        <v>3347</v>
      </c>
      <c r="G1820" s="33"/>
      <c r="H1820" s="33"/>
      <c r="I1820" s="203"/>
      <c r="J1820" s="33"/>
      <c r="K1820" s="33"/>
      <c r="L1820" s="36"/>
      <c r="M1820" s="204"/>
      <c r="N1820" s="205"/>
      <c r="O1820" s="68"/>
      <c r="P1820" s="68"/>
      <c r="Q1820" s="68"/>
      <c r="R1820" s="68"/>
      <c r="S1820" s="68"/>
      <c r="T1820" s="69"/>
      <c r="U1820" s="31"/>
      <c r="V1820" s="31"/>
      <c r="W1820" s="31"/>
      <c r="X1820" s="31"/>
      <c r="Y1820" s="31"/>
      <c r="Z1820" s="31"/>
      <c r="AA1820" s="31"/>
      <c r="AB1820" s="31"/>
      <c r="AC1820" s="31"/>
      <c r="AD1820" s="31"/>
      <c r="AE1820" s="31"/>
      <c r="AT1820" s="14" t="s">
        <v>133</v>
      </c>
      <c r="AU1820" s="14" t="s">
        <v>86</v>
      </c>
    </row>
    <row r="1821" spans="1:65" s="2" customFormat="1" ht="16.5" customHeight="1">
      <c r="A1821" s="31"/>
      <c r="B1821" s="32"/>
      <c r="C1821" s="188" t="s">
        <v>3348</v>
      </c>
      <c r="D1821" s="188" t="s">
        <v>127</v>
      </c>
      <c r="E1821" s="189" t="s">
        <v>3349</v>
      </c>
      <c r="F1821" s="190" t="s">
        <v>3350</v>
      </c>
      <c r="G1821" s="191" t="s">
        <v>183</v>
      </c>
      <c r="H1821" s="192">
        <v>800</v>
      </c>
      <c r="I1821" s="193"/>
      <c r="J1821" s="194">
        <f>ROUND(I1821*H1821,2)</f>
        <v>0</v>
      </c>
      <c r="K1821" s="190" t="s">
        <v>131</v>
      </c>
      <c r="L1821" s="36"/>
      <c r="M1821" s="195" t="s">
        <v>1</v>
      </c>
      <c r="N1821" s="196" t="s">
        <v>42</v>
      </c>
      <c r="O1821" s="68"/>
      <c r="P1821" s="197">
        <f>O1821*H1821</f>
        <v>0</v>
      </c>
      <c r="Q1821" s="197">
        <v>0</v>
      </c>
      <c r="R1821" s="197">
        <f>Q1821*H1821</f>
        <v>0</v>
      </c>
      <c r="S1821" s="197">
        <v>0</v>
      </c>
      <c r="T1821" s="198">
        <f>S1821*H1821</f>
        <v>0</v>
      </c>
      <c r="U1821" s="31"/>
      <c r="V1821" s="31"/>
      <c r="W1821" s="31"/>
      <c r="X1821" s="31"/>
      <c r="Y1821" s="31"/>
      <c r="Z1821" s="31"/>
      <c r="AA1821" s="31"/>
      <c r="AB1821" s="31"/>
      <c r="AC1821" s="31"/>
      <c r="AD1821" s="31"/>
      <c r="AE1821" s="31"/>
      <c r="AR1821" s="199" t="s">
        <v>132</v>
      </c>
      <c r="AT1821" s="199" t="s">
        <v>127</v>
      </c>
      <c r="AU1821" s="199" t="s">
        <v>86</v>
      </c>
      <c r="AY1821" s="14" t="s">
        <v>124</v>
      </c>
      <c r="BE1821" s="200">
        <f>IF(N1821="základní",J1821,0)</f>
        <v>0</v>
      </c>
      <c r="BF1821" s="200">
        <f>IF(N1821="snížená",J1821,0)</f>
        <v>0</v>
      </c>
      <c r="BG1821" s="200">
        <f>IF(N1821="zákl. přenesená",J1821,0)</f>
        <v>0</v>
      </c>
      <c r="BH1821" s="200">
        <f>IF(N1821="sníž. přenesená",J1821,0)</f>
        <v>0</v>
      </c>
      <c r="BI1821" s="200">
        <f>IF(N1821="nulová",J1821,0)</f>
        <v>0</v>
      </c>
      <c r="BJ1821" s="14" t="s">
        <v>84</v>
      </c>
      <c r="BK1821" s="200">
        <f>ROUND(I1821*H1821,2)</f>
        <v>0</v>
      </c>
      <c r="BL1821" s="14" t="s">
        <v>132</v>
      </c>
      <c r="BM1821" s="199" t="s">
        <v>3351</v>
      </c>
    </row>
    <row r="1822" spans="1:65" s="2" customFormat="1" ht="19.2">
      <c r="A1822" s="31"/>
      <c r="B1822" s="32"/>
      <c r="C1822" s="33"/>
      <c r="D1822" s="201" t="s">
        <v>133</v>
      </c>
      <c r="E1822" s="33"/>
      <c r="F1822" s="202" t="s">
        <v>3352</v>
      </c>
      <c r="G1822" s="33"/>
      <c r="H1822" s="33"/>
      <c r="I1822" s="203"/>
      <c r="J1822" s="33"/>
      <c r="K1822" s="33"/>
      <c r="L1822" s="36"/>
      <c r="M1822" s="204"/>
      <c r="N1822" s="205"/>
      <c r="O1822" s="68"/>
      <c r="P1822" s="68"/>
      <c r="Q1822" s="68"/>
      <c r="R1822" s="68"/>
      <c r="S1822" s="68"/>
      <c r="T1822" s="69"/>
      <c r="U1822" s="31"/>
      <c r="V1822" s="31"/>
      <c r="W1822" s="31"/>
      <c r="X1822" s="31"/>
      <c r="Y1822" s="31"/>
      <c r="Z1822" s="31"/>
      <c r="AA1822" s="31"/>
      <c r="AB1822" s="31"/>
      <c r="AC1822" s="31"/>
      <c r="AD1822" s="31"/>
      <c r="AE1822" s="31"/>
      <c r="AT1822" s="14" t="s">
        <v>133</v>
      </c>
      <c r="AU1822" s="14" t="s">
        <v>86</v>
      </c>
    </row>
    <row r="1823" spans="1:65" s="2" customFormat="1" ht="16.5" customHeight="1">
      <c r="A1823" s="31"/>
      <c r="B1823" s="32"/>
      <c r="C1823" s="188" t="s">
        <v>1741</v>
      </c>
      <c r="D1823" s="188" t="s">
        <v>127</v>
      </c>
      <c r="E1823" s="189" t="s">
        <v>3353</v>
      </c>
      <c r="F1823" s="190" t="s">
        <v>3354</v>
      </c>
      <c r="G1823" s="191" t="s">
        <v>210</v>
      </c>
      <c r="H1823" s="192">
        <v>2000</v>
      </c>
      <c r="I1823" s="193"/>
      <c r="J1823" s="194">
        <f>ROUND(I1823*H1823,2)</f>
        <v>0</v>
      </c>
      <c r="K1823" s="190" t="s">
        <v>131</v>
      </c>
      <c r="L1823" s="36"/>
      <c r="M1823" s="195" t="s">
        <v>1</v>
      </c>
      <c r="N1823" s="196" t="s">
        <v>42</v>
      </c>
      <c r="O1823" s="68"/>
      <c r="P1823" s="197">
        <f>O1823*H1823</f>
        <v>0</v>
      </c>
      <c r="Q1823" s="197">
        <v>0</v>
      </c>
      <c r="R1823" s="197">
        <f>Q1823*H1823</f>
        <v>0</v>
      </c>
      <c r="S1823" s="197">
        <v>0</v>
      </c>
      <c r="T1823" s="198">
        <f>S1823*H1823</f>
        <v>0</v>
      </c>
      <c r="U1823" s="31"/>
      <c r="V1823" s="31"/>
      <c r="W1823" s="31"/>
      <c r="X1823" s="31"/>
      <c r="Y1823" s="31"/>
      <c r="Z1823" s="31"/>
      <c r="AA1823" s="31"/>
      <c r="AB1823" s="31"/>
      <c r="AC1823" s="31"/>
      <c r="AD1823" s="31"/>
      <c r="AE1823" s="31"/>
      <c r="AR1823" s="199" t="s">
        <v>132</v>
      </c>
      <c r="AT1823" s="199" t="s">
        <v>127</v>
      </c>
      <c r="AU1823" s="199" t="s">
        <v>86</v>
      </c>
      <c r="AY1823" s="14" t="s">
        <v>124</v>
      </c>
      <c r="BE1823" s="200">
        <f>IF(N1823="základní",J1823,0)</f>
        <v>0</v>
      </c>
      <c r="BF1823" s="200">
        <f>IF(N1823="snížená",J1823,0)</f>
        <v>0</v>
      </c>
      <c r="BG1823" s="200">
        <f>IF(N1823="zákl. přenesená",J1823,0)</f>
        <v>0</v>
      </c>
      <c r="BH1823" s="200">
        <f>IF(N1823="sníž. přenesená",J1823,0)</f>
        <v>0</v>
      </c>
      <c r="BI1823" s="200">
        <f>IF(N1823="nulová",J1823,0)</f>
        <v>0</v>
      </c>
      <c r="BJ1823" s="14" t="s">
        <v>84</v>
      </c>
      <c r="BK1823" s="200">
        <f>ROUND(I1823*H1823,2)</f>
        <v>0</v>
      </c>
      <c r="BL1823" s="14" t="s">
        <v>132</v>
      </c>
      <c r="BM1823" s="199" t="s">
        <v>3355</v>
      </c>
    </row>
    <row r="1824" spans="1:65" s="2" customFormat="1" ht="19.2">
      <c r="A1824" s="31"/>
      <c r="B1824" s="32"/>
      <c r="C1824" s="33"/>
      <c r="D1824" s="201" t="s">
        <v>133</v>
      </c>
      <c r="E1824" s="33"/>
      <c r="F1824" s="202" t="s">
        <v>3356</v>
      </c>
      <c r="G1824" s="33"/>
      <c r="H1824" s="33"/>
      <c r="I1824" s="203"/>
      <c r="J1824" s="33"/>
      <c r="K1824" s="33"/>
      <c r="L1824" s="36"/>
      <c r="M1824" s="204"/>
      <c r="N1824" s="205"/>
      <c r="O1824" s="68"/>
      <c r="P1824" s="68"/>
      <c r="Q1824" s="68"/>
      <c r="R1824" s="68"/>
      <c r="S1824" s="68"/>
      <c r="T1824" s="69"/>
      <c r="U1824" s="31"/>
      <c r="V1824" s="31"/>
      <c r="W1824" s="31"/>
      <c r="X1824" s="31"/>
      <c r="Y1824" s="31"/>
      <c r="Z1824" s="31"/>
      <c r="AA1824" s="31"/>
      <c r="AB1824" s="31"/>
      <c r="AC1824" s="31"/>
      <c r="AD1824" s="31"/>
      <c r="AE1824" s="31"/>
      <c r="AT1824" s="14" t="s">
        <v>133</v>
      </c>
      <c r="AU1824" s="14" t="s">
        <v>86</v>
      </c>
    </row>
    <row r="1825" spans="1:65" s="2" customFormat="1" ht="16.5" customHeight="1">
      <c r="A1825" s="31"/>
      <c r="B1825" s="32"/>
      <c r="C1825" s="188" t="s">
        <v>3357</v>
      </c>
      <c r="D1825" s="188" t="s">
        <v>127</v>
      </c>
      <c r="E1825" s="189" t="s">
        <v>3358</v>
      </c>
      <c r="F1825" s="190" t="s">
        <v>3359</v>
      </c>
      <c r="G1825" s="191" t="s">
        <v>210</v>
      </c>
      <c r="H1825" s="192">
        <v>1000</v>
      </c>
      <c r="I1825" s="193"/>
      <c r="J1825" s="194">
        <f>ROUND(I1825*H1825,2)</f>
        <v>0</v>
      </c>
      <c r="K1825" s="190" t="s">
        <v>131</v>
      </c>
      <c r="L1825" s="36"/>
      <c r="M1825" s="195" t="s">
        <v>1</v>
      </c>
      <c r="N1825" s="196" t="s">
        <v>42</v>
      </c>
      <c r="O1825" s="68"/>
      <c r="P1825" s="197">
        <f>O1825*H1825</f>
        <v>0</v>
      </c>
      <c r="Q1825" s="197">
        <v>0</v>
      </c>
      <c r="R1825" s="197">
        <f>Q1825*H1825</f>
        <v>0</v>
      </c>
      <c r="S1825" s="197">
        <v>0</v>
      </c>
      <c r="T1825" s="198">
        <f>S1825*H1825</f>
        <v>0</v>
      </c>
      <c r="U1825" s="31"/>
      <c r="V1825" s="31"/>
      <c r="W1825" s="31"/>
      <c r="X1825" s="31"/>
      <c r="Y1825" s="31"/>
      <c r="Z1825" s="31"/>
      <c r="AA1825" s="31"/>
      <c r="AB1825" s="31"/>
      <c r="AC1825" s="31"/>
      <c r="AD1825" s="31"/>
      <c r="AE1825" s="31"/>
      <c r="AR1825" s="199" t="s">
        <v>132</v>
      </c>
      <c r="AT1825" s="199" t="s">
        <v>127</v>
      </c>
      <c r="AU1825" s="199" t="s">
        <v>86</v>
      </c>
      <c r="AY1825" s="14" t="s">
        <v>124</v>
      </c>
      <c r="BE1825" s="200">
        <f>IF(N1825="základní",J1825,0)</f>
        <v>0</v>
      </c>
      <c r="BF1825" s="200">
        <f>IF(N1825="snížená",J1825,0)</f>
        <v>0</v>
      </c>
      <c r="BG1825" s="200">
        <f>IF(N1825="zákl. přenesená",J1825,0)</f>
        <v>0</v>
      </c>
      <c r="BH1825" s="200">
        <f>IF(N1825="sníž. přenesená",J1825,0)</f>
        <v>0</v>
      </c>
      <c r="BI1825" s="200">
        <f>IF(N1825="nulová",J1825,0)</f>
        <v>0</v>
      </c>
      <c r="BJ1825" s="14" t="s">
        <v>84</v>
      </c>
      <c r="BK1825" s="200">
        <f>ROUND(I1825*H1825,2)</f>
        <v>0</v>
      </c>
      <c r="BL1825" s="14" t="s">
        <v>132</v>
      </c>
      <c r="BM1825" s="199" t="s">
        <v>3360</v>
      </c>
    </row>
    <row r="1826" spans="1:65" s="2" customFormat="1" ht="19.2">
      <c r="A1826" s="31"/>
      <c r="B1826" s="32"/>
      <c r="C1826" s="33"/>
      <c r="D1826" s="201" t="s">
        <v>133</v>
      </c>
      <c r="E1826" s="33"/>
      <c r="F1826" s="202" t="s">
        <v>3361</v>
      </c>
      <c r="G1826" s="33"/>
      <c r="H1826" s="33"/>
      <c r="I1826" s="203"/>
      <c r="J1826" s="33"/>
      <c r="K1826" s="33"/>
      <c r="L1826" s="36"/>
      <c r="M1826" s="204"/>
      <c r="N1826" s="205"/>
      <c r="O1826" s="68"/>
      <c r="P1826" s="68"/>
      <c r="Q1826" s="68"/>
      <c r="R1826" s="68"/>
      <c r="S1826" s="68"/>
      <c r="T1826" s="69"/>
      <c r="U1826" s="31"/>
      <c r="V1826" s="31"/>
      <c r="W1826" s="31"/>
      <c r="X1826" s="31"/>
      <c r="Y1826" s="31"/>
      <c r="Z1826" s="31"/>
      <c r="AA1826" s="31"/>
      <c r="AB1826" s="31"/>
      <c r="AC1826" s="31"/>
      <c r="AD1826" s="31"/>
      <c r="AE1826" s="31"/>
      <c r="AT1826" s="14" t="s">
        <v>133</v>
      </c>
      <c r="AU1826" s="14" t="s">
        <v>86</v>
      </c>
    </row>
    <row r="1827" spans="1:65" s="2" customFormat="1" ht="16.5" customHeight="1">
      <c r="A1827" s="31"/>
      <c r="B1827" s="32"/>
      <c r="C1827" s="188" t="s">
        <v>1745</v>
      </c>
      <c r="D1827" s="188" t="s">
        <v>127</v>
      </c>
      <c r="E1827" s="189" t="s">
        <v>3362</v>
      </c>
      <c r="F1827" s="190" t="s">
        <v>3363</v>
      </c>
      <c r="G1827" s="191" t="s">
        <v>210</v>
      </c>
      <c r="H1827" s="192">
        <v>500</v>
      </c>
      <c r="I1827" s="193"/>
      <c r="J1827" s="194">
        <f>ROUND(I1827*H1827,2)</f>
        <v>0</v>
      </c>
      <c r="K1827" s="190" t="s">
        <v>131</v>
      </c>
      <c r="L1827" s="36"/>
      <c r="M1827" s="195" t="s">
        <v>1</v>
      </c>
      <c r="N1827" s="196" t="s">
        <v>42</v>
      </c>
      <c r="O1827" s="68"/>
      <c r="P1827" s="197">
        <f>O1827*H1827</f>
        <v>0</v>
      </c>
      <c r="Q1827" s="197">
        <v>0</v>
      </c>
      <c r="R1827" s="197">
        <f>Q1827*H1827</f>
        <v>0</v>
      </c>
      <c r="S1827" s="197">
        <v>0</v>
      </c>
      <c r="T1827" s="198">
        <f>S1827*H1827</f>
        <v>0</v>
      </c>
      <c r="U1827" s="31"/>
      <c r="V1827" s="31"/>
      <c r="W1827" s="31"/>
      <c r="X1827" s="31"/>
      <c r="Y1827" s="31"/>
      <c r="Z1827" s="31"/>
      <c r="AA1827" s="31"/>
      <c r="AB1827" s="31"/>
      <c r="AC1827" s="31"/>
      <c r="AD1827" s="31"/>
      <c r="AE1827" s="31"/>
      <c r="AR1827" s="199" t="s">
        <v>132</v>
      </c>
      <c r="AT1827" s="199" t="s">
        <v>127</v>
      </c>
      <c r="AU1827" s="199" t="s">
        <v>86</v>
      </c>
      <c r="AY1827" s="14" t="s">
        <v>124</v>
      </c>
      <c r="BE1827" s="200">
        <f>IF(N1827="základní",J1827,0)</f>
        <v>0</v>
      </c>
      <c r="BF1827" s="200">
        <f>IF(N1827="snížená",J1827,0)</f>
        <v>0</v>
      </c>
      <c r="BG1827" s="200">
        <f>IF(N1827="zákl. přenesená",J1827,0)</f>
        <v>0</v>
      </c>
      <c r="BH1827" s="200">
        <f>IF(N1827="sníž. přenesená",J1827,0)</f>
        <v>0</v>
      </c>
      <c r="BI1827" s="200">
        <f>IF(N1827="nulová",J1827,0)</f>
        <v>0</v>
      </c>
      <c r="BJ1827" s="14" t="s">
        <v>84</v>
      </c>
      <c r="BK1827" s="200">
        <f>ROUND(I1827*H1827,2)</f>
        <v>0</v>
      </c>
      <c r="BL1827" s="14" t="s">
        <v>132</v>
      </c>
      <c r="BM1827" s="199" t="s">
        <v>3364</v>
      </c>
    </row>
    <row r="1828" spans="1:65" s="2" customFormat="1" ht="19.2">
      <c r="A1828" s="31"/>
      <c r="B1828" s="32"/>
      <c r="C1828" s="33"/>
      <c r="D1828" s="201" t="s">
        <v>133</v>
      </c>
      <c r="E1828" s="33"/>
      <c r="F1828" s="202" t="s">
        <v>3365</v>
      </c>
      <c r="G1828" s="33"/>
      <c r="H1828" s="33"/>
      <c r="I1828" s="203"/>
      <c r="J1828" s="33"/>
      <c r="K1828" s="33"/>
      <c r="L1828" s="36"/>
      <c r="M1828" s="204"/>
      <c r="N1828" s="205"/>
      <c r="O1828" s="68"/>
      <c r="P1828" s="68"/>
      <c r="Q1828" s="68"/>
      <c r="R1828" s="68"/>
      <c r="S1828" s="68"/>
      <c r="T1828" s="69"/>
      <c r="U1828" s="31"/>
      <c r="V1828" s="31"/>
      <c r="W1828" s="31"/>
      <c r="X1828" s="31"/>
      <c r="Y1828" s="31"/>
      <c r="Z1828" s="31"/>
      <c r="AA1828" s="31"/>
      <c r="AB1828" s="31"/>
      <c r="AC1828" s="31"/>
      <c r="AD1828" s="31"/>
      <c r="AE1828" s="31"/>
      <c r="AT1828" s="14" t="s">
        <v>133</v>
      </c>
      <c r="AU1828" s="14" t="s">
        <v>86</v>
      </c>
    </row>
    <row r="1829" spans="1:65" s="2" customFormat="1" ht="16.5" customHeight="1">
      <c r="A1829" s="31"/>
      <c r="B1829" s="32"/>
      <c r="C1829" s="188" t="s">
        <v>3366</v>
      </c>
      <c r="D1829" s="188" t="s">
        <v>127</v>
      </c>
      <c r="E1829" s="189" t="s">
        <v>3367</v>
      </c>
      <c r="F1829" s="190" t="s">
        <v>3368</v>
      </c>
      <c r="G1829" s="191" t="s">
        <v>210</v>
      </c>
      <c r="H1829" s="192">
        <v>500</v>
      </c>
      <c r="I1829" s="193"/>
      <c r="J1829" s="194">
        <f>ROUND(I1829*H1829,2)</f>
        <v>0</v>
      </c>
      <c r="K1829" s="190" t="s">
        <v>131</v>
      </c>
      <c r="L1829" s="36"/>
      <c r="M1829" s="195" t="s">
        <v>1</v>
      </c>
      <c r="N1829" s="196" t="s">
        <v>42</v>
      </c>
      <c r="O1829" s="68"/>
      <c r="P1829" s="197">
        <f>O1829*H1829</f>
        <v>0</v>
      </c>
      <c r="Q1829" s="197">
        <v>0</v>
      </c>
      <c r="R1829" s="197">
        <f>Q1829*H1829</f>
        <v>0</v>
      </c>
      <c r="S1829" s="197">
        <v>0</v>
      </c>
      <c r="T1829" s="198">
        <f>S1829*H1829</f>
        <v>0</v>
      </c>
      <c r="U1829" s="31"/>
      <c r="V1829" s="31"/>
      <c r="W1829" s="31"/>
      <c r="X1829" s="31"/>
      <c r="Y1829" s="31"/>
      <c r="Z1829" s="31"/>
      <c r="AA1829" s="31"/>
      <c r="AB1829" s="31"/>
      <c r="AC1829" s="31"/>
      <c r="AD1829" s="31"/>
      <c r="AE1829" s="31"/>
      <c r="AR1829" s="199" t="s">
        <v>132</v>
      </c>
      <c r="AT1829" s="199" t="s">
        <v>127</v>
      </c>
      <c r="AU1829" s="199" t="s">
        <v>86</v>
      </c>
      <c r="AY1829" s="14" t="s">
        <v>124</v>
      </c>
      <c r="BE1829" s="200">
        <f>IF(N1829="základní",J1829,0)</f>
        <v>0</v>
      </c>
      <c r="BF1829" s="200">
        <f>IF(N1829="snížená",J1829,0)</f>
        <v>0</v>
      </c>
      <c r="BG1829" s="200">
        <f>IF(N1829="zákl. přenesená",J1829,0)</f>
        <v>0</v>
      </c>
      <c r="BH1829" s="200">
        <f>IF(N1829="sníž. přenesená",J1829,0)</f>
        <v>0</v>
      </c>
      <c r="BI1829" s="200">
        <f>IF(N1829="nulová",J1829,0)</f>
        <v>0</v>
      </c>
      <c r="BJ1829" s="14" t="s">
        <v>84</v>
      </c>
      <c r="BK1829" s="200">
        <f>ROUND(I1829*H1829,2)</f>
        <v>0</v>
      </c>
      <c r="BL1829" s="14" t="s">
        <v>132</v>
      </c>
      <c r="BM1829" s="199" t="s">
        <v>3369</v>
      </c>
    </row>
    <row r="1830" spans="1:65" s="2" customFormat="1" ht="19.2">
      <c r="A1830" s="31"/>
      <c r="B1830" s="32"/>
      <c r="C1830" s="33"/>
      <c r="D1830" s="201" t="s">
        <v>133</v>
      </c>
      <c r="E1830" s="33"/>
      <c r="F1830" s="202" t="s">
        <v>3370</v>
      </c>
      <c r="G1830" s="33"/>
      <c r="H1830" s="33"/>
      <c r="I1830" s="203"/>
      <c r="J1830" s="33"/>
      <c r="K1830" s="33"/>
      <c r="L1830" s="36"/>
      <c r="M1830" s="204"/>
      <c r="N1830" s="205"/>
      <c r="O1830" s="68"/>
      <c r="P1830" s="68"/>
      <c r="Q1830" s="68"/>
      <c r="R1830" s="68"/>
      <c r="S1830" s="68"/>
      <c r="T1830" s="69"/>
      <c r="U1830" s="31"/>
      <c r="V1830" s="31"/>
      <c r="W1830" s="31"/>
      <c r="X1830" s="31"/>
      <c r="Y1830" s="31"/>
      <c r="Z1830" s="31"/>
      <c r="AA1830" s="31"/>
      <c r="AB1830" s="31"/>
      <c r="AC1830" s="31"/>
      <c r="AD1830" s="31"/>
      <c r="AE1830" s="31"/>
      <c r="AT1830" s="14" t="s">
        <v>133</v>
      </c>
      <c r="AU1830" s="14" t="s">
        <v>86</v>
      </c>
    </row>
    <row r="1831" spans="1:65" s="2" customFormat="1" ht="16.5" customHeight="1">
      <c r="A1831" s="31"/>
      <c r="B1831" s="32"/>
      <c r="C1831" s="188" t="s">
        <v>1750</v>
      </c>
      <c r="D1831" s="188" t="s">
        <v>127</v>
      </c>
      <c r="E1831" s="189" t="s">
        <v>3371</v>
      </c>
      <c r="F1831" s="190" t="s">
        <v>3372</v>
      </c>
      <c r="G1831" s="191" t="s">
        <v>183</v>
      </c>
      <c r="H1831" s="192">
        <v>2</v>
      </c>
      <c r="I1831" s="193"/>
      <c r="J1831" s="194">
        <f>ROUND(I1831*H1831,2)</f>
        <v>0</v>
      </c>
      <c r="K1831" s="190" t="s">
        <v>131</v>
      </c>
      <c r="L1831" s="36"/>
      <c r="M1831" s="195" t="s">
        <v>1</v>
      </c>
      <c r="N1831" s="196" t="s">
        <v>42</v>
      </c>
      <c r="O1831" s="68"/>
      <c r="P1831" s="197">
        <f>O1831*H1831</f>
        <v>0</v>
      </c>
      <c r="Q1831" s="197">
        <v>0</v>
      </c>
      <c r="R1831" s="197">
        <f>Q1831*H1831</f>
        <v>0</v>
      </c>
      <c r="S1831" s="197">
        <v>0</v>
      </c>
      <c r="T1831" s="198">
        <f>S1831*H1831</f>
        <v>0</v>
      </c>
      <c r="U1831" s="31"/>
      <c r="V1831" s="31"/>
      <c r="W1831" s="31"/>
      <c r="X1831" s="31"/>
      <c r="Y1831" s="31"/>
      <c r="Z1831" s="31"/>
      <c r="AA1831" s="31"/>
      <c r="AB1831" s="31"/>
      <c r="AC1831" s="31"/>
      <c r="AD1831" s="31"/>
      <c r="AE1831" s="31"/>
      <c r="AR1831" s="199" t="s">
        <v>132</v>
      </c>
      <c r="AT1831" s="199" t="s">
        <v>127</v>
      </c>
      <c r="AU1831" s="199" t="s">
        <v>86</v>
      </c>
      <c r="AY1831" s="14" t="s">
        <v>124</v>
      </c>
      <c r="BE1831" s="200">
        <f>IF(N1831="základní",J1831,0)</f>
        <v>0</v>
      </c>
      <c r="BF1831" s="200">
        <f>IF(N1831="snížená",J1831,0)</f>
        <v>0</v>
      </c>
      <c r="BG1831" s="200">
        <f>IF(N1831="zákl. přenesená",J1831,0)</f>
        <v>0</v>
      </c>
      <c r="BH1831" s="200">
        <f>IF(N1831="sníž. přenesená",J1831,0)</f>
        <v>0</v>
      </c>
      <c r="BI1831" s="200">
        <f>IF(N1831="nulová",J1831,0)</f>
        <v>0</v>
      </c>
      <c r="BJ1831" s="14" t="s">
        <v>84</v>
      </c>
      <c r="BK1831" s="200">
        <f>ROUND(I1831*H1831,2)</f>
        <v>0</v>
      </c>
      <c r="BL1831" s="14" t="s">
        <v>132</v>
      </c>
      <c r="BM1831" s="199" t="s">
        <v>3373</v>
      </c>
    </row>
    <row r="1832" spans="1:65" s="2" customFormat="1" ht="28.8">
      <c r="A1832" s="31"/>
      <c r="B1832" s="32"/>
      <c r="C1832" s="33"/>
      <c r="D1832" s="201" t="s">
        <v>133</v>
      </c>
      <c r="E1832" s="33"/>
      <c r="F1832" s="202" t="s">
        <v>3374</v>
      </c>
      <c r="G1832" s="33"/>
      <c r="H1832" s="33"/>
      <c r="I1832" s="203"/>
      <c r="J1832" s="33"/>
      <c r="K1832" s="33"/>
      <c r="L1832" s="36"/>
      <c r="M1832" s="204"/>
      <c r="N1832" s="205"/>
      <c r="O1832" s="68"/>
      <c r="P1832" s="68"/>
      <c r="Q1832" s="68"/>
      <c r="R1832" s="68"/>
      <c r="S1832" s="68"/>
      <c r="T1832" s="69"/>
      <c r="U1832" s="31"/>
      <c r="V1832" s="31"/>
      <c r="W1832" s="31"/>
      <c r="X1832" s="31"/>
      <c r="Y1832" s="31"/>
      <c r="Z1832" s="31"/>
      <c r="AA1832" s="31"/>
      <c r="AB1832" s="31"/>
      <c r="AC1832" s="31"/>
      <c r="AD1832" s="31"/>
      <c r="AE1832" s="31"/>
      <c r="AT1832" s="14" t="s">
        <v>133</v>
      </c>
      <c r="AU1832" s="14" t="s">
        <v>86</v>
      </c>
    </row>
    <row r="1833" spans="1:65" s="2" customFormat="1" ht="16.5" customHeight="1">
      <c r="A1833" s="31"/>
      <c r="B1833" s="32"/>
      <c r="C1833" s="188" t="s">
        <v>3375</v>
      </c>
      <c r="D1833" s="188" t="s">
        <v>127</v>
      </c>
      <c r="E1833" s="189" t="s">
        <v>3376</v>
      </c>
      <c r="F1833" s="190" t="s">
        <v>3377</v>
      </c>
      <c r="G1833" s="191" t="s">
        <v>183</v>
      </c>
      <c r="H1833" s="192">
        <v>10</v>
      </c>
      <c r="I1833" s="193"/>
      <c r="J1833" s="194">
        <f>ROUND(I1833*H1833,2)</f>
        <v>0</v>
      </c>
      <c r="K1833" s="190" t="s">
        <v>131</v>
      </c>
      <c r="L1833" s="36"/>
      <c r="M1833" s="195" t="s">
        <v>1</v>
      </c>
      <c r="N1833" s="196" t="s">
        <v>42</v>
      </c>
      <c r="O1833" s="68"/>
      <c r="P1833" s="197">
        <f>O1833*H1833</f>
        <v>0</v>
      </c>
      <c r="Q1833" s="197">
        <v>0</v>
      </c>
      <c r="R1833" s="197">
        <f>Q1833*H1833</f>
        <v>0</v>
      </c>
      <c r="S1833" s="197">
        <v>0</v>
      </c>
      <c r="T1833" s="198">
        <f>S1833*H1833</f>
        <v>0</v>
      </c>
      <c r="U1833" s="31"/>
      <c r="V1833" s="31"/>
      <c r="W1833" s="31"/>
      <c r="X1833" s="31"/>
      <c r="Y1833" s="31"/>
      <c r="Z1833" s="31"/>
      <c r="AA1833" s="31"/>
      <c r="AB1833" s="31"/>
      <c r="AC1833" s="31"/>
      <c r="AD1833" s="31"/>
      <c r="AE1833" s="31"/>
      <c r="AR1833" s="199" t="s">
        <v>132</v>
      </c>
      <c r="AT1833" s="199" t="s">
        <v>127</v>
      </c>
      <c r="AU1833" s="199" t="s">
        <v>86</v>
      </c>
      <c r="AY1833" s="14" t="s">
        <v>124</v>
      </c>
      <c r="BE1833" s="200">
        <f>IF(N1833="základní",J1833,0)</f>
        <v>0</v>
      </c>
      <c r="BF1833" s="200">
        <f>IF(N1833="snížená",J1833,0)</f>
        <v>0</v>
      </c>
      <c r="BG1833" s="200">
        <f>IF(N1833="zákl. přenesená",J1833,0)</f>
        <v>0</v>
      </c>
      <c r="BH1833" s="200">
        <f>IF(N1833="sníž. přenesená",J1833,0)</f>
        <v>0</v>
      </c>
      <c r="BI1833" s="200">
        <f>IF(N1833="nulová",J1833,0)</f>
        <v>0</v>
      </c>
      <c r="BJ1833" s="14" t="s">
        <v>84</v>
      </c>
      <c r="BK1833" s="200">
        <f>ROUND(I1833*H1833,2)</f>
        <v>0</v>
      </c>
      <c r="BL1833" s="14" t="s">
        <v>132</v>
      </c>
      <c r="BM1833" s="199" t="s">
        <v>3378</v>
      </c>
    </row>
    <row r="1834" spans="1:65" s="2" customFormat="1" ht="28.8">
      <c r="A1834" s="31"/>
      <c r="B1834" s="32"/>
      <c r="C1834" s="33"/>
      <c r="D1834" s="201" t="s">
        <v>133</v>
      </c>
      <c r="E1834" s="33"/>
      <c r="F1834" s="202" t="s">
        <v>3379</v>
      </c>
      <c r="G1834" s="33"/>
      <c r="H1834" s="33"/>
      <c r="I1834" s="203"/>
      <c r="J1834" s="33"/>
      <c r="K1834" s="33"/>
      <c r="L1834" s="36"/>
      <c r="M1834" s="204"/>
      <c r="N1834" s="205"/>
      <c r="O1834" s="68"/>
      <c r="P1834" s="68"/>
      <c r="Q1834" s="68"/>
      <c r="R1834" s="68"/>
      <c r="S1834" s="68"/>
      <c r="T1834" s="69"/>
      <c r="U1834" s="31"/>
      <c r="V1834" s="31"/>
      <c r="W1834" s="31"/>
      <c r="X1834" s="31"/>
      <c r="Y1834" s="31"/>
      <c r="Z1834" s="31"/>
      <c r="AA1834" s="31"/>
      <c r="AB1834" s="31"/>
      <c r="AC1834" s="31"/>
      <c r="AD1834" s="31"/>
      <c r="AE1834" s="31"/>
      <c r="AT1834" s="14" t="s">
        <v>133</v>
      </c>
      <c r="AU1834" s="14" t="s">
        <v>86</v>
      </c>
    </row>
    <row r="1835" spans="1:65" s="2" customFormat="1" ht="16.5" customHeight="1">
      <c r="A1835" s="31"/>
      <c r="B1835" s="32"/>
      <c r="C1835" s="188" t="s">
        <v>1754</v>
      </c>
      <c r="D1835" s="188" t="s">
        <v>127</v>
      </c>
      <c r="E1835" s="189" t="s">
        <v>3380</v>
      </c>
      <c r="F1835" s="190" t="s">
        <v>3381</v>
      </c>
      <c r="G1835" s="191" t="s">
        <v>183</v>
      </c>
      <c r="H1835" s="192">
        <v>20</v>
      </c>
      <c r="I1835" s="193"/>
      <c r="J1835" s="194">
        <f>ROUND(I1835*H1835,2)</f>
        <v>0</v>
      </c>
      <c r="K1835" s="190" t="s">
        <v>131</v>
      </c>
      <c r="L1835" s="36"/>
      <c r="M1835" s="195" t="s">
        <v>1</v>
      </c>
      <c r="N1835" s="196" t="s">
        <v>42</v>
      </c>
      <c r="O1835" s="68"/>
      <c r="P1835" s="197">
        <f>O1835*H1835</f>
        <v>0</v>
      </c>
      <c r="Q1835" s="197">
        <v>0</v>
      </c>
      <c r="R1835" s="197">
        <f>Q1835*H1835</f>
        <v>0</v>
      </c>
      <c r="S1835" s="197">
        <v>0</v>
      </c>
      <c r="T1835" s="198">
        <f>S1835*H1835</f>
        <v>0</v>
      </c>
      <c r="U1835" s="31"/>
      <c r="V1835" s="31"/>
      <c r="W1835" s="31"/>
      <c r="X1835" s="31"/>
      <c r="Y1835" s="31"/>
      <c r="Z1835" s="31"/>
      <c r="AA1835" s="31"/>
      <c r="AB1835" s="31"/>
      <c r="AC1835" s="31"/>
      <c r="AD1835" s="31"/>
      <c r="AE1835" s="31"/>
      <c r="AR1835" s="199" t="s">
        <v>132</v>
      </c>
      <c r="AT1835" s="199" t="s">
        <v>127</v>
      </c>
      <c r="AU1835" s="199" t="s">
        <v>86</v>
      </c>
      <c r="AY1835" s="14" t="s">
        <v>124</v>
      </c>
      <c r="BE1835" s="200">
        <f>IF(N1835="základní",J1835,0)</f>
        <v>0</v>
      </c>
      <c r="BF1835" s="200">
        <f>IF(N1835="snížená",J1835,0)</f>
        <v>0</v>
      </c>
      <c r="BG1835" s="200">
        <f>IF(N1835="zákl. přenesená",J1835,0)</f>
        <v>0</v>
      </c>
      <c r="BH1835" s="200">
        <f>IF(N1835="sníž. přenesená",J1835,0)</f>
        <v>0</v>
      </c>
      <c r="BI1835" s="200">
        <f>IF(N1835="nulová",J1835,0)</f>
        <v>0</v>
      </c>
      <c r="BJ1835" s="14" t="s">
        <v>84</v>
      </c>
      <c r="BK1835" s="200">
        <f>ROUND(I1835*H1835,2)</f>
        <v>0</v>
      </c>
      <c r="BL1835" s="14" t="s">
        <v>132</v>
      </c>
      <c r="BM1835" s="199" t="s">
        <v>3382</v>
      </c>
    </row>
    <row r="1836" spans="1:65" s="2" customFormat="1" ht="28.8">
      <c r="A1836" s="31"/>
      <c r="B1836" s="32"/>
      <c r="C1836" s="33"/>
      <c r="D1836" s="201" t="s">
        <v>133</v>
      </c>
      <c r="E1836" s="33"/>
      <c r="F1836" s="202" t="s">
        <v>3383</v>
      </c>
      <c r="G1836" s="33"/>
      <c r="H1836" s="33"/>
      <c r="I1836" s="203"/>
      <c r="J1836" s="33"/>
      <c r="K1836" s="33"/>
      <c r="L1836" s="36"/>
      <c r="M1836" s="204"/>
      <c r="N1836" s="205"/>
      <c r="O1836" s="68"/>
      <c r="P1836" s="68"/>
      <c r="Q1836" s="68"/>
      <c r="R1836" s="68"/>
      <c r="S1836" s="68"/>
      <c r="T1836" s="69"/>
      <c r="U1836" s="31"/>
      <c r="V1836" s="31"/>
      <c r="W1836" s="31"/>
      <c r="X1836" s="31"/>
      <c r="Y1836" s="31"/>
      <c r="Z1836" s="31"/>
      <c r="AA1836" s="31"/>
      <c r="AB1836" s="31"/>
      <c r="AC1836" s="31"/>
      <c r="AD1836" s="31"/>
      <c r="AE1836" s="31"/>
      <c r="AT1836" s="14" t="s">
        <v>133</v>
      </c>
      <c r="AU1836" s="14" t="s">
        <v>86</v>
      </c>
    </row>
    <row r="1837" spans="1:65" s="2" customFormat="1" ht="16.5" customHeight="1">
      <c r="A1837" s="31"/>
      <c r="B1837" s="32"/>
      <c r="C1837" s="188" t="s">
        <v>3384</v>
      </c>
      <c r="D1837" s="188" t="s">
        <v>127</v>
      </c>
      <c r="E1837" s="189" t="s">
        <v>3385</v>
      </c>
      <c r="F1837" s="190" t="s">
        <v>3386</v>
      </c>
      <c r="G1837" s="191" t="s">
        <v>139</v>
      </c>
      <c r="H1837" s="192">
        <v>100</v>
      </c>
      <c r="I1837" s="193"/>
      <c r="J1837" s="194">
        <f>ROUND(I1837*H1837,2)</f>
        <v>0</v>
      </c>
      <c r="K1837" s="190" t="s">
        <v>131</v>
      </c>
      <c r="L1837" s="36"/>
      <c r="M1837" s="195" t="s">
        <v>1</v>
      </c>
      <c r="N1837" s="196" t="s">
        <v>42</v>
      </c>
      <c r="O1837" s="68"/>
      <c r="P1837" s="197">
        <f>O1837*H1837</f>
        <v>0</v>
      </c>
      <c r="Q1837" s="197">
        <v>0</v>
      </c>
      <c r="R1837" s="197">
        <f>Q1837*H1837</f>
        <v>0</v>
      </c>
      <c r="S1837" s="197">
        <v>0</v>
      </c>
      <c r="T1837" s="198">
        <f>S1837*H1837</f>
        <v>0</v>
      </c>
      <c r="U1837" s="31"/>
      <c r="V1837" s="31"/>
      <c r="W1837" s="31"/>
      <c r="X1837" s="31"/>
      <c r="Y1837" s="31"/>
      <c r="Z1837" s="31"/>
      <c r="AA1837" s="31"/>
      <c r="AB1837" s="31"/>
      <c r="AC1837" s="31"/>
      <c r="AD1837" s="31"/>
      <c r="AE1837" s="31"/>
      <c r="AR1837" s="199" t="s">
        <v>132</v>
      </c>
      <c r="AT1837" s="199" t="s">
        <v>127</v>
      </c>
      <c r="AU1837" s="199" t="s">
        <v>86</v>
      </c>
      <c r="AY1837" s="14" t="s">
        <v>124</v>
      </c>
      <c r="BE1837" s="200">
        <f>IF(N1837="základní",J1837,0)</f>
        <v>0</v>
      </c>
      <c r="BF1837" s="200">
        <f>IF(N1837="snížená",J1837,0)</f>
        <v>0</v>
      </c>
      <c r="BG1837" s="200">
        <f>IF(N1837="zákl. přenesená",J1837,0)</f>
        <v>0</v>
      </c>
      <c r="BH1837" s="200">
        <f>IF(N1837="sníž. přenesená",J1837,0)</f>
        <v>0</v>
      </c>
      <c r="BI1837" s="200">
        <f>IF(N1837="nulová",J1837,0)</f>
        <v>0</v>
      </c>
      <c r="BJ1837" s="14" t="s">
        <v>84</v>
      </c>
      <c r="BK1837" s="200">
        <f>ROUND(I1837*H1837,2)</f>
        <v>0</v>
      </c>
      <c r="BL1837" s="14" t="s">
        <v>132</v>
      </c>
      <c r="BM1837" s="199" t="s">
        <v>3387</v>
      </c>
    </row>
    <row r="1838" spans="1:65" s="2" customFormat="1" ht="28.8">
      <c r="A1838" s="31"/>
      <c r="B1838" s="32"/>
      <c r="C1838" s="33"/>
      <c r="D1838" s="201" t="s">
        <v>133</v>
      </c>
      <c r="E1838" s="33"/>
      <c r="F1838" s="202" t="s">
        <v>3388</v>
      </c>
      <c r="G1838" s="33"/>
      <c r="H1838" s="33"/>
      <c r="I1838" s="203"/>
      <c r="J1838" s="33"/>
      <c r="K1838" s="33"/>
      <c r="L1838" s="36"/>
      <c r="M1838" s="204"/>
      <c r="N1838" s="205"/>
      <c r="O1838" s="68"/>
      <c r="P1838" s="68"/>
      <c r="Q1838" s="68"/>
      <c r="R1838" s="68"/>
      <c r="S1838" s="68"/>
      <c r="T1838" s="69"/>
      <c r="U1838" s="31"/>
      <c r="V1838" s="31"/>
      <c r="W1838" s="31"/>
      <c r="X1838" s="31"/>
      <c r="Y1838" s="31"/>
      <c r="Z1838" s="31"/>
      <c r="AA1838" s="31"/>
      <c r="AB1838" s="31"/>
      <c r="AC1838" s="31"/>
      <c r="AD1838" s="31"/>
      <c r="AE1838" s="31"/>
      <c r="AT1838" s="14" t="s">
        <v>133</v>
      </c>
      <c r="AU1838" s="14" t="s">
        <v>86</v>
      </c>
    </row>
    <row r="1839" spans="1:65" s="2" customFormat="1" ht="16.5" customHeight="1">
      <c r="A1839" s="31"/>
      <c r="B1839" s="32"/>
      <c r="C1839" s="188" t="s">
        <v>1759</v>
      </c>
      <c r="D1839" s="188" t="s">
        <v>127</v>
      </c>
      <c r="E1839" s="189" t="s">
        <v>3389</v>
      </c>
      <c r="F1839" s="190" t="s">
        <v>3390</v>
      </c>
      <c r="G1839" s="191" t="s">
        <v>210</v>
      </c>
      <c r="H1839" s="192">
        <v>100</v>
      </c>
      <c r="I1839" s="193"/>
      <c r="J1839" s="194">
        <f>ROUND(I1839*H1839,2)</f>
        <v>0</v>
      </c>
      <c r="K1839" s="190" t="s">
        <v>131</v>
      </c>
      <c r="L1839" s="36"/>
      <c r="M1839" s="195" t="s">
        <v>1</v>
      </c>
      <c r="N1839" s="196" t="s">
        <v>42</v>
      </c>
      <c r="O1839" s="68"/>
      <c r="P1839" s="197">
        <f>O1839*H1839</f>
        <v>0</v>
      </c>
      <c r="Q1839" s="197">
        <v>0</v>
      </c>
      <c r="R1839" s="197">
        <f>Q1839*H1839</f>
        <v>0</v>
      </c>
      <c r="S1839" s="197">
        <v>0</v>
      </c>
      <c r="T1839" s="198">
        <f>S1839*H1839</f>
        <v>0</v>
      </c>
      <c r="U1839" s="31"/>
      <c r="V1839" s="31"/>
      <c r="W1839" s="31"/>
      <c r="X1839" s="31"/>
      <c r="Y1839" s="31"/>
      <c r="Z1839" s="31"/>
      <c r="AA1839" s="31"/>
      <c r="AB1839" s="31"/>
      <c r="AC1839" s="31"/>
      <c r="AD1839" s="31"/>
      <c r="AE1839" s="31"/>
      <c r="AR1839" s="199" t="s">
        <v>132</v>
      </c>
      <c r="AT1839" s="199" t="s">
        <v>127</v>
      </c>
      <c r="AU1839" s="199" t="s">
        <v>86</v>
      </c>
      <c r="AY1839" s="14" t="s">
        <v>124</v>
      </c>
      <c r="BE1839" s="200">
        <f>IF(N1839="základní",J1839,0)</f>
        <v>0</v>
      </c>
      <c r="BF1839" s="200">
        <f>IF(N1839="snížená",J1839,0)</f>
        <v>0</v>
      </c>
      <c r="BG1839" s="200">
        <f>IF(N1839="zákl. přenesená",J1839,0)</f>
        <v>0</v>
      </c>
      <c r="BH1839" s="200">
        <f>IF(N1839="sníž. přenesená",J1839,0)</f>
        <v>0</v>
      </c>
      <c r="BI1839" s="200">
        <f>IF(N1839="nulová",J1839,0)</f>
        <v>0</v>
      </c>
      <c r="BJ1839" s="14" t="s">
        <v>84</v>
      </c>
      <c r="BK1839" s="200">
        <f>ROUND(I1839*H1839,2)</f>
        <v>0</v>
      </c>
      <c r="BL1839" s="14" t="s">
        <v>132</v>
      </c>
      <c r="BM1839" s="199" t="s">
        <v>3391</v>
      </c>
    </row>
    <row r="1840" spans="1:65" s="2" customFormat="1" ht="28.8">
      <c r="A1840" s="31"/>
      <c r="B1840" s="32"/>
      <c r="C1840" s="33"/>
      <c r="D1840" s="201" t="s">
        <v>133</v>
      </c>
      <c r="E1840" s="33"/>
      <c r="F1840" s="202" t="s">
        <v>3392</v>
      </c>
      <c r="G1840" s="33"/>
      <c r="H1840" s="33"/>
      <c r="I1840" s="203"/>
      <c r="J1840" s="33"/>
      <c r="K1840" s="33"/>
      <c r="L1840" s="36"/>
      <c r="M1840" s="204"/>
      <c r="N1840" s="205"/>
      <c r="O1840" s="68"/>
      <c r="P1840" s="68"/>
      <c r="Q1840" s="68"/>
      <c r="R1840" s="68"/>
      <c r="S1840" s="68"/>
      <c r="T1840" s="69"/>
      <c r="U1840" s="31"/>
      <c r="V1840" s="31"/>
      <c r="W1840" s="31"/>
      <c r="X1840" s="31"/>
      <c r="Y1840" s="31"/>
      <c r="Z1840" s="31"/>
      <c r="AA1840" s="31"/>
      <c r="AB1840" s="31"/>
      <c r="AC1840" s="31"/>
      <c r="AD1840" s="31"/>
      <c r="AE1840" s="31"/>
      <c r="AT1840" s="14" t="s">
        <v>133</v>
      </c>
      <c r="AU1840" s="14" t="s">
        <v>86</v>
      </c>
    </row>
    <row r="1841" spans="1:65" s="2" customFormat="1" ht="16.5" customHeight="1">
      <c r="A1841" s="31"/>
      <c r="B1841" s="32"/>
      <c r="C1841" s="188" t="s">
        <v>3393</v>
      </c>
      <c r="D1841" s="188" t="s">
        <v>127</v>
      </c>
      <c r="E1841" s="189" t="s">
        <v>3394</v>
      </c>
      <c r="F1841" s="190" t="s">
        <v>3395</v>
      </c>
      <c r="G1841" s="191" t="s">
        <v>210</v>
      </c>
      <c r="H1841" s="192">
        <v>10</v>
      </c>
      <c r="I1841" s="193"/>
      <c r="J1841" s="194">
        <f>ROUND(I1841*H1841,2)</f>
        <v>0</v>
      </c>
      <c r="K1841" s="190" t="s">
        <v>131</v>
      </c>
      <c r="L1841" s="36"/>
      <c r="M1841" s="195" t="s">
        <v>1</v>
      </c>
      <c r="N1841" s="196" t="s">
        <v>42</v>
      </c>
      <c r="O1841" s="68"/>
      <c r="P1841" s="197">
        <f>O1841*H1841</f>
        <v>0</v>
      </c>
      <c r="Q1841" s="197">
        <v>0</v>
      </c>
      <c r="R1841" s="197">
        <f>Q1841*H1841</f>
        <v>0</v>
      </c>
      <c r="S1841" s="197">
        <v>0</v>
      </c>
      <c r="T1841" s="198">
        <f>S1841*H1841</f>
        <v>0</v>
      </c>
      <c r="U1841" s="31"/>
      <c r="V1841" s="31"/>
      <c r="W1841" s="31"/>
      <c r="X1841" s="31"/>
      <c r="Y1841" s="31"/>
      <c r="Z1841" s="31"/>
      <c r="AA1841" s="31"/>
      <c r="AB1841" s="31"/>
      <c r="AC1841" s="31"/>
      <c r="AD1841" s="31"/>
      <c r="AE1841" s="31"/>
      <c r="AR1841" s="199" t="s">
        <v>132</v>
      </c>
      <c r="AT1841" s="199" t="s">
        <v>127</v>
      </c>
      <c r="AU1841" s="199" t="s">
        <v>86</v>
      </c>
      <c r="AY1841" s="14" t="s">
        <v>124</v>
      </c>
      <c r="BE1841" s="200">
        <f>IF(N1841="základní",J1841,0)</f>
        <v>0</v>
      </c>
      <c r="BF1841" s="200">
        <f>IF(N1841="snížená",J1841,0)</f>
        <v>0</v>
      </c>
      <c r="BG1841" s="200">
        <f>IF(N1841="zákl. přenesená",J1841,0)</f>
        <v>0</v>
      </c>
      <c r="BH1841" s="200">
        <f>IF(N1841="sníž. přenesená",J1841,0)</f>
        <v>0</v>
      </c>
      <c r="BI1841" s="200">
        <f>IF(N1841="nulová",J1841,0)</f>
        <v>0</v>
      </c>
      <c r="BJ1841" s="14" t="s">
        <v>84</v>
      </c>
      <c r="BK1841" s="200">
        <f>ROUND(I1841*H1841,2)</f>
        <v>0</v>
      </c>
      <c r="BL1841" s="14" t="s">
        <v>132</v>
      </c>
      <c r="BM1841" s="199" t="s">
        <v>3396</v>
      </c>
    </row>
    <row r="1842" spans="1:65" s="2" customFormat="1" ht="19.2">
      <c r="A1842" s="31"/>
      <c r="B1842" s="32"/>
      <c r="C1842" s="33"/>
      <c r="D1842" s="201" t="s">
        <v>133</v>
      </c>
      <c r="E1842" s="33"/>
      <c r="F1842" s="202" t="s">
        <v>3397</v>
      </c>
      <c r="G1842" s="33"/>
      <c r="H1842" s="33"/>
      <c r="I1842" s="203"/>
      <c r="J1842" s="33"/>
      <c r="K1842" s="33"/>
      <c r="L1842" s="36"/>
      <c r="M1842" s="204"/>
      <c r="N1842" s="205"/>
      <c r="O1842" s="68"/>
      <c r="P1842" s="68"/>
      <c r="Q1842" s="68"/>
      <c r="R1842" s="68"/>
      <c r="S1842" s="68"/>
      <c r="T1842" s="69"/>
      <c r="U1842" s="31"/>
      <c r="V1842" s="31"/>
      <c r="W1842" s="31"/>
      <c r="X1842" s="31"/>
      <c r="Y1842" s="31"/>
      <c r="Z1842" s="31"/>
      <c r="AA1842" s="31"/>
      <c r="AB1842" s="31"/>
      <c r="AC1842" s="31"/>
      <c r="AD1842" s="31"/>
      <c r="AE1842" s="31"/>
      <c r="AT1842" s="14" t="s">
        <v>133</v>
      </c>
      <c r="AU1842" s="14" t="s">
        <v>86</v>
      </c>
    </row>
    <row r="1843" spans="1:65" s="2" customFormat="1" ht="16.5" customHeight="1">
      <c r="A1843" s="31"/>
      <c r="B1843" s="32"/>
      <c r="C1843" s="188" t="s">
        <v>1763</v>
      </c>
      <c r="D1843" s="188" t="s">
        <v>127</v>
      </c>
      <c r="E1843" s="189" t="s">
        <v>3398</v>
      </c>
      <c r="F1843" s="190" t="s">
        <v>3399</v>
      </c>
      <c r="G1843" s="191" t="s">
        <v>210</v>
      </c>
      <c r="H1843" s="192">
        <v>10</v>
      </c>
      <c r="I1843" s="193"/>
      <c r="J1843" s="194">
        <f>ROUND(I1843*H1843,2)</f>
        <v>0</v>
      </c>
      <c r="K1843" s="190" t="s">
        <v>131</v>
      </c>
      <c r="L1843" s="36"/>
      <c r="M1843" s="195" t="s">
        <v>1</v>
      </c>
      <c r="N1843" s="196" t="s">
        <v>42</v>
      </c>
      <c r="O1843" s="68"/>
      <c r="P1843" s="197">
        <f>O1843*H1843</f>
        <v>0</v>
      </c>
      <c r="Q1843" s="197">
        <v>0</v>
      </c>
      <c r="R1843" s="197">
        <f>Q1843*H1843</f>
        <v>0</v>
      </c>
      <c r="S1843" s="197">
        <v>0</v>
      </c>
      <c r="T1843" s="198">
        <f>S1843*H1843</f>
        <v>0</v>
      </c>
      <c r="U1843" s="31"/>
      <c r="V1843" s="31"/>
      <c r="W1843" s="31"/>
      <c r="X1843" s="31"/>
      <c r="Y1843" s="31"/>
      <c r="Z1843" s="31"/>
      <c r="AA1843" s="31"/>
      <c r="AB1843" s="31"/>
      <c r="AC1843" s="31"/>
      <c r="AD1843" s="31"/>
      <c r="AE1843" s="31"/>
      <c r="AR1843" s="199" t="s">
        <v>132</v>
      </c>
      <c r="AT1843" s="199" t="s">
        <v>127</v>
      </c>
      <c r="AU1843" s="199" t="s">
        <v>86</v>
      </c>
      <c r="AY1843" s="14" t="s">
        <v>124</v>
      </c>
      <c r="BE1843" s="200">
        <f>IF(N1843="základní",J1843,0)</f>
        <v>0</v>
      </c>
      <c r="BF1843" s="200">
        <f>IF(N1843="snížená",J1843,0)</f>
        <v>0</v>
      </c>
      <c r="BG1843" s="200">
        <f>IF(N1843="zákl. přenesená",J1843,0)</f>
        <v>0</v>
      </c>
      <c r="BH1843" s="200">
        <f>IF(N1843="sníž. přenesená",J1843,0)</f>
        <v>0</v>
      </c>
      <c r="BI1843" s="200">
        <f>IF(N1843="nulová",J1843,0)</f>
        <v>0</v>
      </c>
      <c r="BJ1843" s="14" t="s">
        <v>84</v>
      </c>
      <c r="BK1843" s="200">
        <f>ROUND(I1843*H1843,2)</f>
        <v>0</v>
      </c>
      <c r="BL1843" s="14" t="s">
        <v>132</v>
      </c>
      <c r="BM1843" s="199" t="s">
        <v>3400</v>
      </c>
    </row>
    <row r="1844" spans="1:65" s="2" customFormat="1" ht="19.2">
      <c r="A1844" s="31"/>
      <c r="B1844" s="32"/>
      <c r="C1844" s="33"/>
      <c r="D1844" s="201" t="s">
        <v>133</v>
      </c>
      <c r="E1844" s="33"/>
      <c r="F1844" s="202" t="s">
        <v>3401</v>
      </c>
      <c r="G1844" s="33"/>
      <c r="H1844" s="33"/>
      <c r="I1844" s="203"/>
      <c r="J1844" s="33"/>
      <c r="K1844" s="33"/>
      <c r="L1844" s="36"/>
      <c r="M1844" s="204"/>
      <c r="N1844" s="205"/>
      <c r="O1844" s="68"/>
      <c r="P1844" s="68"/>
      <c r="Q1844" s="68"/>
      <c r="R1844" s="68"/>
      <c r="S1844" s="68"/>
      <c r="T1844" s="69"/>
      <c r="U1844" s="31"/>
      <c r="V1844" s="31"/>
      <c r="W1844" s="31"/>
      <c r="X1844" s="31"/>
      <c r="Y1844" s="31"/>
      <c r="Z1844" s="31"/>
      <c r="AA1844" s="31"/>
      <c r="AB1844" s="31"/>
      <c r="AC1844" s="31"/>
      <c r="AD1844" s="31"/>
      <c r="AE1844" s="31"/>
      <c r="AT1844" s="14" t="s">
        <v>133</v>
      </c>
      <c r="AU1844" s="14" t="s">
        <v>86</v>
      </c>
    </row>
    <row r="1845" spans="1:65" s="2" customFormat="1" ht="16.5" customHeight="1">
      <c r="A1845" s="31"/>
      <c r="B1845" s="32"/>
      <c r="C1845" s="188" t="s">
        <v>3402</v>
      </c>
      <c r="D1845" s="188" t="s">
        <v>127</v>
      </c>
      <c r="E1845" s="189" t="s">
        <v>3403</v>
      </c>
      <c r="F1845" s="190" t="s">
        <v>3404</v>
      </c>
      <c r="G1845" s="191" t="s">
        <v>210</v>
      </c>
      <c r="H1845" s="192">
        <v>200</v>
      </c>
      <c r="I1845" s="193"/>
      <c r="J1845" s="194">
        <f>ROUND(I1845*H1845,2)</f>
        <v>0</v>
      </c>
      <c r="K1845" s="190" t="s">
        <v>131</v>
      </c>
      <c r="L1845" s="36"/>
      <c r="M1845" s="195" t="s">
        <v>1</v>
      </c>
      <c r="N1845" s="196" t="s">
        <v>42</v>
      </c>
      <c r="O1845" s="68"/>
      <c r="P1845" s="197">
        <f>O1845*H1845</f>
        <v>0</v>
      </c>
      <c r="Q1845" s="197">
        <v>0</v>
      </c>
      <c r="R1845" s="197">
        <f>Q1845*H1845</f>
        <v>0</v>
      </c>
      <c r="S1845" s="197">
        <v>0</v>
      </c>
      <c r="T1845" s="198">
        <f>S1845*H1845</f>
        <v>0</v>
      </c>
      <c r="U1845" s="31"/>
      <c r="V1845" s="31"/>
      <c r="W1845" s="31"/>
      <c r="X1845" s="31"/>
      <c r="Y1845" s="31"/>
      <c r="Z1845" s="31"/>
      <c r="AA1845" s="31"/>
      <c r="AB1845" s="31"/>
      <c r="AC1845" s="31"/>
      <c r="AD1845" s="31"/>
      <c r="AE1845" s="31"/>
      <c r="AR1845" s="199" t="s">
        <v>132</v>
      </c>
      <c r="AT1845" s="199" t="s">
        <v>127</v>
      </c>
      <c r="AU1845" s="199" t="s">
        <v>86</v>
      </c>
      <c r="AY1845" s="14" t="s">
        <v>124</v>
      </c>
      <c r="BE1845" s="200">
        <f>IF(N1845="základní",J1845,0)</f>
        <v>0</v>
      </c>
      <c r="BF1845" s="200">
        <f>IF(N1845="snížená",J1845,0)</f>
        <v>0</v>
      </c>
      <c r="BG1845" s="200">
        <f>IF(N1845="zákl. přenesená",J1845,0)</f>
        <v>0</v>
      </c>
      <c r="BH1845" s="200">
        <f>IF(N1845="sníž. přenesená",J1845,0)</f>
        <v>0</v>
      </c>
      <c r="BI1845" s="200">
        <f>IF(N1845="nulová",J1845,0)</f>
        <v>0</v>
      </c>
      <c r="BJ1845" s="14" t="s">
        <v>84</v>
      </c>
      <c r="BK1845" s="200">
        <f>ROUND(I1845*H1845,2)</f>
        <v>0</v>
      </c>
      <c r="BL1845" s="14" t="s">
        <v>132</v>
      </c>
      <c r="BM1845" s="199" t="s">
        <v>3405</v>
      </c>
    </row>
    <row r="1846" spans="1:65" s="2" customFormat="1" ht="19.2">
      <c r="A1846" s="31"/>
      <c r="B1846" s="32"/>
      <c r="C1846" s="33"/>
      <c r="D1846" s="201" t="s">
        <v>133</v>
      </c>
      <c r="E1846" s="33"/>
      <c r="F1846" s="202" t="s">
        <v>3406</v>
      </c>
      <c r="G1846" s="33"/>
      <c r="H1846" s="33"/>
      <c r="I1846" s="203"/>
      <c r="J1846" s="33"/>
      <c r="K1846" s="33"/>
      <c r="L1846" s="36"/>
      <c r="M1846" s="204"/>
      <c r="N1846" s="205"/>
      <c r="O1846" s="68"/>
      <c r="P1846" s="68"/>
      <c r="Q1846" s="68"/>
      <c r="R1846" s="68"/>
      <c r="S1846" s="68"/>
      <c r="T1846" s="69"/>
      <c r="U1846" s="31"/>
      <c r="V1846" s="31"/>
      <c r="W1846" s="31"/>
      <c r="X1846" s="31"/>
      <c r="Y1846" s="31"/>
      <c r="Z1846" s="31"/>
      <c r="AA1846" s="31"/>
      <c r="AB1846" s="31"/>
      <c r="AC1846" s="31"/>
      <c r="AD1846" s="31"/>
      <c r="AE1846" s="31"/>
      <c r="AT1846" s="14" t="s">
        <v>133</v>
      </c>
      <c r="AU1846" s="14" t="s">
        <v>86</v>
      </c>
    </row>
    <row r="1847" spans="1:65" s="2" customFormat="1" ht="16.5" customHeight="1">
      <c r="A1847" s="31"/>
      <c r="B1847" s="32"/>
      <c r="C1847" s="188" t="s">
        <v>1768</v>
      </c>
      <c r="D1847" s="188" t="s">
        <v>127</v>
      </c>
      <c r="E1847" s="189" t="s">
        <v>3407</v>
      </c>
      <c r="F1847" s="190" t="s">
        <v>3408</v>
      </c>
      <c r="G1847" s="191" t="s">
        <v>210</v>
      </c>
      <c r="H1847" s="192">
        <v>200</v>
      </c>
      <c r="I1847" s="193"/>
      <c r="J1847" s="194">
        <f>ROUND(I1847*H1847,2)</f>
        <v>0</v>
      </c>
      <c r="K1847" s="190" t="s">
        <v>131</v>
      </c>
      <c r="L1847" s="36"/>
      <c r="M1847" s="195" t="s">
        <v>1</v>
      </c>
      <c r="N1847" s="196" t="s">
        <v>42</v>
      </c>
      <c r="O1847" s="68"/>
      <c r="P1847" s="197">
        <f>O1847*H1847</f>
        <v>0</v>
      </c>
      <c r="Q1847" s="197">
        <v>0</v>
      </c>
      <c r="R1847" s="197">
        <f>Q1847*H1847</f>
        <v>0</v>
      </c>
      <c r="S1847" s="197">
        <v>0</v>
      </c>
      <c r="T1847" s="198">
        <f>S1847*H1847</f>
        <v>0</v>
      </c>
      <c r="U1847" s="31"/>
      <c r="V1847" s="31"/>
      <c r="W1847" s="31"/>
      <c r="X1847" s="31"/>
      <c r="Y1847" s="31"/>
      <c r="Z1847" s="31"/>
      <c r="AA1847" s="31"/>
      <c r="AB1847" s="31"/>
      <c r="AC1847" s="31"/>
      <c r="AD1847" s="31"/>
      <c r="AE1847" s="31"/>
      <c r="AR1847" s="199" t="s">
        <v>132</v>
      </c>
      <c r="AT1847" s="199" t="s">
        <v>127</v>
      </c>
      <c r="AU1847" s="199" t="s">
        <v>86</v>
      </c>
      <c r="AY1847" s="14" t="s">
        <v>124</v>
      </c>
      <c r="BE1847" s="200">
        <f>IF(N1847="základní",J1847,0)</f>
        <v>0</v>
      </c>
      <c r="BF1847" s="200">
        <f>IF(N1847="snížená",J1847,0)</f>
        <v>0</v>
      </c>
      <c r="BG1847" s="200">
        <f>IF(N1847="zákl. přenesená",J1847,0)</f>
        <v>0</v>
      </c>
      <c r="BH1847" s="200">
        <f>IF(N1847="sníž. přenesená",J1847,0)</f>
        <v>0</v>
      </c>
      <c r="BI1847" s="200">
        <f>IF(N1847="nulová",J1847,0)</f>
        <v>0</v>
      </c>
      <c r="BJ1847" s="14" t="s">
        <v>84</v>
      </c>
      <c r="BK1847" s="200">
        <f>ROUND(I1847*H1847,2)</f>
        <v>0</v>
      </c>
      <c r="BL1847" s="14" t="s">
        <v>132</v>
      </c>
      <c r="BM1847" s="199" t="s">
        <v>3409</v>
      </c>
    </row>
    <row r="1848" spans="1:65" s="2" customFormat="1" ht="19.2">
      <c r="A1848" s="31"/>
      <c r="B1848" s="32"/>
      <c r="C1848" s="33"/>
      <c r="D1848" s="201" t="s">
        <v>133</v>
      </c>
      <c r="E1848" s="33"/>
      <c r="F1848" s="202" t="s">
        <v>3410</v>
      </c>
      <c r="G1848" s="33"/>
      <c r="H1848" s="33"/>
      <c r="I1848" s="203"/>
      <c r="J1848" s="33"/>
      <c r="K1848" s="33"/>
      <c r="L1848" s="36"/>
      <c r="M1848" s="204"/>
      <c r="N1848" s="205"/>
      <c r="O1848" s="68"/>
      <c r="P1848" s="68"/>
      <c r="Q1848" s="68"/>
      <c r="R1848" s="68"/>
      <c r="S1848" s="68"/>
      <c r="T1848" s="69"/>
      <c r="U1848" s="31"/>
      <c r="V1848" s="31"/>
      <c r="W1848" s="31"/>
      <c r="X1848" s="31"/>
      <c r="Y1848" s="31"/>
      <c r="Z1848" s="31"/>
      <c r="AA1848" s="31"/>
      <c r="AB1848" s="31"/>
      <c r="AC1848" s="31"/>
      <c r="AD1848" s="31"/>
      <c r="AE1848" s="31"/>
      <c r="AT1848" s="14" t="s">
        <v>133</v>
      </c>
      <c r="AU1848" s="14" t="s">
        <v>86</v>
      </c>
    </row>
    <row r="1849" spans="1:65" s="2" customFormat="1" ht="16.5" customHeight="1">
      <c r="A1849" s="31"/>
      <c r="B1849" s="32"/>
      <c r="C1849" s="188" t="s">
        <v>3411</v>
      </c>
      <c r="D1849" s="188" t="s">
        <v>127</v>
      </c>
      <c r="E1849" s="189" t="s">
        <v>3412</v>
      </c>
      <c r="F1849" s="190" t="s">
        <v>3413</v>
      </c>
      <c r="G1849" s="191" t="s">
        <v>3414</v>
      </c>
      <c r="H1849" s="192">
        <v>50</v>
      </c>
      <c r="I1849" s="193"/>
      <c r="J1849" s="194">
        <f>ROUND(I1849*H1849,2)</f>
        <v>0</v>
      </c>
      <c r="K1849" s="190" t="s">
        <v>131</v>
      </c>
      <c r="L1849" s="36"/>
      <c r="M1849" s="195" t="s">
        <v>1</v>
      </c>
      <c r="N1849" s="196" t="s">
        <v>42</v>
      </c>
      <c r="O1849" s="68"/>
      <c r="P1849" s="197">
        <f>O1849*H1849</f>
        <v>0</v>
      </c>
      <c r="Q1849" s="197">
        <v>0</v>
      </c>
      <c r="R1849" s="197">
        <f>Q1849*H1849</f>
        <v>0</v>
      </c>
      <c r="S1849" s="197">
        <v>0</v>
      </c>
      <c r="T1849" s="198">
        <f>S1849*H1849</f>
        <v>0</v>
      </c>
      <c r="U1849" s="31"/>
      <c r="V1849" s="31"/>
      <c r="W1849" s="31"/>
      <c r="X1849" s="31"/>
      <c r="Y1849" s="31"/>
      <c r="Z1849" s="31"/>
      <c r="AA1849" s="31"/>
      <c r="AB1849" s="31"/>
      <c r="AC1849" s="31"/>
      <c r="AD1849" s="31"/>
      <c r="AE1849" s="31"/>
      <c r="AR1849" s="199" t="s">
        <v>132</v>
      </c>
      <c r="AT1849" s="199" t="s">
        <v>127</v>
      </c>
      <c r="AU1849" s="199" t="s">
        <v>86</v>
      </c>
      <c r="AY1849" s="14" t="s">
        <v>124</v>
      </c>
      <c r="BE1849" s="200">
        <f>IF(N1849="základní",J1849,0)</f>
        <v>0</v>
      </c>
      <c r="BF1849" s="200">
        <f>IF(N1849="snížená",J1849,0)</f>
        <v>0</v>
      </c>
      <c r="BG1849" s="200">
        <f>IF(N1849="zákl. přenesená",J1849,0)</f>
        <v>0</v>
      </c>
      <c r="BH1849" s="200">
        <f>IF(N1849="sníž. přenesená",J1849,0)</f>
        <v>0</v>
      </c>
      <c r="BI1849" s="200">
        <f>IF(N1849="nulová",J1849,0)</f>
        <v>0</v>
      </c>
      <c r="BJ1849" s="14" t="s">
        <v>84</v>
      </c>
      <c r="BK1849" s="200">
        <f>ROUND(I1849*H1849,2)</f>
        <v>0</v>
      </c>
      <c r="BL1849" s="14" t="s">
        <v>132</v>
      </c>
      <c r="BM1849" s="199" t="s">
        <v>3415</v>
      </c>
    </row>
    <row r="1850" spans="1:65" s="2" customFormat="1" ht="28.8">
      <c r="A1850" s="31"/>
      <c r="B1850" s="32"/>
      <c r="C1850" s="33"/>
      <c r="D1850" s="201" t="s">
        <v>133</v>
      </c>
      <c r="E1850" s="33"/>
      <c r="F1850" s="202" t="s">
        <v>3416</v>
      </c>
      <c r="G1850" s="33"/>
      <c r="H1850" s="33"/>
      <c r="I1850" s="203"/>
      <c r="J1850" s="33"/>
      <c r="K1850" s="33"/>
      <c r="L1850" s="36"/>
      <c r="M1850" s="204"/>
      <c r="N1850" s="205"/>
      <c r="O1850" s="68"/>
      <c r="P1850" s="68"/>
      <c r="Q1850" s="68"/>
      <c r="R1850" s="68"/>
      <c r="S1850" s="68"/>
      <c r="T1850" s="69"/>
      <c r="U1850" s="31"/>
      <c r="V1850" s="31"/>
      <c r="W1850" s="31"/>
      <c r="X1850" s="31"/>
      <c r="Y1850" s="31"/>
      <c r="Z1850" s="31"/>
      <c r="AA1850" s="31"/>
      <c r="AB1850" s="31"/>
      <c r="AC1850" s="31"/>
      <c r="AD1850" s="31"/>
      <c r="AE1850" s="31"/>
      <c r="AT1850" s="14" t="s">
        <v>133</v>
      </c>
      <c r="AU1850" s="14" t="s">
        <v>86</v>
      </c>
    </row>
    <row r="1851" spans="1:65" s="2" customFormat="1" ht="16.5" customHeight="1">
      <c r="A1851" s="31"/>
      <c r="B1851" s="32"/>
      <c r="C1851" s="188" t="s">
        <v>1772</v>
      </c>
      <c r="D1851" s="188" t="s">
        <v>127</v>
      </c>
      <c r="E1851" s="189" t="s">
        <v>3417</v>
      </c>
      <c r="F1851" s="190" t="s">
        <v>3418</v>
      </c>
      <c r="G1851" s="191" t="s">
        <v>150</v>
      </c>
      <c r="H1851" s="192">
        <v>1</v>
      </c>
      <c r="I1851" s="193"/>
      <c r="J1851" s="194">
        <f>ROUND(I1851*H1851,2)</f>
        <v>0</v>
      </c>
      <c r="K1851" s="190" t="s">
        <v>131</v>
      </c>
      <c r="L1851" s="36"/>
      <c r="M1851" s="195" t="s">
        <v>1</v>
      </c>
      <c r="N1851" s="196" t="s">
        <v>42</v>
      </c>
      <c r="O1851" s="68"/>
      <c r="P1851" s="197">
        <f>O1851*H1851</f>
        <v>0</v>
      </c>
      <c r="Q1851" s="197">
        <v>0</v>
      </c>
      <c r="R1851" s="197">
        <f>Q1851*H1851</f>
        <v>0</v>
      </c>
      <c r="S1851" s="197">
        <v>0</v>
      </c>
      <c r="T1851" s="198">
        <f>S1851*H1851</f>
        <v>0</v>
      </c>
      <c r="U1851" s="31"/>
      <c r="V1851" s="31"/>
      <c r="W1851" s="31"/>
      <c r="X1851" s="31"/>
      <c r="Y1851" s="31"/>
      <c r="Z1851" s="31"/>
      <c r="AA1851" s="31"/>
      <c r="AB1851" s="31"/>
      <c r="AC1851" s="31"/>
      <c r="AD1851" s="31"/>
      <c r="AE1851" s="31"/>
      <c r="AR1851" s="199" t="s">
        <v>132</v>
      </c>
      <c r="AT1851" s="199" t="s">
        <v>127</v>
      </c>
      <c r="AU1851" s="199" t="s">
        <v>86</v>
      </c>
      <c r="AY1851" s="14" t="s">
        <v>124</v>
      </c>
      <c r="BE1851" s="200">
        <f>IF(N1851="základní",J1851,0)</f>
        <v>0</v>
      </c>
      <c r="BF1851" s="200">
        <f>IF(N1851="snížená",J1851,0)</f>
        <v>0</v>
      </c>
      <c r="BG1851" s="200">
        <f>IF(N1851="zákl. přenesená",J1851,0)</f>
        <v>0</v>
      </c>
      <c r="BH1851" s="200">
        <f>IF(N1851="sníž. přenesená",J1851,0)</f>
        <v>0</v>
      </c>
      <c r="BI1851" s="200">
        <f>IF(N1851="nulová",J1851,0)</f>
        <v>0</v>
      </c>
      <c r="BJ1851" s="14" t="s">
        <v>84</v>
      </c>
      <c r="BK1851" s="200">
        <f>ROUND(I1851*H1851,2)</f>
        <v>0</v>
      </c>
      <c r="BL1851" s="14" t="s">
        <v>132</v>
      </c>
      <c r="BM1851" s="199" t="s">
        <v>3419</v>
      </c>
    </row>
    <row r="1852" spans="1:65" s="2" customFormat="1" ht="28.8">
      <c r="A1852" s="31"/>
      <c r="B1852" s="32"/>
      <c r="C1852" s="33"/>
      <c r="D1852" s="201" t="s">
        <v>133</v>
      </c>
      <c r="E1852" s="33"/>
      <c r="F1852" s="202" t="s">
        <v>3420</v>
      </c>
      <c r="G1852" s="33"/>
      <c r="H1852" s="33"/>
      <c r="I1852" s="203"/>
      <c r="J1852" s="33"/>
      <c r="K1852" s="33"/>
      <c r="L1852" s="36"/>
      <c r="M1852" s="204"/>
      <c r="N1852" s="205"/>
      <c r="O1852" s="68"/>
      <c r="P1852" s="68"/>
      <c r="Q1852" s="68"/>
      <c r="R1852" s="68"/>
      <c r="S1852" s="68"/>
      <c r="T1852" s="69"/>
      <c r="U1852" s="31"/>
      <c r="V1852" s="31"/>
      <c r="W1852" s="31"/>
      <c r="X1852" s="31"/>
      <c r="Y1852" s="31"/>
      <c r="Z1852" s="31"/>
      <c r="AA1852" s="31"/>
      <c r="AB1852" s="31"/>
      <c r="AC1852" s="31"/>
      <c r="AD1852" s="31"/>
      <c r="AE1852" s="31"/>
      <c r="AT1852" s="14" t="s">
        <v>133</v>
      </c>
      <c r="AU1852" s="14" t="s">
        <v>86</v>
      </c>
    </row>
    <row r="1853" spans="1:65" s="2" customFormat="1" ht="16.5" customHeight="1">
      <c r="A1853" s="31"/>
      <c r="B1853" s="32"/>
      <c r="C1853" s="188" t="s">
        <v>3421</v>
      </c>
      <c r="D1853" s="188" t="s">
        <v>127</v>
      </c>
      <c r="E1853" s="189" t="s">
        <v>3422</v>
      </c>
      <c r="F1853" s="190" t="s">
        <v>3423</v>
      </c>
      <c r="G1853" s="191" t="s">
        <v>150</v>
      </c>
      <c r="H1853" s="192">
        <v>1</v>
      </c>
      <c r="I1853" s="193"/>
      <c r="J1853" s="194">
        <f>ROUND(I1853*H1853,2)</f>
        <v>0</v>
      </c>
      <c r="K1853" s="190" t="s">
        <v>131</v>
      </c>
      <c r="L1853" s="36"/>
      <c r="M1853" s="195" t="s">
        <v>1</v>
      </c>
      <c r="N1853" s="196" t="s">
        <v>42</v>
      </c>
      <c r="O1853" s="68"/>
      <c r="P1853" s="197">
        <f>O1853*H1853</f>
        <v>0</v>
      </c>
      <c r="Q1853" s="197">
        <v>0</v>
      </c>
      <c r="R1853" s="197">
        <f>Q1853*H1853</f>
        <v>0</v>
      </c>
      <c r="S1853" s="197">
        <v>0</v>
      </c>
      <c r="T1853" s="198">
        <f>S1853*H1853</f>
        <v>0</v>
      </c>
      <c r="U1853" s="31"/>
      <c r="V1853" s="31"/>
      <c r="W1853" s="31"/>
      <c r="X1853" s="31"/>
      <c r="Y1853" s="31"/>
      <c r="Z1853" s="31"/>
      <c r="AA1853" s="31"/>
      <c r="AB1853" s="31"/>
      <c r="AC1853" s="31"/>
      <c r="AD1853" s="31"/>
      <c r="AE1853" s="31"/>
      <c r="AR1853" s="199" t="s">
        <v>132</v>
      </c>
      <c r="AT1853" s="199" t="s">
        <v>127</v>
      </c>
      <c r="AU1853" s="199" t="s">
        <v>86</v>
      </c>
      <c r="AY1853" s="14" t="s">
        <v>124</v>
      </c>
      <c r="BE1853" s="200">
        <f>IF(N1853="základní",J1853,0)</f>
        <v>0</v>
      </c>
      <c r="BF1853" s="200">
        <f>IF(N1853="snížená",J1853,0)</f>
        <v>0</v>
      </c>
      <c r="BG1853" s="200">
        <f>IF(N1853="zákl. přenesená",J1853,0)</f>
        <v>0</v>
      </c>
      <c r="BH1853" s="200">
        <f>IF(N1853="sníž. přenesená",J1853,0)</f>
        <v>0</v>
      </c>
      <c r="BI1853" s="200">
        <f>IF(N1853="nulová",J1853,0)</f>
        <v>0</v>
      </c>
      <c r="BJ1853" s="14" t="s">
        <v>84</v>
      </c>
      <c r="BK1853" s="200">
        <f>ROUND(I1853*H1853,2)</f>
        <v>0</v>
      </c>
      <c r="BL1853" s="14" t="s">
        <v>132</v>
      </c>
      <c r="BM1853" s="199" t="s">
        <v>3424</v>
      </c>
    </row>
    <row r="1854" spans="1:65" s="2" customFormat="1" ht="28.8">
      <c r="A1854" s="31"/>
      <c r="B1854" s="32"/>
      <c r="C1854" s="33"/>
      <c r="D1854" s="201" t="s">
        <v>133</v>
      </c>
      <c r="E1854" s="33"/>
      <c r="F1854" s="202" t="s">
        <v>3425</v>
      </c>
      <c r="G1854" s="33"/>
      <c r="H1854" s="33"/>
      <c r="I1854" s="203"/>
      <c r="J1854" s="33"/>
      <c r="K1854" s="33"/>
      <c r="L1854" s="36"/>
      <c r="M1854" s="204"/>
      <c r="N1854" s="205"/>
      <c r="O1854" s="68"/>
      <c r="P1854" s="68"/>
      <c r="Q1854" s="68"/>
      <c r="R1854" s="68"/>
      <c r="S1854" s="68"/>
      <c r="T1854" s="69"/>
      <c r="U1854" s="31"/>
      <c r="V1854" s="31"/>
      <c r="W1854" s="31"/>
      <c r="X1854" s="31"/>
      <c r="Y1854" s="31"/>
      <c r="Z1854" s="31"/>
      <c r="AA1854" s="31"/>
      <c r="AB1854" s="31"/>
      <c r="AC1854" s="31"/>
      <c r="AD1854" s="31"/>
      <c r="AE1854" s="31"/>
      <c r="AT1854" s="14" t="s">
        <v>133</v>
      </c>
      <c r="AU1854" s="14" t="s">
        <v>86</v>
      </c>
    </row>
    <row r="1855" spans="1:65" s="2" customFormat="1" ht="16.5" customHeight="1">
      <c r="A1855" s="31"/>
      <c r="B1855" s="32"/>
      <c r="C1855" s="188" t="s">
        <v>1777</v>
      </c>
      <c r="D1855" s="188" t="s">
        <v>127</v>
      </c>
      <c r="E1855" s="189" t="s">
        <v>3426</v>
      </c>
      <c r="F1855" s="190" t="s">
        <v>3427</v>
      </c>
      <c r="G1855" s="191" t="s">
        <v>139</v>
      </c>
      <c r="H1855" s="192">
        <v>10</v>
      </c>
      <c r="I1855" s="193"/>
      <c r="J1855" s="194">
        <f>ROUND(I1855*H1855,2)</f>
        <v>0</v>
      </c>
      <c r="K1855" s="190" t="s">
        <v>131</v>
      </c>
      <c r="L1855" s="36"/>
      <c r="M1855" s="195" t="s">
        <v>1</v>
      </c>
      <c r="N1855" s="196" t="s">
        <v>42</v>
      </c>
      <c r="O1855" s="68"/>
      <c r="P1855" s="197">
        <f>O1855*H1855</f>
        <v>0</v>
      </c>
      <c r="Q1855" s="197">
        <v>0</v>
      </c>
      <c r="R1855" s="197">
        <f>Q1855*H1855</f>
        <v>0</v>
      </c>
      <c r="S1855" s="197">
        <v>0</v>
      </c>
      <c r="T1855" s="198">
        <f>S1855*H1855</f>
        <v>0</v>
      </c>
      <c r="U1855" s="31"/>
      <c r="V1855" s="31"/>
      <c r="W1855" s="31"/>
      <c r="X1855" s="31"/>
      <c r="Y1855" s="31"/>
      <c r="Z1855" s="31"/>
      <c r="AA1855" s="31"/>
      <c r="AB1855" s="31"/>
      <c r="AC1855" s="31"/>
      <c r="AD1855" s="31"/>
      <c r="AE1855" s="31"/>
      <c r="AR1855" s="199" t="s">
        <v>132</v>
      </c>
      <c r="AT1855" s="199" t="s">
        <v>127</v>
      </c>
      <c r="AU1855" s="199" t="s">
        <v>86</v>
      </c>
      <c r="AY1855" s="14" t="s">
        <v>124</v>
      </c>
      <c r="BE1855" s="200">
        <f>IF(N1855="základní",J1855,0)</f>
        <v>0</v>
      </c>
      <c r="BF1855" s="200">
        <f>IF(N1855="snížená",J1855,0)</f>
        <v>0</v>
      </c>
      <c r="BG1855" s="200">
        <f>IF(N1855="zákl. přenesená",J1855,0)</f>
        <v>0</v>
      </c>
      <c r="BH1855" s="200">
        <f>IF(N1855="sníž. přenesená",J1855,0)</f>
        <v>0</v>
      </c>
      <c r="BI1855" s="200">
        <f>IF(N1855="nulová",J1855,0)</f>
        <v>0</v>
      </c>
      <c r="BJ1855" s="14" t="s">
        <v>84</v>
      </c>
      <c r="BK1855" s="200">
        <f>ROUND(I1855*H1855,2)</f>
        <v>0</v>
      </c>
      <c r="BL1855" s="14" t="s">
        <v>132</v>
      </c>
      <c r="BM1855" s="199" t="s">
        <v>3428</v>
      </c>
    </row>
    <row r="1856" spans="1:65" s="2" customFormat="1" ht="28.8">
      <c r="A1856" s="31"/>
      <c r="B1856" s="32"/>
      <c r="C1856" s="33"/>
      <c r="D1856" s="201" t="s">
        <v>133</v>
      </c>
      <c r="E1856" s="33"/>
      <c r="F1856" s="202" t="s">
        <v>3429</v>
      </c>
      <c r="G1856" s="33"/>
      <c r="H1856" s="33"/>
      <c r="I1856" s="203"/>
      <c r="J1856" s="33"/>
      <c r="K1856" s="33"/>
      <c r="L1856" s="36"/>
      <c r="M1856" s="204"/>
      <c r="N1856" s="205"/>
      <c r="O1856" s="68"/>
      <c r="P1856" s="68"/>
      <c r="Q1856" s="68"/>
      <c r="R1856" s="68"/>
      <c r="S1856" s="68"/>
      <c r="T1856" s="69"/>
      <c r="U1856" s="31"/>
      <c r="V1856" s="31"/>
      <c r="W1856" s="31"/>
      <c r="X1856" s="31"/>
      <c r="Y1856" s="31"/>
      <c r="Z1856" s="31"/>
      <c r="AA1856" s="31"/>
      <c r="AB1856" s="31"/>
      <c r="AC1856" s="31"/>
      <c r="AD1856" s="31"/>
      <c r="AE1856" s="31"/>
      <c r="AT1856" s="14" t="s">
        <v>133</v>
      </c>
      <c r="AU1856" s="14" t="s">
        <v>86</v>
      </c>
    </row>
    <row r="1857" spans="1:65" s="2" customFormat="1" ht="16.5" customHeight="1">
      <c r="A1857" s="31"/>
      <c r="B1857" s="32"/>
      <c r="C1857" s="188" t="s">
        <v>3430</v>
      </c>
      <c r="D1857" s="188" t="s">
        <v>127</v>
      </c>
      <c r="E1857" s="189" t="s">
        <v>3431</v>
      </c>
      <c r="F1857" s="190" t="s">
        <v>3432</v>
      </c>
      <c r="G1857" s="191" t="s">
        <v>139</v>
      </c>
      <c r="H1857" s="192">
        <v>10</v>
      </c>
      <c r="I1857" s="193"/>
      <c r="J1857" s="194">
        <f>ROUND(I1857*H1857,2)</f>
        <v>0</v>
      </c>
      <c r="K1857" s="190" t="s">
        <v>131</v>
      </c>
      <c r="L1857" s="36"/>
      <c r="M1857" s="195" t="s">
        <v>1</v>
      </c>
      <c r="N1857" s="196" t="s">
        <v>42</v>
      </c>
      <c r="O1857" s="68"/>
      <c r="P1857" s="197">
        <f>O1857*H1857</f>
        <v>0</v>
      </c>
      <c r="Q1857" s="197">
        <v>0</v>
      </c>
      <c r="R1857" s="197">
        <f>Q1857*H1857</f>
        <v>0</v>
      </c>
      <c r="S1857" s="197">
        <v>0</v>
      </c>
      <c r="T1857" s="198">
        <f>S1857*H1857</f>
        <v>0</v>
      </c>
      <c r="U1857" s="31"/>
      <c r="V1857" s="31"/>
      <c r="W1857" s="31"/>
      <c r="X1857" s="31"/>
      <c r="Y1857" s="31"/>
      <c r="Z1857" s="31"/>
      <c r="AA1857" s="31"/>
      <c r="AB1857" s="31"/>
      <c r="AC1857" s="31"/>
      <c r="AD1857" s="31"/>
      <c r="AE1857" s="31"/>
      <c r="AR1857" s="199" t="s">
        <v>132</v>
      </c>
      <c r="AT1857" s="199" t="s">
        <v>127</v>
      </c>
      <c r="AU1857" s="199" t="s">
        <v>86</v>
      </c>
      <c r="AY1857" s="14" t="s">
        <v>124</v>
      </c>
      <c r="BE1857" s="200">
        <f>IF(N1857="základní",J1857,0)</f>
        <v>0</v>
      </c>
      <c r="BF1857" s="200">
        <f>IF(N1857="snížená",J1857,0)</f>
        <v>0</v>
      </c>
      <c r="BG1857" s="200">
        <f>IF(N1857="zákl. přenesená",J1857,0)</f>
        <v>0</v>
      </c>
      <c r="BH1857" s="200">
        <f>IF(N1857="sníž. přenesená",J1857,0)</f>
        <v>0</v>
      </c>
      <c r="BI1857" s="200">
        <f>IF(N1857="nulová",J1857,0)</f>
        <v>0</v>
      </c>
      <c r="BJ1857" s="14" t="s">
        <v>84</v>
      </c>
      <c r="BK1857" s="200">
        <f>ROUND(I1857*H1857,2)</f>
        <v>0</v>
      </c>
      <c r="BL1857" s="14" t="s">
        <v>132</v>
      </c>
      <c r="BM1857" s="199" t="s">
        <v>3433</v>
      </c>
    </row>
    <row r="1858" spans="1:65" s="2" customFormat="1" ht="19.2">
      <c r="A1858" s="31"/>
      <c r="B1858" s="32"/>
      <c r="C1858" s="33"/>
      <c r="D1858" s="201" t="s">
        <v>133</v>
      </c>
      <c r="E1858" s="33"/>
      <c r="F1858" s="202" t="s">
        <v>3434</v>
      </c>
      <c r="G1858" s="33"/>
      <c r="H1858" s="33"/>
      <c r="I1858" s="203"/>
      <c r="J1858" s="33"/>
      <c r="K1858" s="33"/>
      <c r="L1858" s="36"/>
      <c r="M1858" s="204"/>
      <c r="N1858" s="205"/>
      <c r="O1858" s="68"/>
      <c r="P1858" s="68"/>
      <c r="Q1858" s="68"/>
      <c r="R1858" s="68"/>
      <c r="S1858" s="68"/>
      <c r="T1858" s="69"/>
      <c r="U1858" s="31"/>
      <c r="V1858" s="31"/>
      <c r="W1858" s="31"/>
      <c r="X1858" s="31"/>
      <c r="Y1858" s="31"/>
      <c r="Z1858" s="31"/>
      <c r="AA1858" s="31"/>
      <c r="AB1858" s="31"/>
      <c r="AC1858" s="31"/>
      <c r="AD1858" s="31"/>
      <c r="AE1858" s="31"/>
      <c r="AT1858" s="14" t="s">
        <v>133</v>
      </c>
      <c r="AU1858" s="14" t="s">
        <v>86</v>
      </c>
    </row>
    <row r="1859" spans="1:65" s="2" customFormat="1" ht="16.5" customHeight="1">
      <c r="A1859" s="31"/>
      <c r="B1859" s="32"/>
      <c r="C1859" s="188" t="s">
        <v>1781</v>
      </c>
      <c r="D1859" s="188" t="s">
        <v>127</v>
      </c>
      <c r="E1859" s="189" t="s">
        <v>3435</v>
      </c>
      <c r="F1859" s="190" t="s">
        <v>3436</v>
      </c>
      <c r="G1859" s="191" t="s">
        <v>145</v>
      </c>
      <c r="H1859" s="192">
        <v>200</v>
      </c>
      <c r="I1859" s="193"/>
      <c r="J1859" s="194">
        <f>ROUND(I1859*H1859,2)</f>
        <v>0</v>
      </c>
      <c r="K1859" s="190" t="s">
        <v>131</v>
      </c>
      <c r="L1859" s="36"/>
      <c r="M1859" s="195" t="s">
        <v>1</v>
      </c>
      <c r="N1859" s="196" t="s">
        <v>42</v>
      </c>
      <c r="O1859" s="68"/>
      <c r="P1859" s="197">
        <f>O1859*H1859</f>
        <v>0</v>
      </c>
      <c r="Q1859" s="197">
        <v>0</v>
      </c>
      <c r="R1859" s="197">
        <f>Q1859*H1859</f>
        <v>0</v>
      </c>
      <c r="S1859" s="197">
        <v>0</v>
      </c>
      <c r="T1859" s="198">
        <f>S1859*H1859</f>
        <v>0</v>
      </c>
      <c r="U1859" s="31"/>
      <c r="V1859" s="31"/>
      <c r="W1859" s="31"/>
      <c r="X1859" s="31"/>
      <c r="Y1859" s="31"/>
      <c r="Z1859" s="31"/>
      <c r="AA1859" s="31"/>
      <c r="AB1859" s="31"/>
      <c r="AC1859" s="31"/>
      <c r="AD1859" s="31"/>
      <c r="AE1859" s="31"/>
      <c r="AR1859" s="199" t="s">
        <v>132</v>
      </c>
      <c r="AT1859" s="199" t="s">
        <v>127</v>
      </c>
      <c r="AU1859" s="199" t="s">
        <v>86</v>
      </c>
      <c r="AY1859" s="14" t="s">
        <v>124</v>
      </c>
      <c r="BE1859" s="200">
        <f>IF(N1859="základní",J1859,0)</f>
        <v>0</v>
      </c>
      <c r="BF1859" s="200">
        <f>IF(N1859="snížená",J1859,0)</f>
        <v>0</v>
      </c>
      <c r="BG1859" s="200">
        <f>IF(N1859="zákl. přenesená",J1859,0)</f>
        <v>0</v>
      </c>
      <c r="BH1859" s="200">
        <f>IF(N1859="sníž. přenesená",J1859,0)</f>
        <v>0</v>
      </c>
      <c r="BI1859" s="200">
        <f>IF(N1859="nulová",J1859,0)</f>
        <v>0</v>
      </c>
      <c r="BJ1859" s="14" t="s">
        <v>84</v>
      </c>
      <c r="BK1859" s="200">
        <f>ROUND(I1859*H1859,2)</f>
        <v>0</v>
      </c>
      <c r="BL1859" s="14" t="s">
        <v>132</v>
      </c>
      <c r="BM1859" s="199" t="s">
        <v>3437</v>
      </c>
    </row>
    <row r="1860" spans="1:65" s="2" customFormat="1" ht="19.2">
      <c r="A1860" s="31"/>
      <c r="B1860" s="32"/>
      <c r="C1860" s="33"/>
      <c r="D1860" s="201" t="s">
        <v>133</v>
      </c>
      <c r="E1860" s="33"/>
      <c r="F1860" s="202" t="s">
        <v>3438</v>
      </c>
      <c r="G1860" s="33"/>
      <c r="H1860" s="33"/>
      <c r="I1860" s="203"/>
      <c r="J1860" s="33"/>
      <c r="K1860" s="33"/>
      <c r="L1860" s="36"/>
      <c r="M1860" s="204"/>
      <c r="N1860" s="205"/>
      <c r="O1860" s="68"/>
      <c r="P1860" s="68"/>
      <c r="Q1860" s="68"/>
      <c r="R1860" s="68"/>
      <c r="S1860" s="68"/>
      <c r="T1860" s="69"/>
      <c r="U1860" s="31"/>
      <c r="V1860" s="31"/>
      <c r="W1860" s="31"/>
      <c r="X1860" s="31"/>
      <c r="Y1860" s="31"/>
      <c r="Z1860" s="31"/>
      <c r="AA1860" s="31"/>
      <c r="AB1860" s="31"/>
      <c r="AC1860" s="31"/>
      <c r="AD1860" s="31"/>
      <c r="AE1860" s="31"/>
      <c r="AT1860" s="14" t="s">
        <v>133</v>
      </c>
      <c r="AU1860" s="14" t="s">
        <v>86</v>
      </c>
    </row>
    <row r="1861" spans="1:65" s="2" customFormat="1" ht="16.5" customHeight="1">
      <c r="A1861" s="31"/>
      <c r="B1861" s="32"/>
      <c r="C1861" s="188" t="s">
        <v>3439</v>
      </c>
      <c r="D1861" s="188" t="s">
        <v>127</v>
      </c>
      <c r="E1861" s="189" t="s">
        <v>3440</v>
      </c>
      <c r="F1861" s="190" t="s">
        <v>3441</v>
      </c>
      <c r="G1861" s="191" t="s">
        <v>2263</v>
      </c>
      <c r="H1861" s="192">
        <v>50</v>
      </c>
      <c r="I1861" s="193"/>
      <c r="J1861" s="194">
        <f>ROUND(I1861*H1861,2)</f>
        <v>0</v>
      </c>
      <c r="K1861" s="190" t="s">
        <v>131</v>
      </c>
      <c r="L1861" s="36"/>
      <c r="M1861" s="195" t="s">
        <v>1</v>
      </c>
      <c r="N1861" s="196" t="s">
        <v>42</v>
      </c>
      <c r="O1861" s="68"/>
      <c r="P1861" s="197">
        <f>O1861*H1861</f>
        <v>0</v>
      </c>
      <c r="Q1861" s="197">
        <v>0</v>
      </c>
      <c r="R1861" s="197">
        <f>Q1861*H1861</f>
        <v>0</v>
      </c>
      <c r="S1861" s="197">
        <v>0</v>
      </c>
      <c r="T1861" s="198">
        <f>S1861*H1861</f>
        <v>0</v>
      </c>
      <c r="U1861" s="31"/>
      <c r="V1861" s="31"/>
      <c r="W1861" s="31"/>
      <c r="X1861" s="31"/>
      <c r="Y1861" s="31"/>
      <c r="Z1861" s="31"/>
      <c r="AA1861" s="31"/>
      <c r="AB1861" s="31"/>
      <c r="AC1861" s="31"/>
      <c r="AD1861" s="31"/>
      <c r="AE1861" s="31"/>
      <c r="AR1861" s="199" t="s">
        <v>132</v>
      </c>
      <c r="AT1861" s="199" t="s">
        <v>127</v>
      </c>
      <c r="AU1861" s="199" t="s">
        <v>86</v>
      </c>
      <c r="AY1861" s="14" t="s">
        <v>124</v>
      </c>
      <c r="BE1861" s="200">
        <f>IF(N1861="základní",J1861,0)</f>
        <v>0</v>
      </c>
      <c r="BF1861" s="200">
        <f>IF(N1861="snížená",J1861,0)</f>
        <v>0</v>
      </c>
      <c r="BG1861" s="200">
        <f>IF(N1861="zákl. přenesená",J1861,0)</f>
        <v>0</v>
      </c>
      <c r="BH1861" s="200">
        <f>IF(N1861="sníž. přenesená",J1861,0)</f>
        <v>0</v>
      </c>
      <c r="BI1861" s="200">
        <f>IF(N1861="nulová",J1861,0)</f>
        <v>0</v>
      </c>
      <c r="BJ1861" s="14" t="s">
        <v>84</v>
      </c>
      <c r="BK1861" s="200">
        <f>ROUND(I1861*H1861,2)</f>
        <v>0</v>
      </c>
      <c r="BL1861" s="14" t="s">
        <v>132</v>
      </c>
      <c r="BM1861" s="199" t="s">
        <v>3442</v>
      </c>
    </row>
    <row r="1862" spans="1:65" s="2" customFormat="1" ht="19.2">
      <c r="A1862" s="31"/>
      <c r="B1862" s="32"/>
      <c r="C1862" s="33"/>
      <c r="D1862" s="201" t="s">
        <v>133</v>
      </c>
      <c r="E1862" s="33"/>
      <c r="F1862" s="202" t="s">
        <v>3443</v>
      </c>
      <c r="G1862" s="33"/>
      <c r="H1862" s="33"/>
      <c r="I1862" s="203"/>
      <c r="J1862" s="33"/>
      <c r="K1862" s="33"/>
      <c r="L1862" s="36"/>
      <c r="M1862" s="204"/>
      <c r="N1862" s="205"/>
      <c r="O1862" s="68"/>
      <c r="P1862" s="68"/>
      <c r="Q1862" s="68"/>
      <c r="R1862" s="68"/>
      <c r="S1862" s="68"/>
      <c r="T1862" s="69"/>
      <c r="U1862" s="31"/>
      <c r="V1862" s="31"/>
      <c r="W1862" s="31"/>
      <c r="X1862" s="31"/>
      <c r="Y1862" s="31"/>
      <c r="Z1862" s="31"/>
      <c r="AA1862" s="31"/>
      <c r="AB1862" s="31"/>
      <c r="AC1862" s="31"/>
      <c r="AD1862" s="31"/>
      <c r="AE1862" s="31"/>
      <c r="AT1862" s="14" t="s">
        <v>133</v>
      </c>
      <c r="AU1862" s="14" t="s">
        <v>86</v>
      </c>
    </row>
    <row r="1863" spans="1:65" s="2" customFormat="1" ht="16.5" customHeight="1">
      <c r="A1863" s="31"/>
      <c r="B1863" s="32"/>
      <c r="C1863" s="188" t="s">
        <v>1786</v>
      </c>
      <c r="D1863" s="188" t="s">
        <v>127</v>
      </c>
      <c r="E1863" s="189" t="s">
        <v>3444</v>
      </c>
      <c r="F1863" s="190" t="s">
        <v>3445</v>
      </c>
      <c r="G1863" s="191" t="s">
        <v>2263</v>
      </c>
      <c r="H1863" s="192">
        <v>200</v>
      </c>
      <c r="I1863" s="193"/>
      <c r="J1863" s="194">
        <f>ROUND(I1863*H1863,2)</f>
        <v>0</v>
      </c>
      <c r="K1863" s="190" t="s">
        <v>131</v>
      </c>
      <c r="L1863" s="36"/>
      <c r="M1863" s="195" t="s">
        <v>1</v>
      </c>
      <c r="N1863" s="196" t="s">
        <v>42</v>
      </c>
      <c r="O1863" s="68"/>
      <c r="P1863" s="197">
        <f>O1863*H1863</f>
        <v>0</v>
      </c>
      <c r="Q1863" s="197">
        <v>0</v>
      </c>
      <c r="R1863" s="197">
        <f>Q1863*H1863</f>
        <v>0</v>
      </c>
      <c r="S1863" s="197">
        <v>0</v>
      </c>
      <c r="T1863" s="198">
        <f>S1863*H1863</f>
        <v>0</v>
      </c>
      <c r="U1863" s="31"/>
      <c r="V1863" s="31"/>
      <c r="W1863" s="31"/>
      <c r="X1863" s="31"/>
      <c r="Y1863" s="31"/>
      <c r="Z1863" s="31"/>
      <c r="AA1863" s="31"/>
      <c r="AB1863" s="31"/>
      <c r="AC1863" s="31"/>
      <c r="AD1863" s="31"/>
      <c r="AE1863" s="31"/>
      <c r="AR1863" s="199" t="s">
        <v>132</v>
      </c>
      <c r="AT1863" s="199" t="s">
        <v>127</v>
      </c>
      <c r="AU1863" s="199" t="s">
        <v>86</v>
      </c>
      <c r="AY1863" s="14" t="s">
        <v>124</v>
      </c>
      <c r="BE1863" s="200">
        <f>IF(N1863="základní",J1863,0)</f>
        <v>0</v>
      </c>
      <c r="BF1863" s="200">
        <f>IF(N1863="snížená",J1863,0)</f>
        <v>0</v>
      </c>
      <c r="BG1863" s="200">
        <f>IF(N1863="zákl. přenesená",J1863,0)</f>
        <v>0</v>
      </c>
      <c r="BH1863" s="200">
        <f>IF(N1863="sníž. přenesená",J1863,0)</f>
        <v>0</v>
      </c>
      <c r="BI1863" s="200">
        <f>IF(N1863="nulová",J1863,0)</f>
        <v>0</v>
      </c>
      <c r="BJ1863" s="14" t="s">
        <v>84</v>
      </c>
      <c r="BK1863" s="200">
        <f>ROUND(I1863*H1863,2)</f>
        <v>0</v>
      </c>
      <c r="BL1863" s="14" t="s">
        <v>132</v>
      </c>
      <c r="BM1863" s="199" t="s">
        <v>3446</v>
      </c>
    </row>
    <row r="1864" spans="1:65" s="2" customFormat="1" ht="19.2">
      <c r="A1864" s="31"/>
      <c r="B1864" s="32"/>
      <c r="C1864" s="33"/>
      <c r="D1864" s="201" t="s">
        <v>133</v>
      </c>
      <c r="E1864" s="33"/>
      <c r="F1864" s="202" t="s">
        <v>3447</v>
      </c>
      <c r="G1864" s="33"/>
      <c r="H1864" s="33"/>
      <c r="I1864" s="203"/>
      <c r="J1864" s="33"/>
      <c r="K1864" s="33"/>
      <c r="L1864" s="36"/>
      <c r="M1864" s="204"/>
      <c r="N1864" s="205"/>
      <c r="O1864" s="68"/>
      <c r="P1864" s="68"/>
      <c r="Q1864" s="68"/>
      <c r="R1864" s="68"/>
      <c r="S1864" s="68"/>
      <c r="T1864" s="69"/>
      <c r="U1864" s="31"/>
      <c r="V1864" s="31"/>
      <c r="W1864" s="31"/>
      <c r="X1864" s="31"/>
      <c r="Y1864" s="31"/>
      <c r="Z1864" s="31"/>
      <c r="AA1864" s="31"/>
      <c r="AB1864" s="31"/>
      <c r="AC1864" s="31"/>
      <c r="AD1864" s="31"/>
      <c r="AE1864" s="31"/>
      <c r="AT1864" s="14" t="s">
        <v>133</v>
      </c>
      <c r="AU1864" s="14" t="s">
        <v>86</v>
      </c>
    </row>
    <row r="1865" spans="1:65" s="2" customFormat="1" ht="16.5" customHeight="1">
      <c r="A1865" s="31"/>
      <c r="B1865" s="32"/>
      <c r="C1865" s="188" t="s">
        <v>3448</v>
      </c>
      <c r="D1865" s="188" t="s">
        <v>127</v>
      </c>
      <c r="E1865" s="189" t="s">
        <v>3449</v>
      </c>
      <c r="F1865" s="190" t="s">
        <v>3450</v>
      </c>
      <c r="G1865" s="191" t="s">
        <v>2263</v>
      </c>
      <c r="H1865" s="192">
        <v>130</v>
      </c>
      <c r="I1865" s="193"/>
      <c r="J1865" s="194">
        <f>ROUND(I1865*H1865,2)</f>
        <v>0</v>
      </c>
      <c r="K1865" s="190" t="s">
        <v>131</v>
      </c>
      <c r="L1865" s="36"/>
      <c r="M1865" s="195" t="s">
        <v>1</v>
      </c>
      <c r="N1865" s="196" t="s">
        <v>42</v>
      </c>
      <c r="O1865" s="68"/>
      <c r="P1865" s="197">
        <f>O1865*H1865</f>
        <v>0</v>
      </c>
      <c r="Q1865" s="197">
        <v>0</v>
      </c>
      <c r="R1865" s="197">
        <f>Q1865*H1865</f>
        <v>0</v>
      </c>
      <c r="S1865" s="197">
        <v>0</v>
      </c>
      <c r="T1865" s="198">
        <f>S1865*H1865</f>
        <v>0</v>
      </c>
      <c r="U1865" s="31"/>
      <c r="V1865" s="31"/>
      <c r="W1865" s="31"/>
      <c r="X1865" s="31"/>
      <c r="Y1865" s="31"/>
      <c r="Z1865" s="31"/>
      <c r="AA1865" s="31"/>
      <c r="AB1865" s="31"/>
      <c r="AC1865" s="31"/>
      <c r="AD1865" s="31"/>
      <c r="AE1865" s="31"/>
      <c r="AR1865" s="199" t="s">
        <v>132</v>
      </c>
      <c r="AT1865" s="199" t="s">
        <v>127</v>
      </c>
      <c r="AU1865" s="199" t="s">
        <v>86</v>
      </c>
      <c r="AY1865" s="14" t="s">
        <v>124</v>
      </c>
      <c r="BE1865" s="200">
        <f>IF(N1865="základní",J1865,0)</f>
        <v>0</v>
      </c>
      <c r="BF1865" s="200">
        <f>IF(N1865="snížená",J1865,0)</f>
        <v>0</v>
      </c>
      <c r="BG1865" s="200">
        <f>IF(N1865="zákl. přenesená",J1865,0)</f>
        <v>0</v>
      </c>
      <c r="BH1865" s="200">
        <f>IF(N1865="sníž. přenesená",J1865,0)</f>
        <v>0</v>
      </c>
      <c r="BI1865" s="200">
        <f>IF(N1865="nulová",J1865,0)</f>
        <v>0</v>
      </c>
      <c r="BJ1865" s="14" t="s">
        <v>84</v>
      </c>
      <c r="BK1865" s="200">
        <f>ROUND(I1865*H1865,2)</f>
        <v>0</v>
      </c>
      <c r="BL1865" s="14" t="s">
        <v>132</v>
      </c>
      <c r="BM1865" s="199" t="s">
        <v>3451</v>
      </c>
    </row>
    <row r="1866" spans="1:65" s="2" customFormat="1" ht="19.2">
      <c r="A1866" s="31"/>
      <c r="B1866" s="32"/>
      <c r="C1866" s="33"/>
      <c r="D1866" s="201" t="s">
        <v>133</v>
      </c>
      <c r="E1866" s="33"/>
      <c r="F1866" s="202" t="s">
        <v>3452</v>
      </c>
      <c r="G1866" s="33"/>
      <c r="H1866" s="33"/>
      <c r="I1866" s="203"/>
      <c r="J1866" s="33"/>
      <c r="K1866" s="33"/>
      <c r="L1866" s="36"/>
      <c r="M1866" s="204"/>
      <c r="N1866" s="205"/>
      <c r="O1866" s="68"/>
      <c r="P1866" s="68"/>
      <c r="Q1866" s="68"/>
      <c r="R1866" s="68"/>
      <c r="S1866" s="68"/>
      <c r="T1866" s="69"/>
      <c r="U1866" s="31"/>
      <c r="V1866" s="31"/>
      <c r="W1866" s="31"/>
      <c r="X1866" s="31"/>
      <c r="Y1866" s="31"/>
      <c r="Z1866" s="31"/>
      <c r="AA1866" s="31"/>
      <c r="AB1866" s="31"/>
      <c r="AC1866" s="31"/>
      <c r="AD1866" s="31"/>
      <c r="AE1866" s="31"/>
      <c r="AT1866" s="14" t="s">
        <v>133</v>
      </c>
      <c r="AU1866" s="14" t="s">
        <v>86</v>
      </c>
    </row>
    <row r="1867" spans="1:65" s="2" customFormat="1" ht="16.5" customHeight="1">
      <c r="A1867" s="31"/>
      <c r="B1867" s="32"/>
      <c r="C1867" s="188" t="s">
        <v>1790</v>
      </c>
      <c r="D1867" s="188" t="s">
        <v>127</v>
      </c>
      <c r="E1867" s="189" t="s">
        <v>3453</v>
      </c>
      <c r="F1867" s="190" t="s">
        <v>3454</v>
      </c>
      <c r="G1867" s="191" t="s">
        <v>2263</v>
      </c>
      <c r="H1867" s="192">
        <v>100</v>
      </c>
      <c r="I1867" s="193"/>
      <c r="J1867" s="194">
        <f>ROUND(I1867*H1867,2)</f>
        <v>0</v>
      </c>
      <c r="K1867" s="190" t="s">
        <v>131</v>
      </c>
      <c r="L1867" s="36"/>
      <c r="M1867" s="195" t="s">
        <v>1</v>
      </c>
      <c r="N1867" s="196" t="s">
        <v>42</v>
      </c>
      <c r="O1867" s="68"/>
      <c r="P1867" s="197">
        <f>O1867*H1867</f>
        <v>0</v>
      </c>
      <c r="Q1867" s="197">
        <v>0</v>
      </c>
      <c r="R1867" s="197">
        <f>Q1867*H1867</f>
        <v>0</v>
      </c>
      <c r="S1867" s="197">
        <v>0</v>
      </c>
      <c r="T1867" s="198">
        <f>S1867*H1867</f>
        <v>0</v>
      </c>
      <c r="U1867" s="31"/>
      <c r="V1867" s="31"/>
      <c r="W1867" s="31"/>
      <c r="X1867" s="31"/>
      <c r="Y1867" s="31"/>
      <c r="Z1867" s="31"/>
      <c r="AA1867" s="31"/>
      <c r="AB1867" s="31"/>
      <c r="AC1867" s="31"/>
      <c r="AD1867" s="31"/>
      <c r="AE1867" s="31"/>
      <c r="AR1867" s="199" t="s">
        <v>132</v>
      </c>
      <c r="AT1867" s="199" t="s">
        <v>127</v>
      </c>
      <c r="AU1867" s="199" t="s">
        <v>86</v>
      </c>
      <c r="AY1867" s="14" t="s">
        <v>124</v>
      </c>
      <c r="BE1867" s="200">
        <f>IF(N1867="základní",J1867,0)</f>
        <v>0</v>
      </c>
      <c r="BF1867" s="200">
        <f>IF(N1867="snížená",J1867,0)</f>
        <v>0</v>
      </c>
      <c r="BG1867" s="200">
        <f>IF(N1867="zákl. přenesená",J1867,0)</f>
        <v>0</v>
      </c>
      <c r="BH1867" s="200">
        <f>IF(N1867="sníž. přenesená",J1867,0)</f>
        <v>0</v>
      </c>
      <c r="BI1867" s="200">
        <f>IF(N1867="nulová",J1867,0)</f>
        <v>0</v>
      </c>
      <c r="BJ1867" s="14" t="s">
        <v>84</v>
      </c>
      <c r="BK1867" s="200">
        <f>ROUND(I1867*H1867,2)</f>
        <v>0</v>
      </c>
      <c r="BL1867" s="14" t="s">
        <v>132</v>
      </c>
      <c r="BM1867" s="199" t="s">
        <v>3455</v>
      </c>
    </row>
    <row r="1868" spans="1:65" s="2" customFormat="1" ht="28.8">
      <c r="A1868" s="31"/>
      <c r="B1868" s="32"/>
      <c r="C1868" s="33"/>
      <c r="D1868" s="201" t="s">
        <v>133</v>
      </c>
      <c r="E1868" s="33"/>
      <c r="F1868" s="202" t="s">
        <v>3456</v>
      </c>
      <c r="G1868" s="33"/>
      <c r="H1868" s="33"/>
      <c r="I1868" s="203"/>
      <c r="J1868" s="33"/>
      <c r="K1868" s="33"/>
      <c r="L1868" s="36"/>
      <c r="M1868" s="204"/>
      <c r="N1868" s="205"/>
      <c r="O1868" s="68"/>
      <c r="P1868" s="68"/>
      <c r="Q1868" s="68"/>
      <c r="R1868" s="68"/>
      <c r="S1868" s="68"/>
      <c r="T1868" s="69"/>
      <c r="U1868" s="31"/>
      <c r="V1868" s="31"/>
      <c r="W1868" s="31"/>
      <c r="X1868" s="31"/>
      <c r="Y1868" s="31"/>
      <c r="Z1868" s="31"/>
      <c r="AA1868" s="31"/>
      <c r="AB1868" s="31"/>
      <c r="AC1868" s="31"/>
      <c r="AD1868" s="31"/>
      <c r="AE1868" s="31"/>
      <c r="AT1868" s="14" t="s">
        <v>133</v>
      </c>
      <c r="AU1868" s="14" t="s">
        <v>86</v>
      </c>
    </row>
    <row r="1869" spans="1:65" s="2" customFormat="1" ht="16.5" customHeight="1">
      <c r="A1869" s="31"/>
      <c r="B1869" s="32"/>
      <c r="C1869" s="188" t="s">
        <v>3457</v>
      </c>
      <c r="D1869" s="188" t="s">
        <v>127</v>
      </c>
      <c r="E1869" s="189" t="s">
        <v>3458</v>
      </c>
      <c r="F1869" s="190" t="s">
        <v>3459</v>
      </c>
      <c r="G1869" s="191" t="s">
        <v>2263</v>
      </c>
      <c r="H1869" s="192">
        <v>10</v>
      </c>
      <c r="I1869" s="193"/>
      <c r="J1869" s="194">
        <f>ROUND(I1869*H1869,2)</f>
        <v>0</v>
      </c>
      <c r="K1869" s="190" t="s">
        <v>131</v>
      </c>
      <c r="L1869" s="36"/>
      <c r="M1869" s="195" t="s">
        <v>1</v>
      </c>
      <c r="N1869" s="196" t="s">
        <v>42</v>
      </c>
      <c r="O1869" s="68"/>
      <c r="P1869" s="197">
        <f>O1869*H1869</f>
        <v>0</v>
      </c>
      <c r="Q1869" s="197">
        <v>0</v>
      </c>
      <c r="R1869" s="197">
        <f>Q1869*H1869</f>
        <v>0</v>
      </c>
      <c r="S1869" s="197">
        <v>0</v>
      </c>
      <c r="T1869" s="198">
        <f>S1869*H1869</f>
        <v>0</v>
      </c>
      <c r="U1869" s="31"/>
      <c r="V1869" s="31"/>
      <c r="W1869" s="31"/>
      <c r="X1869" s="31"/>
      <c r="Y1869" s="31"/>
      <c r="Z1869" s="31"/>
      <c r="AA1869" s="31"/>
      <c r="AB1869" s="31"/>
      <c r="AC1869" s="31"/>
      <c r="AD1869" s="31"/>
      <c r="AE1869" s="31"/>
      <c r="AR1869" s="199" t="s">
        <v>132</v>
      </c>
      <c r="AT1869" s="199" t="s">
        <v>127</v>
      </c>
      <c r="AU1869" s="199" t="s">
        <v>86</v>
      </c>
      <c r="AY1869" s="14" t="s">
        <v>124</v>
      </c>
      <c r="BE1869" s="200">
        <f>IF(N1869="základní",J1869,0)</f>
        <v>0</v>
      </c>
      <c r="BF1869" s="200">
        <f>IF(N1869="snížená",J1869,0)</f>
        <v>0</v>
      </c>
      <c r="BG1869" s="200">
        <f>IF(N1869="zákl. přenesená",J1869,0)</f>
        <v>0</v>
      </c>
      <c r="BH1869" s="200">
        <f>IF(N1869="sníž. přenesená",J1869,0)</f>
        <v>0</v>
      </c>
      <c r="BI1869" s="200">
        <f>IF(N1869="nulová",J1869,0)</f>
        <v>0</v>
      </c>
      <c r="BJ1869" s="14" t="s">
        <v>84</v>
      </c>
      <c r="BK1869" s="200">
        <f>ROUND(I1869*H1869,2)</f>
        <v>0</v>
      </c>
      <c r="BL1869" s="14" t="s">
        <v>132</v>
      </c>
      <c r="BM1869" s="199" t="s">
        <v>3460</v>
      </c>
    </row>
    <row r="1870" spans="1:65" s="2" customFormat="1" ht="28.8">
      <c r="A1870" s="31"/>
      <c r="B1870" s="32"/>
      <c r="C1870" s="33"/>
      <c r="D1870" s="201" t="s">
        <v>133</v>
      </c>
      <c r="E1870" s="33"/>
      <c r="F1870" s="202" t="s">
        <v>3461</v>
      </c>
      <c r="G1870" s="33"/>
      <c r="H1870" s="33"/>
      <c r="I1870" s="203"/>
      <c r="J1870" s="33"/>
      <c r="K1870" s="33"/>
      <c r="L1870" s="36"/>
      <c r="M1870" s="204"/>
      <c r="N1870" s="205"/>
      <c r="O1870" s="68"/>
      <c r="P1870" s="68"/>
      <c r="Q1870" s="68"/>
      <c r="R1870" s="68"/>
      <c r="S1870" s="68"/>
      <c r="T1870" s="69"/>
      <c r="U1870" s="31"/>
      <c r="V1870" s="31"/>
      <c r="W1870" s="31"/>
      <c r="X1870" s="31"/>
      <c r="Y1870" s="31"/>
      <c r="Z1870" s="31"/>
      <c r="AA1870" s="31"/>
      <c r="AB1870" s="31"/>
      <c r="AC1870" s="31"/>
      <c r="AD1870" s="31"/>
      <c r="AE1870" s="31"/>
      <c r="AT1870" s="14" t="s">
        <v>133</v>
      </c>
      <c r="AU1870" s="14" t="s">
        <v>86</v>
      </c>
    </row>
    <row r="1871" spans="1:65" s="2" customFormat="1" ht="16.5" customHeight="1">
      <c r="A1871" s="31"/>
      <c r="B1871" s="32"/>
      <c r="C1871" s="188" t="s">
        <v>1795</v>
      </c>
      <c r="D1871" s="188" t="s">
        <v>127</v>
      </c>
      <c r="E1871" s="189" t="s">
        <v>3462</v>
      </c>
      <c r="F1871" s="190" t="s">
        <v>3463</v>
      </c>
      <c r="G1871" s="191" t="s">
        <v>2263</v>
      </c>
      <c r="H1871" s="192">
        <v>100</v>
      </c>
      <c r="I1871" s="193"/>
      <c r="J1871" s="194">
        <f>ROUND(I1871*H1871,2)</f>
        <v>0</v>
      </c>
      <c r="K1871" s="190" t="s">
        <v>131</v>
      </c>
      <c r="L1871" s="36"/>
      <c r="M1871" s="195" t="s">
        <v>1</v>
      </c>
      <c r="N1871" s="196" t="s">
        <v>42</v>
      </c>
      <c r="O1871" s="68"/>
      <c r="P1871" s="197">
        <f>O1871*H1871</f>
        <v>0</v>
      </c>
      <c r="Q1871" s="197">
        <v>0</v>
      </c>
      <c r="R1871" s="197">
        <f>Q1871*H1871</f>
        <v>0</v>
      </c>
      <c r="S1871" s="197">
        <v>0</v>
      </c>
      <c r="T1871" s="198">
        <f>S1871*H1871</f>
        <v>0</v>
      </c>
      <c r="U1871" s="31"/>
      <c r="V1871" s="31"/>
      <c r="W1871" s="31"/>
      <c r="X1871" s="31"/>
      <c r="Y1871" s="31"/>
      <c r="Z1871" s="31"/>
      <c r="AA1871" s="31"/>
      <c r="AB1871" s="31"/>
      <c r="AC1871" s="31"/>
      <c r="AD1871" s="31"/>
      <c r="AE1871" s="31"/>
      <c r="AR1871" s="199" t="s">
        <v>132</v>
      </c>
      <c r="AT1871" s="199" t="s">
        <v>127</v>
      </c>
      <c r="AU1871" s="199" t="s">
        <v>86</v>
      </c>
      <c r="AY1871" s="14" t="s">
        <v>124</v>
      </c>
      <c r="BE1871" s="200">
        <f>IF(N1871="základní",J1871,0)</f>
        <v>0</v>
      </c>
      <c r="BF1871" s="200">
        <f>IF(N1871="snížená",J1871,0)</f>
        <v>0</v>
      </c>
      <c r="BG1871" s="200">
        <f>IF(N1871="zákl. přenesená",J1871,0)</f>
        <v>0</v>
      </c>
      <c r="BH1871" s="200">
        <f>IF(N1871="sníž. přenesená",J1871,0)</f>
        <v>0</v>
      </c>
      <c r="BI1871" s="200">
        <f>IF(N1871="nulová",J1871,0)</f>
        <v>0</v>
      </c>
      <c r="BJ1871" s="14" t="s">
        <v>84</v>
      </c>
      <c r="BK1871" s="200">
        <f>ROUND(I1871*H1871,2)</f>
        <v>0</v>
      </c>
      <c r="BL1871" s="14" t="s">
        <v>132</v>
      </c>
      <c r="BM1871" s="199" t="s">
        <v>3464</v>
      </c>
    </row>
    <row r="1872" spans="1:65" s="2" customFormat="1" ht="28.8">
      <c r="A1872" s="31"/>
      <c r="B1872" s="32"/>
      <c r="C1872" s="33"/>
      <c r="D1872" s="201" t="s">
        <v>133</v>
      </c>
      <c r="E1872" s="33"/>
      <c r="F1872" s="202" t="s">
        <v>3465</v>
      </c>
      <c r="G1872" s="33"/>
      <c r="H1872" s="33"/>
      <c r="I1872" s="203"/>
      <c r="J1872" s="33"/>
      <c r="K1872" s="33"/>
      <c r="L1872" s="36"/>
      <c r="M1872" s="204"/>
      <c r="N1872" s="205"/>
      <c r="O1872" s="68"/>
      <c r="P1872" s="68"/>
      <c r="Q1872" s="68"/>
      <c r="R1872" s="68"/>
      <c r="S1872" s="68"/>
      <c r="T1872" s="69"/>
      <c r="U1872" s="31"/>
      <c r="V1872" s="31"/>
      <c r="W1872" s="31"/>
      <c r="X1872" s="31"/>
      <c r="Y1872" s="31"/>
      <c r="Z1872" s="31"/>
      <c r="AA1872" s="31"/>
      <c r="AB1872" s="31"/>
      <c r="AC1872" s="31"/>
      <c r="AD1872" s="31"/>
      <c r="AE1872" s="31"/>
      <c r="AT1872" s="14" t="s">
        <v>133</v>
      </c>
      <c r="AU1872" s="14" t="s">
        <v>86</v>
      </c>
    </row>
    <row r="1873" spans="1:65" s="2" customFormat="1" ht="16.5" customHeight="1">
      <c r="A1873" s="31"/>
      <c r="B1873" s="32"/>
      <c r="C1873" s="188" t="s">
        <v>3466</v>
      </c>
      <c r="D1873" s="188" t="s">
        <v>127</v>
      </c>
      <c r="E1873" s="189" t="s">
        <v>3467</v>
      </c>
      <c r="F1873" s="190" t="s">
        <v>3468</v>
      </c>
      <c r="G1873" s="191" t="s">
        <v>2263</v>
      </c>
      <c r="H1873" s="192">
        <v>10</v>
      </c>
      <c r="I1873" s="193"/>
      <c r="J1873" s="194">
        <f>ROUND(I1873*H1873,2)</f>
        <v>0</v>
      </c>
      <c r="K1873" s="190" t="s">
        <v>131</v>
      </c>
      <c r="L1873" s="36"/>
      <c r="M1873" s="195" t="s">
        <v>1</v>
      </c>
      <c r="N1873" s="196" t="s">
        <v>42</v>
      </c>
      <c r="O1873" s="68"/>
      <c r="P1873" s="197">
        <f>O1873*H1873</f>
        <v>0</v>
      </c>
      <c r="Q1873" s="197">
        <v>0</v>
      </c>
      <c r="R1873" s="197">
        <f>Q1873*H1873</f>
        <v>0</v>
      </c>
      <c r="S1873" s="197">
        <v>0</v>
      </c>
      <c r="T1873" s="198">
        <f>S1873*H1873</f>
        <v>0</v>
      </c>
      <c r="U1873" s="31"/>
      <c r="V1873" s="31"/>
      <c r="W1873" s="31"/>
      <c r="X1873" s="31"/>
      <c r="Y1873" s="31"/>
      <c r="Z1873" s="31"/>
      <c r="AA1873" s="31"/>
      <c r="AB1873" s="31"/>
      <c r="AC1873" s="31"/>
      <c r="AD1873" s="31"/>
      <c r="AE1873" s="31"/>
      <c r="AR1873" s="199" t="s">
        <v>132</v>
      </c>
      <c r="AT1873" s="199" t="s">
        <v>127</v>
      </c>
      <c r="AU1873" s="199" t="s">
        <v>86</v>
      </c>
      <c r="AY1873" s="14" t="s">
        <v>124</v>
      </c>
      <c r="BE1873" s="200">
        <f>IF(N1873="základní",J1873,0)</f>
        <v>0</v>
      </c>
      <c r="BF1873" s="200">
        <f>IF(N1873="snížená",J1873,0)</f>
        <v>0</v>
      </c>
      <c r="BG1873" s="200">
        <f>IF(N1873="zákl. přenesená",J1873,0)</f>
        <v>0</v>
      </c>
      <c r="BH1873" s="200">
        <f>IF(N1873="sníž. přenesená",J1873,0)</f>
        <v>0</v>
      </c>
      <c r="BI1873" s="200">
        <f>IF(N1873="nulová",J1873,0)</f>
        <v>0</v>
      </c>
      <c r="BJ1873" s="14" t="s">
        <v>84</v>
      </c>
      <c r="BK1873" s="200">
        <f>ROUND(I1873*H1873,2)</f>
        <v>0</v>
      </c>
      <c r="BL1873" s="14" t="s">
        <v>132</v>
      </c>
      <c r="BM1873" s="199" t="s">
        <v>3469</v>
      </c>
    </row>
    <row r="1874" spans="1:65" s="2" customFormat="1" ht="28.8">
      <c r="A1874" s="31"/>
      <c r="B1874" s="32"/>
      <c r="C1874" s="33"/>
      <c r="D1874" s="201" t="s">
        <v>133</v>
      </c>
      <c r="E1874" s="33"/>
      <c r="F1874" s="202" t="s">
        <v>3470</v>
      </c>
      <c r="G1874" s="33"/>
      <c r="H1874" s="33"/>
      <c r="I1874" s="203"/>
      <c r="J1874" s="33"/>
      <c r="K1874" s="33"/>
      <c r="L1874" s="36"/>
      <c r="M1874" s="204"/>
      <c r="N1874" s="205"/>
      <c r="O1874" s="68"/>
      <c r="P1874" s="68"/>
      <c r="Q1874" s="68"/>
      <c r="R1874" s="68"/>
      <c r="S1874" s="68"/>
      <c r="T1874" s="69"/>
      <c r="U1874" s="31"/>
      <c r="V1874" s="31"/>
      <c r="W1874" s="31"/>
      <c r="X1874" s="31"/>
      <c r="Y1874" s="31"/>
      <c r="Z1874" s="31"/>
      <c r="AA1874" s="31"/>
      <c r="AB1874" s="31"/>
      <c r="AC1874" s="31"/>
      <c r="AD1874" s="31"/>
      <c r="AE1874" s="31"/>
      <c r="AT1874" s="14" t="s">
        <v>133</v>
      </c>
      <c r="AU1874" s="14" t="s">
        <v>86</v>
      </c>
    </row>
    <row r="1875" spans="1:65" s="2" customFormat="1" ht="16.5" customHeight="1">
      <c r="A1875" s="31"/>
      <c r="B1875" s="32"/>
      <c r="C1875" s="188" t="s">
        <v>1799</v>
      </c>
      <c r="D1875" s="188" t="s">
        <v>127</v>
      </c>
      <c r="E1875" s="189" t="s">
        <v>3471</v>
      </c>
      <c r="F1875" s="190" t="s">
        <v>3472</v>
      </c>
      <c r="G1875" s="191" t="s">
        <v>150</v>
      </c>
      <c r="H1875" s="192">
        <v>100</v>
      </c>
      <c r="I1875" s="193"/>
      <c r="J1875" s="194">
        <f>ROUND(I1875*H1875,2)</f>
        <v>0</v>
      </c>
      <c r="K1875" s="190" t="s">
        <v>131</v>
      </c>
      <c r="L1875" s="36"/>
      <c r="M1875" s="195" t="s">
        <v>1</v>
      </c>
      <c r="N1875" s="196" t="s">
        <v>42</v>
      </c>
      <c r="O1875" s="68"/>
      <c r="P1875" s="197">
        <f>O1875*H1875</f>
        <v>0</v>
      </c>
      <c r="Q1875" s="197">
        <v>0</v>
      </c>
      <c r="R1875" s="197">
        <f>Q1875*H1875</f>
        <v>0</v>
      </c>
      <c r="S1875" s="197">
        <v>0</v>
      </c>
      <c r="T1875" s="198">
        <f>S1875*H1875</f>
        <v>0</v>
      </c>
      <c r="U1875" s="31"/>
      <c r="V1875" s="31"/>
      <c r="W1875" s="31"/>
      <c r="X1875" s="31"/>
      <c r="Y1875" s="31"/>
      <c r="Z1875" s="31"/>
      <c r="AA1875" s="31"/>
      <c r="AB1875" s="31"/>
      <c r="AC1875" s="31"/>
      <c r="AD1875" s="31"/>
      <c r="AE1875" s="31"/>
      <c r="AR1875" s="199" t="s">
        <v>132</v>
      </c>
      <c r="AT1875" s="199" t="s">
        <v>127</v>
      </c>
      <c r="AU1875" s="199" t="s">
        <v>86</v>
      </c>
      <c r="AY1875" s="14" t="s">
        <v>124</v>
      </c>
      <c r="BE1875" s="200">
        <f>IF(N1875="základní",J1875,0)</f>
        <v>0</v>
      </c>
      <c r="BF1875" s="200">
        <f>IF(N1875="snížená",J1875,0)</f>
        <v>0</v>
      </c>
      <c r="BG1875" s="200">
        <f>IF(N1875="zákl. přenesená",J1875,0)</f>
        <v>0</v>
      </c>
      <c r="BH1875" s="200">
        <f>IF(N1875="sníž. přenesená",J1875,0)</f>
        <v>0</v>
      </c>
      <c r="BI1875" s="200">
        <f>IF(N1875="nulová",J1875,0)</f>
        <v>0</v>
      </c>
      <c r="BJ1875" s="14" t="s">
        <v>84</v>
      </c>
      <c r="BK1875" s="200">
        <f>ROUND(I1875*H1875,2)</f>
        <v>0</v>
      </c>
      <c r="BL1875" s="14" t="s">
        <v>132</v>
      </c>
      <c r="BM1875" s="199" t="s">
        <v>3473</v>
      </c>
    </row>
    <row r="1876" spans="1:65" s="2" customFormat="1" ht="10.199999999999999">
      <c r="A1876" s="31"/>
      <c r="B1876" s="32"/>
      <c r="C1876" s="33"/>
      <c r="D1876" s="201" t="s">
        <v>133</v>
      </c>
      <c r="E1876" s="33"/>
      <c r="F1876" s="202" t="s">
        <v>3472</v>
      </c>
      <c r="G1876" s="33"/>
      <c r="H1876" s="33"/>
      <c r="I1876" s="203"/>
      <c r="J1876" s="33"/>
      <c r="K1876" s="33"/>
      <c r="L1876" s="36"/>
      <c r="M1876" s="204"/>
      <c r="N1876" s="205"/>
      <c r="O1876" s="68"/>
      <c r="P1876" s="68"/>
      <c r="Q1876" s="68"/>
      <c r="R1876" s="68"/>
      <c r="S1876" s="68"/>
      <c r="T1876" s="69"/>
      <c r="U1876" s="31"/>
      <c r="V1876" s="31"/>
      <c r="W1876" s="31"/>
      <c r="X1876" s="31"/>
      <c r="Y1876" s="31"/>
      <c r="Z1876" s="31"/>
      <c r="AA1876" s="31"/>
      <c r="AB1876" s="31"/>
      <c r="AC1876" s="31"/>
      <c r="AD1876" s="31"/>
      <c r="AE1876" s="31"/>
      <c r="AT1876" s="14" t="s">
        <v>133</v>
      </c>
      <c r="AU1876" s="14" t="s">
        <v>86</v>
      </c>
    </row>
    <row r="1877" spans="1:65" s="2" customFormat="1" ht="24.15" customHeight="1">
      <c r="A1877" s="31"/>
      <c r="B1877" s="32"/>
      <c r="C1877" s="188" t="s">
        <v>3474</v>
      </c>
      <c r="D1877" s="188" t="s">
        <v>127</v>
      </c>
      <c r="E1877" s="189" t="s">
        <v>3475</v>
      </c>
      <c r="F1877" s="190" t="s">
        <v>3476</v>
      </c>
      <c r="G1877" s="191" t="s">
        <v>150</v>
      </c>
      <c r="H1877" s="192">
        <v>100</v>
      </c>
      <c r="I1877" s="193"/>
      <c r="J1877" s="194">
        <f>ROUND(I1877*H1877,2)</f>
        <v>0</v>
      </c>
      <c r="K1877" s="190" t="s">
        <v>131</v>
      </c>
      <c r="L1877" s="36"/>
      <c r="M1877" s="195" t="s">
        <v>1</v>
      </c>
      <c r="N1877" s="196" t="s">
        <v>42</v>
      </c>
      <c r="O1877" s="68"/>
      <c r="P1877" s="197">
        <f>O1877*H1877</f>
        <v>0</v>
      </c>
      <c r="Q1877" s="197">
        <v>0</v>
      </c>
      <c r="R1877" s="197">
        <f>Q1877*H1877</f>
        <v>0</v>
      </c>
      <c r="S1877" s="197">
        <v>0</v>
      </c>
      <c r="T1877" s="198">
        <f>S1877*H1877</f>
        <v>0</v>
      </c>
      <c r="U1877" s="31"/>
      <c r="V1877" s="31"/>
      <c r="W1877" s="31"/>
      <c r="X1877" s="31"/>
      <c r="Y1877" s="31"/>
      <c r="Z1877" s="31"/>
      <c r="AA1877" s="31"/>
      <c r="AB1877" s="31"/>
      <c r="AC1877" s="31"/>
      <c r="AD1877" s="31"/>
      <c r="AE1877" s="31"/>
      <c r="AR1877" s="199" t="s">
        <v>132</v>
      </c>
      <c r="AT1877" s="199" t="s">
        <v>127</v>
      </c>
      <c r="AU1877" s="199" t="s">
        <v>86</v>
      </c>
      <c r="AY1877" s="14" t="s">
        <v>124</v>
      </c>
      <c r="BE1877" s="200">
        <f>IF(N1877="základní",J1877,0)</f>
        <v>0</v>
      </c>
      <c r="BF1877" s="200">
        <f>IF(N1877="snížená",J1877,0)</f>
        <v>0</v>
      </c>
      <c r="BG1877" s="200">
        <f>IF(N1877="zákl. přenesená",J1877,0)</f>
        <v>0</v>
      </c>
      <c r="BH1877" s="200">
        <f>IF(N1877="sníž. přenesená",J1877,0)</f>
        <v>0</v>
      </c>
      <c r="BI1877" s="200">
        <f>IF(N1877="nulová",J1877,0)</f>
        <v>0</v>
      </c>
      <c r="BJ1877" s="14" t="s">
        <v>84</v>
      </c>
      <c r="BK1877" s="200">
        <f>ROUND(I1877*H1877,2)</f>
        <v>0</v>
      </c>
      <c r="BL1877" s="14" t="s">
        <v>132</v>
      </c>
      <c r="BM1877" s="199" t="s">
        <v>3477</v>
      </c>
    </row>
    <row r="1878" spans="1:65" s="2" customFormat="1" ht="19.2">
      <c r="A1878" s="31"/>
      <c r="B1878" s="32"/>
      <c r="C1878" s="33"/>
      <c r="D1878" s="201" t="s">
        <v>133</v>
      </c>
      <c r="E1878" s="33"/>
      <c r="F1878" s="202" t="s">
        <v>3478</v>
      </c>
      <c r="G1878" s="33"/>
      <c r="H1878" s="33"/>
      <c r="I1878" s="203"/>
      <c r="J1878" s="33"/>
      <c r="K1878" s="33"/>
      <c r="L1878" s="36"/>
      <c r="M1878" s="204"/>
      <c r="N1878" s="205"/>
      <c r="O1878" s="68"/>
      <c r="P1878" s="68"/>
      <c r="Q1878" s="68"/>
      <c r="R1878" s="68"/>
      <c r="S1878" s="68"/>
      <c r="T1878" s="69"/>
      <c r="U1878" s="31"/>
      <c r="V1878" s="31"/>
      <c r="W1878" s="31"/>
      <c r="X1878" s="31"/>
      <c r="Y1878" s="31"/>
      <c r="Z1878" s="31"/>
      <c r="AA1878" s="31"/>
      <c r="AB1878" s="31"/>
      <c r="AC1878" s="31"/>
      <c r="AD1878" s="31"/>
      <c r="AE1878" s="31"/>
      <c r="AT1878" s="14" t="s">
        <v>133</v>
      </c>
      <c r="AU1878" s="14" t="s">
        <v>86</v>
      </c>
    </row>
    <row r="1879" spans="1:65" s="2" customFormat="1" ht="16.5" customHeight="1">
      <c r="A1879" s="31"/>
      <c r="B1879" s="32"/>
      <c r="C1879" s="188" t="s">
        <v>1804</v>
      </c>
      <c r="D1879" s="188" t="s">
        <v>127</v>
      </c>
      <c r="E1879" s="189" t="s">
        <v>3479</v>
      </c>
      <c r="F1879" s="190" t="s">
        <v>3480</v>
      </c>
      <c r="G1879" s="191" t="s">
        <v>150</v>
      </c>
      <c r="H1879" s="192">
        <v>1</v>
      </c>
      <c r="I1879" s="193"/>
      <c r="J1879" s="194">
        <f>ROUND(I1879*H1879,2)</f>
        <v>0</v>
      </c>
      <c r="K1879" s="190" t="s">
        <v>131</v>
      </c>
      <c r="L1879" s="36"/>
      <c r="M1879" s="195" t="s">
        <v>1</v>
      </c>
      <c r="N1879" s="196" t="s">
        <v>42</v>
      </c>
      <c r="O1879" s="68"/>
      <c r="P1879" s="197">
        <f>O1879*H1879</f>
        <v>0</v>
      </c>
      <c r="Q1879" s="197">
        <v>0</v>
      </c>
      <c r="R1879" s="197">
        <f>Q1879*H1879</f>
        <v>0</v>
      </c>
      <c r="S1879" s="197">
        <v>0</v>
      </c>
      <c r="T1879" s="198">
        <f>S1879*H1879</f>
        <v>0</v>
      </c>
      <c r="U1879" s="31"/>
      <c r="V1879" s="31"/>
      <c r="W1879" s="31"/>
      <c r="X1879" s="31"/>
      <c r="Y1879" s="31"/>
      <c r="Z1879" s="31"/>
      <c r="AA1879" s="31"/>
      <c r="AB1879" s="31"/>
      <c r="AC1879" s="31"/>
      <c r="AD1879" s="31"/>
      <c r="AE1879" s="31"/>
      <c r="AR1879" s="199" t="s">
        <v>132</v>
      </c>
      <c r="AT1879" s="199" t="s">
        <v>127</v>
      </c>
      <c r="AU1879" s="199" t="s">
        <v>86</v>
      </c>
      <c r="AY1879" s="14" t="s">
        <v>124</v>
      </c>
      <c r="BE1879" s="200">
        <f>IF(N1879="základní",J1879,0)</f>
        <v>0</v>
      </c>
      <c r="BF1879" s="200">
        <f>IF(N1879="snížená",J1879,0)</f>
        <v>0</v>
      </c>
      <c r="BG1879" s="200">
        <f>IF(N1879="zákl. přenesená",J1879,0)</f>
        <v>0</v>
      </c>
      <c r="BH1879" s="200">
        <f>IF(N1879="sníž. přenesená",J1879,0)</f>
        <v>0</v>
      </c>
      <c r="BI1879" s="200">
        <f>IF(N1879="nulová",J1879,0)</f>
        <v>0</v>
      </c>
      <c r="BJ1879" s="14" t="s">
        <v>84</v>
      </c>
      <c r="BK1879" s="200">
        <f>ROUND(I1879*H1879,2)</f>
        <v>0</v>
      </c>
      <c r="BL1879" s="14" t="s">
        <v>132</v>
      </c>
      <c r="BM1879" s="199" t="s">
        <v>3481</v>
      </c>
    </row>
    <row r="1880" spans="1:65" s="2" customFormat="1" ht="10.199999999999999">
      <c r="A1880" s="31"/>
      <c r="B1880" s="32"/>
      <c r="C1880" s="33"/>
      <c r="D1880" s="201" t="s">
        <v>133</v>
      </c>
      <c r="E1880" s="33"/>
      <c r="F1880" s="202" t="s">
        <v>3482</v>
      </c>
      <c r="G1880" s="33"/>
      <c r="H1880" s="33"/>
      <c r="I1880" s="203"/>
      <c r="J1880" s="33"/>
      <c r="K1880" s="33"/>
      <c r="L1880" s="36"/>
      <c r="M1880" s="204"/>
      <c r="N1880" s="205"/>
      <c r="O1880" s="68"/>
      <c r="P1880" s="68"/>
      <c r="Q1880" s="68"/>
      <c r="R1880" s="68"/>
      <c r="S1880" s="68"/>
      <c r="T1880" s="69"/>
      <c r="U1880" s="31"/>
      <c r="V1880" s="31"/>
      <c r="W1880" s="31"/>
      <c r="X1880" s="31"/>
      <c r="Y1880" s="31"/>
      <c r="Z1880" s="31"/>
      <c r="AA1880" s="31"/>
      <c r="AB1880" s="31"/>
      <c r="AC1880" s="31"/>
      <c r="AD1880" s="31"/>
      <c r="AE1880" s="31"/>
      <c r="AT1880" s="14" t="s">
        <v>133</v>
      </c>
      <c r="AU1880" s="14" t="s">
        <v>86</v>
      </c>
    </row>
    <row r="1881" spans="1:65" s="2" customFormat="1" ht="16.5" customHeight="1">
      <c r="A1881" s="31"/>
      <c r="B1881" s="32"/>
      <c r="C1881" s="188" t="s">
        <v>3483</v>
      </c>
      <c r="D1881" s="188" t="s">
        <v>127</v>
      </c>
      <c r="E1881" s="189" t="s">
        <v>3484</v>
      </c>
      <c r="F1881" s="190" t="s">
        <v>3485</v>
      </c>
      <c r="G1881" s="191" t="s">
        <v>150</v>
      </c>
      <c r="H1881" s="192">
        <v>1</v>
      </c>
      <c r="I1881" s="193"/>
      <c r="J1881" s="194">
        <f>ROUND(I1881*H1881,2)</f>
        <v>0</v>
      </c>
      <c r="K1881" s="190" t="s">
        <v>131</v>
      </c>
      <c r="L1881" s="36"/>
      <c r="M1881" s="195" t="s">
        <v>1</v>
      </c>
      <c r="N1881" s="196" t="s">
        <v>42</v>
      </c>
      <c r="O1881" s="68"/>
      <c r="P1881" s="197">
        <f>O1881*H1881</f>
        <v>0</v>
      </c>
      <c r="Q1881" s="197">
        <v>0</v>
      </c>
      <c r="R1881" s="197">
        <f>Q1881*H1881</f>
        <v>0</v>
      </c>
      <c r="S1881" s="197">
        <v>0</v>
      </c>
      <c r="T1881" s="198">
        <f>S1881*H1881</f>
        <v>0</v>
      </c>
      <c r="U1881" s="31"/>
      <c r="V1881" s="31"/>
      <c r="W1881" s="31"/>
      <c r="X1881" s="31"/>
      <c r="Y1881" s="31"/>
      <c r="Z1881" s="31"/>
      <c r="AA1881" s="31"/>
      <c r="AB1881" s="31"/>
      <c r="AC1881" s="31"/>
      <c r="AD1881" s="31"/>
      <c r="AE1881" s="31"/>
      <c r="AR1881" s="199" t="s">
        <v>132</v>
      </c>
      <c r="AT1881" s="199" t="s">
        <v>127</v>
      </c>
      <c r="AU1881" s="199" t="s">
        <v>86</v>
      </c>
      <c r="AY1881" s="14" t="s">
        <v>124</v>
      </c>
      <c r="BE1881" s="200">
        <f>IF(N1881="základní",J1881,0)</f>
        <v>0</v>
      </c>
      <c r="BF1881" s="200">
        <f>IF(N1881="snížená",J1881,0)</f>
        <v>0</v>
      </c>
      <c r="BG1881" s="200">
        <f>IF(N1881="zákl. přenesená",J1881,0)</f>
        <v>0</v>
      </c>
      <c r="BH1881" s="200">
        <f>IF(N1881="sníž. přenesená",J1881,0)</f>
        <v>0</v>
      </c>
      <c r="BI1881" s="200">
        <f>IF(N1881="nulová",J1881,0)</f>
        <v>0</v>
      </c>
      <c r="BJ1881" s="14" t="s">
        <v>84</v>
      </c>
      <c r="BK1881" s="200">
        <f>ROUND(I1881*H1881,2)</f>
        <v>0</v>
      </c>
      <c r="BL1881" s="14" t="s">
        <v>132</v>
      </c>
      <c r="BM1881" s="199" t="s">
        <v>3486</v>
      </c>
    </row>
    <row r="1882" spans="1:65" s="2" customFormat="1" ht="10.199999999999999">
      <c r="A1882" s="31"/>
      <c r="B1882" s="32"/>
      <c r="C1882" s="33"/>
      <c r="D1882" s="201" t="s">
        <v>133</v>
      </c>
      <c r="E1882" s="33"/>
      <c r="F1882" s="202" t="s">
        <v>3485</v>
      </c>
      <c r="G1882" s="33"/>
      <c r="H1882" s="33"/>
      <c r="I1882" s="203"/>
      <c r="J1882" s="33"/>
      <c r="K1882" s="33"/>
      <c r="L1882" s="36"/>
      <c r="M1882" s="204"/>
      <c r="N1882" s="205"/>
      <c r="O1882" s="68"/>
      <c r="P1882" s="68"/>
      <c r="Q1882" s="68"/>
      <c r="R1882" s="68"/>
      <c r="S1882" s="68"/>
      <c r="T1882" s="69"/>
      <c r="U1882" s="31"/>
      <c r="V1882" s="31"/>
      <c r="W1882" s="31"/>
      <c r="X1882" s="31"/>
      <c r="Y1882" s="31"/>
      <c r="Z1882" s="31"/>
      <c r="AA1882" s="31"/>
      <c r="AB1882" s="31"/>
      <c r="AC1882" s="31"/>
      <c r="AD1882" s="31"/>
      <c r="AE1882" s="31"/>
      <c r="AT1882" s="14" t="s">
        <v>133</v>
      </c>
      <c r="AU1882" s="14" t="s">
        <v>86</v>
      </c>
    </row>
    <row r="1883" spans="1:65" s="2" customFormat="1" ht="16.5" customHeight="1">
      <c r="A1883" s="31"/>
      <c r="B1883" s="32"/>
      <c r="C1883" s="188" t="s">
        <v>1808</v>
      </c>
      <c r="D1883" s="188" t="s">
        <v>127</v>
      </c>
      <c r="E1883" s="189" t="s">
        <v>3487</v>
      </c>
      <c r="F1883" s="190" t="s">
        <v>3488</v>
      </c>
      <c r="G1883" s="191" t="s">
        <v>150</v>
      </c>
      <c r="H1883" s="192">
        <v>5</v>
      </c>
      <c r="I1883" s="193"/>
      <c r="J1883" s="194">
        <f>ROUND(I1883*H1883,2)</f>
        <v>0</v>
      </c>
      <c r="K1883" s="190" t="s">
        <v>131</v>
      </c>
      <c r="L1883" s="36"/>
      <c r="M1883" s="195" t="s">
        <v>1</v>
      </c>
      <c r="N1883" s="196" t="s">
        <v>42</v>
      </c>
      <c r="O1883" s="68"/>
      <c r="P1883" s="197">
        <f>O1883*H1883</f>
        <v>0</v>
      </c>
      <c r="Q1883" s="197">
        <v>0</v>
      </c>
      <c r="R1883" s="197">
        <f>Q1883*H1883</f>
        <v>0</v>
      </c>
      <c r="S1883" s="197">
        <v>0</v>
      </c>
      <c r="T1883" s="198">
        <f>S1883*H1883</f>
        <v>0</v>
      </c>
      <c r="U1883" s="31"/>
      <c r="V1883" s="31"/>
      <c r="W1883" s="31"/>
      <c r="X1883" s="31"/>
      <c r="Y1883" s="31"/>
      <c r="Z1883" s="31"/>
      <c r="AA1883" s="31"/>
      <c r="AB1883" s="31"/>
      <c r="AC1883" s="31"/>
      <c r="AD1883" s="31"/>
      <c r="AE1883" s="31"/>
      <c r="AR1883" s="199" t="s">
        <v>132</v>
      </c>
      <c r="AT1883" s="199" t="s">
        <v>127</v>
      </c>
      <c r="AU1883" s="199" t="s">
        <v>86</v>
      </c>
      <c r="AY1883" s="14" t="s">
        <v>124</v>
      </c>
      <c r="BE1883" s="200">
        <f>IF(N1883="základní",J1883,0)</f>
        <v>0</v>
      </c>
      <c r="BF1883" s="200">
        <f>IF(N1883="snížená",J1883,0)</f>
        <v>0</v>
      </c>
      <c r="BG1883" s="200">
        <f>IF(N1883="zákl. přenesená",J1883,0)</f>
        <v>0</v>
      </c>
      <c r="BH1883" s="200">
        <f>IF(N1883="sníž. přenesená",J1883,0)</f>
        <v>0</v>
      </c>
      <c r="BI1883" s="200">
        <f>IF(N1883="nulová",J1883,0)</f>
        <v>0</v>
      </c>
      <c r="BJ1883" s="14" t="s">
        <v>84</v>
      </c>
      <c r="BK1883" s="200">
        <f>ROUND(I1883*H1883,2)</f>
        <v>0</v>
      </c>
      <c r="BL1883" s="14" t="s">
        <v>132</v>
      </c>
      <c r="BM1883" s="199" t="s">
        <v>3489</v>
      </c>
    </row>
    <row r="1884" spans="1:65" s="2" customFormat="1" ht="10.199999999999999">
      <c r="A1884" s="31"/>
      <c r="B1884" s="32"/>
      <c r="C1884" s="33"/>
      <c r="D1884" s="201" t="s">
        <v>133</v>
      </c>
      <c r="E1884" s="33"/>
      <c r="F1884" s="202" t="s">
        <v>3490</v>
      </c>
      <c r="G1884" s="33"/>
      <c r="H1884" s="33"/>
      <c r="I1884" s="203"/>
      <c r="J1884" s="33"/>
      <c r="K1884" s="33"/>
      <c r="L1884" s="36"/>
      <c r="M1884" s="204"/>
      <c r="N1884" s="205"/>
      <c r="O1884" s="68"/>
      <c r="P1884" s="68"/>
      <c r="Q1884" s="68"/>
      <c r="R1884" s="68"/>
      <c r="S1884" s="68"/>
      <c r="T1884" s="69"/>
      <c r="U1884" s="31"/>
      <c r="V1884" s="31"/>
      <c r="W1884" s="31"/>
      <c r="X1884" s="31"/>
      <c r="Y1884" s="31"/>
      <c r="Z1884" s="31"/>
      <c r="AA1884" s="31"/>
      <c r="AB1884" s="31"/>
      <c r="AC1884" s="31"/>
      <c r="AD1884" s="31"/>
      <c r="AE1884" s="31"/>
      <c r="AT1884" s="14" t="s">
        <v>133</v>
      </c>
      <c r="AU1884" s="14" t="s">
        <v>86</v>
      </c>
    </row>
    <row r="1885" spans="1:65" s="2" customFormat="1" ht="16.5" customHeight="1">
      <c r="A1885" s="31"/>
      <c r="B1885" s="32"/>
      <c r="C1885" s="188" t="s">
        <v>3491</v>
      </c>
      <c r="D1885" s="188" t="s">
        <v>127</v>
      </c>
      <c r="E1885" s="189" t="s">
        <v>3492</v>
      </c>
      <c r="F1885" s="190" t="s">
        <v>3493</v>
      </c>
      <c r="G1885" s="191" t="s">
        <v>150</v>
      </c>
      <c r="H1885" s="192">
        <v>5</v>
      </c>
      <c r="I1885" s="193"/>
      <c r="J1885" s="194">
        <f>ROUND(I1885*H1885,2)</f>
        <v>0</v>
      </c>
      <c r="K1885" s="190" t="s">
        <v>131</v>
      </c>
      <c r="L1885" s="36"/>
      <c r="M1885" s="195" t="s">
        <v>1</v>
      </c>
      <c r="N1885" s="196" t="s">
        <v>42</v>
      </c>
      <c r="O1885" s="68"/>
      <c r="P1885" s="197">
        <f>O1885*H1885</f>
        <v>0</v>
      </c>
      <c r="Q1885" s="197">
        <v>0</v>
      </c>
      <c r="R1885" s="197">
        <f>Q1885*H1885</f>
        <v>0</v>
      </c>
      <c r="S1885" s="197">
        <v>0</v>
      </c>
      <c r="T1885" s="198">
        <f>S1885*H1885</f>
        <v>0</v>
      </c>
      <c r="U1885" s="31"/>
      <c r="V1885" s="31"/>
      <c r="W1885" s="31"/>
      <c r="X1885" s="31"/>
      <c r="Y1885" s="31"/>
      <c r="Z1885" s="31"/>
      <c r="AA1885" s="31"/>
      <c r="AB1885" s="31"/>
      <c r="AC1885" s="31"/>
      <c r="AD1885" s="31"/>
      <c r="AE1885" s="31"/>
      <c r="AR1885" s="199" t="s">
        <v>132</v>
      </c>
      <c r="AT1885" s="199" t="s">
        <v>127</v>
      </c>
      <c r="AU1885" s="199" t="s">
        <v>86</v>
      </c>
      <c r="AY1885" s="14" t="s">
        <v>124</v>
      </c>
      <c r="BE1885" s="200">
        <f>IF(N1885="základní",J1885,0)</f>
        <v>0</v>
      </c>
      <c r="BF1885" s="200">
        <f>IF(N1885="snížená",J1885,0)</f>
        <v>0</v>
      </c>
      <c r="BG1885" s="200">
        <f>IF(N1885="zákl. přenesená",J1885,0)</f>
        <v>0</v>
      </c>
      <c r="BH1885" s="200">
        <f>IF(N1885="sníž. přenesená",J1885,0)</f>
        <v>0</v>
      </c>
      <c r="BI1885" s="200">
        <f>IF(N1885="nulová",J1885,0)</f>
        <v>0</v>
      </c>
      <c r="BJ1885" s="14" t="s">
        <v>84</v>
      </c>
      <c r="BK1885" s="200">
        <f>ROUND(I1885*H1885,2)</f>
        <v>0</v>
      </c>
      <c r="BL1885" s="14" t="s">
        <v>132</v>
      </c>
      <c r="BM1885" s="199" t="s">
        <v>3494</v>
      </c>
    </row>
    <row r="1886" spans="1:65" s="2" customFormat="1" ht="10.199999999999999">
      <c r="A1886" s="31"/>
      <c r="B1886" s="32"/>
      <c r="C1886" s="33"/>
      <c r="D1886" s="201" t="s">
        <v>133</v>
      </c>
      <c r="E1886" s="33"/>
      <c r="F1886" s="202" t="s">
        <v>3493</v>
      </c>
      <c r="G1886" s="33"/>
      <c r="H1886" s="33"/>
      <c r="I1886" s="203"/>
      <c r="J1886" s="33"/>
      <c r="K1886" s="33"/>
      <c r="L1886" s="36"/>
      <c r="M1886" s="204"/>
      <c r="N1886" s="205"/>
      <c r="O1886" s="68"/>
      <c r="P1886" s="68"/>
      <c r="Q1886" s="68"/>
      <c r="R1886" s="68"/>
      <c r="S1886" s="68"/>
      <c r="T1886" s="69"/>
      <c r="U1886" s="31"/>
      <c r="V1886" s="31"/>
      <c r="W1886" s="31"/>
      <c r="X1886" s="31"/>
      <c r="Y1886" s="31"/>
      <c r="Z1886" s="31"/>
      <c r="AA1886" s="31"/>
      <c r="AB1886" s="31"/>
      <c r="AC1886" s="31"/>
      <c r="AD1886" s="31"/>
      <c r="AE1886" s="31"/>
      <c r="AT1886" s="14" t="s">
        <v>133</v>
      </c>
      <c r="AU1886" s="14" t="s">
        <v>86</v>
      </c>
    </row>
    <row r="1887" spans="1:65" s="2" customFormat="1" ht="16.5" customHeight="1">
      <c r="A1887" s="31"/>
      <c r="B1887" s="32"/>
      <c r="C1887" s="188" t="s">
        <v>1813</v>
      </c>
      <c r="D1887" s="188" t="s">
        <v>127</v>
      </c>
      <c r="E1887" s="189" t="s">
        <v>3495</v>
      </c>
      <c r="F1887" s="190" t="s">
        <v>3496</v>
      </c>
      <c r="G1887" s="191" t="s">
        <v>150</v>
      </c>
      <c r="H1887" s="192">
        <v>5</v>
      </c>
      <c r="I1887" s="193"/>
      <c r="J1887" s="194">
        <f>ROUND(I1887*H1887,2)</f>
        <v>0</v>
      </c>
      <c r="K1887" s="190" t="s">
        <v>131</v>
      </c>
      <c r="L1887" s="36"/>
      <c r="M1887" s="195" t="s">
        <v>1</v>
      </c>
      <c r="N1887" s="196" t="s">
        <v>42</v>
      </c>
      <c r="O1887" s="68"/>
      <c r="P1887" s="197">
        <f>O1887*H1887</f>
        <v>0</v>
      </c>
      <c r="Q1887" s="197">
        <v>0</v>
      </c>
      <c r="R1887" s="197">
        <f>Q1887*H1887</f>
        <v>0</v>
      </c>
      <c r="S1887" s="197">
        <v>0</v>
      </c>
      <c r="T1887" s="198">
        <f>S1887*H1887</f>
        <v>0</v>
      </c>
      <c r="U1887" s="31"/>
      <c r="V1887" s="31"/>
      <c r="W1887" s="31"/>
      <c r="X1887" s="31"/>
      <c r="Y1887" s="31"/>
      <c r="Z1887" s="31"/>
      <c r="AA1887" s="31"/>
      <c r="AB1887" s="31"/>
      <c r="AC1887" s="31"/>
      <c r="AD1887" s="31"/>
      <c r="AE1887" s="31"/>
      <c r="AR1887" s="199" t="s">
        <v>132</v>
      </c>
      <c r="AT1887" s="199" t="s">
        <v>127</v>
      </c>
      <c r="AU1887" s="199" t="s">
        <v>86</v>
      </c>
      <c r="AY1887" s="14" t="s">
        <v>124</v>
      </c>
      <c r="BE1887" s="200">
        <f>IF(N1887="základní",J1887,0)</f>
        <v>0</v>
      </c>
      <c r="BF1887" s="200">
        <f>IF(N1887="snížená",J1887,0)</f>
        <v>0</v>
      </c>
      <c r="BG1887" s="200">
        <f>IF(N1887="zákl. přenesená",J1887,0)</f>
        <v>0</v>
      </c>
      <c r="BH1887" s="200">
        <f>IF(N1887="sníž. přenesená",J1887,0)</f>
        <v>0</v>
      </c>
      <c r="BI1887" s="200">
        <f>IF(N1887="nulová",J1887,0)</f>
        <v>0</v>
      </c>
      <c r="BJ1887" s="14" t="s">
        <v>84</v>
      </c>
      <c r="BK1887" s="200">
        <f>ROUND(I1887*H1887,2)</f>
        <v>0</v>
      </c>
      <c r="BL1887" s="14" t="s">
        <v>132</v>
      </c>
      <c r="BM1887" s="199" t="s">
        <v>3497</v>
      </c>
    </row>
    <row r="1888" spans="1:65" s="2" customFormat="1" ht="10.199999999999999">
      <c r="A1888" s="31"/>
      <c r="B1888" s="32"/>
      <c r="C1888" s="33"/>
      <c r="D1888" s="201" t="s">
        <v>133</v>
      </c>
      <c r="E1888" s="33"/>
      <c r="F1888" s="202" t="s">
        <v>3496</v>
      </c>
      <c r="G1888" s="33"/>
      <c r="H1888" s="33"/>
      <c r="I1888" s="203"/>
      <c r="J1888" s="33"/>
      <c r="K1888" s="33"/>
      <c r="L1888" s="36"/>
      <c r="M1888" s="204"/>
      <c r="N1888" s="205"/>
      <c r="O1888" s="68"/>
      <c r="P1888" s="68"/>
      <c r="Q1888" s="68"/>
      <c r="R1888" s="68"/>
      <c r="S1888" s="68"/>
      <c r="T1888" s="69"/>
      <c r="U1888" s="31"/>
      <c r="V1888" s="31"/>
      <c r="W1888" s="31"/>
      <c r="X1888" s="31"/>
      <c r="Y1888" s="31"/>
      <c r="Z1888" s="31"/>
      <c r="AA1888" s="31"/>
      <c r="AB1888" s="31"/>
      <c r="AC1888" s="31"/>
      <c r="AD1888" s="31"/>
      <c r="AE1888" s="31"/>
      <c r="AT1888" s="14" t="s">
        <v>133</v>
      </c>
      <c r="AU1888" s="14" t="s">
        <v>86</v>
      </c>
    </row>
    <row r="1889" spans="1:65" s="2" customFormat="1" ht="16.5" customHeight="1">
      <c r="A1889" s="31"/>
      <c r="B1889" s="32"/>
      <c r="C1889" s="188" t="s">
        <v>3498</v>
      </c>
      <c r="D1889" s="188" t="s">
        <v>127</v>
      </c>
      <c r="E1889" s="189" t="s">
        <v>3499</v>
      </c>
      <c r="F1889" s="190" t="s">
        <v>3500</v>
      </c>
      <c r="G1889" s="191" t="s">
        <v>150</v>
      </c>
      <c r="H1889" s="192">
        <v>5</v>
      </c>
      <c r="I1889" s="193"/>
      <c r="J1889" s="194">
        <f>ROUND(I1889*H1889,2)</f>
        <v>0</v>
      </c>
      <c r="K1889" s="190" t="s">
        <v>131</v>
      </c>
      <c r="L1889" s="36"/>
      <c r="M1889" s="195" t="s">
        <v>1</v>
      </c>
      <c r="N1889" s="196" t="s">
        <v>42</v>
      </c>
      <c r="O1889" s="68"/>
      <c r="P1889" s="197">
        <f>O1889*H1889</f>
        <v>0</v>
      </c>
      <c r="Q1889" s="197">
        <v>0</v>
      </c>
      <c r="R1889" s="197">
        <f>Q1889*H1889</f>
        <v>0</v>
      </c>
      <c r="S1889" s="197">
        <v>0</v>
      </c>
      <c r="T1889" s="198">
        <f>S1889*H1889</f>
        <v>0</v>
      </c>
      <c r="U1889" s="31"/>
      <c r="V1889" s="31"/>
      <c r="W1889" s="31"/>
      <c r="X1889" s="31"/>
      <c r="Y1889" s="31"/>
      <c r="Z1889" s="31"/>
      <c r="AA1889" s="31"/>
      <c r="AB1889" s="31"/>
      <c r="AC1889" s="31"/>
      <c r="AD1889" s="31"/>
      <c r="AE1889" s="31"/>
      <c r="AR1889" s="199" t="s">
        <v>132</v>
      </c>
      <c r="AT1889" s="199" t="s">
        <v>127</v>
      </c>
      <c r="AU1889" s="199" t="s">
        <v>86</v>
      </c>
      <c r="AY1889" s="14" t="s">
        <v>124</v>
      </c>
      <c r="BE1889" s="200">
        <f>IF(N1889="základní",J1889,0)</f>
        <v>0</v>
      </c>
      <c r="BF1889" s="200">
        <f>IF(N1889="snížená",J1889,0)</f>
        <v>0</v>
      </c>
      <c r="BG1889" s="200">
        <f>IF(N1889="zákl. přenesená",J1889,0)</f>
        <v>0</v>
      </c>
      <c r="BH1889" s="200">
        <f>IF(N1889="sníž. přenesená",J1889,0)</f>
        <v>0</v>
      </c>
      <c r="BI1889" s="200">
        <f>IF(N1889="nulová",J1889,0)</f>
        <v>0</v>
      </c>
      <c r="BJ1889" s="14" t="s">
        <v>84</v>
      </c>
      <c r="BK1889" s="200">
        <f>ROUND(I1889*H1889,2)</f>
        <v>0</v>
      </c>
      <c r="BL1889" s="14" t="s">
        <v>132</v>
      </c>
      <c r="BM1889" s="199" t="s">
        <v>3501</v>
      </c>
    </row>
    <row r="1890" spans="1:65" s="2" customFormat="1" ht="10.199999999999999">
      <c r="A1890" s="31"/>
      <c r="B1890" s="32"/>
      <c r="C1890" s="33"/>
      <c r="D1890" s="201" t="s">
        <v>133</v>
      </c>
      <c r="E1890" s="33"/>
      <c r="F1890" s="202" t="s">
        <v>3500</v>
      </c>
      <c r="G1890" s="33"/>
      <c r="H1890" s="33"/>
      <c r="I1890" s="203"/>
      <c r="J1890" s="33"/>
      <c r="K1890" s="33"/>
      <c r="L1890" s="36"/>
      <c r="M1890" s="204"/>
      <c r="N1890" s="205"/>
      <c r="O1890" s="68"/>
      <c r="P1890" s="68"/>
      <c r="Q1890" s="68"/>
      <c r="R1890" s="68"/>
      <c r="S1890" s="68"/>
      <c r="T1890" s="69"/>
      <c r="U1890" s="31"/>
      <c r="V1890" s="31"/>
      <c r="W1890" s="31"/>
      <c r="X1890" s="31"/>
      <c r="Y1890" s="31"/>
      <c r="Z1890" s="31"/>
      <c r="AA1890" s="31"/>
      <c r="AB1890" s="31"/>
      <c r="AC1890" s="31"/>
      <c r="AD1890" s="31"/>
      <c r="AE1890" s="31"/>
      <c r="AT1890" s="14" t="s">
        <v>133</v>
      </c>
      <c r="AU1890" s="14" t="s">
        <v>86</v>
      </c>
    </row>
    <row r="1891" spans="1:65" s="2" customFormat="1" ht="16.5" customHeight="1">
      <c r="A1891" s="31"/>
      <c r="B1891" s="32"/>
      <c r="C1891" s="188" t="s">
        <v>1817</v>
      </c>
      <c r="D1891" s="188" t="s">
        <v>127</v>
      </c>
      <c r="E1891" s="189" t="s">
        <v>3502</v>
      </c>
      <c r="F1891" s="190" t="s">
        <v>3503</v>
      </c>
      <c r="G1891" s="191" t="s">
        <v>150</v>
      </c>
      <c r="H1891" s="192">
        <v>50</v>
      </c>
      <c r="I1891" s="193"/>
      <c r="J1891" s="194">
        <f>ROUND(I1891*H1891,2)</f>
        <v>0</v>
      </c>
      <c r="K1891" s="190" t="s">
        <v>1</v>
      </c>
      <c r="L1891" s="36"/>
      <c r="M1891" s="195" t="s">
        <v>1</v>
      </c>
      <c r="N1891" s="196" t="s">
        <v>42</v>
      </c>
      <c r="O1891" s="68"/>
      <c r="P1891" s="197">
        <f>O1891*H1891</f>
        <v>0</v>
      </c>
      <c r="Q1891" s="197">
        <v>0</v>
      </c>
      <c r="R1891" s="197">
        <f>Q1891*H1891</f>
        <v>0</v>
      </c>
      <c r="S1891" s="197">
        <v>0</v>
      </c>
      <c r="T1891" s="198">
        <f>S1891*H1891</f>
        <v>0</v>
      </c>
      <c r="U1891" s="31"/>
      <c r="V1891" s="31"/>
      <c r="W1891" s="31"/>
      <c r="X1891" s="31"/>
      <c r="Y1891" s="31"/>
      <c r="Z1891" s="31"/>
      <c r="AA1891" s="31"/>
      <c r="AB1891" s="31"/>
      <c r="AC1891" s="31"/>
      <c r="AD1891" s="31"/>
      <c r="AE1891" s="31"/>
      <c r="AR1891" s="199" t="s">
        <v>132</v>
      </c>
      <c r="AT1891" s="199" t="s">
        <v>127</v>
      </c>
      <c r="AU1891" s="199" t="s">
        <v>86</v>
      </c>
      <c r="AY1891" s="14" t="s">
        <v>124</v>
      </c>
      <c r="BE1891" s="200">
        <f>IF(N1891="základní",J1891,0)</f>
        <v>0</v>
      </c>
      <c r="BF1891" s="200">
        <f>IF(N1891="snížená",J1891,0)</f>
        <v>0</v>
      </c>
      <c r="BG1891" s="200">
        <f>IF(N1891="zákl. přenesená",J1891,0)</f>
        <v>0</v>
      </c>
      <c r="BH1891" s="200">
        <f>IF(N1891="sníž. přenesená",J1891,0)</f>
        <v>0</v>
      </c>
      <c r="BI1891" s="200">
        <f>IF(N1891="nulová",J1891,0)</f>
        <v>0</v>
      </c>
      <c r="BJ1891" s="14" t="s">
        <v>84</v>
      </c>
      <c r="BK1891" s="200">
        <f>ROUND(I1891*H1891,2)</f>
        <v>0</v>
      </c>
      <c r="BL1891" s="14" t="s">
        <v>132</v>
      </c>
      <c r="BM1891" s="199" t="s">
        <v>3504</v>
      </c>
    </row>
    <row r="1892" spans="1:65" s="2" customFormat="1" ht="10.199999999999999">
      <c r="A1892" s="31"/>
      <c r="B1892" s="32"/>
      <c r="C1892" s="33"/>
      <c r="D1892" s="201" t="s">
        <v>133</v>
      </c>
      <c r="E1892" s="33"/>
      <c r="F1892" s="202" t="s">
        <v>3505</v>
      </c>
      <c r="G1892" s="33"/>
      <c r="H1892" s="33"/>
      <c r="I1892" s="203"/>
      <c r="J1892" s="33"/>
      <c r="K1892" s="33"/>
      <c r="L1892" s="36"/>
      <c r="M1892" s="204"/>
      <c r="N1892" s="205"/>
      <c r="O1892" s="68"/>
      <c r="P1892" s="68"/>
      <c r="Q1892" s="68"/>
      <c r="R1892" s="68"/>
      <c r="S1892" s="68"/>
      <c r="T1892" s="69"/>
      <c r="U1892" s="31"/>
      <c r="V1892" s="31"/>
      <c r="W1892" s="31"/>
      <c r="X1892" s="31"/>
      <c r="Y1892" s="31"/>
      <c r="Z1892" s="31"/>
      <c r="AA1892" s="31"/>
      <c r="AB1892" s="31"/>
      <c r="AC1892" s="31"/>
      <c r="AD1892" s="31"/>
      <c r="AE1892" s="31"/>
      <c r="AT1892" s="14" t="s">
        <v>133</v>
      </c>
      <c r="AU1892" s="14" t="s">
        <v>86</v>
      </c>
    </row>
    <row r="1893" spans="1:65" s="2" customFormat="1" ht="16.5" customHeight="1">
      <c r="A1893" s="31"/>
      <c r="B1893" s="32"/>
      <c r="C1893" s="188" t="s">
        <v>3506</v>
      </c>
      <c r="D1893" s="188" t="s">
        <v>127</v>
      </c>
      <c r="E1893" s="189" t="s">
        <v>3507</v>
      </c>
      <c r="F1893" s="190" t="s">
        <v>3508</v>
      </c>
      <c r="G1893" s="191" t="s">
        <v>150</v>
      </c>
      <c r="H1893" s="192">
        <v>50</v>
      </c>
      <c r="I1893" s="193"/>
      <c r="J1893" s="194">
        <f>ROUND(I1893*H1893,2)</f>
        <v>0</v>
      </c>
      <c r="K1893" s="190" t="s">
        <v>1</v>
      </c>
      <c r="L1893" s="36"/>
      <c r="M1893" s="195" t="s">
        <v>1</v>
      </c>
      <c r="N1893" s="196" t="s">
        <v>42</v>
      </c>
      <c r="O1893" s="68"/>
      <c r="P1893" s="197">
        <f>O1893*H1893</f>
        <v>0</v>
      </c>
      <c r="Q1893" s="197">
        <v>0</v>
      </c>
      <c r="R1893" s="197">
        <f>Q1893*H1893</f>
        <v>0</v>
      </c>
      <c r="S1893" s="197">
        <v>0</v>
      </c>
      <c r="T1893" s="198">
        <f>S1893*H1893</f>
        <v>0</v>
      </c>
      <c r="U1893" s="31"/>
      <c r="V1893" s="31"/>
      <c r="W1893" s="31"/>
      <c r="X1893" s="31"/>
      <c r="Y1893" s="31"/>
      <c r="Z1893" s="31"/>
      <c r="AA1893" s="31"/>
      <c r="AB1893" s="31"/>
      <c r="AC1893" s="31"/>
      <c r="AD1893" s="31"/>
      <c r="AE1893" s="31"/>
      <c r="AR1893" s="199" t="s">
        <v>132</v>
      </c>
      <c r="AT1893" s="199" t="s">
        <v>127</v>
      </c>
      <c r="AU1893" s="199" t="s">
        <v>86</v>
      </c>
      <c r="AY1893" s="14" t="s">
        <v>124</v>
      </c>
      <c r="BE1893" s="200">
        <f>IF(N1893="základní",J1893,0)</f>
        <v>0</v>
      </c>
      <c r="BF1893" s="200">
        <f>IF(N1893="snížená",J1893,0)</f>
        <v>0</v>
      </c>
      <c r="BG1893" s="200">
        <f>IF(N1893="zákl. přenesená",J1893,0)</f>
        <v>0</v>
      </c>
      <c r="BH1893" s="200">
        <f>IF(N1893="sníž. přenesená",J1893,0)</f>
        <v>0</v>
      </c>
      <c r="BI1893" s="200">
        <f>IF(N1893="nulová",J1893,0)</f>
        <v>0</v>
      </c>
      <c r="BJ1893" s="14" t="s">
        <v>84</v>
      </c>
      <c r="BK1893" s="200">
        <f>ROUND(I1893*H1893,2)</f>
        <v>0</v>
      </c>
      <c r="BL1893" s="14" t="s">
        <v>132</v>
      </c>
      <c r="BM1893" s="199" t="s">
        <v>3509</v>
      </c>
    </row>
    <row r="1894" spans="1:65" s="2" customFormat="1" ht="19.2">
      <c r="A1894" s="31"/>
      <c r="B1894" s="32"/>
      <c r="C1894" s="33"/>
      <c r="D1894" s="201" t="s">
        <v>133</v>
      </c>
      <c r="E1894" s="33"/>
      <c r="F1894" s="202" t="s">
        <v>3510</v>
      </c>
      <c r="G1894" s="33"/>
      <c r="H1894" s="33"/>
      <c r="I1894" s="203"/>
      <c r="J1894" s="33"/>
      <c r="K1894" s="33"/>
      <c r="L1894" s="36"/>
      <c r="M1894" s="204"/>
      <c r="N1894" s="205"/>
      <c r="O1894" s="68"/>
      <c r="P1894" s="68"/>
      <c r="Q1894" s="68"/>
      <c r="R1894" s="68"/>
      <c r="S1894" s="68"/>
      <c r="T1894" s="69"/>
      <c r="U1894" s="31"/>
      <c r="V1894" s="31"/>
      <c r="W1894" s="31"/>
      <c r="X1894" s="31"/>
      <c r="Y1894" s="31"/>
      <c r="Z1894" s="31"/>
      <c r="AA1894" s="31"/>
      <c r="AB1894" s="31"/>
      <c r="AC1894" s="31"/>
      <c r="AD1894" s="31"/>
      <c r="AE1894" s="31"/>
      <c r="AT1894" s="14" t="s">
        <v>133</v>
      </c>
      <c r="AU1894" s="14" t="s">
        <v>86</v>
      </c>
    </row>
    <row r="1895" spans="1:65" s="2" customFormat="1" ht="16.5" customHeight="1">
      <c r="A1895" s="31"/>
      <c r="B1895" s="32"/>
      <c r="C1895" s="188" t="s">
        <v>1822</v>
      </c>
      <c r="D1895" s="188" t="s">
        <v>127</v>
      </c>
      <c r="E1895" s="189" t="s">
        <v>3511</v>
      </c>
      <c r="F1895" s="190" t="s">
        <v>3512</v>
      </c>
      <c r="G1895" s="191" t="s">
        <v>150</v>
      </c>
      <c r="H1895" s="192">
        <v>15</v>
      </c>
      <c r="I1895" s="193"/>
      <c r="J1895" s="194">
        <f>ROUND(I1895*H1895,2)</f>
        <v>0</v>
      </c>
      <c r="K1895" s="190" t="s">
        <v>131</v>
      </c>
      <c r="L1895" s="36"/>
      <c r="M1895" s="195" t="s">
        <v>1</v>
      </c>
      <c r="N1895" s="196" t="s">
        <v>42</v>
      </c>
      <c r="O1895" s="68"/>
      <c r="P1895" s="197">
        <f>O1895*H1895</f>
        <v>0</v>
      </c>
      <c r="Q1895" s="197">
        <v>0</v>
      </c>
      <c r="R1895" s="197">
        <f>Q1895*H1895</f>
        <v>0</v>
      </c>
      <c r="S1895" s="197">
        <v>0</v>
      </c>
      <c r="T1895" s="198">
        <f>S1895*H1895</f>
        <v>0</v>
      </c>
      <c r="U1895" s="31"/>
      <c r="V1895" s="31"/>
      <c r="W1895" s="31"/>
      <c r="X1895" s="31"/>
      <c r="Y1895" s="31"/>
      <c r="Z1895" s="31"/>
      <c r="AA1895" s="31"/>
      <c r="AB1895" s="31"/>
      <c r="AC1895" s="31"/>
      <c r="AD1895" s="31"/>
      <c r="AE1895" s="31"/>
      <c r="AR1895" s="199" t="s">
        <v>132</v>
      </c>
      <c r="AT1895" s="199" t="s">
        <v>127</v>
      </c>
      <c r="AU1895" s="199" t="s">
        <v>86</v>
      </c>
      <c r="AY1895" s="14" t="s">
        <v>124</v>
      </c>
      <c r="BE1895" s="200">
        <f>IF(N1895="základní",J1895,0)</f>
        <v>0</v>
      </c>
      <c r="BF1895" s="200">
        <f>IF(N1895="snížená",J1895,0)</f>
        <v>0</v>
      </c>
      <c r="BG1895" s="200">
        <f>IF(N1895="zákl. přenesená",J1895,0)</f>
        <v>0</v>
      </c>
      <c r="BH1895" s="200">
        <f>IF(N1895="sníž. přenesená",J1895,0)</f>
        <v>0</v>
      </c>
      <c r="BI1895" s="200">
        <f>IF(N1895="nulová",J1895,0)</f>
        <v>0</v>
      </c>
      <c r="BJ1895" s="14" t="s">
        <v>84</v>
      </c>
      <c r="BK1895" s="200">
        <f>ROUND(I1895*H1895,2)</f>
        <v>0</v>
      </c>
      <c r="BL1895" s="14" t="s">
        <v>132</v>
      </c>
      <c r="BM1895" s="199" t="s">
        <v>3513</v>
      </c>
    </row>
    <row r="1896" spans="1:65" s="2" customFormat="1" ht="19.2">
      <c r="A1896" s="31"/>
      <c r="B1896" s="32"/>
      <c r="C1896" s="33"/>
      <c r="D1896" s="201" t="s">
        <v>133</v>
      </c>
      <c r="E1896" s="33"/>
      <c r="F1896" s="202" t="s">
        <v>3514</v>
      </c>
      <c r="G1896" s="33"/>
      <c r="H1896" s="33"/>
      <c r="I1896" s="203"/>
      <c r="J1896" s="33"/>
      <c r="K1896" s="33"/>
      <c r="L1896" s="36"/>
      <c r="M1896" s="204"/>
      <c r="N1896" s="205"/>
      <c r="O1896" s="68"/>
      <c r="P1896" s="68"/>
      <c r="Q1896" s="68"/>
      <c r="R1896" s="68"/>
      <c r="S1896" s="68"/>
      <c r="T1896" s="69"/>
      <c r="U1896" s="31"/>
      <c r="V1896" s="31"/>
      <c r="W1896" s="31"/>
      <c r="X1896" s="31"/>
      <c r="Y1896" s="31"/>
      <c r="Z1896" s="31"/>
      <c r="AA1896" s="31"/>
      <c r="AB1896" s="31"/>
      <c r="AC1896" s="31"/>
      <c r="AD1896" s="31"/>
      <c r="AE1896" s="31"/>
      <c r="AT1896" s="14" t="s">
        <v>133</v>
      </c>
      <c r="AU1896" s="14" t="s">
        <v>86</v>
      </c>
    </row>
    <row r="1897" spans="1:65" s="2" customFormat="1" ht="16.5" customHeight="1">
      <c r="A1897" s="31"/>
      <c r="B1897" s="32"/>
      <c r="C1897" s="188" t="s">
        <v>3515</v>
      </c>
      <c r="D1897" s="188" t="s">
        <v>127</v>
      </c>
      <c r="E1897" s="189" t="s">
        <v>3516</v>
      </c>
      <c r="F1897" s="190" t="s">
        <v>3517</v>
      </c>
      <c r="G1897" s="191" t="s">
        <v>150</v>
      </c>
      <c r="H1897" s="192">
        <v>15</v>
      </c>
      <c r="I1897" s="193"/>
      <c r="J1897" s="194">
        <f>ROUND(I1897*H1897,2)</f>
        <v>0</v>
      </c>
      <c r="K1897" s="190" t="s">
        <v>131</v>
      </c>
      <c r="L1897" s="36"/>
      <c r="M1897" s="195" t="s">
        <v>1</v>
      </c>
      <c r="N1897" s="196" t="s">
        <v>42</v>
      </c>
      <c r="O1897" s="68"/>
      <c r="P1897" s="197">
        <f>O1897*H1897</f>
        <v>0</v>
      </c>
      <c r="Q1897" s="197">
        <v>0</v>
      </c>
      <c r="R1897" s="197">
        <f>Q1897*H1897</f>
        <v>0</v>
      </c>
      <c r="S1897" s="197">
        <v>0</v>
      </c>
      <c r="T1897" s="198">
        <f>S1897*H1897</f>
        <v>0</v>
      </c>
      <c r="U1897" s="31"/>
      <c r="V1897" s="31"/>
      <c r="W1897" s="31"/>
      <c r="X1897" s="31"/>
      <c r="Y1897" s="31"/>
      <c r="Z1897" s="31"/>
      <c r="AA1897" s="31"/>
      <c r="AB1897" s="31"/>
      <c r="AC1897" s="31"/>
      <c r="AD1897" s="31"/>
      <c r="AE1897" s="31"/>
      <c r="AR1897" s="199" t="s">
        <v>132</v>
      </c>
      <c r="AT1897" s="199" t="s">
        <v>127</v>
      </c>
      <c r="AU1897" s="199" t="s">
        <v>86</v>
      </c>
      <c r="AY1897" s="14" t="s">
        <v>124</v>
      </c>
      <c r="BE1897" s="200">
        <f>IF(N1897="základní",J1897,0)</f>
        <v>0</v>
      </c>
      <c r="BF1897" s="200">
        <f>IF(N1897="snížená",J1897,0)</f>
        <v>0</v>
      </c>
      <c r="BG1897" s="200">
        <f>IF(N1897="zákl. přenesená",J1897,0)</f>
        <v>0</v>
      </c>
      <c r="BH1897" s="200">
        <f>IF(N1897="sníž. přenesená",J1897,0)</f>
        <v>0</v>
      </c>
      <c r="BI1897" s="200">
        <f>IF(N1897="nulová",J1897,0)</f>
        <v>0</v>
      </c>
      <c r="BJ1897" s="14" t="s">
        <v>84</v>
      </c>
      <c r="BK1897" s="200">
        <f>ROUND(I1897*H1897,2)</f>
        <v>0</v>
      </c>
      <c r="BL1897" s="14" t="s">
        <v>132</v>
      </c>
      <c r="BM1897" s="199" t="s">
        <v>3518</v>
      </c>
    </row>
    <row r="1898" spans="1:65" s="2" customFormat="1" ht="10.199999999999999">
      <c r="A1898" s="31"/>
      <c r="B1898" s="32"/>
      <c r="C1898" s="33"/>
      <c r="D1898" s="201" t="s">
        <v>133</v>
      </c>
      <c r="E1898" s="33"/>
      <c r="F1898" s="202" t="s">
        <v>3517</v>
      </c>
      <c r="G1898" s="33"/>
      <c r="H1898" s="33"/>
      <c r="I1898" s="203"/>
      <c r="J1898" s="33"/>
      <c r="K1898" s="33"/>
      <c r="L1898" s="36"/>
      <c r="M1898" s="204"/>
      <c r="N1898" s="205"/>
      <c r="O1898" s="68"/>
      <c r="P1898" s="68"/>
      <c r="Q1898" s="68"/>
      <c r="R1898" s="68"/>
      <c r="S1898" s="68"/>
      <c r="T1898" s="69"/>
      <c r="U1898" s="31"/>
      <c r="V1898" s="31"/>
      <c r="W1898" s="31"/>
      <c r="X1898" s="31"/>
      <c r="Y1898" s="31"/>
      <c r="Z1898" s="31"/>
      <c r="AA1898" s="31"/>
      <c r="AB1898" s="31"/>
      <c r="AC1898" s="31"/>
      <c r="AD1898" s="31"/>
      <c r="AE1898" s="31"/>
      <c r="AT1898" s="14" t="s">
        <v>133</v>
      </c>
      <c r="AU1898" s="14" t="s">
        <v>86</v>
      </c>
    </row>
    <row r="1899" spans="1:65" s="12" customFormat="1" ht="22.8" customHeight="1">
      <c r="B1899" s="172"/>
      <c r="C1899" s="173"/>
      <c r="D1899" s="174" t="s">
        <v>76</v>
      </c>
      <c r="E1899" s="186" t="s">
        <v>3519</v>
      </c>
      <c r="F1899" s="186" t="s">
        <v>3520</v>
      </c>
      <c r="G1899" s="173"/>
      <c r="H1899" s="173"/>
      <c r="I1899" s="176"/>
      <c r="J1899" s="187">
        <f>BK1899</f>
        <v>0</v>
      </c>
      <c r="K1899" s="173"/>
      <c r="L1899" s="178"/>
      <c r="M1899" s="179"/>
      <c r="N1899" s="180"/>
      <c r="O1899" s="180"/>
      <c r="P1899" s="181">
        <f>SUM(P1900:P2289)</f>
        <v>0</v>
      </c>
      <c r="Q1899" s="180"/>
      <c r="R1899" s="181">
        <f>SUM(R1900:R2289)</f>
        <v>0</v>
      </c>
      <c r="S1899" s="180"/>
      <c r="T1899" s="182">
        <f>SUM(T1900:T2289)</f>
        <v>0</v>
      </c>
      <c r="AR1899" s="183" t="s">
        <v>142</v>
      </c>
      <c r="AT1899" s="184" t="s">
        <v>76</v>
      </c>
      <c r="AU1899" s="184" t="s">
        <v>84</v>
      </c>
      <c r="AY1899" s="183" t="s">
        <v>124</v>
      </c>
      <c r="BK1899" s="185">
        <f>SUM(BK1900:BK2289)</f>
        <v>0</v>
      </c>
    </row>
    <row r="1900" spans="1:65" s="2" customFormat="1" ht="16.5" customHeight="1">
      <c r="A1900" s="31"/>
      <c r="B1900" s="32"/>
      <c r="C1900" s="207" t="s">
        <v>1826</v>
      </c>
      <c r="D1900" s="207" t="s">
        <v>3519</v>
      </c>
      <c r="E1900" s="208" t="s">
        <v>3521</v>
      </c>
      <c r="F1900" s="209" t="s">
        <v>3522</v>
      </c>
      <c r="G1900" s="210" t="s">
        <v>139</v>
      </c>
      <c r="H1900" s="211">
        <v>10</v>
      </c>
      <c r="I1900" s="212"/>
      <c r="J1900" s="213">
        <f>ROUND(I1900*H1900,2)</f>
        <v>0</v>
      </c>
      <c r="K1900" s="209" t="s">
        <v>131</v>
      </c>
      <c r="L1900" s="214"/>
      <c r="M1900" s="215" t="s">
        <v>1</v>
      </c>
      <c r="N1900" s="216" t="s">
        <v>42</v>
      </c>
      <c r="O1900" s="68"/>
      <c r="P1900" s="197">
        <f>O1900*H1900</f>
        <v>0</v>
      </c>
      <c r="Q1900" s="197">
        <v>0</v>
      </c>
      <c r="R1900" s="197">
        <f>Q1900*H1900</f>
        <v>0</v>
      </c>
      <c r="S1900" s="197">
        <v>0</v>
      </c>
      <c r="T1900" s="198">
        <f>S1900*H1900</f>
        <v>0</v>
      </c>
      <c r="U1900" s="31"/>
      <c r="V1900" s="31"/>
      <c r="W1900" s="31"/>
      <c r="X1900" s="31"/>
      <c r="Y1900" s="31"/>
      <c r="Z1900" s="31"/>
      <c r="AA1900" s="31"/>
      <c r="AB1900" s="31"/>
      <c r="AC1900" s="31"/>
      <c r="AD1900" s="31"/>
      <c r="AE1900" s="31"/>
      <c r="AR1900" s="199" t="s">
        <v>718</v>
      </c>
      <c r="AT1900" s="199" t="s">
        <v>3519</v>
      </c>
      <c r="AU1900" s="199" t="s">
        <v>86</v>
      </c>
      <c r="AY1900" s="14" t="s">
        <v>124</v>
      </c>
      <c r="BE1900" s="200">
        <f>IF(N1900="základní",J1900,0)</f>
        <v>0</v>
      </c>
      <c r="BF1900" s="200">
        <f>IF(N1900="snížená",J1900,0)</f>
        <v>0</v>
      </c>
      <c r="BG1900" s="200">
        <f>IF(N1900="zákl. přenesená",J1900,0)</f>
        <v>0</v>
      </c>
      <c r="BH1900" s="200">
        <f>IF(N1900="sníž. přenesená",J1900,0)</f>
        <v>0</v>
      </c>
      <c r="BI1900" s="200">
        <f>IF(N1900="nulová",J1900,0)</f>
        <v>0</v>
      </c>
      <c r="BJ1900" s="14" t="s">
        <v>84</v>
      </c>
      <c r="BK1900" s="200">
        <f>ROUND(I1900*H1900,2)</f>
        <v>0</v>
      </c>
      <c r="BL1900" s="14" t="s">
        <v>279</v>
      </c>
      <c r="BM1900" s="199" t="s">
        <v>3523</v>
      </c>
    </row>
    <row r="1901" spans="1:65" s="2" customFormat="1" ht="10.199999999999999">
      <c r="A1901" s="31"/>
      <c r="B1901" s="32"/>
      <c r="C1901" s="33"/>
      <c r="D1901" s="201" t="s">
        <v>133</v>
      </c>
      <c r="E1901" s="33"/>
      <c r="F1901" s="202" t="s">
        <v>3522</v>
      </c>
      <c r="G1901" s="33"/>
      <c r="H1901" s="33"/>
      <c r="I1901" s="203"/>
      <c r="J1901" s="33"/>
      <c r="K1901" s="33"/>
      <c r="L1901" s="36"/>
      <c r="M1901" s="204"/>
      <c r="N1901" s="205"/>
      <c r="O1901" s="68"/>
      <c r="P1901" s="68"/>
      <c r="Q1901" s="68"/>
      <c r="R1901" s="68"/>
      <c r="S1901" s="68"/>
      <c r="T1901" s="69"/>
      <c r="U1901" s="31"/>
      <c r="V1901" s="31"/>
      <c r="W1901" s="31"/>
      <c r="X1901" s="31"/>
      <c r="Y1901" s="31"/>
      <c r="Z1901" s="31"/>
      <c r="AA1901" s="31"/>
      <c r="AB1901" s="31"/>
      <c r="AC1901" s="31"/>
      <c r="AD1901" s="31"/>
      <c r="AE1901" s="31"/>
      <c r="AT1901" s="14" t="s">
        <v>133</v>
      </c>
      <c r="AU1901" s="14" t="s">
        <v>86</v>
      </c>
    </row>
    <row r="1902" spans="1:65" s="2" customFormat="1" ht="16.5" customHeight="1">
      <c r="A1902" s="31"/>
      <c r="B1902" s="32"/>
      <c r="C1902" s="207" t="s">
        <v>3524</v>
      </c>
      <c r="D1902" s="207" t="s">
        <v>3519</v>
      </c>
      <c r="E1902" s="208" t="s">
        <v>3525</v>
      </c>
      <c r="F1902" s="209" t="s">
        <v>3526</v>
      </c>
      <c r="G1902" s="210" t="s">
        <v>2263</v>
      </c>
      <c r="H1902" s="211">
        <v>100</v>
      </c>
      <c r="I1902" s="212"/>
      <c r="J1902" s="213">
        <f>ROUND(I1902*H1902,2)</f>
        <v>0</v>
      </c>
      <c r="K1902" s="209" t="s">
        <v>131</v>
      </c>
      <c r="L1902" s="214"/>
      <c r="M1902" s="215" t="s">
        <v>1</v>
      </c>
      <c r="N1902" s="216" t="s">
        <v>42</v>
      </c>
      <c r="O1902" s="68"/>
      <c r="P1902" s="197">
        <f>O1902*H1902</f>
        <v>0</v>
      </c>
      <c r="Q1902" s="197">
        <v>0</v>
      </c>
      <c r="R1902" s="197">
        <f>Q1902*H1902</f>
        <v>0</v>
      </c>
      <c r="S1902" s="197">
        <v>0</v>
      </c>
      <c r="T1902" s="198">
        <f>S1902*H1902</f>
        <v>0</v>
      </c>
      <c r="U1902" s="31"/>
      <c r="V1902" s="31"/>
      <c r="W1902" s="31"/>
      <c r="X1902" s="31"/>
      <c r="Y1902" s="31"/>
      <c r="Z1902" s="31"/>
      <c r="AA1902" s="31"/>
      <c r="AB1902" s="31"/>
      <c r="AC1902" s="31"/>
      <c r="AD1902" s="31"/>
      <c r="AE1902" s="31"/>
      <c r="AR1902" s="199" t="s">
        <v>718</v>
      </c>
      <c r="AT1902" s="199" t="s">
        <v>3519</v>
      </c>
      <c r="AU1902" s="199" t="s">
        <v>86</v>
      </c>
      <c r="AY1902" s="14" t="s">
        <v>124</v>
      </c>
      <c r="BE1902" s="200">
        <f>IF(N1902="základní",J1902,0)</f>
        <v>0</v>
      </c>
      <c r="BF1902" s="200">
        <f>IF(N1902="snížená",J1902,0)</f>
        <v>0</v>
      </c>
      <c r="BG1902" s="200">
        <f>IF(N1902="zákl. přenesená",J1902,0)</f>
        <v>0</v>
      </c>
      <c r="BH1902" s="200">
        <f>IF(N1902="sníž. přenesená",J1902,0)</f>
        <v>0</v>
      </c>
      <c r="BI1902" s="200">
        <f>IF(N1902="nulová",J1902,0)</f>
        <v>0</v>
      </c>
      <c r="BJ1902" s="14" t="s">
        <v>84</v>
      </c>
      <c r="BK1902" s="200">
        <f>ROUND(I1902*H1902,2)</f>
        <v>0</v>
      </c>
      <c r="BL1902" s="14" t="s">
        <v>279</v>
      </c>
      <c r="BM1902" s="199" t="s">
        <v>3527</v>
      </c>
    </row>
    <row r="1903" spans="1:65" s="2" customFormat="1" ht="10.199999999999999">
      <c r="A1903" s="31"/>
      <c r="B1903" s="32"/>
      <c r="C1903" s="33"/>
      <c r="D1903" s="201" t="s">
        <v>133</v>
      </c>
      <c r="E1903" s="33"/>
      <c r="F1903" s="202" t="s">
        <v>3526</v>
      </c>
      <c r="G1903" s="33"/>
      <c r="H1903" s="33"/>
      <c r="I1903" s="203"/>
      <c r="J1903" s="33"/>
      <c r="K1903" s="33"/>
      <c r="L1903" s="36"/>
      <c r="M1903" s="204"/>
      <c r="N1903" s="205"/>
      <c r="O1903" s="68"/>
      <c r="P1903" s="68"/>
      <c r="Q1903" s="68"/>
      <c r="R1903" s="68"/>
      <c r="S1903" s="68"/>
      <c r="T1903" s="69"/>
      <c r="U1903" s="31"/>
      <c r="V1903" s="31"/>
      <c r="W1903" s="31"/>
      <c r="X1903" s="31"/>
      <c r="Y1903" s="31"/>
      <c r="Z1903" s="31"/>
      <c r="AA1903" s="31"/>
      <c r="AB1903" s="31"/>
      <c r="AC1903" s="31"/>
      <c r="AD1903" s="31"/>
      <c r="AE1903" s="31"/>
      <c r="AT1903" s="14" t="s">
        <v>133</v>
      </c>
      <c r="AU1903" s="14" t="s">
        <v>86</v>
      </c>
    </row>
    <row r="1904" spans="1:65" s="2" customFormat="1" ht="16.5" customHeight="1">
      <c r="A1904" s="31"/>
      <c r="B1904" s="32"/>
      <c r="C1904" s="207" t="s">
        <v>1831</v>
      </c>
      <c r="D1904" s="207" t="s">
        <v>3519</v>
      </c>
      <c r="E1904" s="208" t="s">
        <v>3528</v>
      </c>
      <c r="F1904" s="209" t="s">
        <v>3529</v>
      </c>
      <c r="G1904" s="210" t="s">
        <v>2263</v>
      </c>
      <c r="H1904" s="211">
        <v>10</v>
      </c>
      <c r="I1904" s="212"/>
      <c r="J1904" s="213">
        <f>ROUND(I1904*H1904,2)</f>
        <v>0</v>
      </c>
      <c r="K1904" s="209" t="s">
        <v>131</v>
      </c>
      <c r="L1904" s="214"/>
      <c r="M1904" s="215" t="s">
        <v>1</v>
      </c>
      <c r="N1904" s="216" t="s">
        <v>42</v>
      </c>
      <c r="O1904" s="68"/>
      <c r="P1904" s="197">
        <f>O1904*H1904</f>
        <v>0</v>
      </c>
      <c r="Q1904" s="197">
        <v>0</v>
      </c>
      <c r="R1904" s="197">
        <f>Q1904*H1904</f>
        <v>0</v>
      </c>
      <c r="S1904" s="197">
        <v>0</v>
      </c>
      <c r="T1904" s="198">
        <f>S1904*H1904</f>
        <v>0</v>
      </c>
      <c r="U1904" s="31"/>
      <c r="V1904" s="31"/>
      <c r="W1904" s="31"/>
      <c r="X1904" s="31"/>
      <c r="Y1904" s="31"/>
      <c r="Z1904" s="31"/>
      <c r="AA1904" s="31"/>
      <c r="AB1904" s="31"/>
      <c r="AC1904" s="31"/>
      <c r="AD1904" s="31"/>
      <c r="AE1904" s="31"/>
      <c r="AR1904" s="199" t="s">
        <v>718</v>
      </c>
      <c r="AT1904" s="199" t="s">
        <v>3519</v>
      </c>
      <c r="AU1904" s="199" t="s">
        <v>86</v>
      </c>
      <c r="AY1904" s="14" t="s">
        <v>124</v>
      </c>
      <c r="BE1904" s="200">
        <f>IF(N1904="základní",J1904,0)</f>
        <v>0</v>
      </c>
      <c r="BF1904" s="200">
        <f>IF(N1904="snížená",J1904,0)</f>
        <v>0</v>
      </c>
      <c r="BG1904" s="200">
        <f>IF(N1904="zákl. přenesená",J1904,0)</f>
        <v>0</v>
      </c>
      <c r="BH1904" s="200">
        <f>IF(N1904="sníž. přenesená",J1904,0)</f>
        <v>0</v>
      </c>
      <c r="BI1904" s="200">
        <f>IF(N1904="nulová",J1904,0)</f>
        <v>0</v>
      </c>
      <c r="BJ1904" s="14" t="s">
        <v>84</v>
      </c>
      <c r="BK1904" s="200">
        <f>ROUND(I1904*H1904,2)</f>
        <v>0</v>
      </c>
      <c r="BL1904" s="14" t="s">
        <v>279</v>
      </c>
      <c r="BM1904" s="199" t="s">
        <v>3530</v>
      </c>
    </row>
    <row r="1905" spans="1:65" s="2" customFormat="1" ht="10.199999999999999">
      <c r="A1905" s="31"/>
      <c r="B1905" s="32"/>
      <c r="C1905" s="33"/>
      <c r="D1905" s="201" t="s">
        <v>133</v>
      </c>
      <c r="E1905" s="33"/>
      <c r="F1905" s="202" t="s">
        <v>3529</v>
      </c>
      <c r="G1905" s="33"/>
      <c r="H1905" s="33"/>
      <c r="I1905" s="203"/>
      <c r="J1905" s="33"/>
      <c r="K1905" s="33"/>
      <c r="L1905" s="36"/>
      <c r="M1905" s="204"/>
      <c r="N1905" s="205"/>
      <c r="O1905" s="68"/>
      <c r="P1905" s="68"/>
      <c r="Q1905" s="68"/>
      <c r="R1905" s="68"/>
      <c r="S1905" s="68"/>
      <c r="T1905" s="69"/>
      <c r="U1905" s="31"/>
      <c r="V1905" s="31"/>
      <c r="W1905" s="31"/>
      <c r="X1905" s="31"/>
      <c r="Y1905" s="31"/>
      <c r="Z1905" s="31"/>
      <c r="AA1905" s="31"/>
      <c r="AB1905" s="31"/>
      <c r="AC1905" s="31"/>
      <c r="AD1905" s="31"/>
      <c r="AE1905" s="31"/>
      <c r="AT1905" s="14" t="s">
        <v>133</v>
      </c>
      <c r="AU1905" s="14" t="s">
        <v>86</v>
      </c>
    </row>
    <row r="1906" spans="1:65" s="2" customFormat="1" ht="16.5" customHeight="1">
      <c r="A1906" s="31"/>
      <c r="B1906" s="32"/>
      <c r="C1906" s="207" t="s">
        <v>3531</v>
      </c>
      <c r="D1906" s="207" t="s">
        <v>3519</v>
      </c>
      <c r="E1906" s="208" t="s">
        <v>3532</v>
      </c>
      <c r="F1906" s="209" t="s">
        <v>3533</v>
      </c>
      <c r="G1906" s="210" t="s">
        <v>2263</v>
      </c>
      <c r="H1906" s="211">
        <v>10</v>
      </c>
      <c r="I1906" s="212"/>
      <c r="J1906" s="213">
        <f>ROUND(I1906*H1906,2)</f>
        <v>0</v>
      </c>
      <c r="K1906" s="209" t="s">
        <v>131</v>
      </c>
      <c r="L1906" s="214"/>
      <c r="M1906" s="215" t="s">
        <v>1</v>
      </c>
      <c r="N1906" s="216" t="s">
        <v>42</v>
      </c>
      <c r="O1906" s="68"/>
      <c r="P1906" s="197">
        <f>O1906*H1906</f>
        <v>0</v>
      </c>
      <c r="Q1906" s="197">
        <v>0</v>
      </c>
      <c r="R1906" s="197">
        <f>Q1906*H1906</f>
        <v>0</v>
      </c>
      <c r="S1906" s="197">
        <v>0</v>
      </c>
      <c r="T1906" s="198">
        <f>S1906*H1906</f>
        <v>0</v>
      </c>
      <c r="U1906" s="31"/>
      <c r="V1906" s="31"/>
      <c r="W1906" s="31"/>
      <c r="X1906" s="31"/>
      <c r="Y1906" s="31"/>
      <c r="Z1906" s="31"/>
      <c r="AA1906" s="31"/>
      <c r="AB1906" s="31"/>
      <c r="AC1906" s="31"/>
      <c r="AD1906" s="31"/>
      <c r="AE1906" s="31"/>
      <c r="AR1906" s="199" t="s">
        <v>718</v>
      </c>
      <c r="AT1906" s="199" t="s">
        <v>3519</v>
      </c>
      <c r="AU1906" s="199" t="s">
        <v>86</v>
      </c>
      <c r="AY1906" s="14" t="s">
        <v>124</v>
      </c>
      <c r="BE1906" s="200">
        <f>IF(N1906="základní",J1906,0)</f>
        <v>0</v>
      </c>
      <c r="BF1906" s="200">
        <f>IF(N1906="snížená",J1906,0)</f>
        <v>0</v>
      </c>
      <c r="BG1906" s="200">
        <f>IF(N1906="zákl. přenesená",J1906,0)</f>
        <v>0</v>
      </c>
      <c r="BH1906" s="200">
        <f>IF(N1906="sníž. přenesená",J1906,0)</f>
        <v>0</v>
      </c>
      <c r="BI1906" s="200">
        <f>IF(N1906="nulová",J1906,0)</f>
        <v>0</v>
      </c>
      <c r="BJ1906" s="14" t="s">
        <v>84</v>
      </c>
      <c r="BK1906" s="200">
        <f>ROUND(I1906*H1906,2)</f>
        <v>0</v>
      </c>
      <c r="BL1906" s="14" t="s">
        <v>279</v>
      </c>
      <c r="BM1906" s="199" t="s">
        <v>3534</v>
      </c>
    </row>
    <row r="1907" spans="1:65" s="2" customFormat="1" ht="10.199999999999999">
      <c r="A1907" s="31"/>
      <c r="B1907" s="32"/>
      <c r="C1907" s="33"/>
      <c r="D1907" s="201" t="s">
        <v>133</v>
      </c>
      <c r="E1907" s="33"/>
      <c r="F1907" s="202" t="s">
        <v>3533</v>
      </c>
      <c r="G1907" s="33"/>
      <c r="H1907" s="33"/>
      <c r="I1907" s="203"/>
      <c r="J1907" s="33"/>
      <c r="K1907" s="33"/>
      <c r="L1907" s="36"/>
      <c r="M1907" s="204"/>
      <c r="N1907" s="205"/>
      <c r="O1907" s="68"/>
      <c r="P1907" s="68"/>
      <c r="Q1907" s="68"/>
      <c r="R1907" s="68"/>
      <c r="S1907" s="68"/>
      <c r="T1907" s="69"/>
      <c r="U1907" s="31"/>
      <c r="V1907" s="31"/>
      <c r="W1907" s="31"/>
      <c r="X1907" s="31"/>
      <c r="Y1907" s="31"/>
      <c r="Z1907" s="31"/>
      <c r="AA1907" s="31"/>
      <c r="AB1907" s="31"/>
      <c r="AC1907" s="31"/>
      <c r="AD1907" s="31"/>
      <c r="AE1907" s="31"/>
      <c r="AT1907" s="14" t="s">
        <v>133</v>
      </c>
      <c r="AU1907" s="14" t="s">
        <v>86</v>
      </c>
    </row>
    <row r="1908" spans="1:65" s="2" customFormat="1" ht="16.5" customHeight="1">
      <c r="A1908" s="31"/>
      <c r="B1908" s="32"/>
      <c r="C1908" s="207" t="s">
        <v>1835</v>
      </c>
      <c r="D1908" s="207" t="s">
        <v>3519</v>
      </c>
      <c r="E1908" s="208" t="s">
        <v>3535</v>
      </c>
      <c r="F1908" s="209" t="s">
        <v>3536</v>
      </c>
      <c r="G1908" s="210" t="s">
        <v>2263</v>
      </c>
      <c r="H1908" s="211">
        <v>10</v>
      </c>
      <c r="I1908" s="212"/>
      <c r="J1908" s="213">
        <f>ROUND(I1908*H1908,2)</f>
        <v>0</v>
      </c>
      <c r="K1908" s="209" t="s">
        <v>131</v>
      </c>
      <c r="L1908" s="214"/>
      <c r="M1908" s="215" t="s">
        <v>1</v>
      </c>
      <c r="N1908" s="216" t="s">
        <v>42</v>
      </c>
      <c r="O1908" s="68"/>
      <c r="P1908" s="197">
        <f>O1908*H1908</f>
        <v>0</v>
      </c>
      <c r="Q1908" s="197">
        <v>0</v>
      </c>
      <c r="R1908" s="197">
        <f>Q1908*H1908</f>
        <v>0</v>
      </c>
      <c r="S1908" s="197">
        <v>0</v>
      </c>
      <c r="T1908" s="198">
        <f>S1908*H1908</f>
        <v>0</v>
      </c>
      <c r="U1908" s="31"/>
      <c r="V1908" s="31"/>
      <c r="W1908" s="31"/>
      <c r="X1908" s="31"/>
      <c r="Y1908" s="31"/>
      <c r="Z1908" s="31"/>
      <c r="AA1908" s="31"/>
      <c r="AB1908" s="31"/>
      <c r="AC1908" s="31"/>
      <c r="AD1908" s="31"/>
      <c r="AE1908" s="31"/>
      <c r="AR1908" s="199" t="s">
        <v>718</v>
      </c>
      <c r="AT1908" s="199" t="s">
        <v>3519</v>
      </c>
      <c r="AU1908" s="199" t="s">
        <v>86</v>
      </c>
      <c r="AY1908" s="14" t="s">
        <v>124</v>
      </c>
      <c r="BE1908" s="200">
        <f>IF(N1908="základní",J1908,0)</f>
        <v>0</v>
      </c>
      <c r="BF1908" s="200">
        <f>IF(N1908="snížená",J1908,0)</f>
        <v>0</v>
      </c>
      <c r="BG1908" s="200">
        <f>IF(N1908="zákl. přenesená",J1908,0)</f>
        <v>0</v>
      </c>
      <c r="BH1908" s="200">
        <f>IF(N1908="sníž. přenesená",J1908,0)</f>
        <v>0</v>
      </c>
      <c r="BI1908" s="200">
        <f>IF(N1908="nulová",J1908,0)</f>
        <v>0</v>
      </c>
      <c r="BJ1908" s="14" t="s">
        <v>84</v>
      </c>
      <c r="BK1908" s="200">
        <f>ROUND(I1908*H1908,2)</f>
        <v>0</v>
      </c>
      <c r="BL1908" s="14" t="s">
        <v>279</v>
      </c>
      <c r="BM1908" s="199" t="s">
        <v>3537</v>
      </c>
    </row>
    <row r="1909" spans="1:65" s="2" customFormat="1" ht="10.199999999999999">
      <c r="A1909" s="31"/>
      <c r="B1909" s="32"/>
      <c r="C1909" s="33"/>
      <c r="D1909" s="201" t="s">
        <v>133</v>
      </c>
      <c r="E1909" s="33"/>
      <c r="F1909" s="202" t="s">
        <v>3536</v>
      </c>
      <c r="G1909" s="33"/>
      <c r="H1909" s="33"/>
      <c r="I1909" s="203"/>
      <c r="J1909" s="33"/>
      <c r="K1909" s="33"/>
      <c r="L1909" s="36"/>
      <c r="M1909" s="204"/>
      <c r="N1909" s="205"/>
      <c r="O1909" s="68"/>
      <c r="P1909" s="68"/>
      <c r="Q1909" s="68"/>
      <c r="R1909" s="68"/>
      <c r="S1909" s="68"/>
      <c r="T1909" s="69"/>
      <c r="U1909" s="31"/>
      <c r="V1909" s="31"/>
      <c r="W1909" s="31"/>
      <c r="X1909" s="31"/>
      <c r="Y1909" s="31"/>
      <c r="Z1909" s="31"/>
      <c r="AA1909" s="31"/>
      <c r="AB1909" s="31"/>
      <c r="AC1909" s="31"/>
      <c r="AD1909" s="31"/>
      <c r="AE1909" s="31"/>
      <c r="AT1909" s="14" t="s">
        <v>133</v>
      </c>
      <c r="AU1909" s="14" t="s">
        <v>86</v>
      </c>
    </row>
    <row r="1910" spans="1:65" s="2" customFormat="1" ht="16.5" customHeight="1">
      <c r="A1910" s="31"/>
      <c r="B1910" s="32"/>
      <c r="C1910" s="207" t="s">
        <v>3538</v>
      </c>
      <c r="D1910" s="207" t="s">
        <v>3519</v>
      </c>
      <c r="E1910" s="208" t="s">
        <v>3539</v>
      </c>
      <c r="F1910" s="209" t="s">
        <v>3540</v>
      </c>
      <c r="G1910" s="210" t="s">
        <v>2263</v>
      </c>
      <c r="H1910" s="211">
        <v>1</v>
      </c>
      <c r="I1910" s="212"/>
      <c r="J1910" s="213">
        <f>ROUND(I1910*H1910,2)</f>
        <v>0</v>
      </c>
      <c r="K1910" s="209" t="s">
        <v>131</v>
      </c>
      <c r="L1910" s="214"/>
      <c r="M1910" s="215" t="s">
        <v>1</v>
      </c>
      <c r="N1910" s="216" t="s">
        <v>42</v>
      </c>
      <c r="O1910" s="68"/>
      <c r="P1910" s="197">
        <f>O1910*H1910</f>
        <v>0</v>
      </c>
      <c r="Q1910" s="197">
        <v>0</v>
      </c>
      <c r="R1910" s="197">
        <f>Q1910*H1910</f>
        <v>0</v>
      </c>
      <c r="S1910" s="197">
        <v>0</v>
      </c>
      <c r="T1910" s="198">
        <f>S1910*H1910</f>
        <v>0</v>
      </c>
      <c r="U1910" s="31"/>
      <c r="V1910" s="31"/>
      <c r="W1910" s="31"/>
      <c r="X1910" s="31"/>
      <c r="Y1910" s="31"/>
      <c r="Z1910" s="31"/>
      <c r="AA1910" s="31"/>
      <c r="AB1910" s="31"/>
      <c r="AC1910" s="31"/>
      <c r="AD1910" s="31"/>
      <c r="AE1910" s="31"/>
      <c r="AR1910" s="199" t="s">
        <v>718</v>
      </c>
      <c r="AT1910" s="199" t="s">
        <v>3519</v>
      </c>
      <c r="AU1910" s="199" t="s">
        <v>86</v>
      </c>
      <c r="AY1910" s="14" t="s">
        <v>124</v>
      </c>
      <c r="BE1910" s="200">
        <f>IF(N1910="základní",J1910,0)</f>
        <v>0</v>
      </c>
      <c r="BF1910" s="200">
        <f>IF(N1910="snížená",J1910,0)</f>
        <v>0</v>
      </c>
      <c r="BG1910" s="200">
        <f>IF(N1910="zákl. přenesená",J1910,0)</f>
        <v>0</v>
      </c>
      <c r="BH1910" s="200">
        <f>IF(N1910="sníž. přenesená",J1910,0)</f>
        <v>0</v>
      </c>
      <c r="BI1910" s="200">
        <f>IF(N1910="nulová",J1910,0)</f>
        <v>0</v>
      </c>
      <c r="BJ1910" s="14" t="s">
        <v>84</v>
      </c>
      <c r="BK1910" s="200">
        <f>ROUND(I1910*H1910,2)</f>
        <v>0</v>
      </c>
      <c r="BL1910" s="14" t="s">
        <v>279</v>
      </c>
      <c r="BM1910" s="199" t="s">
        <v>3541</v>
      </c>
    </row>
    <row r="1911" spans="1:65" s="2" customFormat="1" ht="10.199999999999999">
      <c r="A1911" s="31"/>
      <c r="B1911" s="32"/>
      <c r="C1911" s="33"/>
      <c r="D1911" s="201" t="s">
        <v>133</v>
      </c>
      <c r="E1911" s="33"/>
      <c r="F1911" s="202" t="s">
        <v>3540</v>
      </c>
      <c r="G1911" s="33"/>
      <c r="H1911" s="33"/>
      <c r="I1911" s="203"/>
      <c r="J1911" s="33"/>
      <c r="K1911" s="33"/>
      <c r="L1911" s="36"/>
      <c r="M1911" s="204"/>
      <c r="N1911" s="205"/>
      <c r="O1911" s="68"/>
      <c r="P1911" s="68"/>
      <c r="Q1911" s="68"/>
      <c r="R1911" s="68"/>
      <c r="S1911" s="68"/>
      <c r="T1911" s="69"/>
      <c r="U1911" s="31"/>
      <c r="V1911" s="31"/>
      <c r="W1911" s="31"/>
      <c r="X1911" s="31"/>
      <c r="Y1911" s="31"/>
      <c r="Z1911" s="31"/>
      <c r="AA1911" s="31"/>
      <c r="AB1911" s="31"/>
      <c r="AC1911" s="31"/>
      <c r="AD1911" s="31"/>
      <c r="AE1911" s="31"/>
      <c r="AT1911" s="14" t="s">
        <v>133</v>
      </c>
      <c r="AU1911" s="14" t="s">
        <v>86</v>
      </c>
    </row>
    <row r="1912" spans="1:65" s="2" customFormat="1" ht="16.5" customHeight="1">
      <c r="A1912" s="31"/>
      <c r="B1912" s="32"/>
      <c r="C1912" s="207" t="s">
        <v>1840</v>
      </c>
      <c r="D1912" s="207" t="s">
        <v>3519</v>
      </c>
      <c r="E1912" s="208" t="s">
        <v>3542</v>
      </c>
      <c r="F1912" s="209" t="s">
        <v>3543</v>
      </c>
      <c r="G1912" s="210" t="s">
        <v>2263</v>
      </c>
      <c r="H1912" s="211">
        <v>1</v>
      </c>
      <c r="I1912" s="212"/>
      <c r="J1912" s="213">
        <f>ROUND(I1912*H1912,2)</f>
        <v>0</v>
      </c>
      <c r="K1912" s="209" t="s">
        <v>131</v>
      </c>
      <c r="L1912" s="214"/>
      <c r="M1912" s="215" t="s">
        <v>1</v>
      </c>
      <c r="N1912" s="216" t="s">
        <v>42</v>
      </c>
      <c r="O1912" s="68"/>
      <c r="P1912" s="197">
        <f>O1912*H1912</f>
        <v>0</v>
      </c>
      <c r="Q1912" s="197">
        <v>0</v>
      </c>
      <c r="R1912" s="197">
        <f>Q1912*H1912</f>
        <v>0</v>
      </c>
      <c r="S1912" s="197">
        <v>0</v>
      </c>
      <c r="T1912" s="198">
        <f>S1912*H1912</f>
        <v>0</v>
      </c>
      <c r="U1912" s="31"/>
      <c r="V1912" s="31"/>
      <c r="W1912" s="31"/>
      <c r="X1912" s="31"/>
      <c r="Y1912" s="31"/>
      <c r="Z1912" s="31"/>
      <c r="AA1912" s="31"/>
      <c r="AB1912" s="31"/>
      <c r="AC1912" s="31"/>
      <c r="AD1912" s="31"/>
      <c r="AE1912" s="31"/>
      <c r="AR1912" s="199" t="s">
        <v>718</v>
      </c>
      <c r="AT1912" s="199" t="s">
        <v>3519</v>
      </c>
      <c r="AU1912" s="199" t="s">
        <v>86</v>
      </c>
      <c r="AY1912" s="14" t="s">
        <v>124</v>
      </c>
      <c r="BE1912" s="200">
        <f>IF(N1912="základní",J1912,0)</f>
        <v>0</v>
      </c>
      <c r="BF1912" s="200">
        <f>IF(N1912="snížená",J1912,0)</f>
        <v>0</v>
      </c>
      <c r="BG1912" s="200">
        <f>IF(N1912="zákl. přenesená",J1912,0)</f>
        <v>0</v>
      </c>
      <c r="BH1912" s="200">
        <f>IF(N1912="sníž. přenesená",J1912,0)</f>
        <v>0</v>
      </c>
      <c r="BI1912" s="200">
        <f>IF(N1912="nulová",J1912,0)</f>
        <v>0</v>
      </c>
      <c r="BJ1912" s="14" t="s">
        <v>84</v>
      </c>
      <c r="BK1912" s="200">
        <f>ROUND(I1912*H1912,2)</f>
        <v>0</v>
      </c>
      <c r="BL1912" s="14" t="s">
        <v>279</v>
      </c>
      <c r="BM1912" s="199" t="s">
        <v>3544</v>
      </c>
    </row>
    <row r="1913" spans="1:65" s="2" customFormat="1" ht="10.199999999999999">
      <c r="A1913" s="31"/>
      <c r="B1913" s="32"/>
      <c r="C1913" s="33"/>
      <c r="D1913" s="201" t="s">
        <v>133</v>
      </c>
      <c r="E1913" s="33"/>
      <c r="F1913" s="202" t="s">
        <v>3543</v>
      </c>
      <c r="G1913" s="33"/>
      <c r="H1913" s="33"/>
      <c r="I1913" s="203"/>
      <c r="J1913" s="33"/>
      <c r="K1913" s="33"/>
      <c r="L1913" s="36"/>
      <c r="M1913" s="204"/>
      <c r="N1913" s="205"/>
      <c r="O1913" s="68"/>
      <c r="P1913" s="68"/>
      <c r="Q1913" s="68"/>
      <c r="R1913" s="68"/>
      <c r="S1913" s="68"/>
      <c r="T1913" s="69"/>
      <c r="U1913" s="31"/>
      <c r="V1913" s="31"/>
      <c r="W1913" s="31"/>
      <c r="X1913" s="31"/>
      <c r="Y1913" s="31"/>
      <c r="Z1913" s="31"/>
      <c r="AA1913" s="31"/>
      <c r="AB1913" s="31"/>
      <c r="AC1913" s="31"/>
      <c r="AD1913" s="31"/>
      <c r="AE1913" s="31"/>
      <c r="AT1913" s="14" t="s">
        <v>133</v>
      </c>
      <c r="AU1913" s="14" t="s">
        <v>86</v>
      </c>
    </row>
    <row r="1914" spans="1:65" s="2" customFormat="1" ht="16.5" customHeight="1">
      <c r="A1914" s="31"/>
      <c r="B1914" s="32"/>
      <c r="C1914" s="207" t="s">
        <v>3545</v>
      </c>
      <c r="D1914" s="207" t="s">
        <v>3519</v>
      </c>
      <c r="E1914" s="208" t="s">
        <v>3546</v>
      </c>
      <c r="F1914" s="209" t="s">
        <v>3547</v>
      </c>
      <c r="G1914" s="210" t="s">
        <v>150</v>
      </c>
      <c r="H1914" s="211">
        <v>10</v>
      </c>
      <c r="I1914" s="212"/>
      <c r="J1914" s="213">
        <f>ROUND(I1914*H1914,2)</f>
        <v>0</v>
      </c>
      <c r="K1914" s="209" t="s">
        <v>131</v>
      </c>
      <c r="L1914" s="214"/>
      <c r="M1914" s="215" t="s">
        <v>1</v>
      </c>
      <c r="N1914" s="216" t="s">
        <v>42</v>
      </c>
      <c r="O1914" s="68"/>
      <c r="P1914" s="197">
        <f>O1914*H1914</f>
        <v>0</v>
      </c>
      <c r="Q1914" s="197">
        <v>0</v>
      </c>
      <c r="R1914" s="197">
        <f>Q1914*H1914</f>
        <v>0</v>
      </c>
      <c r="S1914" s="197">
        <v>0</v>
      </c>
      <c r="T1914" s="198">
        <f>S1914*H1914</f>
        <v>0</v>
      </c>
      <c r="U1914" s="31"/>
      <c r="V1914" s="31"/>
      <c r="W1914" s="31"/>
      <c r="X1914" s="31"/>
      <c r="Y1914" s="31"/>
      <c r="Z1914" s="31"/>
      <c r="AA1914" s="31"/>
      <c r="AB1914" s="31"/>
      <c r="AC1914" s="31"/>
      <c r="AD1914" s="31"/>
      <c r="AE1914" s="31"/>
      <c r="AR1914" s="199" t="s">
        <v>718</v>
      </c>
      <c r="AT1914" s="199" t="s">
        <v>3519</v>
      </c>
      <c r="AU1914" s="199" t="s">
        <v>86</v>
      </c>
      <c r="AY1914" s="14" t="s">
        <v>124</v>
      </c>
      <c r="BE1914" s="200">
        <f>IF(N1914="základní",J1914,0)</f>
        <v>0</v>
      </c>
      <c r="BF1914" s="200">
        <f>IF(N1914="snížená",J1914,0)</f>
        <v>0</v>
      </c>
      <c r="BG1914" s="200">
        <f>IF(N1914="zákl. přenesená",J1914,0)</f>
        <v>0</v>
      </c>
      <c r="BH1914" s="200">
        <f>IF(N1914="sníž. přenesená",J1914,0)</f>
        <v>0</v>
      </c>
      <c r="BI1914" s="200">
        <f>IF(N1914="nulová",J1914,0)</f>
        <v>0</v>
      </c>
      <c r="BJ1914" s="14" t="s">
        <v>84</v>
      </c>
      <c r="BK1914" s="200">
        <f>ROUND(I1914*H1914,2)</f>
        <v>0</v>
      </c>
      <c r="BL1914" s="14" t="s">
        <v>279</v>
      </c>
      <c r="BM1914" s="199" t="s">
        <v>3548</v>
      </c>
    </row>
    <row r="1915" spans="1:65" s="2" customFormat="1" ht="10.199999999999999">
      <c r="A1915" s="31"/>
      <c r="B1915" s="32"/>
      <c r="C1915" s="33"/>
      <c r="D1915" s="201" t="s">
        <v>133</v>
      </c>
      <c r="E1915" s="33"/>
      <c r="F1915" s="202" t="s">
        <v>3547</v>
      </c>
      <c r="G1915" s="33"/>
      <c r="H1915" s="33"/>
      <c r="I1915" s="203"/>
      <c r="J1915" s="33"/>
      <c r="K1915" s="33"/>
      <c r="L1915" s="36"/>
      <c r="M1915" s="204"/>
      <c r="N1915" s="205"/>
      <c r="O1915" s="68"/>
      <c r="P1915" s="68"/>
      <c r="Q1915" s="68"/>
      <c r="R1915" s="68"/>
      <c r="S1915" s="68"/>
      <c r="T1915" s="69"/>
      <c r="U1915" s="31"/>
      <c r="V1915" s="31"/>
      <c r="W1915" s="31"/>
      <c r="X1915" s="31"/>
      <c r="Y1915" s="31"/>
      <c r="Z1915" s="31"/>
      <c r="AA1915" s="31"/>
      <c r="AB1915" s="31"/>
      <c r="AC1915" s="31"/>
      <c r="AD1915" s="31"/>
      <c r="AE1915" s="31"/>
      <c r="AT1915" s="14" t="s">
        <v>133</v>
      </c>
      <c r="AU1915" s="14" t="s">
        <v>86</v>
      </c>
    </row>
    <row r="1916" spans="1:65" s="2" customFormat="1" ht="16.5" customHeight="1">
      <c r="A1916" s="31"/>
      <c r="B1916" s="32"/>
      <c r="C1916" s="207" t="s">
        <v>1844</v>
      </c>
      <c r="D1916" s="207" t="s">
        <v>3519</v>
      </c>
      <c r="E1916" s="208" t="s">
        <v>3549</v>
      </c>
      <c r="F1916" s="209" t="s">
        <v>3550</v>
      </c>
      <c r="G1916" s="210" t="s">
        <v>150</v>
      </c>
      <c r="H1916" s="211">
        <v>20</v>
      </c>
      <c r="I1916" s="212"/>
      <c r="J1916" s="213">
        <f>ROUND(I1916*H1916,2)</f>
        <v>0</v>
      </c>
      <c r="K1916" s="209" t="s">
        <v>131</v>
      </c>
      <c r="L1916" s="214"/>
      <c r="M1916" s="215" t="s">
        <v>1</v>
      </c>
      <c r="N1916" s="216" t="s">
        <v>42</v>
      </c>
      <c r="O1916" s="68"/>
      <c r="P1916" s="197">
        <f>O1916*H1916</f>
        <v>0</v>
      </c>
      <c r="Q1916" s="197">
        <v>0</v>
      </c>
      <c r="R1916" s="197">
        <f>Q1916*H1916</f>
        <v>0</v>
      </c>
      <c r="S1916" s="197">
        <v>0</v>
      </c>
      <c r="T1916" s="198">
        <f>S1916*H1916</f>
        <v>0</v>
      </c>
      <c r="U1916" s="31"/>
      <c r="V1916" s="31"/>
      <c r="W1916" s="31"/>
      <c r="X1916" s="31"/>
      <c r="Y1916" s="31"/>
      <c r="Z1916" s="31"/>
      <c r="AA1916" s="31"/>
      <c r="AB1916" s="31"/>
      <c r="AC1916" s="31"/>
      <c r="AD1916" s="31"/>
      <c r="AE1916" s="31"/>
      <c r="AR1916" s="199" t="s">
        <v>718</v>
      </c>
      <c r="AT1916" s="199" t="s">
        <v>3519</v>
      </c>
      <c r="AU1916" s="199" t="s">
        <v>86</v>
      </c>
      <c r="AY1916" s="14" t="s">
        <v>124</v>
      </c>
      <c r="BE1916" s="200">
        <f>IF(N1916="základní",J1916,0)</f>
        <v>0</v>
      </c>
      <c r="BF1916" s="200">
        <f>IF(N1916="snížená",J1916,0)</f>
        <v>0</v>
      </c>
      <c r="BG1916" s="200">
        <f>IF(N1916="zákl. přenesená",J1916,0)</f>
        <v>0</v>
      </c>
      <c r="BH1916" s="200">
        <f>IF(N1916="sníž. přenesená",J1916,0)</f>
        <v>0</v>
      </c>
      <c r="BI1916" s="200">
        <f>IF(N1916="nulová",J1916,0)</f>
        <v>0</v>
      </c>
      <c r="BJ1916" s="14" t="s">
        <v>84</v>
      </c>
      <c r="BK1916" s="200">
        <f>ROUND(I1916*H1916,2)</f>
        <v>0</v>
      </c>
      <c r="BL1916" s="14" t="s">
        <v>279</v>
      </c>
      <c r="BM1916" s="199" t="s">
        <v>3551</v>
      </c>
    </row>
    <row r="1917" spans="1:65" s="2" customFormat="1" ht="10.199999999999999">
      <c r="A1917" s="31"/>
      <c r="B1917" s="32"/>
      <c r="C1917" s="33"/>
      <c r="D1917" s="201" t="s">
        <v>133</v>
      </c>
      <c r="E1917" s="33"/>
      <c r="F1917" s="202" t="s">
        <v>3550</v>
      </c>
      <c r="G1917" s="33"/>
      <c r="H1917" s="33"/>
      <c r="I1917" s="203"/>
      <c r="J1917" s="33"/>
      <c r="K1917" s="33"/>
      <c r="L1917" s="36"/>
      <c r="M1917" s="204"/>
      <c r="N1917" s="205"/>
      <c r="O1917" s="68"/>
      <c r="P1917" s="68"/>
      <c r="Q1917" s="68"/>
      <c r="R1917" s="68"/>
      <c r="S1917" s="68"/>
      <c r="T1917" s="69"/>
      <c r="U1917" s="31"/>
      <c r="V1917" s="31"/>
      <c r="W1917" s="31"/>
      <c r="X1917" s="31"/>
      <c r="Y1917" s="31"/>
      <c r="Z1917" s="31"/>
      <c r="AA1917" s="31"/>
      <c r="AB1917" s="31"/>
      <c r="AC1917" s="31"/>
      <c r="AD1917" s="31"/>
      <c r="AE1917" s="31"/>
      <c r="AT1917" s="14" t="s">
        <v>133</v>
      </c>
      <c r="AU1917" s="14" t="s">
        <v>86</v>
      </c>
    </row>
    <row r="1918" spans="1:65" s="2" customFormat="1" ht="16.5" customHeight="1">
      <c r="A1918" s="31"/>
      <c r="B1918" s="32"/>
      <c r="C1918" s="207" t="s">
        <v>3552</v>
      </c>
      <c r="D1918" s="207" t="s">
        <v>3519</v>
      </c>
      <c r="E1918" s="208" t="s">
        <v>3553</v>
      </c>
      <c r="F1918" s="209" t="s">
        <v>3554</v>
      </c>
      <c r="G1918" s="210" t="s">
        <v>183</v>
      </c>
      <c r="H1918" s="211">
        <v>5</v>
      </c>
      <c r="I1918" s="212"/>
      <c r="J1918" s="213">
        <f>ROUND(I1918*H1918,2)</f>
        <v>0</v>
      </c>
      <c r="K1918" s="209" t="s">
        <v>131</v>
      </c>
      <c r="L1918" s="214"/>
      <c r="M1918" s="215" t="s">
        <v>1</v>
      </c>
      <c r="N1918" s="216" t="s">
        <v>42</v>
      </c>
      <c r="O1918" s="68"/>
      <c r="P1918" s="197">
        <f>O1918*H1918</f>
        <v>0</v>
      </c>
      <c r="Q1918" s="197">
        <v>0</v>
      </c>
      <c r="R1918" s="197">
        <f>Q1918*H1918</f>
        <v>0</v>
      </c>
      <c r="S1918" s="197">
        <v>0</v>
      </c>
      <c r="T1918" s="198">
        <f>S1918*H1918</f>
        <v>0</v>
      </c>
      <c r="U1918" s="31"/>
      <c r="V1918" s="31"/>
      <c r="W1918" s="31"/>
      <c r="X1918" s="31"/>
      <c r="Y1918" s="31"/>
      <c r="Z1918" s="31"/>
      <c r="AA1918" s="31"/>
      <c r="AB1918" s="31"/>
      <c r="AC1918" s="31"/>
      <c r="AD1918" s="31"/>
      <c r="AE1918" s="31"/>
      <c r="AR1918" s="199" t="s">
        <v>718</v>
      </c>
      <c r="AT1918" s="199" t="s">
        <v>3519</v>
      </c>
      <c r="AU1918" s="199" t="s">
        <v>86</v>
      </c>
      <c r="AY1918" s="14" t="s">
        <v>124</v>
      </c>
      <c r="BE1918" s="200">
        <f>IF(N1918="základní",J1918,0)</f>
        <v>0</v>
      </c>
      <c r="BF1918" s="200">
        <f>IF(N1918="snížená",J1918,0)</f>
        <v>0</v>
      </c>
      <c r="BG1918" s="200">
        <f>IF(N1918="zákl. přenesená",J1918,0)</f>
        <v>0</v>
      </c>
      <c r="BH1918" s="200">
        <f>IF(N1918="sníž. přenesená",J1918,0)</f>
        <v>0</v>
      </c>
      <c r="BI1918" s="200">
        <f>IF(N1918="nulová",J1918,0)</f>
        <v>0</v>
      </c>
      <c r="BJ1918" s="14" t="s">
        <v>84</v>
      </c>
      <c r="BK1918" s="200">
        <f>ROUND(I1918*H1918,2)</f>
        <v>0</v>
      </c>
      <c r="BL1918" s="14" t="s">
        <v>279</v>
      </c>
      <c r="BM1918" s="199" t="s">
        <v>3555</v>
      </c>
    </row>
    <row r="1919" spans="1:65" s="2" customFormat="1" ht="10.199999999999999">
      <c r="A1919" s="31"/>
      <c r="B1919" s="32"/>
      <c r="C1919" s="33"/>
      <c r="D1919" s="201" t="s">
        <v>133</v>
      </c>
      <c r="E1919" s="33"/>
      <c r="F1919" s="202" t="s">
        <v>3554</v>
      </c>
      <c r="G1919" s="33"/>
      <c r="H1919" s="33"/>
      <c r="I1919" s="203"/>
      <c r="J1919" s="33"/>
      <c r="K1919" s="33"/>
      <c r="L1919" s="36"/>
      <c r="M1919" s="204"/>
      <c r="N1919" s="205"/>
      <c r="O1919" s="68"/>
      <c r="P1919" s="68"/>
      <c r="Q1919" s="68"/>
      <c r="R1919" s="68"/>
      <c r="S1919" s="68"/>
      <c r="T1919" s="69"/>
      <c r="U1919" s="31"/>
      <c r="V1919" s="31"/>
      <c r="W1919" s="31"/>
      <c r="X1919" s="31"/>
      <c r="Y1919" s="31"/>
      <c r="Z1919" s="31"/>
      <c r="AA1919" s="31"/>
      <c r="AB1919" s="31"/>
      <c r="AC1919" s="31"/>
      <c r="AD1919" s="31"/>
      <c r="AE1919" s="31"/>
      <c r="AT1919" s="14" t="s">
        <v>133</v>
      </c>
      <c r="AU1919" s="14" t="s">
        <v>86</v>
      </c>
    </row>
    <row r="1920" spans="1:65" s="2" customFormat="1" ht="16.5" customHeight="1">
      <c r="A1920" s="31"/>
      <c r="B1920" s="32"/>
      <c r="C1920" s="207" t="s">
        <v>1849</v>
      </c>
      <c r="D1920" s="207" t="s">
        <v>3519</v>
      </c>
      <c r="E1920" s="208" t="s">
        <v>3556</v>
      </c>
      <c r="F1920" s="209" t="s">
        <v>3557</v>
      </c>
      <c r="G1920" s="210" t="s">
        <v>183</v>
      </c>
      <c r="H1920" s="211">
        <v>5</v>
      </c>
      <c r="I1920" s="212"/>
      <c r="J1920" s="213">
        <f>ROUND(I1920*H1920,2)</f>
        <v>0</v>
      </c>
      <c r="K1920" s="209" t="s">
        <v>131</v>
      </c>
      <c r="L1920" s="214"/>
      <c r="M1920" s="215" t="s">
        <v>1</v>
      </c>
      <c r="N1920" s="216" t="s">
        <v>42</v>
      </c>
      <c r="O1920" s="68"/>
      <c r="P1920" s="197">
        <f>O1920*H1920</f>
        <v>0</v>
      </c>
      <c r="Q1920" s="197">
        <v>0</v>
      </c>
      <c r="R1920" s="197">
        <f>Q1920*H1920</f>
        <v>0</v>
      </c>
      <c r="S1920" s="197">
        <v>0</v>
      </c>
      <c r="T1920" s="198">
        <f>S1920*H1920</f>
        <v>0</v>
      </c>
      <c r="U1920" s="31"/>
      <c r="V1920" s="31"/>
      <c r="W1920" s="31"/>
      <c r="X1920" s="31"/>
      <c r="Y1920" s="31"/>
      <c r="Z1920" s="31"/>
      <c r="AA1920" s="31"/>
      <c r="AB1920" s="31"/>
      <c r="AC1920" s="31"/>
      <c r="AD1920" s="31"/>
      <c r="AE1920" s="31"/>
      <c r="AR1920" s="199" t="s">
        <v>718</v>
      </c>
      <c r="AT1920" s="199" t="s">
        <v>3519</v>
      </c>
      <c r="AU1920" s="199" t="s">
        <v>86</v>
      </c>
      <c r="AY1920" s="14" t="s">
        <v>124</v>
      </c>
      <c r="BE1920" s="200">
        <f>IF(N1920="základní",J1920,0)</f>
        <v>0</v>
      </c>
      <c r="BF1920" s="200">
        <f>IF(N1920="snížená",J1920,0)</f>
        <v>0</v>
      </c>
      <c r="BG1920" s="200">
        <f>IF(N1920="zákl. přenesená",J1920,0)</f>
        <v>0</v>
      </c>
      <c r="BH1920" s="200">
        <f>IF(N1920="sníž. přenesená",J1920,0)</f>
        <v>0</v>
      </c>
      <c r="BI1920" s="200">
        <f>IF(N1920="nulová",J1920,0)</f>
        <v>0</v>
      </c>
      <c r="BJ1920" s="14" t="s">
        <v>84</v>
      </c>
      <c r="BK1920" s="200">
        <f>ROUND(I1920*H1920,2)</f>
        <v>0</v>
      </c>
      <c r="BL1920" s="14" t="s">
        <v>279</v>
      </c>
      <c r="BM1920" s="199" t="s">
        <v>3558</v>
      </c>
    </row>
    <row r="1921" spans="1:65" s="2" customFormat="1" ht="10.199999999999999">
      <c r="A1921" s="31"/>
      <c r="B1921" s="32"/>
      <c r="C1921" s="33"/>
      <c r="D1921" s="201" t="s">
        <v>133</v>
      </c>
      <c r="E1921" s="33"/>
      <c r="F1921" s="202" t="s">
        <v>3557</v>
      </c>
      <c r="G1921" s="33"/>
      <c r="H1921" s="33"/>
      <c r="I1921" s="203"/>
      <c r="J1921" s="33"/>
      <c r="K1921" s="33"/>
      <c r="L1921" s="36"/>
      <c r="M1921" s="204"/>
      <c r="N1921" s="205"/>
      <c r="O1921" s="68"/>
      <c r="P1921" s="68"/>
      <c r="Q1921" s="68"/>
      <c r="R1921" s="68"/>
      <c r="S1921" s="68"/>
      <c r="T1921" s="69"/>
      <c r="U1921" s="31"/>
      <c r="V1921" s="31"/>
      <c r="W1921" s="31"/>
      <c r="X1921" s="31"/>
      <c r="Y1921" s="31"/>
      <c r="Z1921" s="31"/>
      <c r="AA1921" s="31"/>
      <c r="AB1921" s="31"/>
      <c r="AC1921" s="31"/>
      <c r="AD1921" s="31"/>
      <c r="AE1921" s="31"/>
      <c r="AT1921" s="14" t="s">
        <v>133</v>
      </c>
      <c r="AU1921" s="14" t="s">
        <v>86</v>
      </c>
    </row>
    <row r="1922" spans="1:65" s="2" customFormat="1" ht="16.5" customHeight="1">
      <c r="A1922" s="31"/>
      <c r="B1922" s="32"/>
      <c r="C1922" s="207" t="s">
        <v>3559</v>
      </c>
      <c r="D1922" s="207" t="s">
        <v>3519</v>
      </c>
      <c r="E1922" s="208" t="s">
        <v>3560</v>
      </c>
      <c r="F1922" s="209" t="s">
        <v>3561</v>
      </c>
      <c r="G1922" s="210" t="s">
        <v>150</v>
      </c>
      <c r="H1922" s="211">
        <v>100</v>
      </c>
      <c r="I1922" s="212"/>
      <c r="J1922" s="213">
        <f>ROUND(I1922*H1922,2)</f>
        <v>0</v>
      </c>
      <c r="K1922" s="209" t="s">
        <v>131</v>
      </c>
      <c r="L1922" s="214"/>
      <c r="M1922" s="215" t="s">
        <v>1</v>
      </c>
      <c r="N1922" s="216" t="s">
        <v>42</v>
      </c>
      <c r="O1922" s="68"/>
      <c r="P1922" s="197">
        <f>O1922*H1922</f>
        <v>0</v>
      </c>
      <c r="Q1922" s="197">
        <v>0</v>
      </c>
      <c r="R1922" s="197">
        <f>Q1922*H1922</f>
        <v>0</v>
      </c>
      <c r="S1922" s="197">
        <v>0</v>
      </c>
      <c r="T1922" s="198">
        <f>S1922*H1922</f>
        <v>0</v>
      </c>
      <c r="U1922" s="31"/>
      <c r="V1922" s="31"/>
      <c r="W1922" s="31"/>
      <c r="X1922" s="31"/>
      <c r="Y1922" s="31"/>
      <c r="Z1922" s="31"/>
      <c r="AA1922" s="31"/>
      <c r="AB1922" s="31"/>
      <c r="AC1922" s="31"/>
      <c r="AD1922" s="31"/>
      <c r="AE1922" s="31"/>
      <c r="AR1922" s="199" t="s">
        <v>718</v>
      </c>
      <c r="AT1922" s="199" t="s">
        <v>3519</v>
      </c>
      <c r="AU1922" s="199" t="s">
        <v>86</v>
      </c>
      <c r="AY1922" s="14" t="s">
        <v>124</v>
      </c>
      <c r="BE1922" s="200">
        <f>IF(N1922="základní",J1922,0)</f>
        <v>0</v>
      </c>
      <c r="BF1922" s="200">
        <f>IF(N1922="snížená",J1922,0)</f>
        <v>0</v>
      </c>
      <c r="BG1922" s="200">
        <f>IF(N1922="zákl. přenesená",J1922,0)</f>
        <v>0</v>
      </c>
      <c r="BH1922" s="200">
        <f>IF(N1922="sníž. přenesená",J1922,0)</f>
        <v>0</v>
      </c>
      <c r="BI1922" s="200">
        <f>IF(N1922="nulová",J1922,0)</f>
        <v>0</v>
      </c>
      <c r="BJ1922" s="14" t="s">
        <v>84</v>
      </c>
      <c r="BK1922" s="200">
        <f>ROUND(I1922*H1922,2)</f>
        <v>0</v>
      </c>
      <c r="BL1922" s="14" t="s">
        <v>279</v>
      </c>
      <c r="BM1922" s="199" t="s">
        <v>3562</v>
      </c>
    </row>
    <row r="1923" spans="1:65" s="2" customFormat="1" ht="10.199999999999999">
      <c r="A1923" s="31"/>
      <c r="B1923" s="32"/>
      <c r="C1923" s="33"/>
      <c r="D1923" s="201" t="s">
        <v>133</v>
      </c>
      <c r="E1923" s="33"/>
      <c r="F1923" s="202" t="s">
        <v>3561</v>
      </c>
      <c r="G1923" s="33"/>
      <c r="H1923" s="33"/>
      <c r="I1923" s="203"/>
      <c r="J1923" s="33"/>
      <c r="K1923" s="33"/>
      <c r="L1923" s="36"/>
      <c r="M1923" s="204"/>
      <c r="N1923" s="205"/>
      <c r="O1923" s="68"/>
      <c r="P1923" s="68"/>
      <c r="Q1923" s="68"/>
      <c r="R1923" s="68"/>
      <c r="S1923" s="68"/>
      <c r="T1923" s="69"/>
      <c r="U1923" s="31"/>
      <c r="V1923" s="31"/>
      <c r="W1923" s="31"/>
      <c r="X1923" s="31"/>
      <c r="Y1923" s="31"/>
      <c r="Z1923" s="31"/>
      <c r="AA1923" s="31"/>
      <c r="AB1923" s="31"/>
      <c r="AC1923" s="31"/>
      <c r="AD1923" s="31"/>
      <c r="AE1923" s="31"/>
      <c r="AT1923" s="14" t="s">
        <v>133</v>
      </c>
      <c r="AU1923" s="14" t="s">
        <v>86</v>
      </c>
    </row>
    <row r="1924" spans="1:65" s="2" customFormat="1" ht="16.5" customHeight="1">
      <c r="A1924" s="31"/>
      <c r="B1924" s="32"/>
      <c r="C1924" s="207" t="s">
        <v>1853</v>
      </c>
      <c r="D1924" s="207" t="s">
        <v>3519</v>
      </c>
      <c r="E1924" s="208" t="s">
        <v>3563</v>
      </c>
      <c r="F1924" s="209" t="s">
        <v>3564</v>
      </c>
      <c r="G1924" s="210" t="s">
        <v>150</v>
      </c>
      <c r="H1924" s="211">
        <v>100</v>
      </c>
      <c r="I1924" s="212"/>
      <c r="J1924" s="213">
        <f>ROUND(I1924*H1924,2)</f>
        <v>0</v>
      </c>
      <c r="K1924" s="209" t="s">
        <v>131</v>
      </c>
      <c r="L1924" s="214"/>
      <c r="M1924" s="215" t="s">
        <v>1</v>
      </c>
      <c r="N1924" s="216" t="s">
        <v>42</v>
      </c>
      <c r="O1924" s="68"/>
      <c r="P1924" s="197">
        <f>O1924*H1924</f>
        <v>0</v>
      </c>
      <c r="Q1924" s="197">
        <v>0</v>
      </c>
      <c r="R1924" s="197">
        <f>Q1924*H1924</f>
        <v>0</v>
      </c>
      <c r="S1924" s="197">
        <v>0</v>
      </c>
      <c r="T1924" s="198">
        <f>S1924*H1924</f>
        <v>0</v>
      </c>
      <c r="U1924" s="31"/>
      <c r="V1924" s="31"/>
      <c r="W1924" s="31"/>
      <c r="X1924" s="31"/>
      <c r="Y1924" s="31"/>
      <c r="Z1924" s="31"/>
      <c r="AA1924" s="31"/>
      <c r="AB1924" s="31"/>
      <c r="AC1924" s="31"/>
      <c r="AD1924" s="31"/>
      <c r="AE1924" s="31"/>
      <c r="AR1924" s="199" t="s">
        <v>718</v>
      </c>
      <c r="AT1924" s="199" t="s">
        <v>3519</v>
      </c>
      <c r="AU1924" s="199" t="s">
        <v>86</v>
      </c>
      <c r="AY1924" s="14" t="s">
        <v>124</v>
      </c>
      <c r="BE1924" s="200">
        <f>IF(N1924="základní",J1924,0)</f>
        <v>0</v>
      </c>
      <c r="BF1924" s="200">
        <f>IF(N1924="snížená",J1924,0)</f>
        <v>0</v>
      </c>
      <c r="BG1924" s="200">
        <f>IF(N1924="zákl. přenesená",J1924,0)</f>
        <v>0</v>
      </c>
      <c r="BH1924" s="200">
        <f>IF(N1924="sníž. přenesená",J1924,0)</f>
        <v>0</v>
      </c>
      <c r="BI1924" s="200">
        <f>IF(N1924="nulová",J1924,0)</f>
        <v>0</v>
      </c>
      <c r="BJ1924" s="14" t="s">
        <v>84</v>
      </c>
      <c r="BK1924" s="200">
        <f>ROUND(I1924*H1924,2)</f>
        <v>0</v>
      </c>
      <c r="BL1924" s="14" t="s">
        <v>279</v>
      </c>
      <c r="BM1924" s="199" t="s">
        <v>3565</v>
      </c>
    </row>
    <row r="1925" spans="1:65" s="2" customFormat="1" ht="10.199999999999999">
      <c r="A1925" s="31"/>
      <c r="B1925" s="32"/>
      <c r="C1925" s="33"/>
      <c r="D1925" s="201" t="s">
        <v>133</v>
      </c>
      <c r="E1925" s="33"/>
      <c r="F1925" s="202" t="s">
        <v>3564</v>
      </c>
      <c r="G1925" s="33"/>
      <c r="H1925" s="33"/>
      <c r="I1925" s="203"/>
      <c r="J1925" s="33"/>
      <c r="K1925" s="33"/>
      <c r="L1925" s="36"/>
      <c r="M1925" s="204"/>
      <c r="N1925" s="205"/>
      <c r="O1925" s="68"/>
      <c r="P1925" s="68"/>
      <c r="Q1925" s="68"/>
      <c r="R1925" s="68"/>
      <c r="S1925" s="68"/>
      <c r="T1925" s="69"/>
      <c r="U1925" s="31"/>
      <c r="V1925" s="31"/>
      <c r="W1925" s="31"/>
      <c r="X1925" s="31"/>
      <c r="Y1925" s="31"/>
      <c r="Z1925" s="31"/>
      <c r="AA1925" s="31"/>
      <c r="AB1925" s="31"/>
      <c r="AC1925" s="31"/>
      <c r="AD1925" s="31"/>
      <c r="AE1925" s="31"/>
      <c r="AT1925" s="14" t="s">
        <v>133</v>
      </c>
      <c r="AU1925" s="14" t="s">
        <v>86</v>
      </c>
    </row>
    <row r="1926" spans="1:65" s="2" customFormat="1" ht="16.5" customHeight="1">
      <c r="A1926" s="31"/>
      <c r="B1926" s="32"/>
      <c r="C1926" s="207" t="s">
        <v>3566</v>
      </c>
      <c r="D1926" s="207" t="s">
        <v>3519</v>
      </c>
      <c r="E1926" s="208" t="s">
        <v>3567</v>
      </c>
      <c r="F1926" s="209" t="s">
        <v>3568</v>
      </c>
      <c r="G1926" s="210" t="s">
        <v>150</v>
      </c>
      <c r="H1926" s="211">
        <v>1</v>
      </c>
      <c r="I1926" s="212"/>
      <c r="J1926" s="213">
        <f>ROUND(I1926*H1926,2)</f>
        <v>0</v>
      </c>
      <c r="K1926" s="209" t="s">
        <v>131</v>
      </c>
      <c r="L1926" s="214"/>
      <c r="M1926" s="215" t="s">
        <v>1</v>
      </c>
      <c r="N1926" s="216" t="s">
        <v>42</v>
      </c>
      <c r="O1926" s="68"/>
      <c r="P1926" s="197">
        <f>O1926*H1926</f>
        <v>0</v>
      </c>
      <c r="Q1926" s="197">
        <v>0</v>
      </c>
      <c r="R1926" s="197">
        <f>Q1926*H1926</f>
        <v>0</v>
      </c>
      <c r="S1926" s="197">
        <v>0</v>
      </c>
      <c r="T1926" s="198">
        <f>S1926*H1926</f>
        <v>0</v>
      </c>
      <c r="U1926" s="31"/>
      <c r="V1926" s="31"/>
      <c r="W1926" s="31"/>
      <c r="X1926" s="31"/>
      <c r="Y1926" s="31"/>
      <c r="Z1926" s="31"/>
      <c r="AA1926" s="31"/>
      <c r="AB1926" s="31"/>
      <c r="AC1926" s="31"/>
      <c r="AD1926" s="31"/>
      <c r="AE1926" s="31"/>
      <c r="AR1926" s="199" t="s">
        <v>718</v>
      </c>
      <c r="AT1926" s="199" t="s">
        <v>3519</v>
      </c>
      <c r="AU1926" s="199" t="s">
        <v>86</v>
      </c>
      <c r="AY1926" s="14" t="s">
        <v>124</v>
      </c>
      <c r="BE1926" s="200">
        <f>IF(N1926="základní",J1926,0)</f>
        <v>0</v>
      </c>
      <c r="BF1926" s="200">
        <f>IF(N1926="snížená",J1926,0)</f>
        <v>0</v>
      </c>
      <c r="BG1926" s="200">
        <f>IF(N1926="zákl. přenesená",J1926,0)</f>
        <v>0</v>
      </c>
      <c r="BH1926" s="200">
        <f>IF(N1926="sníž. přenesená",J1926,0)</f>
        <v>0</v>
      </c>
      <c r="BI1926" s="200">
        <f>IF(N1926="nulová",J1926,0)</f>
        <v>0</v>
      </c>
      <c r="BJ1926" s="14" t="s">
        <v>84</v>
      </c>
      <c r="BK1926" s="200">
        <f>ROUND(I1926*H1926,2)</f>
        <v>0</v>
      </c>
      <c r="BL1926" s="14" t="s">
        <v>279</v>
      </c>
      <c r="BM1926" s="199" t="s">
        <v>3569</v>
      </c>
    </row>
    <row r="1927" spans="1:65" s="2" customFormat="1" ht="10.199999999999999">
      <c r="A1927" s="31"/>
      <c r="B1927" s="32"/>
      <c r="C1927" s="33"/>
      <c r="D1927" s="201" t="s">
        <v>133</v>
      </c>
      <c r="E1927" s="33"/>
      <c r="F1927" s="202" t="s">
        <v>3568</v>
      </c>
      <c r="G1927" s="33"/>
      <c r="H1927" s="33"/>
      <c r="I1927" s="203"/>
      <c r="J1927" s="33"/>
      <c r="K1927" s="33"/>
      <c r="L1927" s="36"/>
      <c r="M1927" s="204"/>
      <c r="N1927" s="205"/>
      <c r="O1927" s="68"/>
      <c r="P1927" s="68"/>
      <c r="Q1927" s="68"/>
      <c r="R1927" s="68"/>
      <c r="S1927" s="68"/>
      <c r="T1927" s="69"/>
      <c r="U1927" s="31"/>
      <c r="V1927" s="31"/>
      <c r="W1927" s="31"/>
      <c r="X1927" s="31"/>
      <c r="Y1927" s="31"/>
      <c r="Z1927" s="31"/>
      <c r="AA1927" s="31"/>
      <c r="AB1927" s="31"/>
      <c r="AC1927" s="31"/>
      <c r="AD1927" s="31"/>
      <c r="AE1927" s="31"/>
      <c r="AT1927" s="14" t="s">
        <v>133</v>
      </c>
      <c r="AU1927" s="14" t="s">
        <v>86</v>
      </c>
    </row>
    <row r="1928" spans="1:65" s="2" customFormat="1" ht="16.5" customHeight="1">
      <c r="A1928" s="31"/>
      <c r="B1928" s="32"/>
      <c r="C1928" s="207" t="s">
        <v>1858</v>
      </c>
      <c r="D1928" s="207" t="s">
        <v>3519</v>
      </c>
      <c r="E1928" s="208" t="s">
        <v>3570</v>
      </c>
      <c r="F1928" s="209" t="s">
        <v>3571</v>
      </c>
      <c r="G1928" s="210" t="s">
        <v>150</v>
      </c>
      <c r="H1928" s="211">
        <v>1</v>
      </c>
      <c r="I1928" s="212"/>
      <c r="J1928" s="213">
        <f>ROUND(I1928*H1928,2)</f>
        <v>0</v>
      </c>
      <c r="K1928" s="209" t="s">
        <v>131</v>
      </c>
      <c r="L1928" s="214"/>
      <c r="M1928" s="215" t="s">
        <v>1</v>
      </c>
      <c r="N1928" s="216" t="s">
        <v>42</v>
      </c>
      <c r="O1928" s="68"/>
      <c r="P1928" s="197">
        <f>O1928*H1928</f>
        <v>0</v>
      </c>
      <c r="Q1928" s="197">
        <v>0</v>
      </c>
      <c r="R1928" s="197">
        <f>Q1928*H1928</f>
        <v>0</v>
      </c>
      <c r="S1928" s="197">
        <v>0</v>
      </c>
      <c r="T1928" s="198">
        <f>S1928*H1928</f>
        <v>0</v>
      </c>
      <c r="U1928" s="31"/>
      <c r="V1928" s="31"/>
      <c r="W1928" s="31"/>
      <c r="X1928" s="31"/>
      <c r="Y1928" s="31"/>
      <c r="Z1928" s="31"/>
      <c r="AA1928" s="31"/>
      <c r="AB1928" s="31"/>
      <c r="AC1928" s="31"/>
      <c r="AD1928" s="31"/>
      <c r="AE1928" s="31"/>
      <c r="AR1928" s="199" t="s">
        <v>718</v>
      </c>
      <c r="AT1928" s="199" t="s">
        <v>3519</v>
      </c>
      <c r="AU1928" s="199" t="s">
        <v>86</v>
      </c>
      <c r="AY1928" s="14" t="s">
        <v>124</v>
      </c>
      <c r="BE1928" s="200">
        <f>IF(N1928="základní",J1928,0)</f>
        <v>0</v>
      </c>
      <c r="BF1928" s="200">
        <f>IF(N1928="snížená",J1928,0)</f>
        <v>0</v>
      </c>
      <c r="BG1928" s="200">
        <f>IF(N1928="zákl. přenesená",J1928,0)</f>
        <v>0</v>
      </c>
      <c r="BH1928" s="200">
        <f>IF(N1928="sníž. přenesená",J1928,0)</f>
        <v>0</v>
      </c>
      <c r="BI1928" s="200">
        <f>IF(N1928="nulová",J1928,0)</f>
        <v>0</v>
      </c>
      <c r="BJ1928" s="14" t="s">
        <v>84</v>
      </c>
      <c r="BK1928" s="200">
        <f>ROUND(I1928*H1928,2)</f>
        <v>0</v>
      </c>
      <c r="BL1928" s="14" t="s">
        <v>279</v>
      </c>
      <c r="BM1928" s="199" t="s">
        <v>3572</v>
      </c>
    </row>
    <row r="1929" spans="1:65" s="2" customFormat="1" ht="10.199999999999999">
      <c r="A1929" s="31"/>
      <c r="B1929" s="32"/>
      <c r="C1929" s="33"/>
      <c r="D1929" s="201" t="s">
        <v>133</v>
      </c>
      <c r="E1929" s="33"/>
      <c r="F1929" s="202" t="s">
        <v>3571</v>
      </c>
      <c r="G1929" s="33"/>
      <c r="H1929" s="33"/>
      <c r="I1929" s="203"/>
      <c r="J1929" s="33"/>
      <c r="K1929" s="33"/>
      <c r="L1929" s="36"/>
      <c r="M1929" s="204"/>
      <c r="N1929" s="205"/>
      <c r="O1929" s="68"/>
      <c r="P1929" s="68"/>
      <c r="Q1929" s="68"/>
      <c r="R1929" s="68"/>
      <c r="S1929" s="68"/>
      <c r="T1929" s="69"/>
      <c r="U1929" s="31"/>
      <c r="V1929" s="31"/>
      <c r="W1929" s="31"/>
      <c r="X1929" s="31"/>
      <c r="Y1929" s="31"/>
      <c r="Z1929" s="31"/>
      <c r="AA1929" s="31"/>
      <c r="AB1929" s="31"/>
      <c r="AC1929" s="31"/>
      <c r="AD1929" s="31"/>
      <c r="AE1929" s="31"/>
      <c r="AT1929" s="14" t="s">
        <v>133</v>
      </c>
      <c r="AU1929" s="14" t="s">
        <v>86</v>
      </c>
    </row>
    <row r="1930" spans="1:65" s="2" customFormat="1" ht="16.5" customHeight="1">
      <c r="A1930" s="31"/>
      <c r="B1930" s="32"/>
      <c r="C1930" s="207" t="s">
        <v>3573</v>
      </c>
      <c r="D1930" s="207" t="s">
        <v>3519</v>
      </c>
      <c r="E1930" s="208" t="s">
        <v>3574</v>
      </c>
      <c r="F1930" s="209" t="s">
        <v>3575</v>
      </c>
      <c r="G1930" s="210" t="s">
        <v>150</v>
      </c>
      <c r="H1930" s="211">
        <v>1</v>
      </c>
      <c r="I1930" s="212"/>
      <c r="J1930" s="213">
        <f>ROUND(I1930*H1930,2)</f>
        <v>0</v>
      </c>
      <c r="K1930" s="209" t="s">
        <v>131</v>
      </c>
      <c r="L1930" s="214"/>
      <c r="M1930" s="215" t="s">
        <v>1</v>
      </c>
      <c r="N1930" s="216" t="s">
        <v>42</v>
      </c>
      <c r="O1930" s="68"/>
      <c r="P1930" s="197">
        <f>O1930*H1930</f>
        <v>0</v>
      </c>
      <c r="Q1930" s="197">
        <v>0</v>
      </c>
      <c r="R1930" s="197">
        <f>Q1930*H1930</f>
        <v>0</v>
      </c>
      <c r="S1930" s="197">
        <v>0</v>
      </c>
      <c r="T1930" s="198">
        <f>S1930*H1930</f>
        <v>0</v>
      </c>
      <c r="U1930" s="31"/>
      <c r="V1930" s="31"/>
      <c r="W1930" s="31"/>
      <c r="X1930" s="31"/>
      <c r="Y1930" s="31"/>
      <c r="Z1930" s="31"/>
      <c r="AA1930" s="31"/>
      <c r="AB1930" s="31"/>
      <c r="AC1930" s="31"/>
      <c r="AD1930" s="31"/>
      <c r="AE1930" s="31"/>
      <c r="AR1930" s="199" t="s">
        <v>718</v>
      </c>
      <c r="AT1930" s="199" t="s">
        <v>3519</v>
      </c>
      <c r="AU1930" s="199" t="s">
        <v>86</v>
      </c>
      <c r="AY1930" s="14" t="s">
        <v>124</v>
      </c>
      <c r="BE1930" s="200">
        <f>IF(N1930="základní",J1930,0)</f>
        <v>0</v>
      </c>
      <c r="BF1930" s="200">
        <f>IF(N1930="snížená",J1930,0)</f>
        <v>0</v>
      </c>
      <c r="BG1930" s="200">
        <f>IF(N1930="zákl. přenesená",J1930,0)</f>
        <v>0</v>
      </c>
      <c r="BH1930" s="200">
        <f>IF(N1930="sníž. přenesená",J1930,0)</f>
        <v>0</v>
      </c>
      <c r="BI1930" s="200">
        <f>IF(N1930="nulová",J1930,0)</f>
        <v>0</v>
      </c>
      <c r="BJ1930" s="14" t="s">
        <v>84</v>
      </c>
      <c r="BK1930" s="200">
        <f>ROUND(I1930*H1930,2)</f>
        <v>0</v>
      </c>
      <c r="BL1930" s="14" t="s">
        <v>279</v>
      </c>
      <c r="BM1930" s="199" t="s">
        <v>3576</v>
      </c>
    </row>
    <row r="1931" spans="1:65" s="2" customFormat="1" ht="10.199999999999999">
      <c r="A1931" s="31"/>
      <c r="B1931" s="32"/>
      <c r="C1931" s="33"/>
      <c r="D1931" s="201" t="s">
        <v>133</v>
      </c>
      <c r="E1931" s="33"/>
      <c r="F1931" s="202" t="s">
        <v>3575</v>
      </c>
      <c r="G1931" s="33"/>
      <c r="H1931" s="33"/>
      <c r="I1931" s="203"/>
      <c r="J1931" s="33"/>
      <c r="K1931" s="33"/>
      <c r="L1931" s="36"/>
      <c r="M1931" s="204"/>
      <c r="N1931" s="205"/>
      <c r="O1931" s="68"/>
      <c r="P1931" s="68"/>
      <c r="Q1931" s="68"/>
      <c r="R1931" s="68"/>
      <c r="S1931" s="68"/>
      <c r="T1931" s="69"/>
      <c r="U1931" s="31"/>
      <c r="V1931" s="31"/>
      <c r="W1931" s="31"/>
      <c r="X1931" s="31"/>
      <c r="Y1931" s="31"/>
      <c r="Z1931" s="31"/>
      <c r="AA1931" s="31"/>
      <c r="AB1931" s="31"/>
      <c r="AC1931" s="31"/>
      <c r="AD1931" s="31"/>
      <c r="AE1931" s="31"/>
      <c r="AT1931" s="14" t="s">
        <v>133</v>
      </c>
      <c r="AU1931" s="14" t="s">
        <v>86</v>
      </c>
    </row>
    <row r="1932" spans="1:65" s="2" customFormat="1" ht="16.5" customHeight="1">
      <c r="A1932" s="31"/>
      <c r="B1932" s="32"/>
      <c r="C1932" s="207" t="s">
        <v>1862</v>
      </c>
      <c r="D1932" s="207" t="s">
        <v>3519</v>
      </c>
      <c r="E1932" s="208" t="s">
        <v>3577</v>
      </c>
      <c r="F1932" s="209" t="s">
        <v>3578</v>
      </c>
      <c r="G1932" s="210" t="s">
        <v>150</v>
      </c>
      <c r="H1932" s="211">
        <v>1</v>
      </c>
      <c r="I1932" s="212"/>
      <c r="J1932" s="213">
        <f>ROUND(I1932*H1932,2)</f>
        <v>0</v>
      </c>
      <c r="K1932" s="209" t="s">
        <v>131</v>
      </c>
      <c r="L1932" s="214"/>
      <c r="M1932" s="215" t="s">
        <v>1</v>
      </c>
      <c r="N1932" s="216" t="s">
        <v>42</v>
      </c>
      <c r="O1932" s="68"/>
      <c r="P1932" s="197">
        <f>O1932*H1932</f>
        <v>0</v>
      </c>
      <c r="Q1932" s="197">
        <v>0</v>
      </c>
      <c r="R1932" s="197">
        <f>Q1932*H1932</f>
        <v>0</v>
      </c>
      <c r="S1932" s="197">
        <v>0</v>
      </c>
      <c r="T1932" s="198">
        <f>S1932*H1932</f>
        <v>0</v>
      </c>
      <c r="U1932" s="31"/>
      <c r="V1932" s="31"/>
      <c r="W1932" s="31"/>
      <c r="X1932" s="31"/>
      <c r="Y1932" s="31"/>
      <c r="Z1932" s="31"/>
      <c r="AA1932" s="31"/>
      <c r="AB1932" s="31"/>
      <c r="AC1932" s="31"/>
      <c r="AD1932" s="31"/>
      <c r="AE1932" s="31"/>
      <c r="AR1932" s="199" t="s">
        <v>718</v>
      </c>
      <c r="AT1932" s="199" t="s">
        <v>3519</v>
      </c>
      <c r="AU1932" s="199" t="s">
        <v>86</v>
      </c>
      <c r="AY1932" s="14" t="s">
        <v>124</v>
      </c>
      <c r="BE1932" s="200">
        <f>IF(N1932="základní",J1932,0)</f>
        <v>0</v>
      </c>
      <c r="BF1932" s="200">
        <f>IF(N1932="snížená",J1932,0)</f>
        <v>0</v>
      </c>
      <c r="BG1932" s="200">
        <f>IF(N1932="zákl. přenesená",J1932,0)</f>
        <v>0</v>
      </c>
      <c r="BH1932" s="200">
        <f>IF(N1932="sníž. přenesená",J1932,0)</f>
        <v>0</v>
      </c>
      <c r="BI1932" s="200">
        <f>IF(N1932="nulová",J1932,0)</f>
        <v>0</v>
      </c>
      <c r="BJ1932" s="14" t="s">
        <v>84</v>
      </c>
      <c r="BK1932" s="200">
        <f>ROUND(I1932*H1932,2)</f>
        <v>0</v>
      </c>
      <c r="BL1932" s="14" t="s">
        <v>279</v>
      </c>
      <c r="BM1932" s="199" t="s">
        <v>3579</v>
      </c>
    </row>
    <row r="1933" spans="1:65" s="2" customFormat="1" ht="10.199999999999999">
      <c r="A1933" s="31"/>
      <c r="B1933" s="32"/>
      <c r="C1933" s="33"/>
      <c r="D1933" s="201" t="s">
        <v>133</v>
      </c>
      <c r="E1933" s="33"/>
      <c r="F1933" s="202" t="s">
        <v>3578</v>
      </c>
      <c r="G1933" s="33"/>
      <c r="H1933" s="33"/>
      <c r="I1933" s="203"/>
      <c r="J1933" s="33"/>
      <c r="K1933" s="33"/>
      <c r="L1933" s="36"/>
      <c r="M1933" s="204"/>
      <c r="N1933" s="205"/>
      <c r="O1933" s="68"/>
      <c r="P1933" s="68"/>
      <c r="Q1933" s="68"/>
      <c r="R1933" s="68"/>
      <c r="S1933" s="68"/>
      <c r="T1933" s="69"/>
      <c r="U1933" s="31"/>
      <c r="V1933" s="31"/>
      <c r="W1933" s="31"/>
      <c r="X1933" s="31"/>
      <c r="Y1933" s="31"/>
      <c r="Z1933" s="31"/>
      <c r="AA1933" s="31"/>
      <c r="AB1933" s="31"/>
      <c r="AC1933" s="31"/>
      <c r="AD1933" s="31"/>
      <c r="AE1933" s="31"/>
      <c r="AT1933" s="14" t="s">
        <v>133</v>
      </c>
      <c r="AU1933" s="14" t="s">
        <v>86</v>
      </c>
    </row>
    <row r="1934" spans="1:65" s="2" customFormat="1" ht="16.5" customHeight="1">
      <c r="A1934" s="31"/>
      <c r="B1934" s="32"/>
      <c r="C1934" s="207" t="s">
        <v>3580</v>
      </c>
      <c r="D1934" s="207" t="s">
        <v>3519</v>
      </c>
      <c r="E1934" s="208" t="s">
        <v>3581</v>
      </c>
      <c r="F1934" s="209" t="s">
        <v>3582</v>
      </c>
      <c r="G1934" s="210" t="s">
        <v>150</v>
      </c>
      <c r="H1934" s="211">
        <v>1</v>
      </c>
      <c r="I1934" s="212"/>
      <c r="J1934" s="213">
        <f>ROUND(I1934*H1934,2)</f>
        <v>0</v>
      </c>
      <c r="K1934" s="209" t="s">
        <v>131</v>
      </c>
      <c r="L1934" s="214"/>
      <c r="M1934" s="215" t="s">
        <v>1</v>
      </c>
      <c r="N1934" s="216" t="s">
        <v>42</v>
      </c>
      <c r="O1934" s="68"/>
      <c r="P1934" s="197">
        <f>O1934*H1934</f>
        <v>0</v>
      </c>
      <c r="Q1934" s="197">
        <v>0</v>
      </c>
      <c r="R1934" s="197">
        <f>Q1934*H1934</f>
        <v>0</v>
      </c>
      <c r="S1934" s="197">
        <v>0</v>
      </c>
      <c r="T1934" s="198">
        <f>S1934*H1934</f>
        <v>0</v>
      </c>
      <c r="U1934" s="31"/>
      <c r="V1934" s="31"/>
      <c r="W1934" s="31"/>
      <c r="X1934" s="31"/>
      <c r="Y1934" s="31"/>
      <c r="Z1934" s="31"/>
      <c r="AA1934" s="31"/>
      <c r="AB1934" s="31"/>
      <c r="AC1934" s="31"/>
      <c r="AD1934" s="31"/>
      <c r="AE1934" s="31"/>
      <c r="AR1934" s="199" t="s">
        <v>718</v>
      </c>
      <c r="AT1934" s="199" t="s">
        <v>3519</v>
      </c>
      <c r="AU1934" s="199" t="s">
        <v>86</v>
      </c>
      <c r="AY1934" s="14" t="s">
        <v>124</v>
      </c>
      <c r="BE1934" s="200">
        <f>IF(N1934="základní",J1934,0)</f>
        <v>0</v>
      </c>
      <c r="BF1934" s="200">
        <f>IF(N1934="snížená",J1934,0)</f>
        <v>0</v>
      </c>
      <c r="BG1934" s="200">
        <f>IF(N1934="zákl. přenesená",J1934,0)</f>
        <v>0</v>
      </c>
      <c r="BH1934" s="200">
        <f>IF(N1934="sníž. přenesená",J1934,0)</f>
        <v>0</v>
      </c>
      <c r="BI1934" s="200">
        <f>IF(N1934="nulová",J1934,0)</f>
        <v>0</v>
      </c>
      <c r="BJ1934" s="14" t="s">
        <v>84</v>
      </c>
      <c r="BK1934" s="200">
        <f>ROUND(I1934*H1934,2)</f>
        <v>0</v>
      </c>
      <c r="BL1934" s="14" t="s">
        <v>279</v>
      </c>
      <c r="BM1934" s="199" t="s">
        <v>3583</v>
      </c>
    </row>
    <row r="1935" spans="1:65" s="2" customFormat="1" ht="10.199999999999999">
      <c r="A1935" s="31"/>
      <c r="B1935" s="32"/>
      <c r="C1935" s="33"/>
      <c r="D1935" s="201" t="s">
        <v>133</v>
      </c>
      <c r="E1935" s="33"/>
      <c r="F1935" s="202" t="s">
        <v>3582</v>
      </c>
      <c r="G1935" s="33"/>
      <c r="H1935" s="33"/>
      <c r="I1935" s="203"/>
      <c r="J1935" s="33"/>
      <c r="K1935" s="33"/>
      <c r="L1935" s="36"/>
      <c r="M1935" s="204"/>
      <c r="N1935" s="205"/>
      <c r="O1935" s="68"/>
      <c r="P1935" s="68"/>
      <c r="Q1935" s="68"/>
      <c r="R1935" s="68"/>
      <c r="S1935" s="68"/>
      <c r="T1935" s="69"/>
      <c r="U1935" s="31"/>
      <c r="V1935" s="31"/>
      <c r="W1935" s="31"/>
      <c r="X1935" s="31"/>
      <c r="Y1935" s="31"/>
      <c r="Z1935" s="31"/>
      <c r="AA1935" s="31"/>
      <c r="AB1935" s="31"/>
      <c r="AC1935" s="31"/>
      <c r="AD1935" s="31"/>
      <c r="AE1935" s="31"/>
      <c r="AT1935" s="14" t="s">
        <v>133</v>
      </c>
      <c r="AU1935" s="14" t="s">
        <v>86</v>
      </c>
    </row>
    <row r="1936" spans="1:65" s="2" customFormat="1" ht="16.5" customHeight="1">
      <c r="A1936" s="31"/>
      <c r="B1936" s="32"/>
      <c r="C1936" s="207" t="s">
        <v>1867</v>
      </c>
      <c r="D1936" s="207" t="s">
        <v>3519</v>
      </c>
      <c r="E1936" s="208" t="s">
        <v>3584</v>
      </c>
      <c r="F1936" s="209" t="s">
        <v>3585</v>
      </c>
      <c r="G1936" s="210" t="s">
        <v>150</v>
      </c>
      <c r="H1936" s="211">
        <v>1</v>
      </c>
      <c r="I1936" s="212"/>
      <c r="J1936" s="213">
        <f>ROUND(I1936*H1936,2)</f>
        <v>0</v>
      </c>
      <c r="K1936" s="209" t="s">
        <v>131</v>
      </c>
      <c r="L1936" s="214"/>
      <c r="M1936" s="215" t="s">
        <v>1</v>
      </c>
      <c r="N1936" s="216" t="s">
        <v>42</v>
      </c>
      <c r="O1936" s="68"/>
      <c r="P1936" s="197">
        <f>O1936*H1936</f>
        <v>0</v>
      </c>
      <c r="Q1936" s="197">
        <v>0</v>
      </c>
      <c r="R1936" s="197">
        <f>Q1936*H1936</f>
        <v>0</v>
      </c>
      <c r="S1936" s="197">
        <v>0</v>
      </c>
      <c r="T1936" s="198">
        <f>S1936*H1936</f>
        <v>0</v>
      </c>
      <c r="U1936" s="31"/>
      <c r="V1936" s="31"/>
      <c r="W1936" s="31"/>
      <c r="X1936" s="31"/>
      <c r="Y1936" s="31"/>
      <c r="Z1936" s="31"/>
      <c r="AA1936" s="31"/>
      <c r="AB1936" s="31"/>
      <c r="AC1936" s="31"/>
      <c r="AD1936" s="31"/>
      <c r="AE1936" s="31"/>
      <c r="AR1936" s="199" t="s">
        <v>718</v>
      </c>
      <c r="AT1936" s="199" t="s">
        <v>3519</v>
      </c>
      <c r="AU1936" s="199" t="s">
        <v>86</v>
      </c>
      <c r="AY1936" s="14" t="s">
        <v>124</v>
      </c>
      <c r="BE1936" s="200">
        <f>IF(N1936="základní",J1936,0)</f>
        <v>0</v>
      </c>
      <c r="BF1936" s="200">
        <f>IF(N1936="snížená",J1936,0)</f>
        <v>0</v>
      </c>
      <c r="BG1936" s="200">
        <f>IF(N1936="zákl. přenesená",J1936,0)</f>
        <v>0</v>
      </c>
      <c r="BH1936" s="200">
        <f>IF(N1936="sníž. přenesená",J1936,0)</f>
        <v>0</v>
      </c>
      <c r="BI1936" s="200">
        <f>IF(N1936="nulová",J1936,0)</f>
        <v>0</v>
      </c>
      <c r="BJ1936" s="14" t="s">
        <v>84</v>
      </c>
      <c r="BK1936" s="200">
        <f>ROUND(I1936*H1936,2)</f>
        <v>0</v>
      </c>
      <c r="BL1936" s="14" t="s">
        <v>279</v>
      </c>
      <c r="BM1936" s="199" t="s">
        <v>3586</v>
      </c>
    </row>
    <row r="1937" spans="1:65" s="2" customFormat="1" ht="10.199999999999999">
      <c r="A1937" s="31"/>
      <c r="B1937" s="32"/>
      <c r="C1937" s="33"/>
      <c r="D1937" s="201" t="s">
        <v>133</v>
      </c>
      <c r="E1937" s="33"/>
      <c r="F1937" s="202" t="s">
        <v>3585</v>
      </c>
      <c r="G1937" s="33"/>
      <c r="H1937" s="33"/>
      <c r="I1937" s="203"/>
      <c r="J1937" s="33"/>
      <c r="K1937" s="33"/>
      <c r="L1937" s="36"/>
      <c r="M1937" s="204"/>
      <c r="N1937" s="205"/>
      <c r="O1937" s="68"/>
      <c r="P1937" s="68"/>
      <c r="Q1937" s="68"/>
      <c r="R1937" s="68"/>
      <c r="S1937" s="68"/>
      <c r="T1937" s="69"/>
      <c r="U1937" s="31"/>
      <c r="V1937" s="31"/>
      <c r="W1937" s="31"/>
      <c r="X1937" s="31"/>
      <c r="Y1937" s="31"/>
      <c r="Z1937" s="31"/>
      <c r="AA1937" s="31"/>
      <c r="AB1937" s="31"/>
      <c r="AC1937" s="31"/>
      <c r="AD1937" s="31"/>
      <c r="AE1937" s="31"/>
      <c r="AT1937" s="14" t="s">
        <v>133</v>
      </c>
      <c r="AU1937" s="14" t="s">
        <v>86</v>
      </c>
    </row>
    <row r="1938" spans="1:65" s="2" customFormat="1" ht="16.5" customHeight="1">
      <c r="A1938" s="31"/>
      <c r="B1938" s="32"/>
      <c r="C1938" s="207" t="s">
        <v>3587</v>
      </c>
      <c r="D1938" s="207" t="s">
        <v>3519</v>
      </c>
      <c r="E1938" s="208" t="s">
        <v>3588</v>
      </c>
      <c r="F1938" s="209" t="s">
        <v>3589</v>
      </c>
      <c r="G1938" s="210" t="s">
        <v>150</v>
      </c>
      <c r="H1938" s="211">
        <v>1</v>
      </c>
      <c r="I1938" s="212"/>
      <c r="J1938" s="213">
        <f>ROUND(I1938*H1938,2)</f>
        <v>0</v>
      </c>
      <c r="K1938" s="209" t="s">
        <v>131</v>
      </c>
      <c r="L1938" s="214"/>
      <c r="M1938" s="215" t="s">
        <v>1</v>
      </c>
      <c r="N1938" s="216" t="s">
        <v>42</v>
      </c>
      <c r="O1938" s="68"/>
      <c r="P1938" s="197">
        <f>O1938*H1938</f>
        <v>0</v>
      </c>
      <c r="Q1938" s="197">
        <v>0</v>
      </c>
      <c r="R1938" s="197">
        <f>Q1938*H1938</f>
        <v>0</v>
      </c>
      <c r="S1938" s="197">
        <v>0</v>
      </c>
      <c r="T1938" s="198">
        <f>S1938*H1938</f>
        <v>0</v>
      </c>
      <c r="U1938" s="31"/>
      <c r="V1938" s="31"/>
      <c r="W1938" s="31"/>
      <c r="X1938" s="31"/>
      <c r="Y1938" s="31"/>
      <c r="Z1938" s="31"/>
      <c r="AA1938" s="31"/>
      <c r="AB1938" s="31"/>
      <c r="AC1938" s="31"/>
      <c r="AD1938" s="31"/>
      <c r="AE1938" s="31"/>
      <c r="AR1938" s="199" t="s">
        <v>718</v>
      </c>
      <c r="AT1938" s="199" t="s">
        <v>3519</v>
      </c>
      <c r="AU1938" s="199" t="s">
        <v>86</v>
      </c>
      <c r="AY1938" s="14" t="s">
        <v>124</v>
      </c>
      <c r="BE1938" s="200">
        <f>IF(N1938="základní",J1938,0)</f>
        <v>0</v>
      </c>
      <c r="BF1938" s="200">
        <f>IF(N1938="snížená",J1938,0)</f>
        <v>0</v>
      </c>
      <c r="BG1938" s="200">
        <f>IF(N1938="zákl. přenesená",J1938,0)</f>
        <v>0</v>
      </c>
      <c r="BH1938" s="200">
        <f>IF(N1938="sníž. přenesená",J1938,0)</f>
        <v>0</v>
      </c>
      <c r="BI1938" s="200">
        <f>IF(N1938="nulová",J1938,0)</f>
        <v>0</v>
      </c>
      <c r="BJ1938" s="14" t="s">
        <v>84</v>
      </c>
      <c r="BK1938" s="200">
        <f>ROUND(I1938*H1938,2)</f>
        <v>0</v>
      </c>
      <c r="BL1938" s="14" t="s">
        <v>279</v>
      </c>
      <c r="BM1938" s="199" t="s">
        <v>3590</v>
      </c>
    </row>
    <row r="1939" spans="1:65" s="2" customFormat="1" ht="10.199999999999999">
      <c r="A1939" s="31"/>
      <c r="B1939" s="32"/>
      <c r="C1939" s="33"/>
      <c r="D1939" s="201" t="s">
        <v>133</v>
      </c>
      <c r="E1939" s="33"/>
      <c r="F1939" s="202" t="s">
        <v>3589</v>
      </c>
      <c r="G1939" s="33"/>
      <c r="H1939" s="33"/>
      <c r="I1939" s="203"/>
      <c r="J1939" s="33"/>
      <c r="K1939" s="33"/>
      <c r="L1939" s="36"/>
      <c r="M1939" s="204"/>
      <c r="N1939" s="205"/>
      <c r="O1939" s="68"/>
      <c r="P1939" s="68"/>
      <c r="Q1939" s="68"/>
      <c r="R1939" s="68"/>
      <c r="S1939" s="68"/>
      <c r="T1939" s="69"/>
      <c r="U1939" s="31"/>
      <c r="V1939" s="31"/>
      <c r="W1939" s="31"/>
      <c r="X1939" s="31"/>
      <c r="Y1939" s="31"/>
      <c r="Z1939" s="31"/>
      <c r="AA1939" s="31"/>
      <c r="AB1939" s="31"/>
      <c r="AC1939" s="31"/>
      <c r="AD1939" s="31"/>
      <c r="AE1939" s="31"/>
      <c r="AT1939" s="14" t="s">
        <v>133</v>
      </c>
      <c r="AU1939" s="14" t="s">
        <v>86</v>
      </c>
    </row>
    <row r="1940" spans="1:65" s="2" customFormat="1" ht="16.5" customHeight="1">
      <c r="A1940" s="31"/>
      <c r="B1940" s="32"/>
      <c r="C1940" s="207" t="s">
        <v>1871</v>
      </c>
      <c r="D1940" s="207" t="s">
        <v>3519</v>
      </c>
      <c r="E1940" s="208" t="s">
        <v>3591</v>
      </c>
      <c r="F1940" s="209" t="s">
        <v>3592</v>
      </c>
      <c r="G1940" s="210" t="s">
        <v>150</v>
      </c>
      <c r="H1940" s="211">
        <v>1</v>
      </c>
      <c r="I1940" s="212"/>
      <c r="J1940" s="213">
        <f>ROUND(I1940*H1940,2)</f>
        <v>0</v>
      </c>
      <c r="K1940" s="209" t="s">
        <v>131</v>
      </c>
      <c r="L1940" s="214"/>
      <c r="M1940" s="215" t="s">
        <v>1</v>
      </c>
      <c r="N1940" s="216" t="s">
        <v>42</v>
      </c>
      <c r="O1940" s="68"/>
      <c r="P1940" s="197">
        <f>O1940*H1940</f>
        <v>0</v>
      </c>
      <c r="Q1940" s="197">
        <v>0</v>
      </c>
      <c r="R1940" s="197">
        <f>Q1940*H1940</f>
        <v>0</v>
      </c>
      <c r="S1940" s="197">
        <v>0</v>
      </c>
      <c r="T1940" s="198">
        <f>S1940*H1940</f>
        <v>0</v>
      </c>
      <c r="U1940" s="31"/>
      <c r="V1940" s="31"/>
      <c r="W1940" s="31"/>
      <c r="X1940" s="31"/>
      <c r="Y1940" s="31"/>
      <c r="Z1940" s="31"/>
      <c r="AA1940" s="31"/>
      <c r="AB1940" s="31"/>
      <c r="AC1940" s="31"/>
      <c r="AD1940" s="31"/>
      <c r="AE1940" s="31"/>
      <c r="AR1940" s="199" t="s">
        <v>718</v>
      </c>
      <c r="AT1940" s="199" t="s">
        <v>3519</v>
      </c>
      <c r="AU1940" s="199" t="s">
        <v>86</v>
      </c>
      <c r="AY1940" s="14" t="s">
        <v>124</v>
      </c>
      <c r="BE1940" s="200">
        <f>IF(N1940="základní",J1940,0)</f>
        <v>0</v>
      </c>
      <c r="BF1940" s="200">
        <f>IF(N1940="snížená",J1940,0)</f>
        <v>0</v>
      </c>
      <c r="BG1940" s="200">
        <f>IF(N1940="zákl. přenesená",J1940,0)</f>
        <v>0</v>
      </c>
      <c r="BH1940" s="200">
        <f>IF(N1940="sníž. přenesená",J1940,0)</f>
        <v>0</v>
      </c>
      <c r="BI1940" s="200">
        <f>IF(N1940="nulová",J1940,0)</f>
        <v>0</v>
      </c>
      <c r="BJ1940" s="14" t="s">
        <v>84</v>
      </c>
      <c r="BK1940" s="200">
        <f>ROUND(I1940*H1940,2)</f>
        <v>0</v>
      </c>
      <c r="BL1940" s="14" t="s">
        <v>279</v>
      </c>
      <c r="BM1940" s="199" t="s">
        <v>3593</v>
      </c>
    </row>
    <row r="1941" spans="1:65" s="2" customFormat="1" ht="10.199999999999999">
      <c r="A1941" s="31"/>
      <c r="B1941" s="32"/>
      <c r="C1941" s="33"/>
      <c r="D1941" s="201" t="s">
        <v>133</v>
      </c>
      <c r="E1941" s="33"/>
      <c r="F1941" s="202" t="s">
        <v>3592</v>
      </c>
      <c r="G1941" s="33"/>
      <c r="H1941" s="33"/>
      <c r="I1941" s="203"/>
      <c r="J1941" s="33"/>
      <c r="K1941" s="33"/>
      <c r="L1941" s="36"/>
      <c r="M1941" s="204"/>
      <c r="N1941" s="205"/>
      <c r="O1941" s="68"/>
      <c r="P1941" s="68"/>
      <c r="Q1941" s="68"/>
      <c r="R1941" s="68"/>
      <c r="S1941" s="68"/>
      <c r="T1941" s="69"/>
      <c r="U1941" s="31"/>
      <c r="V1941" s="31"/>
      <c r="W1941" s="31"/>
      <c r="X1941" s="31"/>
      <c r="Y1941" s="31"/>
      <c r="Z1941" s="31"/>
      <c r="AA1941" s="31"/>
      <c r="AB1941" s="31"/>
      <c r="AC1941" s="31"/>
      <c r="AD1941" s="31"/>
      <c r="AE1941" s="31"/>
      <c r="AT1941" s="14" t="s">
        <v>133</v>
      </c>
      <c r="AU1941" s="14" t="s">
        <v>86</v>
      </c>
    </row>
    <row r="1942" spans="1:65" s="2" customFormat="1" ht="16.5" customHeight="1">
      <c r="A1942" s="31"/>
      <c r="B1942" s="32"/>
      <c r="C1942" s="207" t="s">
        <v>3594</v>
      </c>
      <c r="D1942" s="207" t="s">
        <v>3519</v>
      </c>
      <c r="E1942" s="208" t="s">
        <v>3595</v>
      </c>
      <c r="F1942" s="209" t="s">
        <v>3596</v>
      </c>
      <c r="G1942" s="210" t="s">
        <v>150</v>
      </c>
      <c r="H1942" s="211">
        <v>1</v>
      </c>
      <c r="I1942" s="212"/>
      <c r="J1942" s="213">
        <f>ROUND(I1942*H1942,2)</f>
        <v>0</v>
      </c>
      <c r="K1942" s="209" t="s">
        <v>131</v>
      </c>
      <c r="L1942" s="214"/>
      <c r="M1942" s="215" t="s">
        <v>1</v>
      </c>
      <c r="N1942" s="216" t="s">
        <v>42</v>
      </c>
      <c r="O1942" s="68"/>
      <c r="P1942" s="197">
        <f>O1942*H1942</f>
        <v>0</v>
      </c>
      <c r="Q1942" s="197">
        <v>0</v>
      </c>
      <c r="R1942" s="197">
        <f>Q1942*H1942</f>
        <v>0</v>
      </c>
      <c r="S1942" s="197">
        <v>0</v>
      </c>
      <c r="T1942" s="198">
        <f>S1942*H1942</f>
        <v>0</v>
      </c>
      <c r="U1942" s="31"/>
      <c r="V1942" s="31"/>
      <c r="W1942" s="31"/>
      <c r="X1942" s="31"/>
      <c r="Y1942" s="31"/>
      <c r="Z1942" s="31"/>
      <c r="AA1942" s="31"/>
      <c r="AB1942" s="31"/>
      <c r="AC1942" s="31"/>
      <c r="AD1942" s="31"/>
      <c r="AE1942" s="31"/>
      <c r="AR1942" s="199" t="s">
        <v>718</v>
      </c>
      <c r="AT1942" s="199" t="s">
        <v>3519</v>
      </c>
      <c r="AU1942" s="199" t="s">
        <v>86</v>
      </c>
      <c r="AY1942" s="14" t="s">
        <v>124</v>
      </c>
      <c r="BE1942" s="200">
        <f>IF(N1942="základní",J1942,0)</f>
        <v>0</v>
      </c>
      <c r="BF1942" s="200">
        <f>IF(N1942="snížená",J1942,0)</f>
        <v>0</v>
      </c>
      <c r="BG1942" s="200">
        <f>IF(N1942="zákl. přenesená",J1942,0)</f>
        <v>0</v>
      </c>
      <c r="BH1942" s="200">
        <f>IF(N1942="sníž. přenesená",J1942,0)</f>
        <v>0</v>
      </c>
      <c r="BI1942" s="200">
        <f>IF(N1942="nulová",J1942,0)</f>
        <v>0</v>
      </c>
      <c r="BJ1942" s="14" t="s">
        <v>84</v>
      </c>
      <c r="BK1942" s="200">
        <f>ROUND(I1942*H1942,2)</f>
        <v>0</v>
      </c>
      <c r="BL1942" s="14" t="s">
        <v>279</v>
      </c>
      <c r="BM1942" s="199" t="s">
        <v>3597</v>
      </c>
    </row>
    <row r="1943" spans="1:65" s="2" customFormat="1" ht="10.199999999999999">
      <c r="A1943" s="31"/>
      <c r="B1943" s="32"/>
      <c r="C1943" s="33"/>
      <c r="D1943" s="201" t="s">
        <v>133</v>
      </c>
      <c r="E1943" s="33"/>
      <c r="F1943" s="202" t="s">
        <v>3596</v>
      </c>
      <c r="G1943" s="33"/>
      <c r="H1943" s="33"/>
      <c r="I1943" s="203"/>
      <c r="J1943" s="33"/>
      <c r="K1943" s="33"/>
      <c r="L1943" s="36"/>
      <c r="M1943" s="204"/>
      <c r="N1943" s="205"/>
      <c r="O1943" s="68"/>
      <c r="P1943" s="68"/>
      <c r="Q1943" s="68"/>
      <c r="R1943" s="68"/>
      <c r="S1943" s="68"/>
      <c r="T1943" s="69"/>
      <c r="U1943" s="31"/>
      <c r="V1943" s="31"/>
      <c r="W1943" s="31"/>
      <c r="X1943" s="31"/>
      <c r="Y1943" s="31"/>
      <c r="Z1943" s="31"/>
      <c r="AA1943" s="31"/>
      <c r="AB1943" s="31"/>
      <c r="AC1943" s="31"/>
      <c r="AD1943" s="31"/>
      <c r="AE1943" s="31"/>
      <c r="AT1943" s="14" t="s">
        <v>133</v>
      </c>
      <c r="AU1943" s="14" t="s">
        <v>86</v>
      </c>
    </row>
    <row r="1944" spans="1:65" s="2" customFormat="1" ht="16.5" customHeight="1">
      <c r="A1944" s="31"/>
      <c r="B1944" s="32"/>
      <c r="C1944" s="207" t="s">
        <v>1876</v>
      </c>
      <c r="D1944" s="207" t="s">
        <v>3519</v>
      </c>
      <c r="E1944" s="208" t="s">
        <v>3598</v>
      </c>
      <c r="F1944" s="209" t="s">
        <v>3599</v>
      </c>
      <c r="G1944" s="210" t="s">
        <v>150</v>
      </c>
      <c r="H1944" s="211">
        <v>1</v>
      </c>
      <c r="I1944" s="212"/>
      <c r="J1944" s="213">
        <f>ROUND(I1944*H1944,2)</f>
        <v>0</v>
      </c>
      <c r="K1944" s="209" t="s">
        <v>131</v>
      </c>
      <c r="L1944" s="214"/>
      <c r="M1944" s="215" t="s">
        <v>1</v>
      </c>
      <c r="N1944" s="216" t="s">
        <v>42</v>
      </c>
      <c r="O1944" s="68"/>
      <c r="P1944" s="197">
        <f>O1944*H1944</f>
        <v>0</v>
      </c>
      <c r="Q1944" s="197">
        <v>0</v>
      </c>
      <c r="R1944" s="197">
        <f>Q1944*H1944</f>
        <v>0</v>
      </c>
      <c r="S1944" s="197">
        <v>0</v>
      </c>
      <c r="T1944" s="198">
        <f>S1944*H1944</f>
        <v>0</v>
      </c>
      <c r="U1944" s="31"/>
      <c r="V1944" s="31"/>
      <c r="W1944" s="31"/>
      <c r="X1944" s="31"/>
      <c r="Y1944" s="31"/>
      <c r="Z1944" s="31"/>
      <c r="AA1944" s="31"/>
      <c r="AB1944" s="31"/>
      <c r="AC1944" s="31"/>
      <c r="AD1944" s="31"/>
      <c r="AE1944" s="31"/>
      <c r="AR1944" s="199" t="s">
        <v>718</v>
      </c>
      <c r="AT1944" s="199" t="s">
        <v>3519</v>
      </c>
      <c r="AU1944" s="199" t="s">
        <v>86</v>
      </c>
      <c r="AY1944" s="14" t="s">
        <v>124</v>
      </c>
      <c r="BE1944" s="200">
        <f>IF(N1944="základní",J1944,0)</f>
        <v>0</v>
      </c>
      <c r="BF1944" s="200">
        <f>IF(N1944="snížená",J1944,0)</f>
        <v>0</v>
      </c>
      <c r="BG1944" s="200">
        <f>IF(N1944="zákl. přenesená",J1944,0)</f>
        <v>0</v>
      </c>
      <c r="BH1944" s="200">
        <f>IF(N1944="sníž. přenesená",J1944,0)</f>
        <v>0</v>
      </c>
      <c r="BI1944" s="200">
        <f>IF(N1944="nulová",J1944,0)</f>
        <v>0</v>
      </c>
      <c r="BJ1944" s="14" t="s">
        <v>84</v>
      </c>
      <c r="BK1944" s="200">
        <f>ROUND(I1944*H1944,2)</f>
        <v>0</v>
      </c>
      <c r="BL1944" s="14" t="s">
        <v>279</v>
      </c>
      <c r="BM1944" s="199" t="s">
        <v>3600</v>
      </c>
    </row>
    <row r="1945" spans="1:65" s="2" customFormat="1" ht="10.199999999999999">
      <c r="A1945" s="31"/>
      <c r="B1945" s="32"/>
      <c r="C1945" s="33"/>
      <c r="D1945" s="201" t="s">
        <v>133</v>
      </c>
      <c r="E1945" s="33"/>
      <c r="F1945" s="202" t="s">
        <v>3599</v>
      </c>
      <c r="G1945" s="33"/>
      <c r="H1945" s="33"/>
      <c r="I1945" s="203"/>
      <c r="J1945" s="33"/>
      <c r="K1945" s="33"/>
      <c r="L1945" s="36"/>
      <c r="M1945" s="204"/>
      <c r="N1945" s="205"/>
      <c r="O1945" s="68"/>
      <c r="P1945" s="68"/>
      <c r="Q1945" s="68"/>
      <c r="R1945" s="68"/>
      <c r="S1945" s="68"/>
      <c r="T1945" s="69"/>
      <c r="U1945" s="31"/>
      <c r="V1945" s="31"/>
      <c r="W1945" s="31"/>
      <c r="X1945" s="31"/>
      <c r="Y1945" s="31"/>
      <c r="Z1945" s="31"/>
      <c r="AA1945" s="31"/>
      <c r="AB1945" s="31"/>
      <c r="AC1945" s="31"/>
      <c r="AD1945" s="31"/>
      <c r="AE1945" s="31"/>
      <c r="AT1945" s="14" t="s">
        <v>133</v>
      </c>
      <c r="AU1945" s="14" t="s">
        <v>86</v>
      </c>
    </row>
    <row r="1946" spans="1:65" s="2" customFormat="1" ht="16.5" customHeight="1">
      <c r="A1946" s="31"/>
      <c r="B1946" s="32"/>
      <c r="C1946" s="207" t="s">
        <v>3601</v>
      </c>
      <c r="D1946" s="207" t="s">
        <v>3519</v>
      </c>
      <c r="E1946" s="208" t="s">
        <v>3602</v>
      </c>
      <c r="F1946" s="209" t="s">
        <v>3603</v>
      </c>
      <c r="G1946" s="210" t="s">
        <v>150</v>
      </c>
      <c r="H1946" s="211">
        <v>1</v>
      </c>
      <c r="I1946" s="212"/>
      <c r="J1946" s="213">
        <f>ROUND(I1946*H1946,2)</f>
        <v>0</v>
      </c>
      <c r="K1946" s="209" t="s">
        <v>131</v>
      </c>
      <c r="L1946" s="214"/>
      <c r="M1946" s="215" t="s">
        <v>1</v>
      </c>
      <c r="N1946" s="216" t="s">
        <v>42</v>
      </c>
      <c r="O1946" s="68"/>
      <c r="P1946" s="197">
        <f>O1946*H1946</f>
        <v>0</v>
      </c>
      <c r="Q1946" s="197">
        <v>0</v>
      </c>
      <c r="R1946" s="197">
        <f>Q1946*H1946</f>
        <v>0</v>
      </c>
      <c r="S1946" s="197">
        <v>0</v>
      </c>
      <c r="T1946" s="198">
        <f>S1946*H1946</f>
        <v>0</v>
      </c>
      <c r="U1946" s="31"/>
      <c r="V1946" s="31"/>
      <c r="W1946" s="31"/>
      <c r="X1946" s="31"/>
      <c r="Y1946" s="31"/>
      <c r="Z1946" s="31"/>
      <c r="AA1946" s="31"/>
      <c r="AB1946" s="31"/>
      <c r="AC1946" s="31"/>
      <c r="AD1946" s="31"/>
      <c r="AE1946" s="31"/>
      <c r="AR1946" s="199" t="s">
        <v>718</v>
      </c>
      <c r="AT1946" s="199" t="s">
        <v>3519</v>
      </c>
      <c r="AU1946" s="199" t="s">
        <v>86</v>
      </c>
      <c r="AY1946" s="14" t="s">
        <v>124</v>
      </c>
      <c r="BE1946" s="200">
        <f>IF(N1946="základní",J1946,0)</f>
        <v>0</v>
      </c>
      <c r="BF1946" s="200">
        <f>IF(N1946="snížená",J1946,0)</f>
        <v>0</v>
      </c>
      <c r="BG1946" s="200">
        <f>IF(N1946="zákl. přenesená",J1946,0)</f>
        <v>0</v>
      </c>
      <c r="BH1946" s="200">
        <f>IF(N1946="sníž. přenesená",J1946,0)</f>
        <v>0</v>
      </c>
      <c r="BI1946" s="200">
        <f>IF(N1946="nulová",J1946,0)</f>
        <v>0</v>
      </c>
      <c r="BJ1946" s="14" t="s">
        <v>84</v>
      </c>
      <c r="BK1946" s="200">
        <f>ROUND(I1946*H1946,2)</f>
        <v>0</v>
      </c>
      <c r="BL1946" s="14" t="s">
        <v>279</v>
      </c>
      <c r="BM1946" s="199" t="s">
        <v>3604</v>
      </c>
    </row>
    <row r="1947" spans="1:65" s="2" customFormat="1" ht="10.199999999999999">
      <c r="A1947" s="31"/>
      <c r="B1947" s="32"/>
      <c r="C1947" s="33"/>
      <c r="D1947" s="201" t="s">
        <v>133</v>
      </c>
      <c r="E1947" s="33"/>
      <c r="F1947" s="202" t="s">
        <v>3603</v>
      </c>
      <c r="G1947" s="33"/>
      <c r="H1947" s="33"/>
      <c r="I1947" s="203"/>
      <c r="J1947" s="33"/>
      <c r="K1947" s="33"/>
      <c r="L1947" s="36"/>
      <c r="M1947" s="204"/>
      <c r="N1947" s="205"/>
      <c r="O1947" s="68"/>
      <c r="P1947" s="68"/>
      <c r="Q1947" s="68"/>
      <c r="R1947" s="68"/>
      <c r="S1947" s="68"/>
      <c r="T1947" s="69"/>
      <c r="U1947" s="31"/>
      <c r="V1947" s="31"/>
      <c r="W1947" s="31"/>
      <c r="X1947" s="31"/>
      <c r="Y1947" s="31"/>
      <c r="Z1947" s="31"/>
      <c r="AA1947" s="31"/>
      <c r="AB1947" s="31"/>
      <c r="AC1947" s="31"/>
      <c r="AD1947" s="31"/>
      <c r="AE1947" s="31"/>
      <c r="AT1947" s="14" t="s">
        <v>133</v>
      </c>
      <c r="AU1947" s="14" t="s">
        <v>86</v>
      </c>
    </row>
    <row r="1948" spans="1:65" s="2" customFormat="1" ht="16.5" customHeight="1">
      <c r="A1948" s="31"/>
      <c r="B1948" s="32"/>
      <c r="C1948" s="207" t="s">
        <v>1880</v>
      </c>
      <c r="D1948" s="207" t="s">
        <v>3519</v>
      </c>
      <c r="E1948" s="208" t="s">
        <v>3605</v>
      </c>
      <c r="F1948" s="209" t="s">
        <v>3606</v>
      </c>
      <c r="G1948" s="210" t="s">
        <v>150</v>
      </c>
      <c r="H1948" s="211">
        <v>1</v>
      </c>
      <c r="I1948" s="212"/>
      <c r="J1948" s="213">
        <f>ROUND(I1948*H1948,2)</f>
        <v>0</v>
      </c>
      <c r="K1948" s="209" t="s">
        <v>131</v>
      </c>
      <c r="L1948" s="214"/>
      <c r="M1948" s="215" t="s">
        <v>1</v>
      </c>
      <c r="N1948" s="216" t="s">
        <v>42</v>
      </c>
      <c r="O1948" s="68"/>
      <c r="P1948" s="197">
        <f>O1948*H1948</f>
        <v>0</v>
      </c>
      <c r="Q1948" s="197">
        <v>0</v>
      </c>
      <c r="R1948" s="197">
        <f>Q1948*H1948</f>
        <v>0</v>
      </c>
      <c r="S1948" s="197">
        <v>0</v>
      </c>
      <c r="T1948" s="198">
        <f>S1948*H1948</f>
        <v>0</v>
      </c>
      <c r="U1948" s="31"/>
      <c r="V1948" s="31"/>
      <c r="W1948" s="31"/>
      <c r="X1948" s="31"/>
      <c r="Y1948" s="31"/>
      <c r="Z1948" s="31"/>
      <c r="AA1948" s="31"/>
      <c r="AB1948" s="31"/>
      <c r="AC1948" s="31"/>
      <c r="AD1948" s="31"/>
      <c r="AE1948" s="31"/>
      <c r="AR1948" s="199" t="s">
        <v>718</v>
      </c>
      <c r="AT1948" s="199" t="s">
        <v>3519</v>
      </c>
      <c r="AU1948" s="199" t="s">
        <v>86</v>
      </c>
      <c r="AY1948" s="14" t="s">
        <v>124</v>
      </c>
      <c r="BE1948" s="200">
        <f>IF(N1948="základní",J1948,0)</f>
        <v>0</v>
      </c>
      <c r="BF1948" s="200">
        <f>IF(N1948="snížená",J1948,0)</f>
        <v>0</v>
      </c>
      <c r="BG1948" s="200">
        <f>IF(N1948="zákl. přenesená",J1948,0)</f>
        <v>0</v>
      </c>
      <c r="BH1948" s="200">
        <f>IF(N1948="sníž. přenesená",J1948,0)</f>
        <v>0</v>
      </c>
      <c r="BI1948" s="200">
        <f>IF(N1948="nulová",J1948,0)</f>
        <v>0</v>
      </c>
      <c r="BJ1948" s="14" t="s">
        <v>84</v>
      </c>
      <c r="BK1948" s="200">
        <f>ROUND(I1948*H1948,2)</f>
        <v>0</v>
      </c>
      <c r="BL1948" s="14" t="s">
        <v>279</v>
      </c>
      <c r="BM1948" s="199" t="s">
        <v>3607</v>
      </c>
    </row>
    <row r="1949" spans="1:65" s="2" customFormat="1" ht="10.199999999999999">
      <c r="A1949" s="31"/>
      <c r="B1949" s="32"/>
      <c r="C1949" s="33"/>
      <c r="D1949" s="201" t="s">
        <v>133</v>
      </c>
      <c r="E1949" s="33"/>
      <c r="F1949" s="202" t="s">
        <v>3606</v>
      </c>
      <c r="G1949" s="33"/>
      <c r="H1949" s="33"/>
      <c r="I1949" s="203"/>
      <c r="J1949" s="33"/>
      <c r="K1949" s="33"/>
      <c r="L1949" s="36"/>
      <c r="M1949" s="204"/>
      <c r="N1949" s="205"/>
      <c r="O1949" s="68"/>
      <c r="P1949" s="68"/>
      <c r="Q1949" s="68"/>
      <c r="R1949" s="68"/>
      <c r="S1949" s="68"/>
      <c r="T1949" s="69"/>
      <c r="U1949" s="31"/>
      <c r="V1949" s="31"/>
      <c r="W1949" s="31"/>
      <c r="X1949" s="31"/>
      <c r="Y1949" s="31"/>
      <c r="Z1949" s="31"/>
      <c r="AA1949" s="31"/>
      <c r="AB1949" s="31"/>
      <c r="AC1949" s="31"/>
      <c r="AD1949" s="31"/>
      <c r="AE1949" s="31"/>
      <c r="AT1949" s="14" t="s">
        <v>133</v>
      </c>
      <c r="AU1949" s="14" t="s">
        <v>86</v>
      </c>
    </row>
    <row r="1950" spans="1:65" s="2" customFormat="1" ht="16.5" customHeight="1">
      <c r="A1950" s="31"/>
      <c r="B1950" s="32"/>
      <c r="C1950" s="207" t="s">
        <v>3608</v>
      </c>
      <c r="D1950" s="207" t="s">
        <v>3519</v>
      </c>
      <c r="E1950" s="208" t="s">
        <v>3609</v>
      </c>
      <c r="F1950" s="209" t="s">
        <v>3610</v>
      </c>
      <c r="G1950" s="210" t="s">
        <v>150</v>
      </c>
      <c r="H1950" s="211">
        <v>2</v>
      </c>
      <c r="I1950" s="212"/>
      <c r="J1950" s="213">
        <f>ROUND(I1950*H1950,2)</f>
        <v>0</v>
      </c>
      <c r="K1950" s="209" t="s">
        <v>131</v>
      </c>
      <c r="L1950" s="214"/>
      <c r="M1950" s="215" t="s">
        <v>1</v>
      </c>
      <c r="N1950" s="216" t="s">
        <v>42</v>
      </c>
      <c r="O1950" s="68"/>
      <c r="P1950" s="197">
        <f>O1950*H1950</f>
        <v>0</v>
      </c>
      <c r="Q1950" s="197">
        <v>0</v>
      </c>
      <c r="R1950" s="197">
        <f>Q1950*H1950</f>
        <v>0</v>
      </c>
      <c r="S1950" s="197">
        <v>0</v>
      </c>
      <c r="T1950" s="198">
        <f>S1950*H1950</f>
        <v>0</v>
      </c>
      <c r="U1950" s="31"/>
      <c r="V1950" s="31"/>
      <c r="W1950" s="31"/>
      <c r="X1950" s="31"/>
      <c r="Y1950" s="31"/>
      <c r="Z1950" s="31"/>
      <c r="AA1950" s="31"/>
      <c r="AB1950" s="31"/>
      <c r="AC1950" s="31"/>
      <c r="AD1950" s="31"/>
      <c r="AE1950" s="31"/>
      <c r="AR1950" s="199" t="s">
        <v>718</v>
      </c>
      <c r="AT1950" s="199" t="s">
        <v>3519</v>
      </c>
      <c r="AU1950" s="199" t="s">
        <v>86</v>
      </c>
      <c r="AY1950" s="14" t="s">
        <v>124</v>
      </c>
      <c r="BE1950" s="200">
        <f>IF(N1950="základní",J1950,0)</f>
        <v>0</v>
      </c>
      <c r="BF1950" s="200">
        <f>IF(N1950="snížená",J1950,0)</f>
        <v>0</v>
      </c>
      <c r="BG1950" s="200">
        <f>IF(N1950="zákl. přenesená",J1950,0)</f>
        <v>0</v>
      </c>
      <c r="BH1950" s="200">
        <f>IF(N1950="sníž. přenesená",J1950,0)</f>
        <v>0</v>
      </c>
      <c r="BI1950" s="200">
        <f>IF(N1950="nulová",J1950,0)</f>
        <v>0</v>
      </c>
      <c r="BJ1950" s="14" t="s">
        <v>84</v>
      </c>
      <c r="BK1950" s="200">
        <f>ROUND(I1950*H1950,2)</f>
        <v>0</v>
      </c>
      <c r="BL1950" s="14" t="s">
        <v>279</v>
      </c>
      <c r="BM1950" s="199" t="s">
        <v>3611</v>
      </c>
    </row>
    <row r="1951" spans="1:65" s="2" customFormat="1" ht="10.199999999999999">
      <c r="A1951" s="31"/>
      <c r="B1951" s="32"/>
      <c r="C1951" s="33"/>
      <c r="D1951" s="201" t="s">
        <v>133</v>
      </c>
      <c r="E1951" s="33"/>
      <c r="F1951" s="202" t="s">
        <v>3610</v>
      </c>
      <c r="G1951" s="33"/>
      <c r="H1951" s="33"/>
      <c r="I1951" s="203"/>
      <c r="J1951" s="33"/>
      <c r="K1951" s="33"/>
      <c r="L1951" s="36"/>
      <c r="M1951" s="204"/>
      <c r="N1951" s="205"/>
      <c r="O1951" s="68"/>
      <c r="P1951" s="68"/>
      <c r="Q1951" s="68"/>
      <c r="R1951" s="68"/>
      <c r="S1951" s="68"/>
      <c r="T1951" s="69"/>
      <c r="U1951" s="31"/>
      <c r="V1951" s="31"/>
      <c r="W1951" s="31"/>
      <c r="X1951" s="31"/>
      <c r="Y1951" s="31"/>
      <c r="Z1951" s="31"/>
      <c r="AA1951" s="31"/>
      <c r="AB1951" s="31"/>
      <c r="AC1951" s="31"/>
      <c r="AD1951" s="31"/>
      <c r="AE1951" s="31"/>
      <c r="AT1951" s="14" t="s">
        <v>133</v>
      </c>
      <c r="AU1951" s="14" t="s">
        <v>86</v>
      </c>
    </row>
    <row r="1952" spans="1:65" s="2" customFormat="1" ht="16.5" customHeight="1">
      <c r="A1952" s="31"/>
      <c r="B1952" s="32"/>
      <c r="C1952" s="207" t="s">
        <v>1885</v>
      </c>
      <c r="D1952" s="207" t="s">
        <v>3519</v>
      </c>
      <c r="E1952" s="208" t="s">
        <v>3612</v>
      </c>
      <c r="F1952" s="209" t="s">
        <v>3613</v>
      </c>
      <c r="G1952" s="210" t="s">
        <v>150</v>
      </c>
      <c r="H1952" s="211">
        <v>2</v>
      </c>
      <c r="I1952" s="212"/>
      <c r="J1952" s="213">
        <f>ROUND(I1952*H1952,2)</f>
        <v>0</v>
      </c>
      <c r="K1952" s="209" t="s">
        <v>131</v>
      </c>
      <c r="L1952" s="214"/>
      <c r="M1952" s="215" t="s">
        <v>1</v>
      </c>
      <c r="N1952" s="216" t="s">
        <v>42</v>
      </c>
      <c r="O1952" s="68"/>
      <c r="P1952" s="197">
        <f>O1952*H1952</f>
        <v>0</v>
      </c>
      <c r="Q1952" s="197">
        <v>0</v>
      </c>
      <c r="R1952" s="197">
        <f>Q1952*H1952</f>
        <v>0</v>
      </c>
      <c r="S1952" s="197">
        <v>0</v>
      </c>
      <c r="T1952" s="198">
        <f>S1952*H1952</f>
        <v>0</v>
      </c>
      <c r="U1952" s="31"/>
      <c r="V1952" s="31"/>
      <c r="W1952" s="31"/>
      <c r="X1952" s="31"/>
      <c r="Y1952" s="31"/>
      <c r="Z1952" s="31"/>
      <c r="AA1952" s="31"/>
      <c r="AB1952" s="31"/>
      <c r="AC1952" s="31"/>
      <c r="AD1952" s="31"/>
      <c r="AE1952" s="31"/>
      <c r="AR1952" s="199" t="s">
        <v>718</v>
      </c>
      <c r="AT1952" s="199" t="s">
        <v>3519</v>
      </c>
      <c r="AU1952" s="199" t="s">
        <v>86</v>
      </c>
      <c r="AY1952" s="14" t="s">
        <v>124</v>
      </c>
      <c r="BE1952" s="200">
        <f>IF(N1952="základní",J1952,0)</f>
        <v>0</v>
      </c>
      <c r="BF1952" s="200">
        <f>IF(N1952="snížená",J1952,0)</f>
        <v>0</v>
      </c>
      <c r="BG1952" s="200">
        <f>IF(N1952="zákl. přenesená",J1952,0)</f>
        <v>0</v>
      </c>
      <c r="BH1952" s="200">
        <f>IF(N1952="sníž. přenesená",J1952,0)</f>
        <v>0</v>
      </c>
      <c r="BI1952" s="200">
        <f>IF(N1952="nulová",J1952,0)</f>
        <v>0</v>
      </c>
      <c r="BJ1952" s="14" t="s">
        <v>84</v>
      </c>
      <c r="BK1952" s="200">
        <f>ROUND(I1952*H1952,2)</f>
        <v>0</v>
      </c>
      <c r="BL1952" s="14" t="s">
        <v>279</v>
      </c>
      <c r="BM1952" s="199" t="s">
        <v>3614</v>
      </c>
    </row>
    <row r="1953" spans="1:65" s="2" customFormat="1" ht="10.199999999999999">
      <c r="A1953" s="31"/>
      <c r="B1953" s="32"/>
      <c r="C1953" s="33"/>
      <c r="D1953" s="201" t="s">
        <v>133</v>
      </c>
      <c r="E1953" s="33"/>
      <c r="F1953" s="202" t="s">
        <v>3613</v>
      </c>
      <c r="G1953" s="33"/>
      <c r="H1953" s="33"/>
      <c r="I1953" s="203"/>
      <c r="J1953" s="33"/>
      <c r="K1953" s="33"/>
      <c r="L1953" s="36"/>
      <c r="M1953" s="204"/>
      <c r="N1953" s="205"/>
      <c r="O1953" s="68"/>
      <c r="P1953" s="68"/>
      <c r="Q1953" s="68"/>
      <c r="R1953" s="68"/>
      <c r="S1953" s="68"/>
      <c r="T1953" s="69"/>
      <c r="U1953" s="31"/>
      <c r="V1953" s="31"/>
      <c r="W1953" s="31"/>
      <c r="X1953" s="31"/>
      <c r="Y1953" s="31"/>
      <c r="Z1953" s="31"/>
      <c r="AA1953" s="31"/>
      <c r="AB1953" s="31"/>
      <c r="AC1953" s="31"/>
      <c r="AD1953" s="31"/>
      <c r="AE1953" s="31"/>
      <c r="AT1953" s="14" t="s">
        <v>133</v>
      </c>
      <c r="AU1953" s="14" t="s">
        <v>86</v>
      </c>
    </row>
    <row r="1954" spans="1:65" s="2" customFormat="1" ht="16.5" customHeight="1">
      <c r="A1954" s="31"/>
      <c r="B1954" s="32"/>
      <c r="C1954" s="207" t="s">
        <v>3615</v>
      </c>
      <c r="D1954" s="207" t="s">
        <v>3519</v>
      </c>
      <c r="E1954" s="208" t="s">
        <v>3616</v>
      </c>
      <c r="F1954" s="209" t="s">
        <v>3617</v>
      </c>
      <c r="G1954" s="210" t="s">
        <v>150</v>
      </c>
      <c r="H1954" s="211">
        <v>20</v>
      </c>
      <c r="I1954" s="212"/>
      <c r="J1954" s="213">
        <f>ROUND(I1954*H1954,2)</f>
        <v>0</v>
      </c>
      <c r="K1954" s="209" t="s">
        <v>131</v>
      </c>
      <c r="L1954" s="214"/>
      <c r="M1954" s="215" t="s">
        <v>1</v>
      </c>
      <c r="N1954" s="216" t="s">
        <v>42</v>
      </c>
      <c r="O1954" s="68"/>
      <c r="P1954" s="197">
        <f>O1954*H1954</f>
        <v>0</v>
      </c>
      <c r="Q1954" s="197">
        <v>0</v>
      </c>
      <c r="R1954" s="197">
        <f>Q1954*H1954</f>
        <v>0</v>
      </c>
      <c r="S1954" s="197">
        <v>0</v>
      </c>
      <c r="T1954" s="198">
        <f>S1954*H1954</f>
        <v>0</v>
      </c>
      <c r="U1954" s="31"/>
      <c r="V1954" s="31"/>
      <c r="W1954" s="31"/>
      <c r="X1954" s="31"/>
      <c r="Y1954" s="31"/>
      <c r="Z1954" s="31"/>
      <c r="AA1954" s="31"/>
      <c r="AB1954" s="31"/>
      <c r="AC1954" s="31"/>
      <c r="AD1954" s="31"/>
      <c r="AE1954" s="31"/>
      <c r="AR1954" s="199" t="s">
        <v>718</v>
      </c>
      <c r="AT1954" s="199" t="s">
        <v>3519</v>
      </c>
      <c r="AU1954" s="199" t="s">
        <v>86</v>
      </c>
      <c r="AY1954" s="14" t="s">
        <v>124</v>
      </c>
      <c r="BE1954" s="200">
        <f>IF(N1954="základní",J1954,0)</f>
        <v>0</v>
      </c>
      <c r="BF1954" s="200">
        <f>IF(N1954="snížená",J1954,0)</f>
        <v>0</v>
      </c>
      <c r="BG1954" s="200">
        <f>IF(N1954="zákl. přenesená",J1954,0)</f>
        <v>0</v>
      </c>
      <c r="BH1954" s="200">
        <f>IF(N1954="sníž. přenesená",J1954,0)</f>
        <v>0</v>
      </c>
      <c r="BI1954" s="200">
        <f>IF(N1954="nulová",J1954,0)</f>
        <v>0</v>
      </c>
      <c r="BJ1954" s="14" t="s">
        <v>84</v>
      </c>
      <c r="BK1954" s="200">
        <f>ROUND(I1954*H1954,2)</f>
        <v>0</v>
      </c>
      <c r="BL1954" s="14" t="s">
        <v>279</v>
      </c>
      <c r="BM1954" s="199" t="s">
        <v>3618</v>
      </c>
    </row>
    <row r="1955" spans="1:65" s="2" customFormat="1" ht="10.199999999999999">
      <c r="A1955" s="31"/>
      <c r="B1955" s="32"/>
      <c r="C1955" s="33"/>
      <c r="D1955" s="201" t="s">
        <v>133</v>
      </c>
      <c r="E1955" s="33"/>
      <c r="F1955" s="202" t="s">
        <v>3617</v>
      </c>
      <c r="G1955" s="33"/>
      <c r="H1955" s="33"/>
      <c r="I1955" s="203"/>
      <c r="J1955" s="33"/>
      <c r="K1955" s="33"/>
      <c r="L1955" s="36"/>
      <c r="M1955" s="204"/>
      <c r="N1955" s="205"/>
      <c r="O1955" s="68"/>
      <c r="P1955" s="68"/>
      <c r="Q1955" s="68"/>
      <c r="R1955" s="68"/>
      <c r="S1955" s="68"/>
      <c r="T1955" s="69"/>
      <c r="U1955" s="31"/>
      <c r="V1955" s="31"/>
      <c r="W1955" s="31"/>
      <c r="X1955" s="31"/>
      <c r="Y1955" s="31"/>
      <c r="Z1955" s="31"/>
      <c r="AA1955" s="31"/>
      <c r="AB1955" s="31"/>
      <c r="AC1955" s="31"/>
      <c r="AD1955" s="31"/>
      <c r="AE1955" s="31"/>
      <c r="AT1955" s="14" t="s">
        <v>133</v>
      </c>
      <c r="AU1955" s="14" t="s">
        <v>86</v>
      </c>
    </row>
    <row r="1956" spans="1:65" s="2" customFormat="1" ht="16.5" customHeight="1">
      <c r="A1956" s="31"/>
      <c r="B1956" s="32"/>
      <c r="C1956" s="207" t="s">
        <v>1889</v>
      </c>
      <c r="D1956" s="207" t="s">
        <v>3519</v>
      </c>
      <c r="E1956" s="208" t="s">
        <v>3619</v>
      </c>
      <c r="F1956" s="209" t="s">
        <v>3620</v>
      </c>
      <c r="G1956" s="210" t="s">
        <v>150</v>
      </c>
      <c r="H1956" s="211">
        <v>20</v>
      </c>
      <c r="I1956" s="212"/>
      <c r="J1956" s="213">
        <f>ROUND(I1956*H1956,2)</f>
        <v>0</v>
      </c>
      <c r="K1956" s="209" t="s">
        <v>131</v>
      </c>
      <c r="L1956" s="214"/>
      <c r="M1956" s="215" t="s">
        <v>1</v>
      </c>
      <c r="N1956" s="216" t="s">
        <v>42</v>
      </c>
      <c r="O1956" s="68"/>
      <c r="P1956" s="197">
        <f>O1956*H1956</f>
        <v>0</v>
      </c>
      <c r="Q1956" s="197">
        <v>0</v>
      </c>
      <c r="R1956" s="197">
        <f>Q1956*H1956</f>
        <v>0</v>
      </c>
      <c r="S1956" s="197">
        <v>0</v>
      </c>
      <c r="T1956" s="198">
        <f>S1956*H1956</f>
        <v>0</v>
      </c>
      <c r="U1956" s="31"/>
      <c r="V1956" s="31"/>
      <c r="W1956" s="31"/>
      <c r="X1956" s="31"/>
      <c r="Y1956" s="31"/>
      <c r="Z1956" s="31"/>
      <c r="AA1956" s="31"/>
      <c r="AB1956" s="31"/>
      <c r="AC1956" s="31"/>
      <c r="AD1956" s="31"/>
      <c r="AE1956" s="31"/>
      <c r="AR1956" s="199" t="s">
        <v>718</v>
      </c>
      <c r="AT1956" s="199" t="s">
        <v>3519</v>
      </c>
      <c r="AU1956" s="199" t="s">
        <v>86</v>
      </c>
      <c r="AY1956" s="14" t="s">
        <v>124</v>
      </c>
      <c r="BE1956" s="200">
        <f>IF(N1956="základní",J1956,0)</f>
        <v>0</v>
      </c>
      <c r="BF1956" s="200">
        <f>IF(N1956="snížená",J1956,0)</f>
        <v>0</v>
      </c>
      <c r="BG1956" s="200">
        <f>IF(N1956="zákl. přenesená",J1956,0)</f>
        <v>0</v>
      </c>
      <c r="BH1956" s="200">
        <f>IF(N1956="sníž. přenesená",J1956,0)</f>
        <v>0</v>
      </c>
      <c r="BI1956" s="200">
        <f>IF(N1956="nulová",J1956,0)</f>
        <v>0</v>
      </c>
      <c r="BJ1956" s="14" t="s">
        <v>84</v>
      </c>
      <c r="BK1956" s="200">
        <f>ROUND(I1956*H1956,2)</f>
        <v>0</v>
      </c>
      <c r="BL1956" s="14" t="s">
        <v>279</v>
      </c>
      <c r="BM1956" s="199" t="s">
        <v>3621</v>
      </c>
    </row>
    <row r="1957" spans="1:65" s="2" customFormat="1" ht="10.199999999999999">
      <c r="A1957" s="31"/>
      <c r="B1957" s="32"/>
      <c r="C1957" s="33"/>
      <c r="D1957" s="201" t="s">
        <v>133</v>
      </c>
      <c r="E1957" s="33"/>
      <c r="F1957" s="202" t="s">
        <v>3620</v>
      </c>
      <c r="G1957" s="33"/>
      <c r="H1957" s="33"/>
      <c r="I1957" s="203"/>
      <c r="J1957" s="33"/>
      <c r="K1957" s="33"/>
      <c r="L1957" s="36"/>
      <c r="M1957" s="204"/>
      <c r="N1957" s="205"/>
      <c r="O1957" s="68"/>
      <c r="P1957" s="68"/>
      <c r="Q1957" s="68"/>
      <c r="R1957" s="68"/>
      <c r="S1957" s="68"/>
      <c r="T1957" s="69"/>
      <c r="U1957" s="31"/>
      <c r="V1957" s="31"/>
      <c r="W1957" s="31"/>
      <c r="X1957" s="31"/>
      <c r="Y1957" s="31"/>
      <c r="Z1957" s="31"/>
      <c r="AA1957" s="31"/>
      <c r="AB1957" s="31"/>
      <c r="AC1957" s="31"/>
      <c r="AD1957" s="31"/>
      <c r="AE1957" s="31"/>
      <c r="AT1957" s="14" t="s">
        <v>133</v>
      </c>
      <c r="AU1957" s="14" t="s">
        <v>86</v>
      </c>
    </row>
    <row r="1958" spans="1:65" s="2" customFormat="1" ht="16.5" customHeight="1">
      <c r="A1958" s="31"/>
      <c r="B1958" s="32"/>
      <c r="C1958" s="207" t="s">
        <v>3622</v>
      </c>
      <c r="D1958" s="207" t="s">
        <v>3519</v>
      </c>
      <c r="E1958" s="208" t="s">
        <v>3623</v>
      </c>
      <c r="F1958" s="209" t="s">
        <v>3624</v>
      </c>
      <c r="G1958" s="210" t="s">
        <v>150</v>
      </c>
      <c r="H1958" s="211">
        <v>50</v>
      </c>
      <c r="I1958" s="212"/>
      <c r="J1958" s="213">
        <f>ROUND(I1958*H1958,2)</f>
        <v>0</v>
      </c>
      <c r="K1958" s="209" t="s">
        <v>131</v>
      </c>
      <c r="L1958" s="214"/>
      <c r="M1958" s="215" t="s">
        <v>1</v>
      </c>
      <c r="N1958" s="216" t="s">
        <v>42</v>
      </c>
      <c r="O1958" s="68"/>
      <c r="P1958" s="197">
        <f>O1958*H1958</f>
        <v>0</v>
      </c>
      <c r="Q1958" s="197">
        <v>0</v>
      </c>
      <c r="R1958" s="197">
        <f>Q1958*H1958</f>
        <v>0</v>
      </c>
      <c r="S1958" s="197">
        <v>0</v>
      </c>
      <c r="T1958" s="198">
        <f>S1958*H1958</f>
        <v>0</v>
      </c>
      <c r="U1958" s="31"/>
      <c r="V1958" s="31"/>
      <c r="W1958" s="31"/>
      <c r="X1958" s="31"/>
      <c r="Y1958" s="31"/>
      <c r="Z1958" s="31"/>
      <c r="AA1958" s="31"/>
      <c r="AB1958" s="31"/>
      <c r="AC1958" s="31"/>
      <c r="AD1958" s="31"/>
      <c r="AE1958" s="31"/>
      <c r="AR1958" s="199" t="s">
        <v>718</v>
      </c>
      <c r="AT1958" s="199" t="s">
        <v>3519</v>
      </c>
      <c r="AU1958" s="199" t="s">
        <v>86</v>
      </c>
      <c r="AY1958" s="14" t="s">
        <v>124</v>
      </c>
      <c r="BE1958" s="200">
        <f>IF(N1958="základní",J1958,0)</f>
        <v>0</v>
      </c>
      <c r="BF1958" s="200">
        <f>IF(N1958="snížená",J1958,0)</f>
        <v>0</v>
      </c>
      <c r="BG1958" s="200">
        <f>IF(N1958="zákl. přenesená",J1958,0)</f>
        <v>0</v>
      </c>
      <c r="BH1958" s="200">
        <f>IF(N1958="sníž. přenesená",J1958,0)</f>
        <v>0</v>
      </c>
      <c r="BI1958" s="200">
        <f>IF(N1958="nulová",J1958,0)</f>
        <v>0</v>
      </c>
      <c r="BJ1958" s="14" t="s">
        <v>84</v>
      </c>
      <c r="BK1958" s="200">
        <f>ROUND(I1958*H1958,2)</f>
        <v>0</v>
      </c>
      <c r="BL1958" s="14" t="s">
        <v>279</v>
      </c>
      <c r="BM1958" s="199" t="s">
        <v>3625</v>
      </c>
    </row>
    <row r="1959" spans="1:65" s="2" customFormat="1" ht="10.199999999999999">
      <c r="A1959" s="31"/>
      <c r="B1959" s="32"/>
      <c r="C1959" s="33"/>
      <c r="D1959" s="201" t="s">
        <v>133</v>
      </c>
      <c r="E1959" s="33"/>
      <c r="F1959" s="202" t="s">
        <v>3624</v>
      </c>
      <c r="G1959" s="33"/>
      <c r="H1959" s="33"/>
      <c r="I1959" s="203"/>
      <c r="J1959" s="33"/>
      <c r="K1959" s="33"/>
      <c r="L1959" s="36"/>
      <c r="M1959" s="204"/>
      <c r="N1959" s="205"/>
      <c r="O1959" s="68"/>
      <c r="P1959" s="68"/>
      <c r="Q1959" s="68"/>
      <c r="R1959" s="68"/>
      <c r="S1959" s="68"/>
      <c r="T1959" s="69"/>
      <c r="U1959" s="31"/>
      <c r="V1959" s="31"/>
      <c r="W1959" s="31"/>
      <c r="X1959" s="31"/>
      <c r="Y1959" s="31"/>
      <c r="Z1959" s="31"/>
      <c r="AA1959" s="31"/>
      <c r="AB1959" s="31"/>
      <c r="AC1959" s="31"/>
      <c r="AD1959" s="31"/>
      <c r="AE1959" s="31"/>
      <c r="AT1959" s="14" t="s">
        <v>133</v>
      </c>
      <c r="AU1959" s="14" t="s">
        <v>86</v>
      </c>
    </row>
    <row r="1960" spans="1:65" s="2" customFormat="1" ht="16.5" customHeight="1">
      <c r="A1960" s="31"/>
      <c r="B1960" s="32"/>
      <c r="C1960" s="207" t="s">
        <v>1894</v>
      </c>
      <c r="D1960" s="207" t="s">
        <v>3519</v>
      </c>
      <c r="E1960" s="208" t="s">
        <v>3626</v>
      </c>
      <c r="F1960" s="209" t="s">
        <v>3627</v>
      </c>
      <c r="G1960" s="210" t="s">
        <v>150</v>
      </c>
      <c r="H1960" s="211">
        <v>50</v>
      </c>
      <c r="I1960" s="212"/>
      <c r="J1960" s="213">
        <f>ROUND(I1960*H1960,2)</f>
        <v>0</v>
      </c>
      <c r="K1960" s="209" t="s">
        <v>131</v>
      </c>
      <c r="L1960" s="214"/>
      <c r="M1960" s="215" t="s">
        <v>1</v>
      </c>
      <c r="N1960" s="216" t="s">
        <v>42</v>
      </c>
      <c r="O1960" s="68"/>
      <c r="P1960" s="197">
        <f>O1960*H1960</f>
        <v>0</v>
      </c>
      <c r="Q1960" s="197">
        <v>0</v>
      </c>
      <c r="R1960" s="197">
        <f>Q1960*H1960</f>
        <v>0</v>
      </c>
      <c r="S1960" s="197">
        <v>0</v>
      </c>
      <c r="T1960" s="198">
        <f>S1960*H1960</f>
        <v>0</v>
      </c>
      <c r="U1960" s="31"/>
      <c r="V1960" s="31"/>
      <c r="W1960" s="31"/>
      <c r="X1960" s="31"/>
      <c r="Y1960" s="31"/>
      <c r="Z1960" s="31"/>
      <c r="AA1960" s="31"/>
      <c r="AB1960" s="31"/>
      <c r="AC1960" s="31"/>
      <c r="AD1960" s="31"/>
      <c r="AE1960" s="31"/>
      <c r="AR1960" s="199" t="s">
        <v>718</v>
      </c>
      <c r="AT1960" s="199" t="s">
        <v>3519</v>
      </c>
      <c r="AU1960" s="199" t="s">
        <v>86</v>
      </c>
      <c r="AY1960" s="14" t="s">
        <v>124</v>
      </c>
      <c r="BE1960" s="200">
        <f>IF(N1960="základní",J1960,0)</f>
        <v>0</v>
      </c>
      <c r="BF1960" s="200">
        <f>IF(N1960="snížená",J1960,0)</f>
        <v>0</v>
      </c>
      <c r="BG1960" s="200">
        <f>IF(N1960="zákl. přenesená",J1960,0)</f>
        <v>0</v>
      </c>
      <c r="BH1960" s="200">
        <f>IF(N1960="sníž. přenesená",J1960,0)</f>
        <v>0</v>
      </c>
      <c r="BI1960" s="200">
        <f>IF(N1960="nulová",J1960,0)</f>
        <v>0</v>
      </c>
      <c r="BJ1960" s="14" t="s">
        <v>84</v>
      </c>
      <c r="BK1960" s="200">
        <f>ROUND(I1960*H1960,2)</f>
        <v>0</v>
      </c>
      <c r="BL1960" s="14" t="s">
        <v>279</v>
      </c>
      <c r="BM1960" s="199" t="s">
        <v>3628</v>
      </c>
    </row>
    <row r="1961" spans="1:65" s="2" customFormat="1" ht="10.199999999999999">
      <c r="A1961" s="31"/>
      <c r="B1961" s="32"/>
      <c r="C1961" s="33"/>
      <c r="D1961" s="201" t="s">
        <v>133</v>
      </c>
      <c r="E1961" s="33"/>
      <c r="F1961" s="202" t="s">
        <v>3627</v>
      </c>
      <c r="G1961" s="33"/>
      <c r="H1961" s="33"/>
      <c r="I1961" s="203"/>
      <c r="J1961" s="33"/>
      <c r="K1961" s="33"/>
      <c r="L1961" s="36"/>
      <c r="M1961" s="204"/>
      <c r="N1961" s="205"/>
      <c r="O1961" s="68"/>
      <c r="P1961" s="68"/>
      <c r="Q1961" s="68"/>
      <c r="R1961" s="68"/>
      <c r="S1961" s="68"/>
      <c r="T1961" s="69"/>
      <c r="U1961" s="31"/>
      <c r="V1961" s="31"/>
      <c r="W1961" s="31"/>
      <c r="X1961" s="31"/>
      <c r="Y1961" s="31"/>
      <c r="Z1961" s="31"/>
      <c r="AA1961" s="31"/>
      <c r="AB1961" s="31"/>
      <c r="AC1961" s="31"/>
      <c r="AD1961" s="31"/>
      <c r="AE1961" s="31"/>
      <c r="AT1961" s="14" t="s">
        <v>133</v>
      </c>
      <c r="AU1961" s="14" t="s">
        <v>86</v>
      </c>
    </row>
    <row r="1962" spans="1:65" s="2" customFormat="1" ht="16.5" customHeight="1">
      <c r="A1962" s="31"/>
      <c r="B1962" s="32"/>
      <c r="C1962" s="207" t="s">
        <v>3629</v>
      </c>
      <c r="D1962" s="207" t="s">
        <v>3519</v>
      </c>
      <c r="E1962" s="208" t="s">
        <v>3630</v>
      </c>
      <c r="F1962" s="209" t="s">
        <v>3631</v>
      </c>
      <c r="G1962" s="210" t="s">
        <v>150</v>
      </c>
      <c r="H1962" s="211">
        <v>50</v>
      </c>
      <c r="I1962" s="212"/>
      <c r="J1962" s="213">
        <f>ROUND(I1962*H1962,2)</f>
        <v>0</v>
      </c>
      <c r="K1962" s="209" t="s">
        <v>131</v>
      </c>
      <c r="L1962" s="214"/>
      <c r="M1962" s="215" t="s">
        <v>1</v>
      </c>
      <c r="N1962" s="216" t="s">
        <v>42</v>
      </c>
      <c r="O1962" s="68"/>
      <c r="P1962" s="197">
        <f>O1962*H1962</f>
        <v>0</v>
      </c>
      <c r="Q1962" s="197">
        <v>0</v>
      </c>
      <c r="R1962" s="197">
        <f>Q1962*H1962</f>
        <v>0</v>
      </c>
      <c r="S1962" s="197">
        <v>0</v>
      </c>
      <c r="T1962" s="198">
        <f>S1962*H1962</f>
        <v>0</v>
      </c>
      <c r="U1962" s="31"/>
      <c r="V1962" s="31"/>
      <c r="W1962" s="31"/>
      <c r="X1962" s="31"/>
      <c r="Y1962" s="31"/>
      <c r="Z1962" s="31"/>
      <c r="AA1962" s="31"/>
      <c r="AB1962" s="31"/>
      <c r="AC1962" s="31"/>
      <c r="AD1962" s="31"/>
      <c r="AE1962" s="31"/>
      <c r="AR1962" s="199" t="s">
        <v>718</v>
      </c>
      <c r="AT1962" s="199" t="s">
        <v>3519</v>
      </c>
      <c r="AU1962" s="199" t="s">
        <v>86</v>
      </c>
      <c r="AY1962" s="14" t="s">
        <v>124</v>
      </c>
      <c r="BE1962" s="200">
        <f>IF(N1962="základní",J1962,0)</f>
        <v>0</v>
      </c>
      <c r="BF1962" s="200">
        <f>IF(N1962="snížená",J1962,0)</f>
        <v>0</v>
      </c>
      <c r="BG1962" s="200">
        <f>IF(N1962="zákl. přenesená",J1962,0)</f>
        <v>0</v>
      </c>
      <c r="BH1962" s="200">
        <f>IF(N1962="sníž. přenesená",J1962,0)</f>
        <v>0</v>
      </c>
      <c r="BI1962" s="200">
        <f>IF(N1962="nulová",J1962,0)</f>
        <v>0</v>
      </c>
      <c r="BJ1962" s="14" t="s">
        <v>84</v>
      </c>
      <c r="BK1962" s="200">
        <f>ROUND(I1962*H1962,2)</f>
        <v>0</v>
      </c>
      <c r="BL1962" s="14" t="s">
        <v>279</v>
      </c>
      <c r="BM1962" s="199" t="s">
        <v>3632</v>
      </c>
    </row>
    <row r="1963" spans="1:65" s="2" customFormat="1" ht="10.199999999999999">
      <c r="A1963" s="31"/>
      <c r="B1963" s="32"/>
      <c r="C1963" s="33"/>
      <c r="D1963" s="201" t="s">
        <v>133</v>
      </c>
      <c r="E1963" s="33"/>
      <c r="F1963" s="202" t="s">
        <v>3631</v>
      </c>
      <c r="G1963" s="33"/>
      <c r="H1963" s="33"/>
      <c r="I1963" s="203"/>
      <c r="J1963" s="33"/>
      <c r="K1963" s="33"/>
      <c r="L1963" s="36"/>
      <c r="M1963" s="204"/>
      <c r="N1963" s="205"/>
      <c r="O1963" s="68"/>
      <c r="P1963" s="68"/>
      <c r="Q1963" s="68"/>
      <c r="R1963" s="68"/>
      <c r="S1963" s="68"/>
      <c r="T1963" s="69"/>
      <c r="U1963" s="31"/>
      <c r="V1963" s="31"/>
      <c r="W1963" s="31"/>
      <c r="X1963" s="31"/>
      <c r="Y1963" s="31"/>
      <c r="Z1963" s="31"/>
      <c r="AA1963" s="31"/>
      <c r="AB1963" s="31"/>
      <c r="AC1963" s="31"/>
      <c r="AD1963" s="31"/>
      <c r="AE1963" s="31"/>
      <c r="AT1963" s="14" t="s">
        <v>133</v>
      </c>
      <c r="AU1963" s="14" t="s">
        <v>86</v>
      </c>
    </row>
    <row r="1964" spans="1:65" s="2" customFormat="1" ht="16.5" customHeight="1">
      <c r="A1964" s="31"/>
      <c r="B1964" s="32"/>
      <c r="C1964" s="207" t="s">
        <v>1899</v>
      </c>
      <c r="D1964" s="207" t="s">
        <v>3519</v>
      </c>
      <c r="E1964" s="208" t="s">
        <v>3633</v>
      </c>
      <c r="F1964" s="209" t="s">
        <v>3634</v>
      </c>
      <c r="G1964" s="210" t="s">
        <v>150</v>
      </c>
      <c r="H1964" s="211">
        <v>100</v>
      </c>
      <c r="I1964" s="212"/>
      <c r="J1964" s="213">
        <f>ROUND(I1964*H1964,2)</f>
        <v>0</v>
      </c>
      <c r="K1964" s="209" t="s">
        <v>131</v>
      </c>
      <c r="L1964" s="214"/>
      <c r="M1964" s="215" t="s">
        <v>1</v>
      </c>
      <c r="N1964" s="216" t="s">
        <v>42</v>
      </c>
      <c r="O1964" s="68"/>
      <c r="P1964" s="197">
        <f>O1964*H1964</f>
        <v>0</v>
      </c>
      <c r="Q1964" s="197">
        <v>0</v>
      </c>
      <c r="R1964" s="197">
        <f>Q1964*H1964</f>
        <v>0</v>
      </c>
      <c r="S1964" s="197">
        <v>0</v>
      </c>
      <c r="T1964" s="198">
        <f>S1964*H1964</f>
        <v>0</v>
      </c>
      <c r="U1964" s="31"/>
      <c r="V1964" s="31"/>
      <c r="W1964" s="31"/>
      <c r="X1964" s="31"/>
      <c r="Y1964" s="31"/>
      <c r="Z1964" s="31"/>
      <c r="AA1964" s="31"/>
      <c r="AB1964" s="31"/>
      <c r="AC1964" s="31"/>
      <c r="AD1964" s="31"/>
      <c r="AE1964" s="31"/>
      <c r="AR1964" s="199" t="s">
        <v>718</v>
      </c>
      <c r="AT1964" s="199" t="s">
        <v>3519</v>
      </c>
      <c r="AU1964" s="199" t="s">
        <v>86</v>
      </c>
      <c r="AY1964" s="14" t="s">
        <v>124</v>
      </c>
      <c r="BE1964" s="200">
        <f>IF(N1964="základní",J1964,0)</f>
        <v>0</v>
      </c>
      <c r="BF1964" s="200">
        <f>IF(N1964="snížená",J1964,0)</f>
        <v>0</v>
      </c>
      <c r="BG1964" s="200">
        <f>IF(N1964="zákl. přenesená",J1964,0)</f>
        <v>0</v>
      </c>
      <c r="BH1964" s="200">
        <f>IF(N1964="sníž. přenesená",J1964,0)</f>
        <v>0</v>
      </c>
      <c r="BI1964" s="200">
        <f>IF(N1964="nulová",J1964,0)</f>
        <v>0</v>
      </c>
      <c r="BJ1964" s="14" t="s">
        <v>84</v>
      </c>
      <c r="BK1964" s="200">
        <f>ROUND(I1964*H1964,2)</f>
        <v>0</v>
      </c>
      <c r="BL1964" s="14" t="s">
        <v>279</v>
      </c>
      <c r="BM1964" s="199" t="s">
        <v>3635</v>
      </c>
    </row>
    <row r="1965" spans="1:65" s="2" customFormat="1" ht="10.199999999999999">
      <c r="A1965" s="31"/>
      <c r="B1965" s="32"/>
      <c r="C1965" s="33"/>
      <c r="D1965" s="201" t="s">
        <v>133</v>
      </c>
      <c r="E1965" s="33"/>
      <c r="F1965" s="202" t="s">
        <v>3634</v>
      </c>
      <c r="G1965" s="33"/>
      <c r="H1965" s="33"/>
      <c r="I1965" s="203"/>
      <c r="J1965" s="33"/>
      <c r="K1965" s="33"/>
      <c r="L1965" s="36"/>
      <c r="M1965" s="204"/>
      <c r="N1965" s="205"/>
      <c r="O1965" s="68"/>
      <c r="P1965" s="68"/>
      <c r="Q1965" s="68"/>
      <c r="R1965" s="68"/>
      <c r="S1965" s="68"/>
      <c r="T1965" s="69"/>
      <c r="U1965" s="31"/>
      <c r="V1965" s="31"/>
      <c r="W1965" s="31"/>
      <c r="X1965" s="31"/>
      <c r="Y1965" s="31"/>
      <c r="Z1965" s="31"/>
      <c r="AA1965" s="31"/>
      <c r="AB1965" s="31"/>
      <c r="AC1965" s="31"/>
      <c r="AD1965" s="31"/>
      <c r="AE1965" s="31"/>
      <c r="AT1965" s="14" t="s">
        <v>133</v>
      </c>
      <c r="AU1965" s="14" t="s">
        <v>86</v>
      </c>
    </row>
    <row r="1966" spans="1:65" s="2" customFormat="1" ht="16.5" customHeight="1">
      <c r="A1966" s="31"/>
      <c r="B1966" s="32"/>
      <c r="C1966" s="207" t="s">
        <v>3636</v>
      </c>
      <c r="D1966" s="207" t="s">
        <v>3519</v>
      </c>
      <c r="E1966" s="208" t="s">
        <v>3637</v>
      </c>
      <c r="F1966" s="209" t="s">
        <v>3638</v>
      </c>
      <c r="G1966" s="210" t="s">
        <v>150</v>
      </c>
      <c r="H1966" s="211">
        <v>100</v>
      </c>
      <c r="I1966" s="212"/>
      <c r="J1966" s="213">
        <f>ROUND(I1966*H1966,2)</f>
        <v>0</v>
      </c>
      <c r="K1966" s="209" t="s">
        <v>131</v>
      </c>
      <c r="L1966" s="214"/>
      <c r="M1966" s="215" t="s">
        <v>1</v>
      </c>
      <c r="N1966" s="216" t="s">
        <v>42</v>
      </c>
      <c r="O1966" s="68"/>
      <c r="P1966" s="197">
        <f>O1966*H1966</f>
        <v>0</v>
      </c>
      <c r="Q1966" s="197">
        <v>0</v>
      </c>
      <c r="R1966" s="197">
        <f>Q1966*H1966</f>
        <v>0</v>
      </c>
      <c r="S1966" s="197">
        <v>0</v>
      </c>
      <c r="T1966" s="198">
        <f>S1966*H1966</f>
        <v>0</v>
      </c>
      <c r="U1966" s="31"/>
      <c r="V1966" s="31"/>
      <c r="W1966" s="31"/>
      <c r="X1966" s="31"/>
      <c r="Y1966" s="31"/>
      <c r="Z1966" s="31"/>
      <c r="AA1966" s="31"/>
      <c r="AB1966" s="31"/>
      <c r="AC1966" s="31"/>
      <c r="AD1966" s="31"/>
      <c r="AE1966" s="31"/>
      <c r="AR1966" s="199" t="s">
        <v>718</v>
      </c>
      <c r="AT1966" s="199" t="s">
        <v>3519</v>
      </c>
      <c r="AU1966" s="199" t="s">
        <v>86</v>
      </c>
      <c r="AY1966" s="14" t="s">
        <v>124</v>
      </c>
      <c r="BE1966" s="200">
        <f>IF(N1966="základní",J1966,0)</f>
        <v>0</v>
      </c>
      <c r="BF1966" s="200">
        <f>IF(N1966="snížená",J1966,0)</f>
        <v>0</v>
      </c>
      <c r="BG1966" s="200">
        <f>IF(N1966="zákl. přenesená",J1966,0)</f>
        <v>0</v>
      </c>
      <c r="BH1966" s="200">
        <f>IF(N1966="sníž. přenesená",J1966,0)</f>
        <v>0</v>
      </c>
      <c r="BI1966" s="200">
        <f>IF(N1966="nulová",J1966,0)</f>
        <v>0</v>
      </c>
      <c r="BJ1966" s="14" t="s">
        <v>84</v>
      </c>
      <c r="BK1966" s="200">
        <f>ROUND(I1966*H1966,2)</f>
        <v>0</v>
      </c>
      <c r="BL1966" s="14" t="s">
        <v>279</v>
      </c>
      <c r="BM1966" s="199" t="s">
        <v>3639</v>
      </c>
    </row>
    <row r="1967" spans="1:65" s="2" customFormat="1" ht="10.199999999999999">
      <c r="A1967" s="31"/>
      <c r="B1967" s="32"/>
      <c r="C1967" s="33"/>
      <c r="D1967" s="201" t="s">
        <v>133</v>
      </c>
      <c r="E1967" s="33"/>
      <c r="F1967" s="202" t="s">
        <v>3638</v>
      </c>
      <c r="G1967" s="33"/>
      <c r="H1967" s="33"/>
      <c r="I1967" s="203"/>
      <c r="J1967" s="33"/>
      <c r="K1967" s="33"/>
      <c r="L1967" s="36"/>
      <c r="M1967" s="204"/>
      <c r="N1967" s="205"/>
      <c r="O1967" s="68"/>
      <c r="P1967" s="68"/>
      <c r="Q1967" s="68"/>
      <c r="R1967" s="68"/>
      <c r="S1967" s="68"/>
      <c r="T1967" s="69"/>
      <c r="U1967" s="31"/>
      <c r="V1967" s="31"/>
      <c r="W1967" s="31"/>
      <c r="X1967" s="31"/>
      <c r="Y1967" s="31"/>
      <c r="Z1967" s="31"/>
      <c r="AA1967" s="31"/>
      <c r="AB1967" s="31"/>
      <c r="AC1967" s="31"/>
      <c r="AD1967" s="31"/>
      <c r="AE1967" s="31"/>
      <c r="AT1967" s="14" t="s">
        <v>133</v>
      </c>
      <c r="AU1967" s="14" t="s">
        <v>86</v>
      </c>
    </row>
    <row r="1968" spans="1:65" s="2" customFormat="1" ht="16.5" customHeight="1">
      <c r="A1968" s="31"/>
      <c r="B1968" s="32"/>
      <c r="C1968" s="207" t="s">
        <v>1904</v>
      </c>
      <c r="D1968" s="207" t="s">
        <v>3519</v>
      </c>
      <c r="E1968" s="208" t="s">
        <v>3640</v>
      </c>
      <c r="F1968" s="209" t="s">
        <v>3641</v>
      </c>
      <c r="G1968" s="210" t="s">
        <v>150</v>
      </c>
      <c r="H1968" s="211">
        <v>100</v>
      </c>
      <c r="I1968" s="212"/>
      <c r="J1968" s="213">
        <f>ROUND(I1968*H1968,2)</f>
        <v>0</v>
      </c>
      <c r="K1968" s="209" t="s">
        <v>131</v>
      </c>
      <c r="L1968" s="214"/>
      <c r="M1968" s="215" t="s">
        <v>1</v>
      </c>
      <c r="N1968" s="216" t="s">
        <v>42</v>
      </c>
      <c r="O1968" s="68"/>
      <c r="P1968" s="197">
        <f>O1968*H1968</f>
        <v>0</v>
      </c>
      <c r="Q1968" s="197">
        <v>0</v>
      </c>
      <c r="R1968" s="197">
        <f>Q1968*H1968</f>
        <v>0</v>
      </c>
      <c r="S1968" s="197">
        <v>0</v>
      </c>
      <c r="T1968" s="198">
        <f>S1968*H1968</f>
        <v>0</v>
      </c>
      <c r="U1968" s="31"/>
      <c r="V1968" s="31"/>
      <c r="W1968" s="31"/>
      <c r="X1968" s="31"/>
      <c r="Y1968" s="31"/>
      <c r="Z1968" s="31"/>
      <c r="AA1968" s="31"/>
      <c r="AB1968" s="31"/>
      <c r="AC1968" s="31"/>
      <c r="AD1968" s="31"/>
      <c r="AE1968" s="31"/>
      <c r="AR1968" s="199" t="s">
        <v>718</v>
      </c>
      <c r="AT1968" s="199" t="s">
        <v>3519</v>
      </c>
      <c r="AU1968" s="199" t="s">
        <v>86</v>
      </c>
      <c r="AY1968" s="14" t="s">
        <v>124</v>
      </c>
      <c r="BE1968" s="200">
        <f>IF(N1968="základní",J1968,0)</f>
        <v>0</v>
      </c>
      <c r="BF1968" s="200">
        <f>IF(N1968="snížená",J1968,0)</f>
        <v>0</v>
      </c>
      <c r="BG1968" s="200">
        <f>IF(N1968="zákl. přenesená",J1968,0)</f>
        <v>0</v>
      </c>
      <c r="BH1968" s="200">
        <f>IF(N1968="sníž. přenesená",J1968,0)</f>
        <v>0</v>
      </c>
      <c r="BI1968" s="200">
        <f>IF(N1968="nulová",J1968,0)</f>
        <v>0</v>
      </c>
      <c r="BJ1968" s="14" t="s">
        <v>84</v>
      </c>
      <c r="BK1968" s="200">
        <f>ROUND(I1968*H1968,2)</f>
        <v>0</v>
      </c>
      <c r="BL1968" s="14" t="s">
        <v>279</v>
      </c>
      <c r="BM1968" s="199" t="s">
        <v>3642</v>
      </c>
    </row>
    <row r="1969" spans="1:65" s="2" customFormat="1" ht="10.199999999999999">
      <c r="A1969" s="31"/>
      <c r="B1969" s="32"/>
      <c r="C1969" s="33"/>
      <c r="D1969" s="201" t="s">
        <v>133</v>
      </c>
      <c r="E1969" s="33"/>
      <c r="F1969" s="202" t="s">
        <v>3641</v>
      </c>
      <c r="G1969" s="33"/>
      <c r="H1969" s="33"/>
      <c r="I1969" s="203"/>
      <c r="J1969" s="33"/>
      <c r="K1969" s="33"/>
      <c r="L1969" s="36"/>
      <c r="M1969" s="204"/>
      <c r="N1969" s="205"/>
      <c r="O1969" s="68"/>
      <c r="P1969" s="68"/>
      <c r="Q1969" s="68"/>
      <c r="R1969" s="68"/>
      <c r="S1969" s="68"/>
      <c r="T1969" s="69"/>
      <c r="U1969" s="31"/>
      <c r="V1969" s="31"/>
      <c r="W1969" s="31"/>
      <c r="X1969" s="31"/>
      <c r="Y1969" s="31"/>
      <c r="Z1969" s="31"/>
      <c r="AA1969" s="31"/>
      <c r="AB1969" s="31"/>
      <c r="AC1969" s="31"/>
      <c r="AD1969" s="31"/>
      <c r="AE1969" s="31"/>
      <c r="AT1969" s="14" t="s">
        <v>133</v>
      </c>
      <c r="AU1969" s="14" t="s">
        <v>86</v>
      </c>
    </row>
    <row r="1970" spans="1:65" s="2" customFormat="1" ht="16.5" customHeight="1">
      <c r="A1970" s="31"/>
      <c r="B1970" s="32"/>
      <c r="C1970" s="207" t="s">
        <v>3643</v>
      </c>
      <c r="D1970" s="207" t="s">
        <v>3519</v>
      </c>
      <c r="E1970" s="208" t="s">
        <v>3644</v>
      </c>
      <c r="F1970" s="209" t="s">
        <v>3645</v>
      </c>
      <c r="G1970" s="210" t="s">
        <v>150</v>
      </c>
      <c r="H1970" s="211">
        <v>50</v>
      </c>
      <c r="I1970" s="212"/>
      <c r="J1970" s="213">
        <f>ROUND(I1970*H1970,2)</f>
        <v>0</v>
      </c>
      <c r="K1970" s="209" t="s">
        <v>131</v>
      </c>
      <c r="L1970" s="214"/>
      <c r="M1970" s="215" t="s">
        <v>1</v>
      </c>
      <c r="N1970" s="216" t="s">
        <v>42</v>
      </c>
      <c r="O1970" s="68"/>
      <c r="P1970" s="197">
        <f>O1970*H1970</f>
        <v>0</v>
      </c>
      <c r="Q1970" s="197">
        <v>0</v>
      </c>
      <c r="R1970" s="197">
        <f>Q1970*H1970</f>
        <v>0</v>
      </c>
      <c r="S1970" s="197">
        <v>0</v>
      </c>
      <c r="T1970" s="198">
        <f>S1970*H1970</f>
        <v>0</v>
      </c>
      <c r="U1970" s="31"/>
      <c r="V1970" s="31"/>
      <c r="W1970" s="31"/>
      <c r="X1970" s="31"/>
      <c r="Y1970" s="31"/>
      <c r="Z1970" s="31"/>
      <c r="AA1970" s="31"/>
      <c r="AB1970" s="31"/>
      <c r="AC1970" s="31"/>
      <c r="AD1970" s="31"/>
      <c r="AE1970" s="31"/>
      <c r="AR1970" s="199" t="s">
        <v>718</v>
      </c>
      <c r="AT1970" s="199" t="s">
        <v>3519</v>
      </c>
      <c r="AU1970" s="199" t="s">
        <v>86</v>
      </c>
      <c r="AY1970" s="14" t="s">
        <v>124</v>
      </c>
      <c r="BE1970" s="200">
        <f>IF(N1970="základní",J1970,0)</f>
        <v>0</v>
      </c>
      <c r="BF1970" s="200">
        <f>IF(N1970="snížená",J1970,0)</f>
        <v>0</v>
      </c>
      <c r="BG1970" s="200">
        <f>IF(N1970="zákl. přenesená",J1970,0)</f>
        <v>0</v>
      </c>
      <c r="BH1970" s="200">
        <f>IF(N1970="sníž. přenesená",J1970,0)</f>
        <v>0</v>
      </c>
      <c r="BI1970" s="200">
        <f>IF(N1970="nulová",J1970,0)</f>
        <v>0</v>
      </c>
      <c r="BJ1970" s="14" t="s">
        <v>84</v>
      </c>
      <c r="BK1970" s="200">
        <f>ROUND(I1970*H1970,2)</f>
        <v>0</v>
      </c>
      <c r="BL1970" s="14" t="s">
        <v>279</v>
      </c>
      <c r="BM1970" s="199" t="s">
        <v>3646</v>
      </c>
    </row>
    <row r="1971" spans="1:65" s="2" customFormat="1" ht="10.199999999999999">
      <c r="A1971" s="31"/>
      <c r="B1971" s="32"/>
      <c r="C1971" s="33"/>
      <c r="D1971" s="201" t="s">
        <v>133</v>
      </c>
      <c r="E1971" s="33"/>
      <c r="F1971" s="202" t="s">
        <v>3645</v>
      </c>
      <c r="G1971" s="33"/>
      <c r="H1971" s="33"/>
      <c r="I1971" s="203"/>
      <c r="J1971" s="33"/>
      <c r="K1971" s="33"/>
      <c r="L1971" s="36"/>
      <c r="M1971" s="204"/>
      <c r="N1971" s="205"/>
      <c r="O1971" s="68"/>
      <c r="P1971" s="68"/>
      <c r="Q1971" s="68"/>
      <c r="R1971" s="68"/>
      <c r="S1971" s="68"/>
      <c r="T1971" s="69"/>
      <c r="U1971" s="31"/>
      <c r="V1971" s="31"/>
      <c r="W1971" s="31"/>
      <c r="X1971" s="31"/>
      <c r="Y1971" s="31"/>
      <c r="Z1971" s="31"/>
      <c r="AA1971" s="31"/>
      <c r="AB1971" s="31"/>
      <c r="AC1971" s="31"/>
      <c r="AD1971" s="31"/>
      <c r="AE1971" s="31"/>
      <c r="AT1971" s="14" t="s">
        <v>133</v>
      </c>
      <c r="AU1971" s="14" t="s">
        <v>86</v>
      </c>
    </row>
    <row r="1972" spans="1:65" s="2" customFormat="1" ht="16.5" customHeight="1">
      <c r="A1972" s="31"/>
      <c r="B1972" s="32"/>
      <c r="C1972" s="207" t="s">
        <v>1908</v>
      </c>
      <c r="D1972" s="207" t="s">
        <v>3519</v>
      </c>
      <c r="E1972" s="208" t="s">
        <v>3647</v>
      </c>
      <c r="F1972" s="209" t="s">
        <v>3648</v>
      </c>
      <c r="G1972" s="210" t="s">
        <v>150</v>
      </c>
      <c r="H1972" s="211">
        <v>50</v>
      </c>
      <c r="I1972" s="212"/>
      <c r="J1972" s="213">
        <f>ROUND(I1972*H1972,2)</f>
        <v>0</v>
      </c>
      <c r="K1972" s="209" t="s">
        <v>131</v>
      </c>
      <c r="L1972" s="214"/>
      <c r="M1972" s="215" t="s">
        <v>1</v>
      </c>
      <c r="N1972" s="216" t="s">
        <v>42</v>
      </c>
      <c r="O1972" s="68"/>
      <c r="P1972" s="197">
        <f>O1972*H1972</f>
        <v>0</v>
      </c>
      <c r="Q1972" s="197">
        <v>0</v>
      </c>
      <c r="R1972" s="197">
        <f>Q1972*H1972</f>
        <v>0</v>
      </c>
      <c r="S1972" s="197">
        <v>0</v>
      </c>
      <c r="T1972" s="198">
        <f>S1972*H1972</f>
        <v>0</v>
      </c>
      <c r="U1972" s="31"/>
      <c r="V1972" s="31"/>
      <c r="W1972" s="31"/>
      <c r="X1972" s="31"/>
      <c r="Y1972" s="31"/>
      <c r="Z1972" s="31"/>
      <c r="AA1972" s="31"/>
      <c r="AB1972" s="31"/>
      <c r="AC1972" s="31"/>
      <c r="AD1972" s="31"/>
      <c r="AE1972" s="31"/>
      <c r="AR1972" s="199" t="s">
        <v>718</v>
      </c>
      <c r="AT1972" s="199" t="s">
        <v>3519</v>
      </c>
      <c r="AU1972" s="199" t="s">
        <v>86</v>
      </c>
      <c r="AY1972" s="14" t="s">
        <v>124</v>
      </c>
      <c r="BE1972" s="200">
        <f>IF(N1972="základní",J1972,0)</f>
        <v>0</v>
      </c>
      <c r="BF1972" s="200">
        <f>IF(N1972="snížená",J1972,0)</f>
        <v>0</v>
      </c>
      <c r="BG1972" s="200">
        <f>IF(N1972="zákl. přenesená",J1972,0)</f>
        <v>0</v>
      </c>
      <c r="BH1972" s="200">
        <f>IF(N1972="sníž. přenesená",J1972,0)</f>
        <v>0</v>
      </c>
      <c r="BI1972" s="200">
        <f>IF(N1972="nulová",J1972,0)</f>
        <v>0</v>
      </c>
      <c r="BJ1972" s="14" t="s">
        <v>84</v>
      </c>
      <c r="BK1972" s="200">
        <f>ROUND(I1972*H1972,2)</f>
        <v>0</v>
      </c>
      <c r="BL1972" s="14" t="s">
        <v>279</v>
      </c>
      <c r="BM1972" s="199" t="s">
        <v>3649</v>
      </c>
    </row>
    <row r="1973" spans="1:65" s="2" customFormat="1" ht="10.199999999999999">
      <c r="A1973" s="31"/>
      <c r="B1973" s="32"/>
      <c r="C1973" s="33"/>
      <c r="D1973" s="201" t="s">
        <v>133</v>
      </c>
      <c r="E1973" s="33"/>
      <c r="F1973" s="202" t="s">
        <v>3648</v>
      </c>
      <c r="G1973" s="33"/>
      <c r="H1973" s="33"/>
      <c r="I1973" s="203"/>
      <c r="J1973" s="33"/>
      <c r="K1973" s="33"/>
      <c r="L1973" s="36"/>
      <c r="M1973" s="204"/>
      <c r="N1973" s="205"/>
      <c r="O1973" s="68"/>
      <c r="P1973" s="68"/>
      <c r="Q1973" s="68"/>
      <c r="R1973" s="68"/>
      <c r="S1973" s="68"/>
      <c r="T1973" s="69"/>
      <c r="U1973" s="31"/>
      <c r="V1973" s="31"/>
      <c r="W1973" s="31"/>
      <c r="X1973" s="31"/>
      <c r="Y1973" s="31"/>
      <c r="Z1973" s="31"/>
      <c r="AA1973" s="31"/>
      <c r="AB1973" s="31"/>
      <c r="AC1973" s="31"/>
      <c r="AD1973" s="31"/>
      <c r="AE1973" s="31"/>
      <c r="AT1973" s="14" t="s">
        <v>133</v>
      </c>
      <c r="AU1973" s="14" t="s">
        <v>86</v>
      </c>
    </row>
    <row r="1974" spans="1:65" s="2" customFormat="1" ht="16.5" customHeight="1">
      <c r="A1974" s="31"/>
      <c r="B1974" s="32"/>
      <c r="C1974" s="207" t="s">
        <v>3650</v>
      </c>
      <c r="D1974" s="207" t="s">
        <v>3519</v>
      </c>
      <c r="E1974" s="208" t="s">
        <v>3651</v>
      </c>
      <c r="F1974" s="209" t="s">
        <v>3652</v>
      </c>
      <c r="G1974" s="210" t="s">
        <v>150</v>
      </c>
      <c r="H1974" s="211">
        <v>50</v>
      </c>
      <c r="I1974" s="212"/>
      <c r="J1974" s="213">
        <f>ROUND(I1974*H1974,2)</f>
        <v>0</v>
      </c>
      <c r="K1974" s="209" t="s">
        <v>131</v>
      </c>
      <c r="L1974" s="214"/>
      <c r="M1974" s="215" t="s">
        <v>1</v>
      </c>
      <c r="N1974" s="216" t="s">
        <v>42</v>
      </c>
      <c r="O1974" s="68"/>
      <c r="P1974" s="197">
        <f>O1974*H1974</f>
        <v>0</v>
      </c>
      <c r="Q1974" s="197">
        <v>0</v>
      </c>
      <c r="R1974" s="197">
        <f>Q1974*H1974</f>
        <v>0</v>
      </c>
      <c r="S1974" s="197">
        <v>0</v>
      </c>
      <c r="T1974" s="198">
        <f>S1974*H1974</f>
        <v>0</v>
      </c>
      <c r="U1974" s="31"/>
      <c r="V1974" s="31"/>
      <c r="W1974" s="31"/>
      <c r="X1974" s="31"/>
      <c r="Y1974" s="31"/>
      <c r="Z1974" s="31"/>
      <c r="AA1974" s="31"/>
      <c r="AB1974" s="31"/>
      <c r="AC1974" s="31"/>
      <c r="AD1974" s="31"/>
      <c r="AE1974" s="31"/>
      <c r="AR1974" s="199" t="s">
        <v>718</v>
      </c>
      <c r="AT1974" s="199" t="s">
        <v>3519</v>
      </c>
      <c r="AU1974" s="199" t="s">
        <v>86</v>
      </c>
      <c r="AY1974" s="14" t="s">
        <v>124</v>
      </c>
      <c r="BE1974" s="200">
        <f>IF(N1974="základní",J1974,0)</f>
        <v>0</v>
      </c>
      <c r="BF1974" s="200">
        <f>IF(N1974="snížená",J1974,0)</f>
        <v>0</v>
      </c>
      <c r="BG1974" s="200">
        <f>IF(N1974="zákl. přenesená",J1974,0)</f>
        <v>0</v>
      </c>
      <c r="BH1974" s="200">
        <f>IF(N1974="sníž. přenesená",J1974,0)</f>
        <v>0</v>
      </c>
      <c r="BI1974" s="200">
        <f>IF(N1974="nulová",J1974,0)</f>
        <v>0</v>
      </c>
      <c r="BJ1974" s="14" t="s">
        <v>84</v>
      </c>
      <c r="BK1974" s="200">
        <f>ROUND(I1974*H1974,2)</f>
        <v>0</v>
      </c>
      <c r="BL1974" s="14" t="s">
        <v>279</v>
      </c>
      <c r="BM1974" s="199" t="s">
        <v>3653</v>
      </c>
    </row>
    <row r="1975" spans="1:65" s="2" customFormat="1" ht="10.199999999999999">
      <c r="A1975" s="31"/>
      <c r="B1975" s="32"/>
      <c r="C1975" s="33"/>
      <c r="D1975" s="201" t="s">
        <v>133</v>
      </c>
      <c r="E1975" s="33"/>
      <c r="F1975" s="202" t="s">
        <v>3652</v>
      </c>
      <c r="G1975" s="33"/>
      <c r="H1975" s="33"/>
      <c r="I1975" s="203"/>
      <c r="J1975" s="33"/>
      <c r="K1975" s="33"/>
      <c r="L1975" s="36"/>
      <c r="M1975" s="204"/>
      <c r="N1975" s="205"/>
      <c r="O1975" s="68"/>
      <c r="P1975" s="68"/>
      <c r="Q1975" s="68"/>
      <c r="R1975" s="68"/>
      <c r="S1975" s="68"/>
      <c r="T1975" s="69"/>
      <c r="U1975" s="31"/>
      <c r="V1975" s="31"/>
      <c r="W1975" s="31"/>
      <c r="X1975" s="31"/>
      <c r="Y1975" s="31"/>
      <c r="Z1975" s="31"/>
      <c r="AA1975" s="31"/>
      <c r="AB1975" s="31"/>
      <c r="AC1975" s="31"/>
      <c r="AD1975" s="31"/>
      <c r="AE1975" s="31"/>
      <c r="AT1975" s="14" t="s">
        <v>133</v>
      </c>
      <c r="AU1975" s="14" t="s">
        <v>86</v>
      </c>
    </row>
    <row r="1976" spans="1:65" s="2" customFormat="1" ht="16.5" customHeight="1">
      <c r="A1976" s="31"/>
      <c r="B1976" s="32"/>
      <c r="C1976" s="207" t="s">
        <v>1914</v>
      </c>
      <c r="D1976" s="207" t="s">
        <v>3519</v>
      </c>
      <c r="E1976" s="208" t="s">
        <v>3654</v>
      </c>
      <c r="F1976" s="209" t="s">
        <v>3655</v>
      </c>
      <c r="G1976" s="210" t="s">
        <v>150</v>
      </c>
      <c r="H1976" s="211">
        <v>50</v>
      </c>
      <c r="I1976" s="212"/>
      <c r="J1976" s="213">
        <f>ROUND(I1976*H1976,2)</f>
        <v>0</v>
      </c>
      <c r="K1976" s="209" t="s">
        <v>131</v>
      </c>
      <c r="L1976" s="214"/>
      <c r="M1976" s="215" t="s">
        <v>1</v>
      </c>
      <c r="N1976" s="216" t="s">
        <v>42</v>
      </c>
      <c r="O1976" s="68"/>
      <c r="P1976" s="197">
        <f>O1976*H1976</f>
        <v>0</v>
      </c>
      <c r="Q1976" s="197">
        <v>0</v>
      </c>
      <c r="R1976" s="197">
        <f>Q1976*H1976</f>
        <v>0</v>
      </c>
      <c r="S1976" s="197">
        <v>0</v>
      </c>
      <c r="T1976" s="198">
        <f>S1976*H1976</f>
        <v>0</v>
      </c>
      <c r="U1976" s="31"/>
      <c r="V1976" s="31"/>
      <c r="W1976" s="31"/>
      <c r="X1976" s="31"/>
      <c r="Y1976" s="31"/>
      <c r="Z1976" s="31"/>
      <c r="AA1976" s="31"/>
      <c r="AB1976" s="31"/>
      <c r="AC1976" s="31"/>
      <c r="AD1976" s="31"/>
      <c r="AE1976" s="31"/>
      <c r="AR1976" s="199" t="s">
        <v>718</v>
      </c>
      <c r="AT1976" s="199" t="s">
        <v>3519</v>
      </c>
      <c r="AU1976" s="199" t="s">
        <v>86</v>
      </c>
      <c r="AY1976" s="14" t="s">
        <v>124</v>
      </c>
      <c r="BE1976" s="200">
        <f>IF(N1976="základní",J1976,0)</f>
        <v>0</v>
      </c>
      <c r="BF1976" s="200">
        <f>IF(N1976="snížená",J1976,0)</f>
        <v>0</v>
      </c>
      <c r="BG1976" s="200">
        <f>IF(N1976="zákl. přenesená",J1976,0)</f>
        <v>0</v>
      </c>
      <c r="BH1976" s="200">
        <f>IF(N1976="sníž. přenesená",J1976,0)</f>
        <v>0</v>
      </c>
      <c r="BI1976" s="200">
        <f>IF(N1976="nulová",J1976,0)</f>
        <v>0</v>
      </c>
      <c r="BJ1976" s="14" t="s">
        <v>84</v>
      </c>
      <c r="BK1976" s="200">
        <f>ROUND(I1976*H1976,2)</f>
        <v>0</v>
      </c>
      <c r="BL1976" s="14" t="s">
        <v>279</v>
      </c>
      <c r="BM1976" s="199" t="s">
        <v>3656</v>
      </c>
    </row>
    <row r="1977" spans="1:65" s="2" customFormat="1" ht="10.199999999999999">
      <c r="A1977" s="31"/>
      <c r="B1977" s="32"/>
      <c r="C1977" s="33"/>
      <c r="D1977" s="201" t="s">
        <v>133</v>
      </c>
      <c r="E1977" s="33"/>
      <c r="F1977" s="202" t="s">
        <v>3655</v>
      </c>
      <c r="G1977" s="33"/>
      <c r="H1977" s="33"/>
      <c r="I1977" s="203"/>
      <c r="J1977" s="33"/>
      <c r="K1977" s="33"/>
      <c r="L1977" s="36"/>
      <c r="M1977" s="204"/>
      <c r="N1977" s="205"/>
      <c r="O1977" s="68"/>
      <c r="P1977" s="68"/>
      <c r="Q1977" s="68"/>
      <c r="R1977" s="68"/>
      <c r="S1977" s="68"/>
      <c r="T1977" s="69"/>
      <c r="U1977" s="31"/>
      <c r="V1977" s="31"/>
      <c r="W1977" s="31"/>
      <c r="X1977" s="31"/>
      <c r="Y1977" s="31"/>
      <c r="Z1977" s="31"/>
      <c r="AA1977" s="31"/>
      <c r="AB1977" s="31"/>
      <c r="AC1977" s="31"/>
      <c r="AD1977" s="31"/>
      <c r="AE1977" s="31"/>
      <c r="AT1977" s="14" t="s">
        <v>133</v>
      </c>
      <c r="AU1977" s="14" t="s">
        <v>86</v>
      </c>
    </row>
    <row r="1978" spans="1:65" s="2" customFormat="1" ht="16.5" customHeight="1">
      <c r="A1978" s="31"/>
      <c r="B1978" s="32"/>
      <c r="C1978" s="207" t="s">
        <v>3657</v>
      </c>
      <c r="D1978" s="207" t="s">
        <v>3519</v>
      </c>
      <c r="E1978" s="208" t="s">
        <v>3658</v>
      </c>
      <c r="F1978" s="209" t="s">
        <v>3659</v>
      </c>
      <c r="G1978" s="210" t="s">
        <v>150</v>
      </c>
      <c r="H1978" s="211">
        <v>10</v>
      </c>
      <c r="I1978" s="212"/>
      <c r="J1978" s="213">
        <f>ROUND(I1978*H1978,2)</f>
        <v>0</v>
      </c>
      <c r="K1978" s="209" t="s">
        <v>131</v>
      </c>
      <c r="L1978" s="214"/>
      <c r="M1978" s="215" t="s">
        <v>1</v>
      </c>
      <c r="N1978" s="216" t="s">
        <v>42</v>
      </c>
      <c r="O1978" s="68"/>
      <c r="P1978" s="197">
        <f>O1978*H1978</f>
        <v>0</v>
      </c>
      <c r="Q1978" s="197">
        <v>0</v>
      </c>
      <c r="R1978" s="197">
        <f>Q1978*H1978</f>
        <v>0</v>
      </c>
      <c r="S1978" s="197">
        <v>0</v>
      </c>
      <c r="T1978" s="198">
        <f>S1978*H1978</f>
        <v>0</v>
      </c>
      <c r="U1978" s="31"/>
      <c r="V1978" s="31"/>
      <c r="W1978" s="31"/>
      <c r="X1978" s="31"/>
      <c r="Y1978" s="31"/>
      <c r="Z1978" s="31"/>
      <c r="AA1978" s="31"/>
      <c r="AB1978" s="31"/>
      <c r="AC1978" s="31"/>
      <c r="AD1978" s="31"/>
      <c r="AE1978" s="31"/>
      <c r="AR1978" s="199" t="s">
        <v>718</v>
      </c>
      <c r="AT1978" s="199" t="s">
        <v>3519</v>
      </c>
      <c r="AU1978" s="199" t="s">
        <v>86</v>
      </c>
      <c r="AY1978" s="14" t="s">
        <v>124</v>
      </c>
      <c r="BE1978" s="200">
        <f>IF(N1978="základní",J1978,0)</f>
        <v>0</v>
      </c>
      <c r="BF1978" s="200">
        <f>IF(N1978="snížená",J1978,0)</f>
        <v>0</v>
      </c>
      <c r="BG1978" s="200">
        <f>IF(N1978="zákl. přenesená",J1978,0)</f>
        <v>0</v>
      </c>
      <c r="BH1978" s="200">
        <f>IF(N1978="sníž. přenesená",J1978,0)</f>
        <v>0</v>
      </c>
      <c r="BI1978" s="200">
        <f>IF(N1978="nulová",J1978,0)</f>
        <v>0</v>
      </c>
      <c r="BJ1978" s="14" t="s">
        <v>84</v>
      </c>
      <c r="BK1978" s="200">
        <f>ROUND(I1978*H1978,2)</f>
        <v>0</v>
      </c>
      <c r="BL1978" s="14" t="s">
        <v>279</v>
      </c>
      <c r="BM1978" s="199" t="s">
        <v>3660</v>
      </c>
    </row>
    <row r="1979" spans="1:65" s="2" customFormat="1" ht="10.199999999999999">
      <c r="A1979" s="31"/>
      <c r="B1979" s="32"/>
      <c r="C1979" s="33"/>
      <c r="D1979" s="201" t="s">
        <v>133</v>
      </c>
      <c r="E1979" s="33"/>
      <c r="F1979" s="202" t="s">
        <v>3659</v>
      </c>
      <c r="G1979" s="33"/>
      <c r="H1979" s="33"/>
      <c r="I1979" s="203"/>
      <c r="J1979" s="33"/>
      <c r="K1979" s="33"/>
      <c r="L1979" s="36"/>
      <c r="M1979" s="204"/>
      <c r="N1979" s="205"/>
      <c r="O1979" s="68"/>
      <c r="P1979" s="68"/>
      <c r="Q1979" s="68"/>
      <c r="R1979" s="68"/>
      <c r="S1979" s="68"/>
      <c r="T1979" s="69"/>
      <c r="U1979" s="31"/>
      <c r="V1979" s="31"/>
      <c r="W1979" s="31"/>
      <c r="X1979" s="31"/>
      <c r="Y1979" s="31"/>
      <c r="Z1979" s="31"/>
      <c r="AA1979" s="31"/>
      <c r="AB1979" s="31"/>
      <c r="AC1979" s="31"/>
      <c r="AD1979" s="31"/>
      <c r="AE1979" s="31"/>
      <c r="AT1979" s="14" t="s">
        <v>133</v>
      </c>
      <c r="AU1979" s="14" t="s">
        <v>86</v>
      </c>
    </row>
    <row r="1980" spans="1:65" s="2" customFormat="1" ht="16.5" customHeight="1">
      <c r="A1980" s="31"/>
      <c r="B1980" s="32"/>
      <c r="C1980" s="207" t="s">
        <v>1918</v>
      </c>
      <c r="D1980" s="207" t="s">
        <v>3519</v>
      </c>
      <c r="E1980" s="208" t="s">
        <v>3661</v>
      </c>
      <c r="F1980" s="209" t="s">
        <v>3662</v>
      </c>
      <c r="G1980" s="210" t="s">
        <v>150</v>
      </c>
      <c r="H1980" s="211">
        <v>500</v>
      </c>
      <c r="I1980" s="212"/>
      <c r="J1980" s="213">
        <f>ROUND(I1980*H1980,2)</f>
        <v>0</v>
      </c>
      <c r="K1980" s="209" t="s">
        <v>131</v>
      </c>
      <c r="L1980" s="214"/>
      <c r="M1980" s="215" t="s">
        <v>1</v>
      </c>
      <c r="N1980" s="216" t="s">
        <v>42</v>
      </c>
      <c r="O1980" s="68"/>
      <c r="P1980" s="197">
        <f>O1980*H1980</f>
        <v>0</v>
      </c>
      <c r="Q1980" s="197">
        <v>0</v>
      </c>
      <c r="R1980" s="197">
        <f>Q1980*H1980</f>
        <v>0</v>
      </c>
      <c r="S1980" s="197">
        <v>0</v>
      </c>
      <c r="T1980" s="198">
        <f>S1980*H1980</f>
        <v>0</v>
      </c>
      <c r="U1980" s="31"/>
      <c r="V1980" s="31"/>
      <c r="W1980" s="31"/>
      <c r="X1980" s="31"/>
      <c r="Y1980" s="31"/>
      <c r="Z1980" s="31"/>
      <c r="AA1980" s="31"/>
      <c r="AB1980" s="31"/>
      <c r="AC1980" s="31"/>
      <c r="AD1980" s="31"/>
      <c r="AE1980" s="31"/>
      <c r="AR1980" s="199" t="s">
        <v>718</v>
      </c>
      <c r="AT1980" s="199" t="s">
        <v>3519</v>
      </c>
      <c r="AU1980" s="199" t="s">
        <v>86</v>
      </c>
      <c r="AY1980" s="14" t="s">
        <v>124</v>
      </c>
      <c r="BE1980" s="200">
        <f>IF(N1980="základní",J1980,0)</f>
        <v>0</v>
      </c>
      <c r="BF1980" s="200">
        <f>IF(N1980="snížená",J1980,0)</f>
        <v>0</v>
      </c>
      <c r="BG1980" s="200">
        <f>IF(N1980="zákl. přenesená",J1980,0)</f>
        <v>0</v>
      </c>
      <c r="BH1980" s="200">
        <f>IF(N1980="sníž. přenesená",J1980,0)</f>
        <v>0</v>
      </c>
      <c r="BI1980" s="200">
        <f>IF(N1980="nulová",J1980,0)</f>
        <v>0</v>
      </c>
      <c r="BJ1980" s="14" t="s">
        <v>84</v>
      </c>
      <c r="BK1980" s="200">
        <f>ROUND(I1980*H1980,2)</f>
        <v>0</v>
      </c>
      <c r="BL1980" s="14" t="s">
        <v>279</v>
      </c>
      <c r="BM1980" s="199" t="s">
        <v>3663</v>
      </c>
    </row>
    <row r="1981" spans="1:65" s="2" customFormat="1" ht="10.199999999999999">
      <c r="A1981" s="31"/>
      <c r="B1981" s="32"/>
      <c r="C1981" s="33"/>
      <c r="D1981" s="201" t="s">
        <v>133</v>
      </c>
      <c r="E1981" s="33"/>
      <c r="F1981" s="202" t="s">
        <v>3662</v>
      </c>
      <c r="G1981" s="33"/>
      <c r="H1981" s="33"/>
      <c r="I1981" s="203"/>
      <c r="J1981" s="33"/>
      <c r="K1981" s="33"/>
      <c r="L1981" s="36"/>
      <c r="M1981" s="204"/>
      <c r="N1981" s="205"/>
      <c r="O1981" s="68"/>
      <c r="P1981" s="68"/>
      <c r="Q1981" s="68"/>
      <c r="R1981" s="68"/>
      <c r="S1981" s="68"/>
      <c r="T1981" s="69"/>
      <c r="U1981" s="31"/>
      <c r="V1981" s="31"/>
      <c r="W1981" s="31"/>
      <c r="X1981" s="31"/>
      <c r="Y1981" s="31"/>
      <c r="Z1981" s="31"/>
      <c r="AA1981" s="31"/>
      <c r="AB1981" s="31"/>
      <c r="AC1981" s="31"/>
      <c r="AD1981" s="31"/>
      <c r="AE1981" s="31"/>
      <c r="AT1981" s="14" t="s">
        <v>133</v>
      </c>
      <c r="AU1981" s="14" t="s">
        <v>86</v>
      </c>
    </row>
    <row r="1982" spans="1:65" s="2" customFormat="1" ht="16.5" customHeight="1">
      <c r="A1982" s="31"/>
      <c r="B1982" s="32"/>
      <c r="C1982" s="207" t="s">
        <v>3664</v>
      </c>
      <c r="D1982" s="207" t="s">
        <v>3519</v>
      </c>
      <c r="E1982" s="208" t="s">
        <v>3665</v>
      </c>
      <c r="F1982" s="209" t="s">
        <v>3666</v>
      </c>
      <c r="G1982" s="210" t="s">
        <v>150</v>
      </c>
      <c r="H1982" s="211">
        <v>100</v>
      </c>
      <c r="I1982" s="212"/>
      <c r="J1982" s="213">
        <f>ROUND(I1982*H1982,2)</f>
        <v>0</v>
      </c>
      <c r="K1982" s="209" t="s">
        <v>131</v>
      </c>
      <c r="L1982" s="214"/>
      <c r="M1982" s="215" t="s">
        <v>1</v>
      </c>
      <c r="N1982" s="216" t="s">
        <v>42</v>
      </c>
      <c r="O1982" s="68"/>
      <c r="P1982" s="197">
        <f>O1982*H1982</f>
        <v>0</v>
      </c>
      <c r="Q1982" s="197">
        <v>0</v>
      </c>
      <c r="R1982" s="197">
        <f>Q1982*H1982</f>
        <v>0</v>
      </c>
      <c r="S1982" s="197">
        <v>0</v>
      </c>
      <c r="T1982" s="198">
        <f>S1982*H1982</f>
        <v>0</v>
      </c>
      <c r="U1982" s="31"/>
      <c r="V1982" s="31"/>
      <c r="W1982" s="31"/>
      <c r="X1982" s="31"/>
      <c r="Y1982" s="31"/>
      <c r="Z1982" s="31"/>
      <c r="AA1982" s="31"/>
      <c r="AB1982" s="31"/>
      <c r="AC1982" s="31"/>
      <c r="AD1982" s="31"/>
      <c r="AE1982" s="31"/>
      <c r="AR1982" s="199" t="s">
        <v>718</v>
      </c>
      <c r="AT1982" s="199" t="s">
        <v>3519</v>
      </c>
      <c r="AU1982" s="199" t="s">
        <v>86</v>
      </c>
      <c r="AY1982" s="14" t="s">
        <v>124</v>
      </c>
      <c r="BE1982" s="200">
        <f>IF(N1982="základní",J1982,0)</f>
        <v>0</v>
      </c>
      <c r="BF1982" s="200">
        <f>IF(N1982="snížená",J1982,0)</f>
        <v>0</v>
      </c>
      <c r="BG1982" s="200">
        <f>IF(N1982="zákl. přenesená",J1982,0)</f>
        <v>0</v>
      </c>
      <c r="BH1982" s="200">
        <f>IF(N1982="sníž. přenesená",J1982,0)</f>
        <v>0</v>
      </c>
      <c r="BI1982" s="200">
        <f>IF(N1982="nulová",J1982,0)</f>
        <v>0</v>
      </c>
      <c r="BJ1982" s="14" t="s">
        <v>84</v>
      </c>
      <c r="BK1982" s="200">
        <f>ROUND(I1982*H1982,2)</f>
        <v>0</v>
      </c>
      <c r="BL1982" s="14" t="s">
        <v>279</v>
      </c>
      <c r="BM1982" s="199" t="s">
        <v>3667</v>
      </c>
    </row>
    <row r="1983" spans="1:65" s="2" customFormat="1" ht="10.199999999999999">
      <c r="A1983" s="31"/>
      <c r="B1983" s="32"/>
      <c r="C1983" s="33"/>
      <c r="D1983" s="201" t="s">
        <v>133</v>
      </c>
      <c r="E1983" s="33"/>
      <c r="F1983" s="202" t="s">
        <v>3666</v>
      </c>
      <c r="G1983" s="33"/>
      <c r="H1983" s="33"/>
      <c r="I1983" s="203"/>
      <c r="J1983" s="33"/>
      <c r="K1983" s="33"/>
      <c r="L1983" s="36"/>
      <c r="M1983" s="204"/>
      <c r="N1983" s="205"/>
      <c r="O1983" s="68"/>
      <c r="P1983" s="68"/>
      <c r="Q1983" s="68"/>
      <c r="R1983" s="68"/>
      <c r="S1983" s="68"/>
      <c r="T1983" s="69"/>
      <c r="U1983" s="31"/>
      <c r="V1983" s="31"/>
      <c r="W1983" s="31"/>
      <c r="X1983" s="31"/>
      <c r="Y1983" s="31"/>
      <c r="Z1983" s="31"/>
      <c r="AA1983" s="31"/>
      <c r="AB1983" s="31"/>
      <c r="AC1983" s="31"/>
      <c r="AD1983" s="31"/>
      <c r="AE1983" s="31"/>
      <c r="AT1983" s="14" t="s">
        <v>133</v>
      </c>
      <c r="AU1983" s="14" t="s">
        <v>86</v>
      </c>
    </row>
    <row r="1984" spans="1:65" s="2" customFormat="1" ht="16.5" customHeight="1">
      <c r="A1984" s="31"/>
      <c r="B1984" s="32"/>
      <c r="C1984" s="207" t="s">
        <v>1923</v>
      </c>
      <c r="D1984" s="207" t="s">
        <v>3519</v>
      </c>
      <c r="E1984" s="208" t="s">
        <v>3668</v>
      </c>
      <c r="F1984" s="209" t="s">
        <v>3669</v>
      </c>
      <c r="G1984" s="210" t="s">
        <v>150</v>
      </c>
      <c r="H1984" s="211">
        <v>100</v>
      </c>
      <c r="I1984" s="212"/>
      <c r="J1984" s="213">
        <f>ROUND(I1984*H1984,2)</f>
        <v>0</v>
      </c>
      <c r="K1984" s="209" t="s">
        <v>131</v>
      </c>
      <c r="L1984" s="214"/>
      <c r="M1984" s="215" t="s">
        <v>1</v>
      </c>
      <c r="N1984" s="216" t="s">
        <v>42</v>
      </c>
      <c r="O1984" s="68"/>
      <c r="P1984" s="197">
        <f>O1984*H1984</f>
        <v>0</v>
      </c>
      <c r="Q1984" s="197">
        <v>0</v>
      </c>
      <c r="R1984" s="197">
        <f>Q1984*H1984</f>
        <v>0</v>
      </c>
      <c r="S1984" s="197">
        <v>0</v>
      </c>
      <c r="T1984" s="198">
        <f>S1984*H1984</f>
        <v>0</v>
      </c>
      <c r="U1984" s="31"/>
      <c r="V1984" s="31"/>
      <c r="W1984" s="31"/>
      <c r="X1984" s="31"/>
      <c r="Y1984" s="31"/>
      <c r="Z1984" s="31"/>
      <c r="AA1984" s="31"/>
      <c r="AB1984" s="31"/>
      <c r="AC1984" s="31"/>
      <c r="AD1984" s="31"/>
      <c r="AE1984" s="31"/>
      <c r="AR1984" s="199" t="s">
        <v>718</v>
      </c>
      <c r="AT1984" s="199" t="s">
        <v>3519</v>
      </c>
      <c r="AU1984" s="199" t="s">
        <v>86</v>
      </c>
      <c r="AY1984" s="14" t="s">
        <v>124</v>
      </c>
      <c r="BE1984" s="200">
        <f>IF(N1984="základní",J1984,0)</f>
        <v>0</v>
      </c>
      <c r="BF1984" s="200">
        <f>IF(N1984="snížená",J1984,0)</f>
        <v>0</v>
      </c>
      <c r="BG1984" s="200">
        <f>IF(N1984="zákl. přenesená",J1984,0)</f>
        <v>0</v>
      </c>
      <c r="BH1984" s="200">
        <f>IF(N1984="sníž. přenesená",J1984,0)</f>
        <v>0</v>
      </c>
      <c r="BI1984" s="200">
        <f>IF(N1984="nulová",J1984,0)</f>
        <v>0</v>
      </c>
      <c r="BJ1984" s="14" t="s">
        <v>84</v>
      </c>
      <c r="BK1984" s="200">
        <f>ROUND(I1984*H1984,2)</f>
        <v>0</v>
      </c>
      <c r="BL1984" s="14" t="s">
        <v>279</v>
      </c>
      <c r="BM1984" s="199" t="s">
        <v>3670</v>
      </c>
    </row>
    <row r="1985" spans="1:65" s="2" customFormat="1" ht="10.199999999999999">
      <c r="A1985" s="31"/>
      <c r="B1985" s="32"/>
      <c r="C1985" s="33"/>
      <c r="D1985" s="201" t="s">
        <v>133</v>
      </c>
      <c r="E1985" s="33"/>
      <c r="F1985" s="202" t="s">
        <v>3669</v>
      </c>
      <c r="G1985" s="33"/>
      <c r="H1985" s="33"/>
      <c r="I1985" s="203"/>
      <c r="J1985" s="33"/>
      <c r="K1985" s="33"/>
      <c r="L1985" s="36"/>
      <c r="M1985" s="204"/>
      <c r="N1985" s="205"/>
      <c r="O1985" s="68"/>
      <c r="P1985" s="68"/>
      <c r="Q1985" s="68"/>
      <c r="R1985" s="68"/>
      <c r="S1985" s="68"/>
      <c r="T1985" s="69"/>
      <c r="U1985" s="31"/>
      <c r="V1985" s="31"/>
      <c r="W1985" s="31"/>
      <c r="X1985" s="31"/>
      <c r="Y1985" s="31"/>
      <c r="Z1985" s="31"/>
      <c r="AA1985" s="31"/>
      <c r="AB1985" s="31"/>
      <c r="AC1985" s="31"/>
      <c r="AD1985" s="31"/>
      <c r="AE1985" s="31"/>
      <c r="AT1985" s="14" t="s">
        <v>133</v>
      </c>
      <c r="AU1985" s="14" t="s">
        <v>86</v>
      </c>
    </row>
    <row r="1986" spans="1:65" s="2" customFormat="1" ht="16.5" customHeight="1">
      <c r="A1986" s="31"/>
      <c r="B1986" s="32"/>
      <c r="C1986" s="207" t="s">
        <v>3671</v>
      </c>
      <c r="D1986" s="207" t="s">
        <v>3519</v>
      </c>
      <c r="E1986" s="208" t="s">
        <v>3672</v>
      </c>
      <c r="F1986" s="209" t="s">
        <v>3673</v>
      </c>
      <c r="G1986" s="210" t="s">
        <v>150</v>
      </c>
      <c r="H1986" s="211">
        <v>100</v>
      </c>
      <c r="I1986" s="212"/>
      <c r="J1986" s="213">
        <f>ROUND(I1986*H1986,2)</f>
        <v>0</v>
      </c>
      <c r="K1986" s="209" t="s">
        <v>131</v>
      </c>
      <c r="L1986" s="214"/>
      <c r="M1986" s="215" t="s">
        <v>1</v>
      </c>
      <c r="N1986" s="216" t="s">
        <v>42</v>
      </c>
      <c r="O1986" s="68"/>
      <c r="P1986" s="197">
        <f>O1986*H1986</f>
        <v>0</v>
      </c>
      <c r="Q1986" s="197">
        <v>0</v>
      </c>
      <c r="R1986" s="197">
        <f>Q1986*H1986</f>
        <v>0</v>
      </c>
      <c r="S1986" s="197">
        <v>0</v>
      </c>
      <c r="T1986" s="198">
        <f>S1986*H1986</f>
        <v>0</v>
      </c>
      <c r="U1986" s="31"/>
      <c r="V1986" s="31"/>
      <c r="W1986" s="31"/>
      <c r="X1986" s="31"/>
      <c r="Y1986" s="31"/>
      <c r="Z1986" s="31"/>
      <c r="AA1986" s="31"/>
      <c r="AB1986" s="31"/>
      <c r="AC1986" s="31"/>
      <c r="AD1986" s="31"/>
      <c r="AE1986" s="31"/>
      <c r="AR1986" s="199" t="s">
        <v>718</v>
      </c>
      <c r="AT1986" s="199" t="s">
        <v>3519</v>
      </c>
      <c r="AU1986" s="199" t="s">
        <v>86</v>
      </c>
      <c r="AY1986" s="14" t="s">
        <v>124</v>
      </c>
      <c r="BE1986" s="200">
        <f>IF(N1986="základní",J1986,0)</f>
        <v>0</v>
      </c>
      <c r="BF1986" s="200">
        <f>IF(N1986="snížená",J1986,0)</f>
        <v>0</v>
      </c>
      <c r="BG1986" s="200">
        <f>IF(N1986="zákl. přenesená",J1986,0)</f>
        <v>0</v>
      </c>
      <c r="BH1986" s="200">
        <f>IF(N1986="sníž. přenesená",J1986,0)</f>
        <v>0</v>
      </c>
      <c r="BI1986" s="200">
        <f>IF(N1986="nulová",J1986,0)</f>
        <v>0</v>
      </c>
      <c r="BJ1986" s="14" t="s">
        <v>84</v>
      </c>
      <c r="BK1986" s="200">
        <f>ROUND(I1986*H1986,2)</f>
        <v>0</v>
      </c>
      <c r="BL1986" s="14" t="s">
        <v>279</v>
      </c>
      <c r="BM1986" s="199" t="s">
        <v>3674</v>
      </c>
    </row>
    <row r="1987" spans="1:65" s="2" customFormat="1" ht="10.199999999999999">
      <c r="A1987" s="31"/>
      <c r="B1987" s="32"/>
      <c r="C1987" s="33"/>
      <c r="D1987" s="201" t="s">
        <v>133</v>
      </c>
      <c r="E1987" s="33"/>
      <c r="F1987" s="202" t="s">
        <v>3673</v>
      </c>
      <c r="G1987" s="33"/>
      <c r="H1987" s="33"/>
      <c r="I1987" s="203"/>
      <c r="J1987" s="33"/>
      <c r="K1987" s="33"/>
      <c r="L1987" s="36"/>
      <c r="M1987" s="204"/>
      <c r="N1987" s="205"/>
      <c r="O1987" s="68"/>
      <c r="P1987" s="68"/>
      <c r="Q1987" s="68"/>
      <c r="R1987" s="68"/>
      <c r="S1987" s="68"/>
      <c r="T1987" s="69"/>
      <c r="U1987" s="31"/>
      <c r="V1987" s="31"/>
      <c r="W1987" s="31"/>
      <c r="X1987" s="31"/>
      <c r="Y1987" s="31"/>
      <c r="Z1987" s="31"/>
      <c r="AA1987" s="31"/>
      <c r="AB1987" s="31"/>
      <c r="AC1987" s="31"/>
      <c r="AD1987" s="31"/>
      <c r="AE1987" s="31"/>
      <c r="AT1987" s="14" t="s">
        <v>133</v>
      </c>
      <c r="AU1987" s="14" t="s">
        <v>86</v>
      </c>
    </row>
    <row r="1988" spans="1:65" s="2" customFormat="1" ht="16.5" customHeight="1">
      <c r="A1988" s="31"/>
      <c r="B1988" s="32"/>
      <c r="C1988" s="207" t="s">
        <v>1927</v>
      </c>
      <c r="D1988" s="207" t="s">
        <v>3519</v>
      </c>
      <c r="E1988" s="208" t="s">
        <v>3675</v>
      </c>
      <c r="F1988" s="209" t="s">
        <v>3676</v>
      </c>
      <c r="G1988" s="210" t="s">
        <v>150</v>
      </c>
      <c r="H1988" s="211">
        <v>100</v>
      </c>
      <c r="I1988" s="212"/>
      <c r="J1988" s="213">
        <f>ROUND(I1988*H1988,2)</f>
        <v>0</v>
      </c>
      <c r="K1988" s="209" t="s">
        <v>131</v>
      </c>
      <c r="L1988" s="214"/>
      <c r="M1988" s="215" t="s">
        <v>1</v>
      </c>
      <c r="N1988" s="216" t="s">
        <v>42</v>
      </c>
      <c r="O1988" s="68"/>
      <c r="P1988" s="197">
        <f>O1988*H1988</f>
        <v>0</v>
      </c>
      <c r="Q1988" s="197">
        <v>0</v>
      </c>
      <c r="R1988" s="197">
        <f>Q1988*H1988</f>
        <v>0</v>
      </c>
      <c r="S1988" s="197">
        <v>0</v>
      </c>
      <c r="T1988" s="198">
        <f>S1988*H1988</f>
        <v>0</v>
      </c>
      <c r="U1988" s="31"/>
      <c r="V1988" s="31"/>
      <c r="W1988" s="31"/>
      <c r="X1988" s="31"/>
      <c r="Y1988" s="31"/>
      <c r="Z1988" s="31"/>
      <c r="AA1988" s="31"/>
      <c r="AB1988" s="31"/>
      <c r="AC1988" s="31"/>
      <c r="AD1988" s="31"/>
      <c r="AE1988" s="31"/>
      <c r="AR1988" s="199" t="s">
        <v>718</v>
      </c>
      <c r="AT1988" s="199" t="s">
        <v>3519</v>
      </c>
      <c r="AU1988" s="199" t="s">
        <v>86</v>
      </c>
      <c r="AY1988" s="14" t="s">
        <v>124</v>
      </c>
      <c r="BE1988" s="200">
        <f>IF(N1988="základní",J1988,0)</f>
        <v>0</v>
      </c>
      <c r="BF1988" s="200">
        <f>IF(N1988="snížená",J1988,0)</f>
        <v>0</v>
      </c>
      <c r="BG1988" s="200">
        <f>IF(N1988="zákl. přenesená",J1988,0)</f>
        <v>0</v>
      </c>
      <c r="BH1988" s="200">
        <f>IF(N1988="sníž. přenesená",J1988,0)</f>
        <v>0</v>
      </c>
      <c r="BI1988" s="200">
        <f>IF(N1988="nulová",J1988,0)</f>
        <v>0</v>
      </c>
      <c r="BJ1988" s="14" t="s">
        <v>84</v>
      </c>
      <c r="BK1988" s="200">
        <f>ROUND(I1988*H1988,2)</f>
        <v>0</v>
      </c>
      <c r="BL1988" s="14" t="s">
        <v>279</v>
      </c>
      <c r="BM1988" s="199" t="s">
        <v>3677</v>
      </c>
    </row>
    <row r="1989" spans="1:65" s="2" customFormat="1" ht="10.199999999999999">
      <c r="A1989" s="31"/>
      <c r="B1989" s="32"/>
      <c r="C1989" s="33"/>
      <c r="D1989" s="201" t="s">
        <v>133</v>
      </c>
      <c r="E1989" s="33"/>
      <c r="F1989" s="202" t="s">
        <v>3676</v>
      </c>
      <c r="G1989" s="33"/>
      <c r="H1989" s="33"/>
      <c r="I1989" s="203"/>
      <c r="J1989" s="33"/>
      <c r="K1989" s="33"/>
      <c r="L1989" s="36"/>
      <c r="M1989" s="204"/>
      <c r="N1989" s="205"/>
      <c r="O1989" s="68"/>
      <c r="P1989" s="68"/>
      <c r="Q1989" s="68"/>
      <c r="R1989" s="68"/>
      <c r="S1989" s="68"/>
      <c r="T1989" s="69"/>
      <c r="U1989" s="31"/>
      <c r="V1989" s="31"/>
      <c r="W1989" s="31"/>
      <c r="X1989" s="31"/>
      <c r="Y1989" s="31"/>
      <c r="Z1989" s="31"/>
      <c r="AA1989" s="31"/>
      <c r="AB1989" s="31"/>
      <c r="AC1989" s="31"/>
      <c r="AD1989" s="31"/>
      <c r="AE1989" s="31"/>
      <c r="AT1989" s="14" t="s">
        <v>133</v>
      </c>
      <c r="AU1989" s="14" t="s">
        <v>86</v>
      </c>
    </row>
    <row r="1990" spans="1:65" s="2" customFormat="1" ht="16.5" customHeight="1">
      <c r="A1990" s="31"/>
      <c r="B1990" s="32"/>
      <c r="C1990" s="207" t="s">
        <v>3678</v>
      </c>
      <c r="D1990" s="207" t="s">
        <v>3519</v>
      </c>
      <c r="E1990" s="208" t="s">
        <v>3679</v>
      </c>
      <c r="F1990" s="209" t="s">
        <v>3680</v>
      </c>
      <c r="G1990" s="210" t="s">
        <v>150</v>
      </c>
      <c r="H1990" s="211">
        <v>100</v>
      </c>
      <c r="I1990" s="212"/>
      <c r="J1990" s="213">
        <f>ROUND(I1990*H1990,2)</f>
        <v>0</v>
      </c>
      <c r="K1990" s="209" t="s">
        <v>131</v>
      </c>
      <c r="L1990" s="214"/>
      <c r="M1990" s="215" t="s">
        <v>1</v>
      </c>
      <c r="N1990" s="216" t="s">
        <v>42</v>
      </c>
      <c r="O1990" s="68"/>
      <c r="P1990" s="197">
        <f>O1990*H1990</f>
        <v>0</v>
      </c>
      <c r="Q1990" s="197">
        <v>0</v>
      </c>
      <c r="R1990" s="197">
        <f>Q1990*H1990</f>
        <v>0</v>
      </c>
      <c r="S1990" s="197">
        <v>0</v>
      </c>
      <c r="T1990" s="198">
        <f>S1990*H1990</f>
        <v>0</v>
      </c>
      <c r="U1990" s="31"/>
      <c r="V1990" s="31"/>
      <c r="W1990" s="31"/>
      <c r="X1990" s="31"/>
      <c r="Y1990" s="31"/>
      <c r="Z1990" s="31"/>
      <c r="AA1990" s="31"/>
      <c r="AB1990" s="31"/>
      <c r="AC1990" s="31"/>
      <c r="AD1990" s="31"/>
      <c r="AE1990" s="31"/>
      <c r="AR1990" s="199" t="s">
        <v>718</v>
      </c>
      <c r="AT1990" s="199" t="s">
        <v>3519</v>
      </c>
      <c r="AU1990" s="199" t="s">
        <v>86</v>
      </c>
      <c r="AY1990" s="14" t="s">
        <v>124</v>
      </c>
      <c r="BE1990" s="200">
        <f>IF(N1990="základní",J1990,0)</f>
        <v>0</v>
      </c>
      <c r="BF1990" s="200">
        <f>IF(N1990="snížená",J1990,0)</f>
        <v>0</v>
      </c>
      <c r="BG1990" s="200">
        <f>IF(N1990="zákl. přenesená",J1990,0)</f>
        <v>0</v>
      </c>
      <c r="BH1990" s="200">
        <f>IF(N1990="sníž. přenesená",J1990,0)</f>
        <v>0</v>
      </c>
      <c r="BI1990" s="200">
        <f>IF(N1990="nulová",J1990,0)</f>
        <v>0</v>
      </c>
      <c r="BJ1990" s="14" t="s">
        <v>84</v>
      </c>
      <c r="BK1990" s="200">
        <f>ROUND(I1990*H1990,2)</f>
        <v>0</v>
      </c>
      <c r="BL1990" s="14" t="s">
        <v>279</v>
      </c>
      <c r="BM1990" s="199" t="s">
        <v>3681</v>
      </c>
    </row>
    <row r="1991" spans="1:65" s="2" customFormat="1" ht="10.199999999999999">
      <c r="A1991" s="31"/>
      <c r="B1991" s="32"/>
      <c r="C1991" s="33"/>
      <c r="D1991" s="201" t="s">
        <v>133</v>
      </c>
      <c r="E1991" s="33"/>
      <c r="F1991" s="202" t="s">
        <v>3680</v>
      </c>
      <c r="G1991" s="33"/>
      <c r="H1991" s="33"/>
      <c r="I1991" s="203"/>
      <c r="J1991" s="33"/>
      <c r="K1991" s="33"/>
      <c r="L1991" s="36"/>
      <c r="M1991" s="204"/>
      <c r="N1991" s="205"/>
      <c r="O1991" s="68"/>
      <c r="P1991" s="68"/>
      <c r="Q1991" s="68"/>
      <c r="R1991" s="68"/>
      <c r="S1991" s="68"/>
      <c r="T1991" s="69"/>
      <c r="U1991" s="31"/>
      <c r="V1991" s="31"/>
      <c r="W1991" s="31"/>
      <c r="X1991" s="31"/>
      <c r="Y1991" s="31"/>
      <c r="Z1991" s="31"/>
      <c r="AA1991" s="31"/>
      <c r="AB1991" s="31"/>
      <c r="AC1991" s="31"/>
      <c r="AD1991" s="31"/>
      <c r="AE1991" s="31"/>
      <c r="AT1991" s="14" t="s">
        <v>133</v>
      </c>
      <c r="AU1991" s="14" t="s">
        <v>86</v>
      </c>
    </row>
    <row r="1992" spans="1:65" s="2" customFormat="1" ht="16.5" customHeight="1">
      <c r="A1992" s="31"/>
      <c r="B1992" s="32"/>
      <c r="C1992" s="207" t="s">
        <v>1933</v>
      </c>
      <c r="D1992" s="207" t="s">
        <v>3519</v>
      </c>
      <c r="E1992" s="208" t="s">
        <v>3682</v>
      </c>
      <c r="F1992" s="209" t="s">
        <v>3683</v>
      </c>
      <c r="G1992" s="210" t="s">
        <v>150</v>
      </c>
      <c r="H1992" s="211">
        <v>200</v>
      </c>
      <c r="I1992" s="212"/>
      <c r="J1992" s="213">
        <f>ROUND(I1992*H1992,2)</f>
        <v>0</v>
      </c>
      <c r="K1992" s="209" t="s">
        <v>131</v>
      </c>
      <c r="L1992" s="214"/>
      <c r="M1992" s="215" t="s">
        <v>1</v>
      </c>
      <c r="N1992" s="216" t="s">
        <v>42</v>
      </c>
      <c r="O1992" s="68"/>
      <c r="P1992" s="197">
        <f>O1992*H1992</f>
        <v>0</v>
      </c>
      <c r="Q1992" s="197">
        <v>0</v>
      </c>
      <c r="R1992" s="197">
        <f>Q1992*H1992</f>
        <v>0</v>
      </c>
      <c r="S1992" s="197">
        <v>0</v>
      </c>
      <c r="T1992" s="198">
        <f>S1992*H1992</f>
        <v>0</v>
      </c>
      <c r="U1992" s="31"/>
      <c r="V1992" s="31"/>
      <c r="W1992" s="31"/>
      <c r="X1992" s="31"/>
      <c r="Y1992" s="31"/>
      <c r="Z1992" s="31"/>
      <c r="AA1992" s="31"/>
      <c r="AB1992" s="31"/>
      <c r="AC1992" s="31"/>
      <c r="AD1992" s="31"/>
      <c r="AE1992" s="31"/>
      <c r="AR1992" s="199" t="s">
        <v>718</v>
      </c>
      <c r="AT1992" s="199" t="s">
        <v>3519</v>
      </c>
      <c r="AU1992" s="199" t="s">
        <v>86</v>
      </c>
      <c r="AY1992" s="14" t="s">
        <v>124</v>
      </c>
      <c r="BE1992" s="200">
        <f>IF(N1992="základní",J1992,0)</f>
        <v>0</v>
      </c>
      <c r="BF1992" s="200">
        <f>IF(N1992="snížená",J1992,0)</f>
        <v>0</v>
      </c>
      <c r="BG1992" s="200">
        <f>IF(N1992="zákl. přenesená",J1992,0)</f>
        <v>0</v>
      </c>
      <c r="BH1992" s="200">
        <f>IF(N1992="sníž. přenesená",J1992,0)</f>
        <v>0</v>
      </c>
      <c r="BI1992" s="200">
        <f>IF(N1992="nulová",J1992,0)</f>
        <v>0</v>
      </c>
      <c r="BJ1992" s="14" t="s">
        <v>84</v>
      </c>
      <c r="BK1992" s="200">
        <f>ROUND(I1992*H1992,2)</f>
        <v>0</v>
      </c>
      <c r="BL1992" s="14" t="s">
        <v>279</v>
      </c>
      <c r="BM1992" s="199" t="s">
        <v>3684</v>
      </c>
    </row>
    <row r="1993" spans="1:65" s="2" customFormat="1" ht="10.199999999999999">
      <c r="A1993" s="31"/>
      <c r="B1993" s="32"/>
      <c r="C1993" s="33"/>
      <c r="D1993" s="201" t="s">
        <v>133</v>
      </c>
      <c r="E1993" s="33"/>
      <c r="F1993" s="202" t="s">
        <v>3683</v>
      </c>
      <c r="G1993" s="33"/>
      <c r="H1993" s="33"/>
      <c r="I1993" s="203"/>
      <c r="J1993" s="33"/>
      <c r="K1993" s="33"/>
      <c r="L1993" s="36"/>
      <c r="M1993" s="204"/>
      <c r="N1993" s="205"/>
      <c r="O1993" s="68"/>
      <c r="P1993" s="68"/>
      <c r="Q1993" s="68"/>
      <c r="R1993" s="68"/>
      <c r="S1993" s="68"/>
      <c r="T1993" s="69"/>
      <c r="U1993" s="31"/>
      <c r="V1993" s="31"/>
      <c r="W1993" s="31"/>
      <c r="X1993" s="31"/>
      <c r="Y1993" s="31"/>
      <c r="Z1993" s="31"/>
      <c r="AA1993" s="31"/>
      <c r="AB1993" s="31"/>
      <c r="AC1993" s="31"/>
      <c r="AD1993" s="31"/>
      <c r="AE1993" s="31"/>
      <c r="AT1993" s="14" t="s">
        <v>133</v>
      </c>
      <c r="AU1993" s="14" t="s">
        <v>86</v>
      </c>
    </row>
    <row r="1994" spans="1:65" s="2" customFormat="1" ht="16.5" customHeight="1">
      <c r="A1994" s="31"/>
      <c r="B1994" s="32"/>
      <c r="C1994" s="207" t="s">
        <v>3685</v>
      </c>
      <c r="D1994" s="207" t="s">
        <v>3519</v>
      </c>
      <c r="E1994" s="208" t="s">
        <v>3686</v>
      </c>
      <c r="F1994" s="209" t="s">
        <v>3687</v>
      </c>
      <c r="G1994" s="210" t="s">
        <v>150</v>
      </c>
      <c r="H1994" s="211">
        <v>100</v>
      </c>
      <c r="I1994" s="212"/>
      <c r="J1994" s="213">
        <f>ROUND(I1994*H1994,2)</f>
        <v>0</v>
      </c>
      <c r="K1994" s="209" t="s">
        <v>131</v>
      </c>
      <c r="L1994" s="214"/>
      <c r="M1994" s="215" t="s">
        <v>1</v>
      </c>
      <c r="N1994" s="216" t="s">
        <v>42</v>
      </c>
      <c r="O1994" s="68"/>
      <c r="P1994" s="197">
        <f>O1994*H1994</f>
        <v>0</v>
      </c>
      <c r="Q1994" s="197">
        <v>0</v>
      </c>
      <c r="R1994" s="197">
        <f>Q1994*H1994</f>
        <v>0</v>
      </c>
      <c r="S1994" s="197">
        <v>0</v>
      </c>
      <c r="T1994" s="198">
        <f>S1994*H1994</f>
        <v>0</v>
      </c>
      <c r="U1994" s="31"/>
      <c r="V1994" s="31"/>
      <c r="W1994" s="31"/>
      <c r="X1994" s="31"/>
      <c r="Y1994" s="31"/>
      <c r="Z1994" s="31"/>
      <c r="AA1994" s="31"/>
      <c r="AB1994" s="31"/>
      <c r="AC1994" s="31"/>
      <c r="AD1994" s="31"/>
      <c r="AE1994" s="31"/>
      <c r="AR1994" s="199" t="s">
        <v>718</v>
      </c>
      <c r="AT1994" s="199" t="s">
        <v>3519</v>
      </c>
      <c r="AU1994" s="199" t="s">
        <v>86</v>
      </c>
      <c r="AY1994" s="14" t="s">
        <v>124</v>
      </c>
      <c r="BE1994" s="200">
        <f>IF(N1994="základní",J1994,0)</f>
        <v>0</v>
      </c>
      <c r="BF1994" s="200">
        <f>IF(N1994="snížená",J1994,0)</f>
        <v>0</v>
      </c>
      <c r="BG1994" s="200">
        <f>IF(N1994="zákl. přenesená",J1994,0)</f>
        <v>0</v>
      </c>
      <c r="BH1994" s="200">
        <f>IF(N1994="sníž. přenesená",J1994,0)</f>
        <v>0</v>
      </c>
      <c r="BI1994" s="200">
        <f>IF(N1994="nulová",J1994,0)</f>
        <v>0</v>
      </c>
      <c r="BJ1994" s="14" t="s">
        <v>84</v>
      </c>
      <c r="BK1994" s="200">
        <f>ROUND(I1994*H1994,2)</f>
        <v>0</v>
      </c>
      <c r="BL1994" s="14" t="s">
        <v>279</v>
      </c>
      <c r="BM1994" s="199" t="s">
        <v>3688</v>
      </c>
    </row>
    <row r="1995" spans="1:65" s="2" customFormat="1" ht="10.199999999999999">
      <c r="A1995" s="31"/>
      <c r="B1995" s="32"/>
      <c r="C1995" s="33"/>
      <c r="D1995" s="201" t="s">
        <v>133</v>
      </c>
      <c r="E1995" s="33"/>
      <c r="F1995" s="202" t="s">
        <v>3687</v>
      </c>
      <c r="G1995" s="33"/>
      <c r="H1995" s="33"/>
      <c r="I1995" s="203"/>
      <c r="J1995" s="33"/>
      <c r="K1995" s="33"/>
      <c r="L1995" s="36"/>
      <c r="M1995" s="204"/>
      <c r="N1995" s="205"/>
      <c r="O1995" s="68"/>
      <c r="P1995" s="68"/>
      <c r="Q1995" s="68"/>
      <c r="R1995" s="68"/>
      <c r="S1995" s="68"/>
      <c r="T1995" s="69"/>
      <c r="U1995" s="31"/>
      <c r="V1995" s="31"/>
      <c r="W1995" s="31"/>
      <c r="X1995" s="31"/>
      <c r="Y1995" s="31"/>
      <c r="Z1995" s="31"/>
      <c r="AA1995" s="31"/>
      <c r="AB1995" s="31"/>
      <c r="AC1995" s="31"/>
      <c r="AD1995" s="31"/>
      <c r="AE1995" s="31"/>
      <c r="AT1995" s="14" t="s">
        <v>133</v>
      </c>
      <c r="AU1995" s="14" t="s">
        <v>86</v>
      </c>
    </row>
    <row r="1996" spans="1:65" s="2" customFormat="1" ht="16.5" customHeight="1">
      <c r="A1996" s="31"/>
      <c r="B1996" s="32"/>
      <c r="C1996" s="207" t="s">
        <v>1937</v>
      </c>
      <c r="D1996" s="207" t="s">
        <v>3519</v>
      </c>
      <c r="E1996" s="208" t="s">
        <v>3689</v>
      </c>
      <c r="F1996" s="209" t="s">
        <v>3690</v>
      </c>
      <c r="G1996" s="210" t="s">
        <v>150</v>
      </c>
      <c r="H1996" s="211">
        <v>10</v>
      </c>
      <c r="I1996" s="212"/>
      <c r="J1996" s="213">
        <f>ROUND(I1996*H1996,2)</f>
        <v>0</v>
      </c>
      <c r="K1996" s="209" t="s">
        <v>131</v>
      </c>
      <c r="L1996" s="214"/>
      <c r="M1996" s="215" t="s">
        <v>1</v>
      </c>
      <c r="N1996" s="216" t="s">
        <v>42</v>
      </c>
      <c r="O1996" s="68"/>
      <c r="P1996" s="197">
        <f>O1996*H1996</f>
        <v>0</v>
      </c>
      <c r="Q1996" s="197">
        <v>0</v>
      </c>
      <c r="R1996" s="197">
        <f>Q1996*H1996</f>
        <v>0</v>
      </c>
      <c r="S1996" s="197">
        <v>0</v>
      </c>
      <c r="T1996" s="198">
        <f>S1996*H1996</f>
        <v>0</v>
      </c>
      <c r="U1996" s="31"/>
      <c r="V1996" s="31"/>
      <c r="W1996" s="31"/>
      <c r="X1996" s="31"/>
      <c r="Y1996" s="31"/>
      <c r="Z1996" s="31"/>
      <c r="AA1996" s="31"/>
      <c r="AB1996" s="31"/>
      <c r="AC1996" s="31"/>
      <c r="AD1996" s="31"/>
      <c r="AE1996" s="31"/>
      <c r="AR1996" s="199" t="s">
        <v>718</v>
      </c>
      <c r="AT1996" s="199" t="s">
        <v>3519</v>
      </c>
      <c r="AU1996" s="199" t="s">
        <v>86</v>
      </c>
      <c r="AY1996" s="14" t="s">
        <v>124</v>
      </c>
      <c r="BE1996" s="200">
        <f>IF(N1996="základní",J1996,0)</f>
        <v>0</v>
      </c>
      <c r="BF1996" s="200">
        <f>IF(N1996="snížená",J1996,0)</f>
        <v>0</v>
      </c>
      <c r="BG1996" s="200">
        <f>IF(N1996="zákl. přenesená",J1996,0)</f>
        <v>0</v>
      </c>
      <c r="BH1996" s="200">
        <f>IF(N1996="sníž. přenesená",J1996,0)</f>
        <v>0</v>
      </c>
      <c r="BI1996" s="200">
        <f>IF(N1996="nulová",J1996,0)</f>
        <v>0</v>
      </c>
      <c r="BJ1996" s="14" t="s">
        <v>84</v>
      </c>
      <c r="BK1996" s="200">
        <f>ROUND(I1996*H1996,2)</f>
        <v>0</v>
      </c>
      <c r="BL1996" s="14" t="s">
        <v>279</v>
      </c>
      <c r="BM1996" s="199" t="s">
        <v>3691</v>
      </c>
    </row>
    <row r="1997" spans="1:65" s="2" customFormat="1" ht="10.199999999999999">
      <c r="A1997" s="31"/>
      <c r="B1997" s="32"/>
      <c r="C1997" s="33"/>
      <c r="D1997" s="201" t="s">
        <v>133</v>
      </c>
      <c r="E1997" s="33"/>
      <c r="F1997" s="202" t="s">
        <v>3690</v>
      </c>
      <c r="G1997" s="33"/>
      <c r="H1997" s="33"/>
      <c r="I1997" s="203"/>
      <c r="J1997" s="33"/>
      <c r="K1997" s="33"/>
      <c r="L1997" s="36"/>
      <c r="M1997" s="204"/>
      <c r="N1997" s="205"/>
      <c r="O1997" s="68"/>
      <c r="P1997" s="68"/>
      <c r="Q1997" s="68"/>
      <c r="R1997" s="68"/>
      <c r="S1997" s="68"/>
      <c r="T1997" s="69"/>
      <c r="U1997" s="31"/>
      <c r="V1997" s="31"/>
      <c r="W1997" s="31"/>
      <c r="X1997" s="31"/>
      <c r="Y1997" s="31"/>
      <c r="Z1997" s="31"/>
      <c r="AA1997" s="31"/>
      <c r="AB1997" s="31"/>
      <c r="AC1997" s="31"/>
      <c r="AD1997" s="31"/>
      <c r="AE1997" s="31"/>
      <c r="AT1997" s="14" t="s">
        <v>133</v>
      </c>
      <c r="AU1997" s="14" t="s">
        <v>86</v>
      </c>
    </row>
    <row r="1998" spans="1:65" s="2" customFormat="1" ht="16.5" customHeight="1">
      <c r="A1998" s="31"/>
      <c r="B1998" s="32"/>
      <c r="C1998" s="207" t="s">
        <v>3692</v>
      </c>
      <c r="D1998" s="207" t="s">
        <v>3519</v>
      </c>
      <c r="E1998" s="208" t="s">
        <v>3693</v>
      </c>
      <c r="F1998" s="209" t="s">
        <v>3694</v>
      </c>
      <c r="G1998" s="210" t="s">
        <v>150</v>
      </c>
      <c r="H1998" s="211">
        <v>10</v>
      </c>
      <c r="I1998" s="212"/>
      <c r="J1998" s="213">
        <f>ROUND(I1998*H1998,2)</f>
        <v>0</v>
      </c>
      <c r="K1998" s="209" t="s">
        <v>131</v>
      </c>
      <c r="L1998" s="214"/>
      <c r="M1998" s="215" t="s">
        <v>1</v>
      </c>
      <c r="N1998" s="216" t="s">
        <v>42</v>
      </c>
      <c r="O1998" s="68"/>
      <c r="P1998" s="197">
        <f>O1998*H1998</f>
        <v>0</v>
      </c>
      <c r="Q1998" s="197">
        <v>0</v>
      </c>
      <c r="R1998" s="197">
        <f>Q1998*H1998</f>
        <v>0</v>
      </c>
      <c r="S1998" s="197">
        <v>0</v>
      </c>
      <c r="T1998" s="198">
        <f>S1998*H1998</f>
        <v>0</v>
      </c>
      <c r="U1998" s="31"/>
      <c r="V1998" s="31"/>
      <c r="W1998" s="31"/>
      <c r="X1998" s="31"/>
      <c r="Y1998" s="31"/>
      <c r="Z1998" s="31"/>
      <c r="AA1998" s="31"/>
      <c r="AB1998" s="31"/>
      <c r="AC1998" s="31"/>
      <c r="AD1998" s="31"/>
      <c r="AE1998" s="31"/>
      <c r="AR1998" s="199" t="s">
        <v>718</v>
      </c>
      <c r="AT1998" s="199" t="s">
        <v>3519</v>
      </c>
      <c r="AU1998" s="199" t="s">
        <v>86</v>
      </c>
      <c r="AY1998" s="14" t="s">
        <v>124</v>
      </c>
      <c r="BE1998" s="200">
        <f>IF(N1998="základní",J1998,0)</f>
        <v>0</v>
      </c>
      <c r="BF1998" s="200">
        <f>IF(N1998="snížená",J1998,0)</f>
        <v>0</v>
      </c>
      <c r="BG1998" s="200">
        <f>IF(N1998="zákl. přenesená",J1998,0)</f>
        <v>0</v>
      </c>
      <c r="BH1998" s="200">
        <f>IF(N1998="sníž. přenesená",J1998,0)</f>
        <v>0</v>
      </c>
      <c r="BI1998" s="200">
        <f>IF(N1998="nulová",J1998,0)</f>
        <v>0</v>
      </c>
      <c r="BJ1998" s="14" t="s">
        <v>84</v>
      </c>
      <c r="BK1998" s="200">
        <f>ROUND(I1998*H1998,2)</f>
        <v>0</v>
      </c>
      <c r="BL1998" s="14" t="s">
        <v>279</v>
      </c>
      <c r="BM1998" s="199" t="s">
        <v>3695</v>
      </c>
    </row>
    <row r="1999" spans="1:65" s="2" customFormat="1" ht="10.199999999999999">
      <c r="A1999" s="31"/>
      <c r="B1999" s="32"/>
      <c r="C1999" s="33"/>
      <c r="D1999" s="201" t="s">
        <v>133</v>
      </c>
      <c r="E1999" s="33"/>
      <c r="F1999" s="202" t="s">
        <v>3694</v>
      </c>
      <c r="G1999" s="33"/>
      <c r="H1999" s="33"/>
      <c r="I1999" s="203"/>
      <c r="J1999" s="33"/>
      <c r="K1999" s="33"/>
      <c r="L1999" s="36"/>
      <c r="M1999" s="204"/>
      <c r="N1999" s="205"/>
      <c r="O1999" s="68"/>
      <c r="P1999" s="68"/>
      <c r="Q1999" s="68"/>
      <c r="R1999" s="68"/>
      <c r="S1999" s="68"/>
      <c r="T1999" s="69"/>
      <c r="U1999" s="31"/>
      <c r="V1999" s="31"/>
      <c r="W1999" s="31"/>
      <c r="X1999" s="31"/>
      <c r="Y1999" s="31"/>
      <c r="Z1999" s="31"/>
      <c r="AA1999" s="31"/>
      <c r="AB1999" s="31"/>
      <c r="AC1999" s="31"/>
      <c r="AD1999" s="31"/>
      <c r="AE1999" s="31"/>
      <c r="AT1999" s="14" t="s">
        <v>133</v>
      </c>
      <c r="AU1999" s="14" t="s">
        <v>86</v>
      </c>
    </row>
    <row r="2000" spans="1:65" s="2" customFormat="1" ht="16.5" customHeight="1">
      <c r="A2000" s="31"/>
      <c r="B2000" s="32"/>
      <c r="C2000" s="207" t="s">
        <v>1942</v>
      </c>
      <c r="D2000" s="207" t="s">
        <v>3519</v>
      </c>
      <c r="E2000" s="208" t="s">
        <v>3696</v>
      </c>
      <c r="F2000" s="209" t="s">
        <v>3697</v>
      </c>
      <c r="G2000" s="210" t="s">
        <v>150</v>
      </c>
      <c r="H2000" s="211">
        <v>100</v>
      </c>
      <c r="I2000" s="212"/>
      <c r="J2000" s="213">
        <f>ROUND(I2000*H2000,2)</f>
        <v>0</v>
      </c>
      <c r="K2000" s="209" t="s">
        <v>131</v>
      </c>
      <c r="L2000" s="214"/>
      <c r="M2000" s="215" t="s">
        <v>1</v>
      </c>
      <c r="N2000" s="216" t="s">
        <v>42</v>
      </c>
      <c r="O2000" s="68"/>
      <c r="P2000" s="197">
        <f>O2000*H2000</f>
        <v>0</v>
      </c>
      <c r="Q2000" s="197">
        <v>0</v>
      </c>
      <c r="R2000" s="197">
        <f>Q2000*H2000</f>
        <v>0</v>
      </c>
      <c r="S2000" s="197">
        <v>0</v>
      </c>
      <c r="T2000" s="198">
        <f>S2000*H2000</f>
        <v>0</v>
      </c>
      <c r="U2000" s="31"/>
      <c r="V2000" s="31"/>
      <c r="W2000" s="31"/>
      <c r="X2000" s="31"/>
      <c r="Y2000" s="31"/>
      <c r="Z2000" s="31"/>
      <c r="AA2000" s="31"/>
      <c r="AB2000" s="31"/>
      <c r="AC2000" s="31"/>
      <c r="AD2000" s="31"/>
      <c r="AE2000" s="31"/>
      <c r="AR2000" s="199" t="s">
        <v>718</v>
      </c>
      <c r="AT2000" s="199" t="s">
        <v>3519</v>
      </c>
      <c r="AU2000" s="199" t="s">
        <v>86</v>
      </c>
      <c r="AY2000" s="14" t="s">
        <v>124</v>
      </c>
      <c r="BE2000" s="200">
        <f>IF(N2000="základní",J2000,0)</f>
        <v>0</v>
      </c>
      <c r="BF2000" s="200">
        <f>IF(N2000="snížená",J2000,0)</f>
        <v>0</v>
      </c>
      <c r="BG2000" s="200">
        <f>IF(N2000="zákl. přenesená",J2000,0)</f>
        <v>0</v>
      </c>
      <c r="BH2000" s="200">
        <f>IF(N2000="sníž. přenesená",J2000,0)</f>
        <v>0</v>
      </c>
      <c r="BI2000" s="200">
        <f>IF(N2000="nulová",J2000,0)</f>
        <v>0</v>
      </c>
      <c r="BJ2000" s="14" t="s">
        <v>84</v>
      </c>
      <c r="BK2000" s="200">
        <f>ROUND(I2000*H2000,2)</f>
        <v>0</v>
      </c>
      <c r="BL2000" s="14" t="s">
        <v>279</v>
      </c>
      <c r="BM2000" s="199" t="s">
        <v>3698</v>
      </c>
    </row>
    <row r="2001" spans="1:65" s="2" customFormat="1" ht="10.199999999999999">
      <c r="A2001" s="31"/>
      <c r="B2001" s="32"/>
      <c r="C2001" s="33"/>
      <c r="D2001" s="201" t="s">
        <v>133</v>
      </c>
      <c r="E2001" s="33"/>
      <c r="F2001" s="202" t="s">
        <v>3697</v>
      </c>
      <c r="G2001" s="33"/>
      <c r="H2001" s="33"/>
      <c r="I2001" s="203"/>
      <c r="J2001" s="33"/>
      <c r="K2001" s="33"/>
      <c r="L2001" s="36"/>
      <c r="M2001" s="204"/>
      <c r="N2001" s="205"/>
      <c r="O2001" s="68"/>
      <c r="P2001" s="68"/>
      <c r="Q2001" s="68"/>
      <c r="R2001" s="68"/>
      <c r="S2001" s="68"/>
      <c r="T2001" s="69"/>
      <c r="U2001" s="31"/>
      <c r="V2001" s="31"/>
      <c r="W2001" s="31"/>
      <c r="X2001" s="31"/>
      <c r="Y2001" s="31"/>
      <c r="Z2001" s="31"/>
      <c r="AA2001" s="31"/>
      <c r="AB2001" s="31"/>
      <c r="AC2001" s="31"/>
      <c r="AD2001" s="31"/>
      <c r="AE2001" s="31"/>
      <c r="AT2001" s="14" t="s">
        <v>133</v>
      </c>
      <c r="AU2001" s="14" t="s">
        <v>86</v>
      </c>
    </row>
    <row r="2002" spans="1:65" s="2" customFormat="1" ht="16.5" customHeight="1">
      <c r="A2002" s="31"/>
      <c r="B2002" s="32"/>
      <c r="C2002" s="207" t="s">
        <v>3699</v>
      </c>
      <c r="D2002" s="207" t="s">
        <v>3519</v>
      </c>
      <c r="E2002" s="208" t="s">
        <v>3700</v>
      </c>
      <c r="F2002" s="209" t="s">
        <v>3701</v>
      </c>
      <c r="G2002" s="210" t="s">
        <v>150</v>
      </c>
      <c r="H2002" s="211">
        <v>100</v>
      </c>
      <c r="I2002" s="212"/>
      <c r="J2002" s="213">
        <f>ROUND(I2002*H2002,2)</f>
        <v>0</v>
      </c>
      <c r="K2002" s="209" t="s">
        <v>131</v>
      </c>
      <c r="L2002" s="214"/>
      <c r="M2002" s="215" t="s">
        <v>1</v>
      </c>
      <c r="N2002" s="216" t="s">
        <v>42</v>
      </c>
      <c r="O2002" s="68"/>
      <c r="P2002" s="197">
        <f>O2002*H2002</f>
        <v>0</v>
      </c>
      <c r="Q2002" s="197">
        <v>0</v>
      </c>
      <c r="R2002" s="197">
        <f>Q2002*H2002</f>
        <v>0</v>
      </c>
      <c r="S2002" s="197">
        <v>0</v>
      </c>
      <c r="T2002" s="198">
        <f>S2002*H2002</f>
        <v>0</v>
      </c>
      <c r="U2002" s="31"/>
      <c r="V2002" s="31"/>
      <c r="W2002" s="31"/>
      <c r="X2002" s="31"/>
      <c r="Y2002" s="31"/>
      <c r="Z2002" s="31"/>
      <c r="AA2002" s="31"/>
      <c r="AB2002" s="31"/>
      <c r="AC2002" s="31"/>
      <c r="AD2002" s="31"/>
      <c r="AE2002" s="31"/>
      <c r="AR2002" s="199" t="s">
        <v>718</v>
      </c>
      <c r="AT2002" s="199" t="s">
        <v>3519</v>
      </c>
      <c r="AU2002" s="199" t="s">
        <v>86</v>
      </c>
      <c r="AY2002" s="14" t="s">
        <v>124</v>
      </c>
      <c r="BE2002" s="200">
        <f>IF(N2002="základní",J2002,0)</f>
        <v>0</v>
      </c>
      <c r="BF2002" s="200">
        <f>IF(N2002="snížená",J2002,0)</f>
        <v>0</v>
      </c>
      <c r="BG2002" s="200">
        <f>IF(N2002="zákl. přenesená",J2002,0)</f>
        <v>0</v>
      </c>
      <c r="BH2002" s="200">
        <f>IF(N2002="sníž. přenesená",J2002,0)</f>
        <v>0</v>
      </c>
      <c r="BI2002" s="200">
        <f>IF(N2002="nulová",J2002,0)</f>
        <v>0</v>
      </c>
      <c r="BJ2002" s="14" t="s">
        <v>84</v>
      </c>
      <c r="BK2002" s="200">
        <f>ROUND(I2002*H2002,2)</f>
        <v>0</v>
      </c>
      <c r="BL2002" s="14" t="s">
        <v>279</v>
      </c>
      <c r="BM2002" s="199" t="s">
        <v>3702</v>
      </c>
    </row>
    <row r="2003" spans="1:65" s="2" customFormat="1" ht="10.199999999999999">
      <c r="A2003" s="31"/>
      <c r="B2003" s="32"/>
      <c r="C2003" s="33"/>
      <c r="D2003" s="201" t="s">
        <v>133</v>
      </c>
      <c r="E2003" s="33"/>
      <c r="F2003" s="202" t="s">
        <v>3701</v>
      </c>
      <c r="G2003" s="33"/>
      <c r="H2003" s="33"/>
      <c r="I2003" s="203"/>
      <c r="J2003" s="33"/>
      <c r="K2003" s="33"/>
      <c r="L2003" s="36"/>
      <c r="M2003" s="204"/>
      <c r="N2003" s="205"/>
      <c r="O2003" s="68"/>
      <c r="P2003" s="68"/>
      <c r="Q2003" s="68"/>
      <c r="R2003" s="68"/>
      <c r="S2003" s="68"/>
      <c r="T2003" s="69"/>
      <c r="U2003" s="31"/>
      <c r="V2003" s="31"/>
      <c r="W2003" s="31"/>
      <c r="X2003" s="31"/>
      <c r="Y2003" s="31"/>
      <c r="Z2003" s="31"/>
      <c r="AA2003" s="31"/>
      <c r="AB2003" s="31"/>
      <c r="AC2003" s="31"/>
      <c r="AD2003" s="31"/>
      <c r="AE2003" s="31"/>
      <c r="AT2003" s="14" t="s">
        <v>133</v>
      </c>
      <c r="AU2003" s="14" t="s">
        <v>86</v>
      </c>
    </row>
    <row r="2004" spans="1:65" s="2" customFormat="1" ht="16.5" customHeight="1">
      <c r="A2004" s="31"/>
      <c r="B2004" s="32"/>
      <c r="C2004" s="207" t="s">
        <v>1946</v>
      </c>
      <c r="D2004" s="207" t="s">
        <v>3519</v>
      </c>
      <c r="E2004" s="208" t="s">
        <v>3703</v>
      </c>
      <c r="F2004" s="209" t="s">
        <v>3704</v>
      </c>
      <c r="G2004" s="210" t="s">
        <v>150</v>
      </c>
      <c r="H2004" s="211">
        <v>20</v>
      </c>
      <c r="I2004" s="212"/>
      <c r="J2004" s="213">
        <f>ROUND(I2004*H2004,2)</f>
        <v>0</v>
      </c>
      <c r="K2004" s="209" t="s">
        <v>131</v>
      </c>
      <c r="L2004" s="214"/>
      <c r="M2004" s="215" t="s">
        <v>1</v>
      </c>
      <c r="N2004" s="216" t="s">
        <v>42</v>
      </c>
      <c r="O2004" s="68"/>
      <c r="P2004" s="197">
        <f>O2004*H2004</f>
        <v>0</v>
      </c>
      <c r="Q2004" s="197">
        <v>0</v>
      </c>
      <c r="R2004" s="197">
        <f>Q2004*H2004</f>
        <v>0</v>
      </c>
      <c r="S2004" s="197">
        <v>0</v>
      </c>
      <c r="T2004" s="198">
        <f>S2004*H2004</f>
        <v>0</v>
      </c>
      <c r="U2004" s="31"/>
      <c r="V2004" s="31"/>
      <c r="W2004" s="31"/>
      <c r="X2004" s="31"/>
      <c r="Y2004" s="31"/>
      <c r="Z2004" s="31"/>
      <c r="AA2004" s="31"/>
      <c r="AB2004" s="31"/>
      <c r="AC2004" s="31"/>
      <c r="AD2004" s="31"/>
      <c r="AE2004" s="31"/>
      <c r="AR2004" s="199" t="s">
        <v>718</v>
      </c>
      <c r="AT2004" s="199" t="s">
        <v>3519</v>
      </c>
      <c r="AU2004" s="199" t="s">
        <v>86</v>
      </c>
      <c r="AY2004" s="14" t="s">
        <v>124</v>
      </c>
      <c r="BE2004" s="200">
        <f>IF(N2004="základní",J2004,0)</f>
        <v>0</v>
      </c>
      <c r="BF2004" s="200">
        <f>IF(N2004="snížená",J2004,0)</f>
        <v>0</v>
      </c>
      <c r="BG2004" s="200">
        <f>IF(N2004="zákl. přenesená",J2004,0)</f>
        <v>0</v>
      </c>
      <c r="BH2004" s="200">
        <f>IF(N2004="sníž. přenesená",J2004,0)</f>
        <v>0</v>
      </c>
      <c r="BI2004" s="200">
        <f>IF(N2004="nulová",J2004,0)</f>
        <v>0</v>
      </c>
      <c r="BJ2004" s="14" t="s">
        <v>84</v>
      </c>
      <c r="BK2004" s="200">
        <f>ROUND(I2004*H2004,2)</f>
        <v>0</v>
      </c>
      <c r="BL2004" s="14" t="s">
        <v>279</v>
      </c>
      <c r="BM2004" s="199" t="s">
        <v>3705</v>
      </c>
    </row>
    <row r="2005" spans="1:65" s="2" customFormat="1" ht="10.199999999999999">
      <c r="A2005" s="31"/>
      <c r="B2005" s="32"/>
      <c r="C2005" s="33"/>
      <c r="D2005" s="201" t="s">
        <v>133</v>
      </c>
      <c r="E2005" s="33"/>
      <c r="F2005" s="202" t="s">
        <v>3704</v>
      </c>
      <c r="G2005" s="33"/>
      <c r="H2005" s="33"/>
      <c r="I2005" s="203"/>
      <c r="J2005" s="33"/>
      <c r="K2005" s="33"/>
      <c r="L2005" s="36"/>
      <c r="M2005" s="204"/>
      <c r="N2005" s="205"/>
      <c r="O2005" s="68"/>
      <c r="P2005" s="68"/>
      <c r="Q2005" s="68"/>
      <c r="R2005" s="68"/>
      <c r="S2005" s="68"/>
      <c r="T2005" s="69"/>
      <c r="U2005" s="31"/>
      <c r="V2005" s="31"/>
      <c r="W2005" s="31"/>
      <c r="X2005" s="31"/>
      <c r="Y2005" s="31"/>
      <c r="Z2005" s="31"/>
      <c r="AA2005" s="31"/>
      <c r="AB2005" s="31"/>
      <c r="AC2005" s="31"/>
      <c r="AD2005" s="31"/>
      <c r="AE2005" s="31"/>
      <c r="AT2005" s="14" t="s">
        <v>133</v>
      </c>
      <c r="AU2005" s="14" t="s">
        <v>86</v>
      </c>
    </row>
    <row r="2006" spans="1:65" s="2" customFormat="1" ht="16.5" customHeight="1">
      <c r="A2006" s="31"/>
      <c r="B2006" s="32"/>
      <c r="C2006" s="207" t="s">
        <v>3706</v>
      </c>
      <c r="D2006" s="207" t="s">
        <v>3519</v>
      </c>
      <c r="E2006" s="208" t="s">
        <v>3707</v>
      </c>
      <c r="F2006" s="209" t="s">
        <v>3708</v>
      </c>
      <c r="G2006" s="210" t="s">
        <v>150</v>
      </c>
      <c r="H2006" s="211">
        <v>500</v>
      </c>
      <c r="I2006" s="212"/>
      <c r="J2006" s="213">
        <f>ROUND(I2006*H2006,2)</f>
        <v>0</v>
      </c>
      <c r="K2006" s="209" t="s">
        <v>131</v>
      </c>
      <c r="L2006" s="214"/>
      <c r="M2006" s="215" t="s">
        <v>1</v>
      </c>
      <c r="N2006" s="216" t="s">
        <v>42</v>
      </c>
      <c r="O2006" s="68"/>
      <c r="P2006" s="197">
        <f>O2006*H2006</f>
        <v>0</v>
      </c>
      <c r="Q2006" s="197">
        <v>0</v>
      </c>
      <c r="R2006" s="197">
        <f>Q2006*H2006</f>
        <v>0</v>
      </c>
      <c r="S2006" s="197">
        <v>0</v>
      </c>
      <c r="T2006" s="198">
        <f>S2006*H2006</f>
        <v>0</v>
      </c>
      <c r="U2006" s="31"/>
      <c r="V2006" s="31"/>
      <c r="W2006" s="31"/>
      <c r="X2006" s="31"/>
      <c r="Y2006" s="31"/>
      <c r="Z2006" s="31"/>
      <c r="AA2006" s="31"/>
      <c r="AB2006" s="31"/>
      <c r="AC2006" s="31"/>
      <c r="AD2006" s="31"/>
      <c r="AE2006" s="31"/>
      <c r="AR2006" s="199" t="s">
        <v>718</v>
      </c>
      <c r="AT2006" s="199" t="s">
        <v>3519</v>
      </c>
      <c r="AU2006" s="199" t="s">
        <v>86</v>
      </c>
      <c r="AY2006" s="14" t="s">
        <v>124</v>
      </c>
      <c r="BE2006" s="200">
        <f>IF(N2006="základní",J2006,0)</f>
        <v>0</v>
      </c>
      <c r="BF2006" s="200">
        <f>IF(N2006="snížená",J2006,0)</f>
        <v>0</v>
      </c>
      <c r="BG2006" s="200">
        <f>IF(N2006="zákl. přenesená",J2006,0)</f>
        <v>0</v>
      </c>
      <c r="BH2006" s="200">
        <f>IF(N2006="sníž. přenesená",J2006,0)</f>
        <v>0</v>
      </c>
      <c r="BI2006" s="200">
        <f>IF(N2006="nulová",J2006,0)</f>
        <v>0</v>
      </c>
      <c r="BJ2006" s="14" t="s">
        <v>84</v>
      </c>
      <c r="BK2006" s="200">
        <f>ROUND(I2006*H2006,2)</f>
        <v>0</v>
      </c>
      <c r="BL2006" s="14" t="s">
        <v>279</v>
      </c>
      <c r="BM2006" s="199" t="s">
        <v>3709</v>
      </c>
    </row>
    <row r="2007" spans="1:65" s="2" customFormat="1" ht="10.199999999999999">
      <c r="A2007" s="31"/>
      <c r="B2007" s="32"/>
      <c r="C2007" s="33"/>
      <c r="D2007" s="201" t="s">
        <v>133</v>
      </c>
      <c r="E2007" s="33"/>
      <c r="F2007" s="202" t="s">
        <v>3708</v>
      </c>
      <c r="G2007" s="33"/>
      <c r="H2007" s="33"/>
      <c r="I2007" s="203"/>
      <c r="J2007" s="33"/>
      <c r="K2007" s="33"/>
      <c r="L2007" s="36"/>
      <c r="M2007" s="204"/>
      <c r="N2007" s="205"/>
      <c r="O2007" s="68"/>
      <c r="P2007" s="68"/>
      <c r="Q2007" s="68"/>
      <c r="R2007" s="68"/>
      <c r="S2007" s="68"/>
      <c r="T2007" s="69"/>
      <c r="U2007" s="31"/>
      <c r="V2007" s="31"/>
      <c r="W2007" s="31"/>
      <c r="X2007" s="31"/>
      <c r="Y2007" s="31"/>
      <c r="Z2007" s="31"/>
      <c r="AA2007" s="31"/>
      <c r="AB2007" s="31"/>
      <c r="AC2007" s="31"/>
      <c r="AD2007" s="31"/>
      <c r="AE2007" s="31"/>
      <c r="AT2007" s="14" t="s">
        <v>133</v>
      </c>
      <c r="AU2007" s="14" t="s">
        <v>86</v>
      </c>
    </row>
    <row r="2008" spans="1:65" s="2" customFormat="1" ht="16.5" customHeight="1">
      <c r="A2008" s="31"/>
      <c r="B2008" s="32"/>
      <c r="C2008" s="207" t="s">
        <v>1952</v>
      </c>
      <c r="D2008" s="207" t="s">
        <v>3519</v>
      </c>
      <c r="E2008" s="208" t="s">
        <v>3710</v>
      </c>
      <c r="F2008" s="209" t="s">
        <v>3711</v>
      </c>
      <c r="G2008" s="210" t="s">
        <v>150</v>
      </c>
      <c r="H2008" s="211">
        <v>5</v>
      </c>
      <c r="I2008" s="212"/>
      <c r="J2008" s="213">
        <f>ROUND(I2008*H2008,2)</f>
        <v>0</v>
      </c>
      <c r="K2008" s="209" t="s">
        <v>131</v>
      </c>
      <c r="L2008" s="214"/>
      <c r="M2008" s="215" t="s">
        <v>1</v>
      </c>
      <c r="N2008" s="216" t="s">
        <v>42</v>
      </c>
      <c r="O2008" s="68"/>
      <c r="P2008" s="197">
        <f>O2008*H2008</f>
        <v>0</v>
      </c>
      <c r="Q2008" s="197">
        <v>0</v>
      </c>
      <c r="R2008" s="197">
        <f>Q2008*H2008</f>
        <v>0</v>
      </c>
      <c r="S2008" s="197">
        <v>0</v>
      </c>
      <c r="T2008" s="198">
        <f>S2008*H2008</f>
        <v>0</v>
      </c>
      <c r="U2008" s="31"/>
      <c r="V2008" s="31"/>
      <c r="W2008" s="31"/>
      <c r="X2008" s="31"/>
      <c r="Y2008" s="31"/>
      <c r="Z2008" s="31"/>
      <c r="AA2008" s="31"/>
      <c r="AB2008" s="31"/>
      <c r="AC2008" s="31"/>
      <c r="AD2008" s="31"/>
      <c r="AE2008" s="31"/>
      <c r="AR2008" s="199" t="s">
        <v>718</v>
      </c>
      <c r="AT2008" s="199" t="s">
        <v>3519</v>
      </c>
      <c r="AU2008" s="199" t="s">
        <v>86</v>
      </c>
      <c r="AY2008" s="14" t="s">
        <v>124</v>
      </c>
      <c r="BE2008" s="200">
        <f>IF(N2008="základní",J2008,0)</f>
        <v>0</v>
      </c>
      <c r="BF2008" s="200">
        <f>IF(N2008="snížená",J2008,0)</f>
        <v>0</v>
      </c>
      <c r="BG2008" s="200">
        <f>IF(N2008="zákl. přenesená",J2008,0)</f>
        <v>0</v>
      </c>
      <c r="BH2008" s="200">
        <f>IF(N2008="sníž. přenesená",J2008,0)</f>
        <v>0</v>
      </c>
      <c r="BI2008" s="200">
        <f>IF(N2008="nulová",J2008,0)</f>
        <v>0</v>
      </c>
      <c r="BJ2008" s="14" t="s">
        <v>84</v>
      </c>
      <c r="BK2008" s="200">
        <f>ROUND(I2008*H2008,2)</f>
        <v>0</v>
      </c>
      <c r="BL2008" s="14" t="s">
        <v>279</v>
      </c>
      <c r="BM2008" s="199" t="s">
        <v>3712</v>
      </c>
    </row>
    <row r="2009" spans="1:65" s="2" customFormat="1" ht="10.199999999999999">
      <c r="A2009" s="31"/>
      <c r="B2009" s="32"/>
      <c r="C2009" s="33"/>
      <c r="D2009" s="201" t="s">
        <v>133</v>
      </c>
      <c r="E2009" s="33"/>
      <c r="F2009" s="202" t="s">
        <v>3711</v>
      </c>
      <c r="G2009" s="33"/>
      <c r="H2009" s="33"/>
      <c r="I2009" s="203"/>
      <c r="J2009" s="33"/>
      <c r="K2009" s="33"/>
      <c r="L2009" s="36"/>
      <c r="M2009" s="204"/>
      <c r="N2009" s="205"/>
      <c r="O2009" s="68"/>
      <c r="P2009" s="68"/>
      <c r="Q2009" s="68"/>
      <c r="R2009" s="68"/>
      <c r="S2009" s="68"/>
      <c r="T2009" s="69"/>
      <c r="U2009" s="31"/>
      <c r="V2009" s="31"/>
      <c r="W2009" s="31"/>
      <c r="X2009" s="31"/>
      <c r="Y2009" s="31"/>
      <c r="Z2009" s="31"/>
      <c r="AA2009" s="31"/>
      <c r="AB2009" s="31"/>
      <c r="AC2009" s="31"/>
      <c r="AD2009" s="31"/>
      <c r="AE2009" s="31"/>
      <c r="AT2009" s="14" t="s">
        <v>133</v>
      </c>
      <c r="AU2009" s="14" t="s">
        <v>86</v>
      </c>
    </row>
    <row r="2010" spans="1:65" s="2" customFormat="1" ht="16.5" customHeight="1">
      <c r="A2010" s="31"/>
      <c r="B2010" s="32"/>
      <c r="C2010" s="207" t="s">
        <v>3713</v>
      </c>
      <c r="D2010" s="207" t="s">
        <v>3519</v>
      </c>
      <c r="E2010" s="208" t="s">
        <v>3714</v>
      </c>
      <c r="F2010" s="209" t="s">
        <v>3715</v>
      </c>
      <c r="G2010" s="210" t="s">
        <v>150</v>
      </c>
      <c r="H2010" s="211">
        <v>5</v>
      </c>
      <c r="I2010" s="212"/>
      <c r="J2010" s="213">
        <f>ROUND(I2010*H2010,2)</f>
        <v>0</v>
      </c>
      <c r="K2010" s="209" t="s">
        <v>131</v>
      </c>
      <c r="L2010" s="214"/>
      <c r="M2010" s="215" t="s">
        <v>1</v>
      </c>
      <c r="N2010" s="216" t="s">
        <v>42</v>
      </c>
      <c r="O2010" s="68"/>
      <c r="P2010" s="197">
        <f>O2010*H2010</f>
        <v>0</v>
      </c>
      <c r="Q2010" s="197">
        <v>0</v>
      </c>
      <c r="R2010" s="197">
        <f>Q2010*H2010</f>
        <v>0</v>
      </c>
      <c r="S2010" s="197">
        <v>0</v>
      </c>
      <c r="T2010" s="198">
        <f>S2010*H2010</f>
        <v>0</v>
      </c>
      <c r="U2010" s="31"/>
      <c r="V2010" s="31"/>
      <c r="W2010" s="31"/>
      <c r="X2010" s="31"/>
      <c r="Y2010" s="31"/>
      <c r="Z2010" s="31"/>
      <c r="AA2010" s="31"/>
      <c r="AB2010" s="31"/>
      <c r="AC2010" s="31"/>
      <c r="AD2010" s="31"/>
      <c r="AE2010" s="31"/>
      <c r="AR2010" s="199" t="s">
        <v>718</v>
      </c>
      <c r="AT2010" s="199" t="s">
        <v>3519</v>
      </c>
      <c r="AU2010" s="199" t="s">
        <v>86</v>
      </c>
      <c r="AY2010" s="14" t="s">
        <v>124</v>
      </c>
      <c r="BE2010" s="200">
        <f>IF(N2010="základní",J2010,0)</f>
        <v>0</v>
      </c>
      <c r="BF2010" s="200">
        <f>IF(N2010="snížená",J2010,0)</f>
        <v>0</v>
      </c>
      <c r="BG2010" s="200">
        <f>IF(N2010="zákl. přenesená",J2010,0)</f>
        <v>0</v>
      </c>
      <c r="BH2010" s="200">
        <f>IF(N2010="sníž. přenesená",J2010,0)</f>
        <v>0</v>
      </c>
      <c r="BI2010" s="200">
        <f>IF(N2010="nulová",J2010,0)</f>
        <v>0</v>
      </c>
      <c r="BJ2010" s="14" t="s">
        <v>84</v>
      </c>
      <c r="BK2010" s="200">
        <f>ROUND(I2010*H2010,2)</f>
        <v>0</v>
      </c>
      <c r="BL2010" s="14" t="s">
        <v>279</v>
      </c>
      <c r="BM2010" s="199" t="s">
        <v>3716</v>
      </c>
    </row>
    <row r="2011" spans="1:65" s="2" customFormat="1" ht="10.199999999999999">
      <c r="A2011" s="31"/>
      <c r="B2011" s="32"/>
      <c r="C2011" s="33"/>
      <c r="D2011" s="201" t="s">
        <v>133</v>
      </c>
      <c r="E2011" s="33"/>
      <c r="F2011" s="202" t="s">
        <v>3715</v>
      </c>
      <c r="G2011" s="33"/>
      <c r="H2011" s="33"/>
      <c r="I2011" s="203"/>
      <c r="J2011" s="33"/>
      <c r="K2011" s="33"/>
      <c r="L2011" s="36"/>
      <c r="M2011" s="204"/>
      <c r="N2011" s="205"/>
      <c r="O2011" s="68"/>
      <c r="P2011" s="68"/>
      <c r="Q2011" s="68"/>
      <c r="R2011" s="68"/>
      <c r="S2011" s="68"/>
      <c r="T2011" s="69"/>
      <c r="U2011" s="31"/>
      <c r="V2011" s="31"/>
      <c r="W2011" s="31"/>
      <c r="X2011" s="31"/>
      <c r="Y2011" s="31"/>
      <c r="Z2011" s="31"/>
      <c r="AA2011" s="31"/>
      <c r="AB2011" s="31"/>
      <c r="AC2011" s="31"/>
      <c r="AD2011" s="31"/>
      <c r="AE2011" s="31"/>
      <c r="AT2011" s="14" t="s">
        <v>133</v>
      </c>
      <c r="AU2011" s="14" t="s">
        <v>86</v>
      </c>
    </row>
    <row r="2012" spans="1:65" s="2" customFormat="1" ht="16.5" customHeight="1">
      <c r="A2012" s="31"/>
      <c r="B2012" s="32"/>
      <c r="C2012" s="207" t="s">
        <v>1956</v>
      </c>
      <c r="D2012" s="207" t="s">
        <v>3519</v>
      </c>
      <c r="E2012" s="208" t="s">
        <v>3717</v>
      </c>
      <c r="F2012" s="209" t="s">
        <v>3718</v>
      </c>
      <c r="G2012" s="210" t="s">
        <v>150</v>
      </c>
      <c r="H2012" s="211">
        <v>5</v>
      </c>
      <c r="I2012" s="212"/>
      <c r="J2012" s="213">
        <f>ROUND(I2012*H2012,2)</f>
        <v>0</v>
      </c>
      <c r="K2012" s="209" t="s">
        <v>131</v>
      </c>
      <c r="L2012" s="214"/>
      <c r="M2012" s="215" t="s">
        <v>1</v>
      </c>
      <c r="N2012" s="216" t="s">
        <v>42</v>
      </c>
      <c r="O2012" s="68"/>
      <c r="P2012" s="197">
        <f>O2012*H2012</f>
        <v>0</v>
      </c>
      <c r="Q2012" s="197">
        <v>0</v>
      </c>
      <c r="R2012" s="197">
        <f>Q2012*H2012</f>
        <v>0</v>
      </c>
      <c r="S2012" s="197">
        <v>0</v>
      </c>
      <c r="T2012" s="198">
        <f>S2012*H2012</f>
        <v>0</v>
      </c>
      <c r="U2012" s="31"/>
      <c r="V2012" s="31"/>
      <c r="W2012" s="31"/>
      <c r="X2012" s="31"/>
      <c r="Y2012" s="31"/>
      <c r="Z2012" s="31"/>
      <c r="AA2012" s="31"/>
      <c r="AB2012" s="31"/>
      <c r="AC2012" s="31"/>
      <c r="AD2012" s="31"/>
      <c r="AE2012" s="31"/>
      <c r="AR2012" s="199" t="s">
        <v>718</v>
      </c>
      <c r="AT2012" s="199" t="s">
        <v>3519</v>
      </c>
      <c r="AU2012" s="199" t="s">
        <v>86</v>
      </c>
      <c r="AY2012" s="14" t="s">
        <v>124</v>
      </c>
      <c r="BE2012" s="200">
        <f>IF(N2012="základní",J2012,0)</f>
        <v>0</v>
      </c>
      <c r="BF2012" s="200">
        <f>IF(N2012="snížená",J2012,0)</f>
        <v>0</v>
      </c>
      <c r="BG2012" s="200">
        <f>IF(N2012="zákl. přenesená",J2012,0)</f>
        <v>0</v>
      </c>
      <c r="BH2012" s="200">
        <f>IF(N2012="sníž. přenesená",J2012,0)</f>
        <v>0</v>
      </c>
      <c r="BI2012" s="200">
        <f>IF(N2012="nulová",J2012,0)</f>
        <v>0</v>
      </c>
      <c r="BJ2012" s="14" t="s">
        <v>84</v>
      </c>
      <c r="BK2012" s="200">
        <f>ROUND(I2012*H2012,2)</f>
        <v>0</v>
      </c>
      <c r="BL2012" s="14" t="s">
        <v>279</v>
      </c>
      <c r="BM2012" s="199" t="s">
        <v>3719</v>
      </c>
    </row>
    <row r="2013" spans="1:65" s="2" customFormat="1" ht="10.199999999999999">
      <c r="A2013" s="31"/>
      <c r="B2013" s="32"/>
      <c r="C2013" s="33"/>
      <c r="D2013" s="201" t="s">
        <v>133</v>
      </c>
      <c r="E2013" s="33"/>
      <c r="F2013" s="202" t="s">
        <v>3718</v>
      </c>
      <c r="G2013" s="33"/>
      <c r="H2013" s="33"/>
      <c r="I2013" s="203"/>
      <c r="J2013" s="33"/>
      <c r="K2013" s="33"/>
      <c r="L2013" s="36"/>
      <c r="M2013" s="204"/>
      <c r="N2013" s="205"/>
      <c r="O2013" s="68"/>
      <c r="P2013" s="68"/>
      <c r="Q2013" s="68"/>
      <c r="R2013" s="68"/>
      <c r="S2013" s="68"/>
      <c r="T2013" s="69"/>
      <c r="U2013" s="31"/>
      <c r="V2013" s="31"/>
      <c r="W2013" s="31"/>
      <c r="X2013" s="31"/>
      <c r="Y2013" s="31"/>
      <c r="Z2013" s="31"/>
      <c r="AA2013" s="31"/>
      <c r="AB2013" s="31"/>
      <c r="AC2013" s="31"/>
      <c r="AD2013" s="31"/>
      <c r="AE2013" s="31"/>
      <c r="AT2013" s="14" t="s">
        <v>133</v>
      </c>
      <c r="AU2013" s="14" t="s">
        <v>86</v>
      </c>
    </row>
    <row r="2014" spans="1:65" s="2" customFormat="1" ht="16.5" customHeight="1">
      <c r="A2014" s="31"/>
      <c r="B2014" s="32"/>
      <c r="C2014" s="207" t="s">
        <v>3720</v>
      </c>
      <c r="D2014" s="207" t="s">
        <v>3519</v>
      </c>
      <c r="E2014" s="208" t="s">
        <v>3721</v>
      </c>
      <c r="F2014" s="209" t="s">
        <v>3722</v>
      </c>
      <c r="G2014" s="210" t="s">
        <v>150</v>
      </c>
      <c r="H2014" s="211">
        <v>5</v>
      </c>
      <c r="I2014" s="212"/>
      <c r="J2014" s="213">
        <f>ROUND(I2014*H2014,2)</f>
        <v>0</v>
      </c>
      <c r="K2014" s="209" t="s">
        <v>131</v>
      </c>
      <c r="L2014" s="214"/>
      <c r="M2014" s="215" t="s">
        <v>1</v>
      </c>
      <c r="N2014" s="216" t="s">
        <v>42</v>
      </c>
      <c r="O2014" s="68"/>
      <c r="P2014" s="197">
        <f>O2014*H2014</f>
        <v>0</v>
      </c>
      <c r="Q2014" s="197">
        <v>0</v>
      </c>
      <c r="R2014" s="197">
        <f>Q2014*H2014</f>
        <v>0</v>
      </c>
      <c r="S2014" s="197">
        <v>0</v>
      </c>
      <c r="T2014" s="198">
        <f>S2014*H2014</f>
        <v>0</v>
      </c>
      <c r="U2014" s="31"/>
      <c r="V2014" s="31"/>
      <c r="W2014" s="31"/>
      <c r="X2014" s="31"/>
      <c r="Y2014" s="31"/>
      <c r="Z2014" s="31"/>
      <c r="AA2014" s="31"/>
      <c r="AB2014" s="31"/>
      <c r="AC2014" s="31"/>
      <c r="AD2014" s="31"/>
      <c r="AE2014" s="31"/>
      <c r="AR2014" s="199" t="s">
        <v>718</v>
      </c>
      <c r="AT2014" s="199" t="s">
        <v>3519</v>
      </c>
      <c r="AU2014" s="199" t="s">
        <v>86</v>
      </c>
      <c r="AY2014" s="14" t="s">
        <v>124</v>
      </c>
      <c r="BE2014" s="200">
        <f>IF(N2014="základní",J2014,0)</f>
        <v>0</v>
      </c>
      <c r="BF2014" s="200">
        <f>IF(N2014="snížená",J2014,0)</f>
        <v>0</v>
      </c>
      <c r="BG2014" s="200">
        <f>IF(N2014="zákl. přenesená",J2014,0)</f>
        <v>0</v>
      </c>
      <c r="BH2014" s="200">
        <f>IF(N2014="sníž. přenesená",J2014,0)</f>
        <v>0</v>
      </c>
      <c r="BI2014" s="200">
        <f>IF(N2014="nulová",J2014,0)</f>
        <v>0</v>
      </c>
      <c r="BJ2014" s="14" t="s">
        <v>84</v>
      </c>
      <c r="BK2014" s="200">
        <f>ROUND(I2014*H2014,2)</f>
        <v>0</v>
      </c>
      <c r="BL2014" s="14" t="s">
        <v>279</v>
      </c>
      <c r="BM2014" s="199" t="s">
        <v>3723</v>
      </c>
    </row>
    <row r="2015" spans="1:65" s="2" customFormat="1" ht="10.199999999999999">
      <c r="A2015" s="31"/>
      <c r="B2015" s="32"/>
      <c r="C2015" s="33"/>
      <c r="D2015" s="201" t="s">
        <v>133</v>
      </c>
      <c r="E2015" s="33"/>
      <c r="F2015" s="202" t="s">
        <v>3722</v>
      </c>
      <c r="G2015" s="33"/>
      <c r="H2015" s="33"/>
      <c r="I2015" s="203"/>
      <c r="J2015" s="33"/>
      <c r="K2015" s="33"/>
      <c r="L2015" s="36"/>
      <c r="M2015" s="204"/>
      <c r="N2015" s="205"/>
      <c r="O2015" s="68"/>
      <c r="P2015" s="68"/>
      <c r="Q2015" s="68"/>
      <c r="R2015" s="68"/>
      <c r="S2015" s="68"/>
      <c r="T2015" s="69"/>
      <c r="U2015" s="31"/>
      <c r="V2015" s="31"/>
      <c r="W2015" s="31"/>
      <c r="X2015" s="31"/>
      <c r="Y2015" s="31"/>
      <c r="Z2015" s="31"/>
      <c r="AA2015" s="31"/>
      <c r="AB2015" s="31"/>
      <c r="AC2015" s="31"/>
      <c r="AD2015" s="31"/>
      <c r="AE2015" s="31"/>
      <c r="AT2015" s="14" t="s">
        <v>133</v>
      </c>
      <c r="AU2015" s="14" t="s">
        <v>86</v>
      </c>
    </row>
    <row r="2016" spans="1:65" s="2" customFormat="1" ht="16.5" customHeight="1">
      <c r="A2016" s="31"/>
      <c r="B2016" s="32"/>
      <c r="C2016" s="207" t="s">
        <v>1961</v>
      </c>
      <c r="D2016" s="207" t="s">
        <v>3519</v>
      </c>
      <c r="E2016" s="208" t="s">
        <v>3724</v>
      </c>
      <c r="F2016" s="209" t="s">
        <v>3725</v>
      </c>
      <c r="G2016" s="210" t="s">
        <v>150</v>
      </c>
      <c r="H2016" s="211">
        <v>5</v>
      </c>
      <c r="I2016" s="212"/>
      <c r="J2016" s="213">
        <f>ROUND(I2016*H2016,2)</f>
        <v>0</v>
      </c>
      <c r="K2016" s="209" t="s">
        <v>131</v>
      </c>
      <c r="L2016" s="214"/>
      <c r="M2016" s="215" t="s">
        <v>1</v>
      </c>
      <c r="N2016" s="216" t="s">
        <v>42</v>
      </c>
      <c r="O2016" s="68"/>
      <c r="P2016" s="197">
        <f>O2016*H2016</f>
        <v>0</v>
      </c>
      <c r="Q2016" s="197">
        <v>0</v>
      </c>
      <c r="R2016" s="197">
        <f>Q2016*H2016</f>
        <v>0</v>
      </c>
      <c r="S2016" s="197">
        <v>0</v>
      </c>
      <c r="T2016" s="198">
        <f>S2016*H2016</f>
        <v>0</v>
      </c>
      <c r="U2016" s="31"/>
      <c r="V2016" s="31"/>
      <c r="W2016" s="31"/>
      <c r="X2016" s="31"/>
      <c r="Y2016" s="31"/>
      <c r="Z2016" s="31"/>
      <c r="AA2016" s="31"/>
      <c r="AB2016" s="31"/>
      <c r="AC2016" s="31"/>
      <c r="AD2016" s="31"/>
      <c r="AE2016" s="31"/>
      <c r="AR2016" s="199" t="s">
        <v>718</v>
      </c>
      <c r="AT2016" s="199" t="s">
        <v>3519</v>
      </c>
      <c r="AU2016" s="199" t="s">
        <v>86</v>
      </c>
      <c r="AY2016" s="14" t="s">
        <v>124</v>
      </c>
      <c r="BE2016" s="200">
        <f>IF(N2016="základní",J2016,0)</f>
        <v>0</v>
      </c>
      <c r="BF2016" s="200">
        <f>IF(N2016="snížená",J2016,0)</f>
        <v>0</v>
      </c>
      <c r="BG2016" s="200">
        <f>IF(N2016="zákl. přenesená",J2016,0)</f>
        <v>0</v>
      </c>
      <c r="BH2016" s="200">
        <f>IF(N2016="sníž. přenesená",J2016,0)</f>
        <v>0</v>
      </c>
      <c r="BI2016" s="200">
        <f>IF(N2016="nulová",J2016,0)</f>
        <v>0</v>
      </c>
      <c r="BJ2016" s="14" t="s">
        <v>84</v>
      </c>
      <c r="BK2016" s="200">
        <f>ROUND(I2016*H2016,2)</f>
        <v>0</v>
      </c>
      <c r="BL2016" s="14" t="s">
        <v>279</v>
      </c>
      <c r="BM2016" s="199" t="s">
        <v>3726</v>
      </c>
    </row>
    <row r="2017" spans="1:65" s="2" customFormat="1" ht="10.199999999999999">
      <c r="A2017" s="31"/>
      <c r="B2017" s="32"/>
      <c r="C2017" s="33"/>
      <c r="D2017" s="201" t="s">
        <v>133</v>
      </c>
      <c r="E2017" s="33"/>
      <c r="F2017" s="202" t="s">
        <v>3725</v>
      </c>
      <c r="G2017" s="33"/>
      <c r="H2017" s="33"/>
      <c r="I2017" s="203"/>
      <c r="J2017" s="33"/>
      <c r="K2017" s="33"/>
      <c r="L2017" s="36"/>
      <c r="M2017" s="204"/>
      <c r="N2017" s="205"/>
      <c r="O2017" s="68"/>
      <c r="P2017" s="68"/>
      <c r="Q2017" s="68"/>
      <c r="R2017" s="68"/>
      <c r="S2017" s="68"/>
      <c r="T2017" s="69"/>
      <c r="U2017" s="31"/>
      <c r="V2017" s="31"/>
      <c r="W2017" s="31"/>
      <c r="X2017" s="31"/>
      <c r="Y2017" s="31"/>
      <c r="Z2017" s="31"/>
      <c r="AA2017" s="31"/>
      <c r="AB2017" s="31"/>
      <c r="AC2017" s="31"/>
      <c r="AD2017" s="31"/>
      <c r="AE2017" s="31"/>
      <c r="AT2017" s="14" t="s">
        <v>133</v>
      </c>
      <c r="AU2017" s="14" t="s">
        <v>86</v>
      </c>
    </row>
    <row r="2018" spans="1:65" s="2" customFormat="1" ht="16.5" customHeight="1">
      <c r="A2018" s="31"/>
      <c r="B2018" s="32"/>
      <c r="C2018" s="207" t="s">
        <v>3727</v>
      </c>
      <c r="D2018" s="207" t="s">
        <v>3519</v>
      </c>
      <c r="E2018" s="208" t="s">
        <v>3728</v>
      </c>
      <c r="F2018" s="209" t="s">
        <v>3729</v>
      </c>
      <c r="G2018" s="210" t="s">
        <v>150</v>
      </c>
      <c r="H2018" s="211">
        <v>20</v>
      </c>
      <c r="I2018" s="212"/>
      <c r="J2018" s="213">
        <f>ROUND(I2018*H2018,2)</f>
        <v>0</v>
      </c>
      <c r="K2018" s="209" t="s">
        <v>131</v>
      </c>
      <c r="L2018" s="214"/>
      <c r="M2018" s="215" t="s">
        <v>1</v>
      </c>
      <c r="N2018" s="216" t="s">
        <v>42</v>
      </c>
      <c r="O2018" s="68"/>
      <c r="P2018" s="197">
        <f>O2018*H2018</f>
        <v>0</v>
      </c>
      <c r="Q2018" s="197">
        <v>0</v>
      </c>
      <c r="R2018" s="197">
        <f>Q2018*H2018</f>
        <v>0</v>
      </c>
      <c r="S2018" s="197">
        <v>0</v>
      </c>
      <c r="T2018" s="198">
        <f>S2018*H2018</f>
        <v>0</v>
      </c>
      <c r="U2018" s="31"/>
      <c r="V2018" s="31"/>
      <c r="W2018" s="31"/>
      <c r="X2018" s="31"/>
      <c r="Y2018" s="31"/>
      <c r="Z2018" s="31"/>
      <c r="AA2018" s="31"/>
      <c r="AB2018" s="31"/>
      <c r="AC2018" s="31"/>
      <c r="AD2018" s="31"/>
      <c r="AE2018" s="31"/>
      <c r="AR2018" s="199" t="s">
        <v>718</v>
      </c>
      <c r="AT2018" s="199" t="s">
        <v>3519</v>
      </c>
      <c r="AU2018" s="199" t="s">
        <v>86</v>
      </c>
      <c r="AY2018" s="14" t="s">
        <v>124</v>
      </c>
      <c r="BE2018" s="200">
        <f>IF(N2018="základní",J2018,0)</f>
        <v>0</v>
      </c>
      <c r="BF2018" s="200">
        <f>IF(N2018="snížená",J2018,0)</f>
        <v>0</v>
      </c>
      <c r="BG2018" s="200">
        <f>IF(N2018="zákl. přenesená",J2018,0)</f>
        <v>0</v>
      </c>
      <c r="BH2018" s="200">
        <f>IF(N2018="sníž. přenesená",J2018,0)</f>
        <v>0</v>
      </c>
      <c r="BI2018" s="200">
        <f>IF(N2018="nulová",J2018,0)</f>
        <v>0</v>
      </c>
      <c r="BJ2018" s="14" t="s">
        <v>84</v>
      </c>
      <c r="BK2018" s="200">
        <f>ROUND(I2018*H2018,2)</f>
        <v>0</v>
      </c>
      <c r="BL2018" s="14" t="s">
        <v>279</v>
      </c>
      <c r="BM2018" s="199" t="s">
        <v>3730</v>
      </c>
    </row>
    <row r="2019" spans="1:65" s="2" customFormat="1" ht="10.199999999999999">
      <c r="A2019" s="31"/>
      <c r="B2019" s="32"/>
      <c r="C2019" s="33"/>
      <c r="D2019" s="201" t="s">
        <v>133</v>
      </c>
      <c r="E2019" s="33"/>
      <c r="F2019" s="202" t="s">
        <v>3729</v>
      </c>
      <c r="G2019" s="33"/>
      <c r="H2019" s="33"/>
      <c r="I2019" s="203"/>
      <c r="J2019" s="33"/>
      <c r="K2019" s="33"/>
      <c r="L2019" s="36"/>
      <c r="M2019" s="204"/>
      <c r="N2019" s="205"/>
      <c r="O2019" s="68"/>
      <c r="P2019" s="68"/>
      <c r="Q2019" s="68"/>
      <c r="R2019" s="68"/>
      <c r="S2019" s="68"/>
      <c r="T2019" s="69"/>
      <c r="U2019" s="31"/>
      <c r="V2019" s="31"/>
      <c r="W2019" s="31"/>
      <c r="X2019" s="31"/>
      <c r="Y2019" s="31"/>
      <c r="Z2019" s="31"/>
      <c r="AA2019" s="31"/>
      <c r="AB2019" s="31"/>
      <c r="AC2019" s="31"/>
      <c r="AD2019" s="31"/>
      <c r="AE2019" s="31"/>
      <c r="AT2019" s="14" t="s">
        <v>133</v>
      </c>
      <c r="AU2019" s="14" t="s">
        <v>86</v>
      </c>
    </row>
    <row r="2020" spans="1:65" s="2" customFormat="1" ht="16.5" customHeight="1">
      <c r="A2020" s="31"/>
      <c r="B2020" s="32"/>
      <c r="C2020" s="207" t="s">
        <v>1965</v>
      </c>
      <c r="D2020" s="207" t="s">
        <v>3519</v>
      </c>
      <c r="E2020" s="208" t="s">
        <v>3731</v>
      </c>
      <c r="F2020" s="209" t="s">
        <v>3732</v>
      </c>
      <c r="G2020" s="210" t="s">
        <v>150</v>
      </c>
      <c r="H2020" s="211">
        <v>100</v>
      </c>
      <c r="I2020" s="212"/>
      <c r="J2020" s="213">
        <f>ROUND(I2020*H2020,2)</f>
        <v>0</v>
      </c>
      <c r="K2020" s="209" t="s">
        <v>131</v>
      </c>
      <c r="L2020" s="214"/>
      <c r="M2020" s="215" t="s">
        <v>1</v>
      </c>
      <c r="N2020" s="216" t="s">
        <v>42</v>
      </c>
      <c r="O2020" s="68"/>
      <c r="P2020" s="197">
        <f>O2020*H2020</f>
        <v>0</v>
      </c>
      <c r="Q2020" s="197">
        <v>0</v>
      </c>
      <c r="R2020" s="197">
        <f>Q2020*H2020</f>
        <v>0</v>
      </c>
      <c r="S2020" s="197">
        <v>0</v>
      </c>
      <c r="T2020" s="198">
        <f>S2020*H2020</f>
        <v>0</v>
      </c>
      <c r="U2020" s="31"/>
      <c r="V2020" s="31"/>
      <c r="W2020" s="31"/>
      <c r="X2020" s="31"/>
      <c r="Y2020" s="31"/>
      <c r="Z2020" s="31"/>
      <c r="AA2020" s="31"/>
      <c r="AB2020" s="31"/>
      <c r="AC2020" s="31"/>
      <c r="AD2020" s="31"/>
      <c r="AE2020" s="31"/>
      <c r="AR2020" s="199" t="s">
        <v>718</v>
      </c>
      <c r="AT2020" s="199" t="s">
        <v>3519</v>
      </c>
      <c r="AU2020" s="199" t="s">
        <v>86</v>
      </c>
      <c r="AY2020" s="14" t="s">
        <v>124</v>
      </c>
      <c r="BE2020" s="200">
        <f>IF(N2020="základní",J2020,0)</f>
        <v>0</v>
      </c>
      <c r="BF2020" s="200">
        <f>IF(N2020="snížená",J2020,0)</f>
        <v>0</v>
      </c>
      <c r="BG2020" s="200">
        <f>IF(N2020="zákl. přenesená",J2020,0)</f>
        <v>0</v>
      </c>
      <c r="BH2020" s="200">
        <f>IF(N2020="sníž. přenesená",J2020,0)</f>
        <v>0</v>
      </c>
      <c r="BI2020" s="200">
        <f>IF(N2020="nulová",J2020,0)</f>
        <v>0</v>
      </c>
      <c r="BJ2020" s="14" t="s">
        <v>84</v>
      </c>
      <c r="BK2020" s="200">
        <f>ROUND(I2020*H2020,2)</f>
        <v>0</v>
      </c>
      <c r="BL2020" s="14" t="s">
        <v>279</v>
      </c>
      <c r="BM2020" s="199" t="s">
        <v>3733</v>
      </c>
    </row>
    <row r="2021" spans="1:65" s="2" customFormat="1" ht="10.199999999999999">
      <c r="A2021" s="31"/>
      <c r="B2021" s="32"/>
      <c r="C2021" s="33"/>
      <c r="D2021" s="201" t="s">
        <v>133</v>
      </c>
      <c r="E2021" s="33"/>
      <c r="F2021" s="202" t="s">
        <v>3732</v>
      </c>
      <c r="G2021" s="33"/>
      <c r="H2021" s="33"/>
      <c r="I2021" s="203"/>
      <c r="J2021" s="33"/>
      <c r="K2021" s="33"/>
      <c r="L2021" s="36"/>
      <c r="M2021" s="204"/>
      <c r="N2021" s="205"/>
      <c r="O2021" s="68"/>
      <c r="P2021" s="68"/>
      <c r="Q2021" s="68"/>
      <c r="R2021" s="68"/>
      <c r="S2021" s="68"/>
      <c r="T2021" s="69"/>
      <c r="U2021" s="31"/>
      <c r="V2021" s="31"/>
      <c r="W2021" s="31"/>
      <c r="X2021" s="31"/>
      <c r="Y2021" s="31"/>
      <c r="Z2021" s="31"/>
      <c r="AA2021" s="31"/>
      <c r="AB2021" s="31"/>
      <c r="AC2021" s="31"/>
      <c r="AD2021" s="31"/>
      <c r="AE2021" s="31"/>
      <c r="AT2021" s="14" t="s">
        <v>133</v>
      </c>
      <c r="AU2021" s="14" t="s">
        <v>86</v>
      </c>
    </row>
    <row r="2022" spans="1:65" s="2" customFormat="1" ht="16.5" customHeight="1">
      <c r="A2022" s="31"/>
      <c r="B2022" s="32"/>
      <c r="C2022" s="207" t="s">
        <v>3734</v>
      </c>
      <c r="D2022" s="207" t="s">
        <v>3519</v>
      </c>
      <c r="E2022" s="208" t="s">
        <v>3735</v>
      </c>
      <c r="F2022" s="209" t="s">
        <v>3736</v>
      </c>
      <c r="G2022" s="210" t="s">
        <v>150</v>
      </c>
      <c r="H2022" s="211">
        <v>100</v>
      </c>
      <c r="I2022" s="212"/>
      <c r="J2022" s="213">
        <f>ROUND(I2022*H2022,2)</f>
        <v>0</v>
      </c>
      <c r="K2022" s="209" t="s">
        <v>131</v>
      </c>
      <c r="L2022" s="214"/>
      <c r="M2022" s="215" t="s">
        <v>1</v>
      </c>
      <c r="N2022" s="216" t="s">
        <v>42</v>
      </c>
      <c r="O2022" s="68"/>
      <c r="P2022" s="197">
        <f>O2022*H2022</f>
        <v>0</v>
      </c>
      <c r="Q2022" s="197">
        <v>0</v>
      </c>
      <c r="R2022" s="197">
        <f>Q2022*H2022</f>
        <v>0</v>
      </c>
      <c r="S2022" s="197">
        <v>0</v>
      </c>
      <c r="T2022" s="198">
        <f>S2022*H2022</f>
        <v>0</v>
      </c>
      <c r="U2022" s="31"/>
      <c r="V2022" s="31"/>
      <c r="W2022" s="31"/>
      <c r="X2022" s="31"/>
      <c r="Y2022" s="31"/>
      <c r="Z2022" s="31"/>
      <c r="AA2022" s="31"/>
      <c r="AB2022" s="31"/>
      <c r="AC2022" s="31"/>
      <c r="AD2022" s="31"/>
      <c r="AE2022" s="31"/>
      <c r="AR2022" s="199" t="s">
        <v>718</v>
      </c>
      <c r="AT2022" s="199" t="s">
        <v>3519</v>
      </c>
      <c r="AU2022" s="199" t="s">
        <v>86</v>
      </c>
      <c r="AY2022" s="14" t="s">
        <v>124</v>
      </c>
      <c r="BE2022" s="200">
        <f>IF(N2022="základní",J2022,0)</f>
        <v>0</v>
      </c>
      <c r="BF2022" s="200">
        <f>IF(N2022="snížená",J2022,0)</f>
        <v>0</v>
      </c>
      <c r="BG2022" s="200">
        <f>IF(N2022="zákl. přenesená",J2022,0)</f>
        <v>0</v>
      </c>
      <c r="BH2022" s="200">
        <f>IF(N2022="sníž. přenesená",J2022,0)</f>
        <v>0</v>
      </c>
      <c r="BI2022" s="200">
        <f>IF(N2022="nulová",J2022,0)</f>
        <v>0</v>
      </c>
      <c r="BJ2022" s="14" t="s">
        <v>84</v>
      </c>
      <c r="BK2022" s="200">
        <f>ROUND(I2022*H2022,2)</f>
        <v>0</v>
      </c>
      <c r="BL2022" s="14" t="s">
        <v>279</v>
      </c>
      <c r="BM2022" s="199" t="s">
        <v>3737</v>
      </c>
    </row>
    <row r="2023" spans="1:65" s="2" customFormat="1" ht="10.199999999999999">
      <c r="A2023" s="31"/>
      <c r="B2023" s="32"/>
      <c r="C2023" s="33"/>
      <c r="D2023" s="201" t="s">
        <v>133</v>
      </c>
      <c r="E2023" s="33"/>
      <c r="F2023" s="202" t="s">
        <v>3736</v>
      </c>
      <c r="G2023" s="33"/>
      <c r="H2023" s="33"/>
      <c r="I2023" s="203"/>
      <c r="J2023" s="33"/>
      <c r="K2023" s="33"/>
      <c r="L2023" s="36"/>
      <c r="M2023" s="204"/>
      <c r="N2023" s="205"/>
      <c r="O2023" s="68"/>
      <c r="P2023" s="68"/>
      <c r="Q2023" s="68"/>
      <c r="R2023" s="68"/>
      <c r="S2023" s="68"/>
      <c r="T2023" s="69"/>
      <c r="U2023" s="31"/>
      <c r="V2023" s="31"/>
      <c r="W2023" s="31"/>
      <c r="X2023" s="31"/>
      <c r="Y2023" s="31"/>
      <c r="Z2023" s="31"/>
      <c r="AA2023" s="31"/>
      <c r="AB2023" s="31"/>
      <c r="AC2023" s="31"/>
      <c r="AD2023" s="31"/>
      <c r="AE2023" s="31"/>
      <c r="AT2023" s="14" t="s">
        <v>133</v>
      </c>
      <c r="AU2023" s="14" t="s">
        <v>86</v>
      </c>
    </row>
    <row r="2024" spans="1:65" s="2" customFormat="1" ht="16.5" customHeight="1">
      <c r="A2024" s="31"/>
      <c r="B2024" s="32"/>
      <c r="C2024" s="207" t="s">
        <v>1971</v>
      </c>
      <c r="D2024" s="207" t="s">
        <v>3519</v>
      </c>
      <c r="E2024" s="208" t="s">
        <v>3738</v>
      </c>
      <c r="F2024" s="209" t="s">
        <v>3739</v>
      </c>
      <c r="G2024" s="210" t="s">
        <v>150</v>
      </c>
      <c r="H2024" s="211">
        <v>100</v>
      </c>
      <c r="I2024" s="212"/>
      <c r="J2024" s="213">
        <f>ROUND(I2024*H2024,2)</f>
        <v>0</v>
      </c>
      <c r="K2024" s="209" t="s">
        <v>131</v>
      </c>
      <c r="L2024" s="214"/>
      <c r="M2024" s="215" t="s">
        <v>1</v>
      </c>
      <c r="N2024" s="216" t="s">
        <v>42</v>
      </c>
      <c r="O2024" s="68"/>
      <c r="P2024" s="197">
        <f>O2024*H2024</f>
        <v>0</v>
      </c>
      <c r="Q2024" s="197">
        <v>0</v>
      </c>
      <c r="R2024" s="197">
        <f>Q2024*H2024</f>
        <v>0</v>
      </c>
      <c r="S2024" s="197">
        <v>0</v>
      </c>
      <c r="T2024" s="198">
        <f>S2024*H2024</f>
        <v>0</v>
      </c>
      <c r="U2024" s="31"/>
      <c r="V2024" s="31"/>
      <c r="W2024" s="31"/>
      <c r="X2024" s="31"/>
      <c r="Y2024" s="31"/>
      <c r="Z2024" s="31"/>
      <c r="AA2024" s="31"/>
      <c r="AB2024" s="31"/>
      <c r="AC2024" s="31"/>
      <c r="AD2024" s="31"/>
      <c r="AE2024" s="31"/>
      <c r="AR2024" s="199" t="s">
        <v>718</v>
      </c>
      <c r="AT2024" s="199" t="s">
        <v>3519</v>
      </c>
      <c r="AU2024" s="199" t="s">
        <v>86</v>
      </c>
      <c r="AY2024" s="14" t="s">
        <v>124</v>
      </c>
      <c r="BE2024" s="200">
        <f>IF(N2024="základní",J2024,0)</f>
        <v>0</v>
      </c>
      <c r="BF2024" s="200">
        <f>IF(N2024="snížená",J2024,0)</f>
        <v>0</v>
      </c>
      <c r="BG2024" s="200">
        <f>IF(N2024="zákl. přenesená",J2024,0)</f>
        <v>0</v>
      </c>
      <c r="BH2024" s="200">
        <f>IF(N2024="sníž. přenesená",J2024,0)</f>
        <v>0</v>
      </c>
      <c r="BI2024" s="200">
        <f>IF(N2024="nulová",J2024,0)</f>
        <v>0</v>
      </c>
      <c r="BJ2024" s="14" t="s">
        <v>84</v>
      </c>
      <c r="BK2024" s="200">
        <f>ROUND(I2024*H2024,2)</f>
        <v>0</v>
      </c>
      <c r="BL2024" s="14" t="s">
        <v>279</v>
      </c>
      <c r="BM2024" s="199" t="s">
        <v>3740</v>
      </c>
    </row>
    <row r="2025" spans="1:65" s="2" customFormat="1" ht="10.199999999999999">
      <c r="A2025" s="31"/>
      <c r="B2025" s="32"/>
      <c r="C2025" s="33"/>
      <c r="D2025" s="201" t="s">
        <v>133</v>
      </c>
      <c r="E2025" s="33"/>
      <c r="F2025" s="202" t="s">
        <v>3739</v>
      </c>
      <c r="G2025" s="33"/>
      <c r="H2025" s="33"/>
      <c r="I2025" s="203"/>
      <c r="J2025" s="33"/>
      <c r="K2025" s="33"/>
      <c r="L2025" s="36"/>
      <c r="M2025" s="204"/>
      <c r="N2025" s="205"/>
      <c r="O2025" s="68"/>
      <c r="P2025" s="68"/>
      <c r="Q2025" s="68"/>
      <c r="R2025" s="68"/>
      <c r="S2025" s="68"/>
      <c r="T2025" s="69"/>
      <c r="U2025" s="31"/>
      <c r="V2025" s="31"/>
      <c r="W2025" s="31"/>
      <c r="X2025" s="31"/>
      <c r="Y2025" s="31"/>
      <c r="Z2025" s="31"/>
      <c r="AA2025" s="31"/>
      <c r="AB2025" s="31"/>
      <c r="AC2025" s="31"/>
      <c r="AD2025" s="31"/>
      <c r="AE2025" s="31"/>
      <c r="AT2025" s="14" t="s">
        <v>133</v>
      </c>
      <c r="AU2025" s="14" t="s">
        <v>86</v>
      </c>
    </row>
    <row r="2026" spans="1:65" s="2" customFormat="1" ht="16.5" customHeight="1">
      <c r="A2026" s="31"/>
      <c r="B2026" s="32"/>
      <c r="C2026" s="207" t="s">
        <v>3741</v>
      </c>
      <c r="D2026" s="207" t="s">
        <v>3519</v>
      </c>
      <c r="E2026" s="208" t="s">
        <v>3742</v>
      </c>
      <c r="F2026" s="209" t="s">
        <v>3743</v>
      </c>
      <c r="G2026" s="210" t="s">
        <v>150</v>
      </c>
      <c r="H2026" s="211">
        <v>100</v>
      </c>
      <c r="I2026" s="212"/>
      <c r="J2026" s="213">
        <f>ROUND(I2026*H2026,2)</f>
        <v>0</v>
      </c>
      <c r="K2026" s="209" t="s">
        <v>131</v>
      </c>
      <c r="L2026" s="214"/>
      <c r="M2026" s="215" t="s">
        <v>1</v>
      </c>
      <c r="N2026" s="216" t="s">
        <v>42</v>
      </c>
      <c r="O2026" s="68"/>
      <c r="P2026" s="197">
        <f>O2026*H2026</f>
        <v>0</v>
      </c>
      <c r="Q2026" s="197">
        <v>0</v>
      </c>
      <c r="R2026" s="197">
        <f>Q2026*H2026</f>
        <v>0</v>
      </c>
      <c r="S2026" s="197">
        <v>0</v>
      </c>
      <c r="T2026" s="198">
        <f>S2026*H2026</f>
        <v>0</v>
      </c>
      <c r="U2026" s="31"/>
      <c r="V2026" s="31"/>
      <c r="W2026" s="31"/>
      <c r="X2026" s="31"/>
      <c r="Y2026" s="31"/>
      <c r="Z2026" s="31"/>
      <c r="AA2026" s="31"/>
      <c r="AB2026" s="31"/>
      <c r="AC2026" s="31"/>
      <c r="AD2026" s="31"/>
      <c r="AE2026" s="31"/>
      <c r="AR2026" s="199" t="s">
        <v>718</v>
      </c>
      <c r="AT2026" s="199" t="s">
        <v>3519</v>
      </c>
      <c r="AU2026" s="199" t="s">
        <v>86</v>
      </c>
      <c r="AY2026" s="14" t="s">
        <v>124</v>
      </c>
      <c r="BE2026" s="200">
        <f>IF(N2026="základní",J2026,0)</f>
        <v>0</v>
      </c>
      <c r="BF2026" s="200">
        <f>IF(N2026="snížená",J2026,0)</f>
        <v>0</v>
      </c>
      <c r="BG2026" s="200">
        <f>IF(N2026="zákl. přenesená",J2026,0)</f>
        <v>0</v>
      </c>
      <c r="BH2026" s="200">
        <f>IF(N2026="sníž. přenesená",J2026,0)</f>
        <v>0</v>
      </c>
      <c r="BI2026" s="200">
        <f>IF(N2026="nulová",J2026,0)</f>
        <v>0</v>
      </c>
      <c r="BJ2026" s="14" t="s">
        <v>84</v>
      </c>
      <c r="BK2026" s="200">
        <f>ROUND(I2026*H2026,2)</f>
        <v>0</v>
      </c>
      <c r="BL2026" s="14" t="s">
        <v>279</v>
      </c>
      <c r="BM2026" s="199" t="s">
        <v>3744</v>
      </c>
    </row>
    <row r="2027" spans="1:65" s="2" customFormat="1" ht="10.199999999999999">
      <c r="A2027" s="31"/>
      <c r="B2027" s="32"/>
      <c r="C2027" s="33"/>
      <c r="D2027" s="201" t="s">
        <v>133</v>
      </c>
      <c r="E2027" s="33"/>
      <c r="F2027" s="202" t="s">
        <v>3743</v>
      </c>
      <c r="G2027" s="33"/>
      <c r="H2027" s="33"/>
      <c r="I2027" s="203"/>
      <c r="J2027" s="33"/>
      <c r="K2027" s="33"/>
      <c r="L2027" s="36"/>
      <c r="M2027" s="204"/>
      <c r="N2027" s="205"/>
      <c r="O2027" s="68"/>
      <c r="P2027" s="68"/>
      <c r="Q2027" s="68"/>
      <c r="R2027" s="68"/>
      <c r="S2027" s="68"/>
      <c r="T2027" s="69"/>
      <c r="U2027" s="31"/>
      <c r="V2027" s="31"/>
      <c r="W2027" s="31"/>
      <c r="X2027" s="31"/>
      <c r="Y2027" s="31"/>
      <c r="Z2027" s="31"/>
      <c r="AA2027" s="31"/>
      <c r="AB2027" s="31"/>
      <c r="AC2027" s="31"/>
      <c r="AD2027" s="31"/>
      <c r="AE2027" s="31"/>
      <c r="AT2027" s="14" t="s">
        <v>133</v>
      </c>
      <c r="AU2027" s="14" t="s">
        <v>86</v>
      </c>
    </row>
    <row r="2028" spans="1:65" s="2" customFormat="1" ht="16.5" customHeight="1">
      <c r="A2028" s="31"/>
      <c r="B2028" s="32"/>
      <c r="C2028" s="207" t="s">
        <v>1975</v>
      </c>
      <c r="D2028" s="207" t="s">
        <v>3519</v>
      </c>
      <c r="E2028" s="208" t="s">
        <v>3745</v>
      </c>
      <c r="F2028" s="209" t="s">
        <v>3746</v>
      </c>
      <c r="G2028" s="210" t="s">
        <v>150</v>
      </c>
      <c r="H2028" s="211">
        <v>100</v>
      </c>
      <c r="I2028" s="212"/>
      <c r="J2028" s="213">
        <f>ROUND(I2028*H2028,2)</f>
        <v>0</v>
      </c>
      <c r="K2028" s="209" t="s">
        <v>131</v>
      </c>
      <c r="L2028" s="214"/>
      <c r="M2028" s="215" t="s">
        <v>1</v>
      </c>
      <c r="N2028" s="216" t="s">
        <v>42</v>
      </c>
      <c r="O2028" s="68"/>
      <c r="P2028" s="197">
        <f>O2028*H2028</f>
        <v>0</v>
      </c>
      <c r="Q2028" s="197">
        <v>0</v>
      </c>
      <c r="R2028" s="197">
        <f>Q2028*H2028</f>
        <v>0</v>
      </c>
      <c r="S2028" s="197">
        <v>0</v>
      </c>
      <c r="T2028" s="198">
        <f>S2028*H2028</f>
        <v>0</v>
      </c>
      <c r="U2028" s="31"/>
      <c r="V2028" s="31"/>
      <c r="W2028" s="31"/>
      <c r="X2028" s="31"/>
      <c r="Y2028" s="31"/>
      <c r="Z2028" s="31"/>
      <c r="AA2028" s="31"/>
      <c r="AB2028" s="31"/>
      <c r="AC2028" s="31"/>
      <c r="AD2028" s="31"/>
      <c r="AE2028" s="31"/>
      <c r="AR2028" s="199" t="s">
        <v>718</v>
      </c>
      <c r="AT2028" s="199" t="s">
        <v>3519</v>
      </c>
      <c r="AU2028" s="199" t="s">
        <v>86</v>
      </c>
      <c r="AY2028" s="14" t="s">
        <v>124</v>
      </c>
      <c r="BE2028" s="200">
        <f>IF(N2028="základní",J2028,0)</f>
        <v>0</v>
      </c>
      <c r="BF2028" s="200">
        <f>IF(N2028="snížená",J2028,0)</f>
        <v>0</v>
      </c>
      <c r="BG2028" s="200">
        <f>IF(N2028="zákl. přenesená",J2028,0)</f>
        <v>0</v>
      </c>
      <c r="BH2028" s="200">
        <f>IF(N2028="sníž. přenesená",J2028,0)</f>
        <v>0</v>
      </c>
      <c r="BI2028" s="200">
        <f>IF(N2028="nulová",J2028,0)</f>
        <v>0</v>
      </c>
      <c r="BJ2028" s="14" t="s">
        <v>84</v>
      </c>
      <c r="BK2028" s="200">
        <f>ROUND(I2028*H2028,2)</f>
        <v>0</v>
      </c>
      <c r="BL2028" s="14" t="s">
        <v>279</v>
      </c>
      <c r="BM2028" s="199" t="s">
        <v>3747</v>
      </c>
    </row>
    <row r="2029" spans="1:65" s="2" customFormat="1" ht="10.199999999999999">
      <c r="A2029" s="31"/>
      <c r="B2029" s="32"/>
      <c r="C2029" s="33"/>
      <c r="D2029" s="201" t="s">
        <v>133</v>
      </c>
      <c r="E2029" s="33"/>
      <c r="F2029" s="202" t="s">
        <v>3746</v>
      </c>
      <c r="G2029" s="33"/>
      <c r="H2029" s="33"/>
      <c r="I2029" s="203"/>
      <c r="J2029" s="33"/>
      <c r="K2029" s="33"/>
      <c r="L2029" s="36"/>
      <c r="M2029" s="204"/>
      <c r="N2029" s="205"/>
      <c r="O2029" s="68"/>
      <c r="P2029" s="68"/>
      <c r="Q2029" s="68"/>
      <c r="R2029" s="68"/>
      <c r="S2029" s="68"/>
      <c r="T2029" s="69"/>
      <c r="U2029" s="31"/>
      <c r="V2029" s="31"/>
      <c r="W2029" s="31"/>
      <c r="X2029" s="31"/>
      <c r="Y2029" s="31"/>
      <c r="Z2029" s="31"/>
      <c r="AA2029" s="31"/>
      <c r="AB2029" s="31"/>
      <c r="AC2029" s="31"/>
      <c r="AD2029" s="31"/>
      <c r="AE2029" s="31"/>
      <c r="AT2029" s="14" t="s">
        <v>133</v>
      </c>
      <c r="AU2029" s="14" t="s">
        <v>86</v>
      </c>
    </row>
    <row r="2030" spans="1:65" s="2" customFormat="1" ht="16.5" customHeight="1">
      <c r="A2030" s="31"/>
      <c r="B2030" s="32"/>
      <c r="C2030" s="207" t="s">
        <v>3748</v>
      </c>
      <c r="D2030" s="207" t="s">
        <v>3519</v>
      </c>
      <c r="E2030" s="208" t="s">
        <v>3749</v>
      </c>
      <c r="F2030" s="209" t="s">
        <v>3750</v>
      </c>
      <c r="G2030" s="210" t="s">
        <v>150</v>
      </c>
      <c r="H2030" s="211">
        <v>100</v>
      </c>
      <c r="I2030" s="212"/>
      <c r="J2030" s="213">
        <f>ROUND(I2030*H2030,2)</f>
        <v>0</v>
      </c>
      <c r="K2030" s="209" t="s">
        <v>131</v>
      </c>
      <c r="L2030" s="214"/>
      <c r="M2030" s="215" t="s">
        <v>1</v>
      </c>
      <c r="N2030" s="216" t="s">
        <v>42</v>
      </c>
      <c r="O2030" s="68"/>
      <c r="P2030" s="197">
        <f>O2030*H2030</f>
        <v>0</v>
      </c>
      <c r="Q2030" s="197">
        <v>0</v>
      </c>
      <c r="R2030" s="197">
        <f>Q2030*H2030</f>
        <v>0</v>
      </c>
      <c r="S2030" s="197">
        <v>0</v>
      </c>
      <c r="T2030" s="198">
        <f>S2030*H2030</f>
        <v>0</v>
      </c>
      <c r="U2030" s="31"/>
      <c r="V2030" s="31"/>
      <c r="W2030" s="31"/>
      <c r="X2030" s="31"/>
      <c r="Y2030" s="31"/>
      <c r="Z2030" s="31"/>
      <c r="AA2030" s="31"/>
      <c r="AB2030" s="31"/>
      <c r="AC2030" s="31"/>
      <c r="AD2030" s="31"/>
      <c r="AE2030" s="31"/>
      <c r="AR2030" s="199" t="s">
        <v>718</v>
      </c>
      <c r="AT2030" s="199" t="s">
        <v>3519</v>
      </c>
      <c r="AU2030" s="199" t="s">
        <v>86</v>
      </c>
      <c r="AY2030" s="14" t="s">
        <v>124</v>
      </c>
      <c r="BE2030" s="200">
        <f>IF(N2030="základní",J2030,0)</f>
        <v>0</v>
      </c>
      <c r="BF2030" s="200">
        <f>IF(N2030="snížená",J2030,0)</f>
        <v>0</v>
      </c>
      <c r="BG2030" s="200">
        <f>IF(N2030="zákl. přenesená",J2030,0)</f>
        <v>0</v>
      </c>
      <c r="BH2030" s="200">
        <f>IF(N2030="sníž. přenesená",J2030,0)</f>
        <v>0</v>
      </c>
      <c r="BI2030" s="200">
        <f>IF(N2030="nulová",J2030,0)</f>
        <v>0</v>
      </c>
      <c r="BJ2030" s="14" t="s">
        <v>84</v>
      </c>
      <c r="BK2030" s="200">
        <f>ROUND(I2030*H2030,2)</f>
        <v>0</v>
      </c>
      <c r="BL2030" s="14" t="s">
        <v>279</v>
      </c>
      <c r="BM2030" s="199" t="s">
        <v>3751</v>
      </c>
    </row>
    <row r="2031" spans="1:65" s="2" customFormat="1" ht="10.199999999999999">
      <c r="A2031" s="31"/>
      <c r="B2031" s="32"/>
      <c r="C2031" s="33"/>
      <c r="D2031" s="201" t="s">
        <v>133</v>
      </c>
      <c r="E2031" s="33"/>
      <c r="F2031" s="202" t="s">
        <v>3750</v>
      </c>
      <c r="G2031" s="33"/>
      <c r="H2031" s="33"/>
      <c r="I2031" s="203"/>
      <c r="J2031" s="33"/>
      <c r="K2031" s="33"/>
      <c r="L2031" s="36"/>
      <c r="M2031" s="204"/>
      <c r="N2031" s="205"/>
      <c r="O2031" s="68"/>
      <c r="P2031" s="68"/>
      <c r="Q2031" s="68"/>
      <c r="R2031" s="68"/>
      <c r="S2031" s="68"/>
      <c r="T2031" s="69"/>
      <c r="U2031" s="31"/>
      <c r="V2031" s="31"/>
      <c r="W2031" s="31"/>
      <c r="X2031" s="31"/>
      <c r="Y2031" s="31"/>
      <c r="Z2031" s="31"/>
      <c r="AA2031" s="31"/>
      <c r="AB2031" s="31"/>
      <c r="AC2031" s="31"/>
      <c r="AD2031" s="31"/>
      <c r="AE2031" s="31"/>
      <c r="AT2031" s="14" t="s">
        <v>133</v>
      </c>
      <c r="AU2031" s="14" t="s">
        <v>86</v>
      </c>
    </row>
    <row r="2032" spans="1:65" s="2" customFormat="1" ht="16.5" customHeight="1">
      <c r="A2032" s="31"/>
      <c r="B2032" s="32"/>
      <c r="C2032" s="207" t="s">
        <v>1980</v>
      </c>
      <c r="D2032" s="207" t="s">
        <v>3519</v>
      </c>
      <c r="E2032" s="208" t="s">
        <v>3752</v>
      </c>
      <c r="F2032" s="209" t="s">
        <v>3753</v>
      </c>
      <c r="G2032" s="210" t="s">
        <v>210</v>
      </c>
      <c r="H2032" s="211">
        <v>1</v>
      </c>
      <c r="I2032" s="212"/>
      <c r="J2032" s="213">
        <f>ROUND(I2032*H2032,2)</f>
        <v>0</v>
      </c>
      <c r="K2032" s="209" t="s">
        <v>131</v>
      </c>
      <c r="L2032" s="214"/>
      <c r="M2032" s="215" t="s">
        <v>1</v>
      </c>
      <c r="N2032" s="216" t="s">
        <v>42</v>
      </c>
      <c r="O2032" s="68"/>
      <c r="P2032" s="197">
        <f>O2032*H2032</f>
        <v>0</v>
      </c>
      <c r="Q2032" s="197">
        <v>0</v>
      </c>
      <c r="R2032" s="197">
        <f>Q2032*H2032</f>
        <v>0</v>
      </c>
      <c r="S2032" s="197">
        <v>0</v>
      </c>
      <c r="T2032" s="198">
        <f>S2032*H2032</f>
        <v>0</v>
      </c>
      <c r="U2032" s="31"/>
      <c r="V2032" s="31"/>
      <c r="W2032" s="31"/>
      <c r="X2032" s="31"/>
      <c r="Y2032" s="31"/>
      <c r="Z2032" s="31"/>
      <c r="AA2032" s="31"/>
      <c r="AB2032" s="31"/>
      <c r="AC2032" s="31"/>
      <c r="AD2032" s="31"/>
      <c r="AE2032" s="31"/>
      <c r="AR2032" s="199" t="s">
        <v>718</v>
      </c>
      <c r="AT2032" s="199" t="s">
        <v>3519</v>
      </c>
      <c r="AU2032" s="199" t="s">
        <v>86</v>
      </c>
      <c r="AY2032" s="14" t="s">
        <v>124</v>
      </c>
      <c r="BE2032" s="200">
        <f>IF(N2032="základní",J2032,0)</f>
        <v>0</v>
      </c>
      <c r="BF2032" s="200">
        <f>IF(N2032="snížená",J2032,0)</f>
        <v>0</v>
      </c>
      <c r="BG2032" s="200">
        <f>IF(N2032="zákl. přenesená",J2032,0)</f>
        <v>0</v>
      </c>
      <c r="BH2032" s="200">
        <f>IF(N2032="sníž. přenesená",J2032,0)</f>
        <v>0</v>
      </c>
      <c r="BI2032" s="200">
        <f>IF(N2032="nulová",J2032,0)</f>
        <v>0</v>
      </c>
      <c r="BJ2032" s="14" t="s">
        <v>84</v>
      </c>
      <c r="BK2032" s="200">
        <f>ROUND(I2032*H2032,2)</f>
        <v>0</v>
      </c>
      <c r="BL2032" s="14" t="s">
        <v>279</v>
      </c>
      <c r="BM2032" s="199" t="s">
        <v>3754</v>
      </c>
    </row>
    <row r="2033" spans="1:65" s="2" customFormat="1" ht="10.199999999999999">
      <c r="A2033" s="31"/>
      <c r="B2033" s="32"/>
      <c r="C2033" s="33"/>
      <c r="D2033" s="201" t="s">
        <v>133</v>
      </c>
      <c r="E2033" s="33"/>
      <c r="F2033" s="202" t="s">
        <v>3753</v>
      </c>
      <c r="G2033" s="33"/>
      <c r="H2033" s="33"/>
      <c r="I2033" s="203"/>
      <c r="J2033" s="33"/>
      <c r="K2033" s="33"/>
      <c r="L2033" s="36"/>
      <c r="M2033" s="204"/>
      <c r="N2033" s="205"/>
      <c r="O2033" s="68"/>
      <c r="P2033" s="68"/>
      <c r="Q2033" s="68"/>
      <c r="R2033" s="68"/>
      <c r="S2033" s="68"/>
      <c r="T2033" s="69"/>
      <c r="U2033" s="31"/>
      <c r="V2033" s="31"/>
      <c r="W2033" s="31"/>
      <c r="X2033" s="31"/>
      <c r="Y2033" s="31"/>
      <c r="Z2033" s="31"/>
      <c r="AA2033" s="31"/>
      <c r="AB2033" s="31"/>
      <c r="AC2033" s="31"/>
      <c r="AD2033" s="31"/>
      <c r="AE2033" s="31"/>
      <c r="AT2033" s="14" t="s">
        <v>133</v>
      </c>
      <c r="AU2033" s="14" t="s">
        <v>86</v>
      </c>
    </row>
    <row r="2034" spans="1:65" s="2" customFormat="1" ht="16.5" customHeight="1">
      <c r="A2034" s="31"/>
      <c r="B2034" s="32"/>
      <c r="C2034" s="207" t="s">
        <v>3755</v>
      </c>
      <c r="D2034" s="207" t="s">
        <v>3519</v>
      </c>
      <c r="E2034" s="208" t="s">
        <v>3756</v>
      </c>
      <c r="F2034" s="209" t="s">
        <v>3757</v>
      </c>
      <c r="G2034" s="210" t="s">
        <v>150</v>
      </c>
      <c r="H2034" s="211">
        <v>1</v>
      </c>
      <c r="I2034" s="212"/>
      <c r="J2034" s="213">
        <f>ROUND(I2034*H2034,2)</f>
        <v>0</v>
      </c>
      <c r="K2034" s="209" t="s">
        <v>131</v>
      </c>
      <c r="L2034" s="214"/>
      <c r="M2034" s="215" t="s">
        <v>1</v>
      </c>
      <c r="N2034" s="216" t="s">
        <v>42</v>
      </c>
      <c r="O2034" s="68"/>
      <c r="P2034" s="197">
        <f>O2034*H2034</f>
        <v>0</v>
      </c>
      <c r="Q2034" s="197">
        <v>0</v>
      </c>
      <c r="R2034" s="197">
        <f>Q2034*H2034</f>
        <v>0</v>
      </c>
      <c r="S2034" s="197">
        <v>0</v>
      </c>
      <c r="T2034" s="198">
        <f>S2034*H2034</f>
        <v>0</v>
      </c>
      <c r="U2034" s="31"/>
      <c r="V2034" s="31"/>
      <c r="W2034" s="31"/>
      <c r="X2034" s="31"/>
      <c r="Y2034" s="31"/>
      <c r="Z2034" s="31"/>
      <c r="AA2034" s="31"/>
      <c r="AB2034" s="31"/>
      <c r="AC2034" s="31"/>
      <c r="AD2034" s="31"/>
      <c r="AE2034" s="31"/>
      <c r="AR2034" s="199" t="s">
        <v>718</v>
      </c>
      <c r="AT2034" s="199" t="s">
        <v>3519</v>
      </c>
      <c r="AU2034" s="199" t="s">
        <v>86</v>
      </c>
      <c r="AY2034" s="14" t="s">
        <v>124</v>
      </c>
      <c r="BE2034" s="200">
        <f>IF(N2034="základní",J2034,0)</f>
        <v>0</v>
      </c>
      <c r="BF2034" s="200">
        <f>IF(N2034="snížená",J2034,0)</f>
        <v>0</v>
      </c>
      <c r="BG2034" s="200">
        <f>IF(N2034="zákl. přenesená",J2034,0)</f>
        <v>0</v>
      </c>
      <c r="BH2034" s="200">
        <f>IF(N2034="sníž. přenesená",J2034,0)</f>
        <v>0</v>
      </c>
      <c r="BI2034" s="200">
        <f>IF(N2034="nulová",J2034,0)</f>
        <v>0</v>
      </c>
      <c r="BJ2034" s="14" t="s">
        <v>84</v>
      </c>
      <c r="BK2034" s="200">
        <f>ROUND(I2034*H2034,2)</f>
        <v>0</v>
      </c>
      <c r="BL2034" s="14" t="s">
        <v>279</v>
      </c>
      <c r="BM2034" s="199" t="s">
        <v>3758</v>
      </c>
    </row>
    <row r="2035" spans="1:65" s="2" customFormat="1" ht="10.199999999999999">
      <c r="A2035" s="31"/>
      <c r="B2035" s="32"/>
      <c r="C2035" s="33"/>
      <c r="D2035" s="201" t="s">
        <v>133</v>
      </c>
      <c r="E2035" s="33"/>
      <c r="F2035" s="202" t="s">
        <v>3757</v>
      </c>
      <c r="G2035" s="33"/>
      <c r="H2035" s="33"/>
      <c r="I2035" s="203"/>
      <c r="J2035" s="33"/>
      <c r="K2035" s="33"/>
      <c r="L2035" s="36"/>
      <c r="M2035" s="204"/>
      <c r="N2035" s="205"/>
      <c r="O2035" s="68"/>
      <c r="P2035" s="68"/>
      <c r="Q2035" s="68"/>
      <c r="R2035" s="68"/>
      <c r="S2035" s="68"/>
      <c r="T2035" s="69"/>
      <c r="U2035" s="31"/>
      <c r="V2035" s="31"/>
      <c r="W2035" s="31"/>
      <c r="X2035" s="31"/>
      <c r="Y2035" s="31"/>
      <c r="Z2035" s="31"/>
      <c r="AA2035" s="31"/>
      <c r="AB2035" s="31"/>
      <c r="AC2035" s="31"/>
      <c r="AD2035" s="31"/>
      <c r="AE2035" s="31"/>
      <c r="AT2035" s="14" t="s">
        <v>133</v>
      </c>
      <c r="AU2035" s="14" t="s">
        <v>86</v>
      </c>
    </row>
    <row r="2036" spans="1:65" s="2" customFormat="1" ht="16.5" customHeight="1">
      <c r="A2036" s="31"/>
      <c r="B2036" s="32"/>
      <c r="C2036" s="207" t="s">
        <v>1984</v>
      </c>
      <c r="D2036" s="207" t="s">
        <v>3519</v>
      </c>
      <c r="E2036" s="208" t="s">
        <v>3759</v>
      </c>
      <c r="F2036" s="209" t="s">
        <v>3760</v>
      </c>
      <c r="G2036" s="210" t="s">
        <v>150</v>
      </c>
      <c r="H2036" s="211">
        <v>1</v>
      </c>
      <c r="I2036" s="212"/>
      <c r="J2036" s="213">
        <f>ROUND(I2036*H2036,2)</f>
        <v>0</v>
      </c>
      <c r="K2036" s="209" t="s">
        <v>131</v>
      </c>
      <c r="L2036" s="214"/>
      <c r="M2036" s="215" t="s">
        <v>1</v>
      </c>
      <c r="N2036" s="216" t="s">
        <v>42</v>
      </c>
      <c r="O2036" s="68"/>
      <c r="P2036" s="197">
        <f>O2036*H2036</f>
        <v>0</v>
      </c>
      <c r="Q2036" s="197">
        <v>0</v>
      </c>
      <c r="R2036" s="197">
        <f>Q2036*H2036</f>
        <v>0</v>
      </c>
      <c r="S2036" s="197">
        <v>0</v>
      </c>
      <c r="T2036" s="198">
        <f>S2036*H2036</f>
        <v>0</v>
      </c>
      <c r="U2036" s="31"/>
      <c r="V2036" s="31"/>
      <c r="W2036" s="31"/>
      <c r="X2036" s="31"/>
      <c r="Y2036" s="31"/>
      <c r="Z2036" s="31"/>
      <c r="AA2036" s="31"/>
      <c r="AB2036" s="31"/>
      <c r="AC2036" s="31"/>
      <c r="AD2036" s="31"/>
      <c r="AE2036" s="31"/>
      <c r="AR2036" s="199" t="s">
        <v>718</v>
      </c>
      <c r="AT2036" s="199" t="s">
        <v>3519</v>
      </c>
      <c r="AU2036" s="199" t="s">
        <v>86</v>
      </c>
      <c r="AY2036" s="14" t="s">
        <v>124</v>
      </c>
      <c r="BE2036" s="200">
        <f>IF(N2036="základní",J2036,0)</f>
        <v>0</v>
      </c>
      <c r="BF2036" s="200">
        <f>IF(N2036="snížená",J2036,0)</f>
        <v>0</v>
      </c>
      <c r="BG2036" s="200">
        <f>IF(N2036="zákl. přenesená",J2036,0)</f>
        <v>0</v>
      </c>
      <c r="BH2036" s="200">
        <f>IF(N2036="sníž. přenesená",J2036,0)</f>
        <v>0</v>
      </c>
      <c r="BI2036" s="200">
        <f>IF(N2036="nulová",J2036,0)</f>
        <v>0</v>
      </c>
      <c r="BJ2036" s="14" t="s">
        <v>84</v>
      </c>
      <c r="BK2036" s="200">
        <f>ROUND(I2036*H2036,2)</f>
        <v>0</v>
      </c>
      <c r="BL2036" s="14" t="s">
        <v>279</v>
      </c>
      <c r="BM2036" s="199" t="s">
        <v>3761</v>
      </c>
    </row>
    <row r="2037" spans="1:65" s="2" customFormat="1" ht="10.199999999999999">
      <c r="A2037" s="31"/>
      <c r="B2037" s="32"/>
      <c r="C2037" s="33"/>
      <c r="D2037" s="201" t="s">
        <v>133</v>
      </c>
      <c r="E2037" s="33"/>
      <c r="F2037" s="202" t="s">
        <v>3760</v>
      </c>
      <c r="G2037" s="33"/>
      <c r="H2037" s="33"/>
      <c r="I2037" s="203"/>
      <c r="J2037" s="33"/>
      <c r="K2037" s="33"/>
      <c r="L2037" s="36"/>
      <c r="M2037" s="204"/>
      <c r="N2037" s="205"/>
      <c r="O2037" s="68"/>
      <c r="P2037" s="68"/>
      <c r="Q2037" s="68"/>
      <c r="R2037" s="68"/>
      <c r="S2037" s="68"/>
      <c r="T2037" s="69"/>
      <c r="U2037" s="31"/>
      <c r="V2037" s="31"/>
      <c r="W2037" s="31"/>
      <c r="X2037" s="31"/>
      <c r="Y2037" s="31"/>
      <c r="Z2037" s="31"/>
      <c r="AA2037" s="31"/>
      <c r="AB2037" s="31"/>
      <c r="AC2037" s="31"/>
      <c r="AD2037" s="31"/>
      <c r="AE2037" s="31"/>
      <c r="AT2037" s="14" t="s">
        <v>133</v>
      </c>
      <c r="AU2037" s="14" t="s">
        <v>86</v>
      </c>
    </row>
    <row r="2038" spans="1:65" s="2" customFormat="1" ht="16.5" customHeight="1">
      <c r="A2038" s="31"/>
      <c r="B2038" s="32"/>
      <c r="C2038" s="207" t="s">
        <v>3762</v>
      </c>
      <c r="D2038" s="207" t="s">
        <v>3519</v>
      </c>
      <c r="E2038" s="208" t="s">
        <v>3763</v>
      </c>
      <c r="F2038" s="209" t="s">
        <v>3764</v>
      </c>
      <c r="G2038" s="210" t="s">
        <v>150</v>
      </c>
      <c r="H2038" s="211">
        <v>50</v>
      </c>
      <c r="I2038" s="212"/>
      <c r="J2038" s="213">
        <f>ROUND(I2038*H2038,2)</f>
        <v>0</v>
      </c>
      <c r="K2038" s="209" t="s">
        <v>131</v>
      </c>
      <c r="L2038" s="214"/>
      <c r="M2038" s="215" t="s">
        <v>1</v>
      </c>
      <c r="N2038" s="216" t="s">
        <v>42</v>
      </c>
      <c r="O2038" s="68"/>
      <c r="P2038" s="197">
        <f>O2038*H2038</f>
        <v>0</v>
      </c>
      <c r="Q2038" s="197">
        <v>0</v>
      </c>
      <c r="R2038" s="197">
        <f>Q2038*H2038</f>
        <v>0</v>
      </c>
      <c r="S2038" s="197">
        <v>0</v>
      </c>
      <c r="T2038" s="198">
        <f>S2038*H2038</f>
        <v>0</v>
      </c>
      <c r="U2038" s="31"/>
      <c r="V2038" s="31"/>
      <c r="W2038" s="31"/>
      <c r="X2038" s="31"/>
      <c r="Y2038" s="31"/>
      <c r="Z2038" s="31"/>
      <c r="AA2038" s="31"/>
      <c r="AB2038" s="31"/>
      <c r="AC2038" s="31"/>
      <c r="AD2038" s="31"/>
      <c r="AE2038" s="31"/>
      <c r="AR2038" s="199" t="s">
        <v>718</v>
      </c>
      <c r="AT2038" s="199" t="s">
        <v>3519</v>
      </c>
      <c r="AU2038" s="199" t="s">
        <v>86</v>
      </c>
      <c r="AY2038" s="14" t="s">
        <v>124</v>
      </c>
      <c r="BE2038" s="200">
        <f>IF(N2038="základní",J2038,0)</f>
        <v>0</v>
      </c>
      <c r="BF2038" s="200">
        <f>IF(N2038="snížená",J2038,0)</f>
        <v>0</v>
      </c>
      <c r="BG2038" s="200">
        <f>IF(N2038="zákl. přenesená",J2038,0)</f>
        <v>0</v>
      </c>
      <c r="BH2038" s="200">
        <f>IF(N2038="sníž. přenesená",J2038,0)</f>
        <v>0</v>
      </c>
      <c r="BI2038" s="200">
        <f>IF(N2038="nulová",J2038,0)</f>
        <v>0</v>
      </c>
      <c r="BJ2038" s="14" t="s">
        <v>84</v>
      </c>
      <c r="BK2038" s="200">
        <f>ROUND(I2038*H2038,2)</f>
        <v>0</v>
      </c>
      <c r="BL2038" s="14" t="s">
        <v>279</v>
      </c>
      <c r="BM2038" s="199" t="s">
        <v>3765</v>
      </c>
    </row>
    <row r="2039" spans="1:65" s="2" customFormat="1" ht="10.199999999999999">
      <c r="A2039" s="31"/>
      <c r="B2039" s="32"/>
      <c r="C2039" s="33"/>
      <c r="D2039" s="201" t="s">
        <v>133</v>
      </c>
      <c r="E2039" s="33"/>
      <c r="F2039" s="202" t="s">
        <v>3764</v>
      </c>
      <c r="G2039" s="33"/>
      <c r="H2039" s="33"/>
      <c r="I2039" s="203"/>
      <c r="J2039" s="33"/>
      <c r="K2039" s="33"/>
      <c r="L2039" s="36"/>
      <c r="M2039" s="204"/>
      <c r="N2039" s="205"/>
      <c r="O2039" s="68"/>
      <c r="P2039" s="68"/>
      <c r="Q2039" s="68"/>
      <c r="R2039" s="68"/>
      <c r="S2039" s="68"/>
      <c r="T2039" s="69"/>
      <c r="U2039" s="31"/>
      <c r="V2039" s="31"/>
      <c r="W2039" s="31"/>
      <c r="X2039" s="31"/>
      <c r="Y2039" s="31"/>
      <c r="Z2039" s="31"/>
      <c r="AA2039" s="31"/>
      <c r="AB2039" s="31"/>
      <c r="AC2039" s="31"/>
      <c r="AD2039" s="31"/>
      <c r="AE2039" s="31"/>
      <c r="AT2039" s="14" t="s">
        <v>133</v>
      </c>
      <c r="AU2039" s="14" t="s">
        <v>86</v>
      </c>
    </row>
    <row r="2040" spans="1:65" s="2" customFormat="1" ht="16.5" customHeight="1">
      <c r="A2040" s="31"/>
      <c r="B2040" s="32"/>
      <c r="C2040" s="207" t="s">
        <v>1990</v>
      </c>
      <c r="D2040" s="207" t="s">
        <v>3519</v>
      </c>
      <c r="E2040" s="208" t="s">
        <v>3766</v>
      </c>
      <c r="F2040" s="209" t="s">
        <v>3767</v>
      </c>
      <c r="G2040" s="210" t="s">
        <v>150</v>
      </c>
      <c r="H2040" s="211">
        <v>5</v>
      </c>
      <c r="I2040" s="212"/>
      <c r="J2040" s="213">
        <f>ROUND(I2040*H2040,2)</f>
        <v>0</v>
      </c>
      <c r="K2040" s="209" t="s">
        <v>131</v>
      </c>
      <c r="L2040" s="214"/>
      <c r="M2040" s="215" t="s">
        <v>1</v>
      </c>
      <c r="N2040" s="216" t="s">
        <v>42</v>
      </c>
      <c r="O2040" s="68"/>
      <c r="P2040" s="197">
        <f>O2040*H2040</f>
        <v>0</v>
      </c>
      <c r="Q2040" s="197">
        <v>0</v>
      </c>
      <c r="R2040" s="197">
        <f>Q2040*H2040</f>
        <v>0</v>
      </c>
      <c r="S2040" s="197">
        <v>0</v>
      </c>
      <c r="T2040" s="198">
        <f>S2040*H2040</f>
        <v>0</v>
      </c>
      <c r="U2040" s="31"/>
      <c r="V2040" s="31"/>
      <c r="W2040" s="31"/>
      <c r="X2040" s="31"/>
      <c r="Y2040" s="31"/>
      <c r="Z2040" s="31"/>
      <c r="AA2040" s="31"/>
      <c r="AB2040" s="31"/>
      <c r="AC2040" s="31"/>
      <c r="AD2040" s="31"/>
      <c r="AE2040" s="31"/>
      <c r="AR2040" s="199" t="s">
        <v>718</v>
      </c>
      <c r="AT2040" s="199" t="s">
        <v>3519</v>
      </c>
      <c r="AU2040" s="199" t="s">
        <v>86</v>
      </c>
      <c r="AY2040" s="14" t="s">
        <v>124</v>
      </c>
      <c r="BE2040" s="200">
        <f>IF(N2040="základní",J2040,0)</f>
        <v>0</v>
      </c>
      <c r="BF2040" s="200">
        <f>IF(N2040="snížená",J2040,0)</f>
        <v>0</v>
      </c>
      <c r="BG2040" s="200">
        <f>IF(N2040="zákl. přenesená",J2040,0)</f>
        <v>0</v>
      </c>
      <c r="BH2040" s="200">
        <f>IF(N2040="sníž. přenesená",J2040,0)</f>
        <v>0</v>
      </c>
      <c r="BI2040" s="200">
        <f>IF(N2040="nulová",J2040,0)</f>
        <v>0</v>
      </c>
      <c r="BJ2040" s="14" t="s">
        <v>84</v>
      </c>
      <c r="BK2040" s="200">
        <f>ROUND(I2040*H2040,2)</f>
        <v>0</v>
      </c>
      <c r="BL2040" s="14" t="s">
        <v>279</v>
      </c>
      <c r="BM2040" s="199" t="s">
        <v>3768</v>
      </c>
    </row>
    <row r="2041" spans="1:65" s="2" customFormat="1" ht="10.199999999999999">
      <c r="A2041" s="31"/>
      <c r="B2041" s="32"/>
      <c r="C2041" s="33"/>
      <c r="D2041" s="201" t="s">
        <v>133</v>
      </c>
      <c r="E2041" s="33"/>
      <c r="F2041" s="202" t="s">
        <v>3767</v>
      </c>
      <c r="G2041" s="33"/>
      <c r="H2041" s="33"/>
      <c r="I2041" s="203"/>
      <c r="J2041" s="33"/>
      <c r="K2041" s="33"/>
      <c r="L2041" s="36"/>
      <c r="M2041" s="204"/>
      <c r="N2041" s="205"/>
      <c r="O2041" s="68"/>
      <c r="P2041" s="68"/>
      <c r="Q2041" s="68"/>
      <c r="R2041" s="68"/>
      <c r="S2041" s="68"/>
      <c r="T2041" s="69"/>
      <c r="U2041" s="31"/>
      <c r="V2041" s="31"/>
      <c r="W2041" s="31"/>
      <c r="X2041" s="31"/>
      <c r="Y2041" s="31"/>
      <c r="Z2041" s="31"/>
      <c r="AA2041" s="31"/>
      <c r="AB2041" s="31"/>
      <c r="AC2041" s="31"/>
      <c r="AD2041" s="31"/>
      <c r="AE2041" s="31"/>
      <c r="AT2041" s="14" t="s">
        <v>133</v>
      </c>
      <c r="AU2041" s="14" t="s">
        <v>86</v>
      </c>
    </row>
    <row r="2042" spans="1:65" s="2" customFormat="1" ht="16.5" customHeight="1">
      <c r="A2042" s="31"/>
      <c r="B2042" s="32"/>
      <c r="C2042" s="207" t="s">
        <v>3769</v>
      </c>
      <c r="D2042" s="207" t="s">
        <v>3519</v>
      </c>
      <c r="E2042" s="208" t="s">
        <v>3770</v>
      </c>
      <c r="F2042" s="209" t="s">
        <v>3771</v>
      </c>
      <c r="G2042" s="210" t="s">
        <v>150</v>
      </c>
      <c r="H2042" s="211">
        <v>5</v>
      </c>
      <c r="I2042" s="212"/>
      <c r="J2042" s="213">
        <f>ROUND(I2042*H2042,2)</f>
        <v>0</v>
      </c>
      <c r="K2042" s="209" t="s">
        <v>131</v>
      </c>
      <c r="L2042" s="214"/>
      <c r="M2042" s="215" t="s">
        <v>1</v>
      </c>
      <c r="N2042" s="216" t="s">
        <v>42</v>
      </c>
      <c r="O2042" s="68"/>
      <c r="P2042" s="197">
        <f>O2042*H2042</f>
        <v>0</v>
      </c>
      <c r="Q2042" s="197">
        <v>0</v>
      </c>
      <c r="R2042" s="197">
        <f>Q2042*H2042</f>
        <v>0</v>
      </c>
      <c r="S2042" s="197">
        <v>0</v>
      </c>
      <c r="T2042" s="198">
        <f>S2042*H2042</f>
        <v>0</v>
      </c>
      <c r="U2042" s="31"/>
      <c r="V2042" s="31"/>
      <c r="W2042" s="31"/>
      <c r="X2042" s="31"/>
      <c r="Y2042" s="31"/>
      <c r="Z2042" s="31"/>
      <c r="AA2042" s="31"/>
      <c r="AB2042" s="31"/>
      <c r="AC2042" s="31"/>
      <c r="AD2042" s="31"/>
      <c r="AE2042" s="31"/>
      <c r="AR2042" s="199" t="s">
        <v>718</v>
      </c>
      <c r="AT2042" s="199" t="s">
        <v>3519</v>
      </c>
      <c r="AU2042" s="199" t="s">
        <v>86</v>
      </c>
      <c r="AY2042" s="14" t="s">
        <v>124</v>
      </c>
      <c r="BE2042" s="200">
        <f>IF(N2042="základní",J2042,0)</f>
        <v>0</v>
      </c>
      <c r="BF2042" s="200">
        <f>IF(N2042="snížená",J2042,0)</f>
        <v>0</v>
      </c>
      <c r="BG2042" s="200">
        <f>IF(N2042="zákl. přenesená",J2042,0)</f>
        <v>0</v>
      </c>
      <c r="BH2042" s="200">
        <f>IF(N2042="sníž. přenesená",J2042,0)</f>
        <v>0</v>
      </c>
      <c r="BI2042" s="200">
        <f>IF(N2042="nulová",J2042,0)</f>
        <v>0</v>
      </c>
      <c r="BJ2042" s="14" t="s">
        <v>84</v>
      </c>
      <c r="BK2042" s="200">
        <f>ROUND(I2042*H2042,2)</f>
        <v>0</v>
      </c>
      <c r="BL2042" s="14" t="s">
        <v>279</v>
      </c>
      <c r="BM2042" s="199" t="s">
        <v>3772</v>
      </c>
    </row>
    <row r="2043" spans="1:65" s="2" customFormat="1" ht="10.199999999999999">
      <c r="A2043" s="31"/>
      <c r="B2043" s="32"/>
      <c r="C2043" s="33"/>
      <c r="D2043" s="201" t="s">
        <v>133</v>
      </c>
      <c r="E2043" s="33"/>
      <c r="F2043" s="202" t="s">
        <v>3771</v>
      </c>
      <c r="G2043" s="33"/>
      <c r="H2043" s="33"/>
      <c r="I2043" s="203"/>
      <c r="J2043" s="33"/>
      <c r="K2043" s="33"/>
      <c r="L2043" s="36"/>
      <c r="M2043" s="204"/>
      <c r="N2043" s="205"/>
      <c r="O2043" s="68"/>
      <c r="P2043" s="68"/>
      <c r="Q2043" s="68"/>
      <c r="R2043" s="68"/>
      <c r="S2043" s="68"/>
      <c r="T2043" s="69"/>
      <c r="U2043" s="31"/>
      <c r="V2043" s="31"/>
      <c r="W2043" s="31"/>
      <c r="X2043" s="31"/>
      <c r="Y2043" s="31"/>
      <c r="Z2043" s="31"/>
      <c r="AA2043" s="31"/>
      <c r="AB2043" s="31"/>
      <c r="AC2043" s="31"/>
      <c r="AD2043" s="31"/>
      <c r="AE2043" s="31"/>
      <c r="AT2043" s="14" t="s">
        <v>133</v>
      </c>
      <c r="AU2043" s="14" t="s">
        <v>86</v>
      </c>
    </row>
    <row r="2044" spans="1:65" s="2" customFormat="1" ht="16.5" customHeight="1">
      <c r="A2044" s="31"/>
      <c r="B2044" s="32"/>
      <c r="C2044" s="207" t="s">
        <v>1994</v>
      </c>
      <c r="D2044" s="207" t="s">
        <v>3519</v>
      </c>
      <c r="E2044" s="208" t="s">
        <v>3773</v>
      </c>
      <c r="F2044" s="209" t="s">
        <v>3774</v>
      </c>
      <c r="G2044" s="210" t="s">
        <v>150</v>
      </c>
      <c r="H2044" s="211">
        <v>5</v>
      </c>
      <c r="I2044" s="212"/>
      <c r="J2044" s="213">
        <f>ROUND(I2044*H2044,2)</f>
        <v>0</v>
      </c>
      <c r="K2044" s="209" t="s">
        <v>131</v>
      </c>
      <c r="L2044" s="214"/>
      <c r="M2044" s="215" t="s">
        <v>1</v>
      </c>
      <c r="N2044" s="216" t="s">
        <v>42</v>
      </c>
      <c r="O2044" s="68"/>
      <c r="P2044" s="197">
        <f>O2044*H2044</f>
        <v>0</v>
      </c>
      <c r="Q2044" s="197">
        <v>0</v>
      </c>
      <c r="R2044" s="197">
        <f>Q2044*H2044</f>
        <v>0</v>
      </c>
      <c r="S2044" s="197">
        <v>0</v>
      </c>
      <c r="T2044" s="198">
        <f>S2044*H2044</f>
        <v>0</v>
      </c>
      <c r="U2044" s="31"/>
      <c r="V2044" s="31"/>
      <c r="W2044" s="31"/>
      <c r="X2044" s="31"/>
      <c r="Y2044" s="31"/>
      <c r="Z2044" s="31"/>
      <c r="AA2044" s="31"/>
      <c r="AB2044" s="31"/>
      <c r="AC2044" s="31"/>
      <c r="AD2044" s="31"/>
      <c r="AE2044" s="31"/>
      <c r="AR2044" s="199" t="s">
        <v>718</v>
      </c>
      <c r="AT2044" s="199" t="s">
        <v>3519</v>
      </c>
      <c r="AU2044" s="199" t="s">
        <v>86</v>
      </c>
      <c r="AY2044" s="14" t="s">
        <v>124</v>
      </c>
      <c r="BE2044" s="200">
        <f>IF(N2044="základní",J2044,0)</f>
        <v>0</v>
      </c>
      <c r="BF2044" s="200">
        <f>IF(N2044="snížená",J2044,0)</f>
        <v>0</v>
      </c>
      <c r="BG2044" s="200">
        <f>IF(N2044="zákl. přenesená",J2044,0)</f>
        <v>0</v>
      </c>
      <c r="BH2044" s="200">
        <f>IF(N2044="sníž. přenesená",J2044,0)</f>
        <v>0</v>
      </c>
      <c r="BI2044" s="200">
        <f>IF(N2044="nulová",J2044,0)</f>
        <v>0</v>
      </c>
      <c r="BJ2044" s="14" t="s">
        <v>84</v>
      </c>
      <c r="BK2044" s="200">
        <f>ROUND(I2044*H2044,2)</f>
        <v>0</v>
      </c>
      <c r="BL2044" s="14" t="s">
        <v>279</v>
      </c>
      <c r="BM2044" s="199" t="s">
        <v>3775</v>
      </c>
    </row>
    <row r="2045" spans="1:65" s="2" customFormat="1" ht="10.199999999999999">
      <c r="A2045" s="31"/>
      <c r="B2045" s="32"/>
      <c r="C2045" s="33"/>
      <c r="D2045" s="201" t="s">
        <v>133</v>
      </c>
      <c r="E2045" s="33"/>
      <c r="F2045" s="202" t="s">
        <v>3774</v>
      </c>
      <c r="G2045" s="33"/>
      <c r="H2045" s="33"/>
      <c r="I2045" s="203"/>
      <c r="J2045" s="33"/>
      <c r="K2045" s="33"/>
      <c r="L2045" s="36"/>
      <c r="M2045" s="204"/>
      <c r="N2045" s="205"/>
      <c r="O2045" s="68"/>
      <c r="P2045" s="68"/>
      <c r="Q2045" s="68"/>
      <c r="R2045" s="68"/>
      <c r="S2045" s="68"/>
      <c r="T2045" s="69"/>
      <c r="U2045" s="31"/>
      <c r="V2045" s="31"/>
      <c r="W2045" s="31"/>
      <c r="X2045" s="31"/>
      <c r="Y2045" s="31"/>
      <c r="Z2045" s="31"/>
      <c r="AA2045" s="31"/>
      <c r="AB2045" s="31"/>
      <c r="AC2045" s="31"/>
      <c r="AD2045" s="31"/>
      <c r="AE2045" s="31"/>
      <c r="AT2045" s="14" t="s">
        <v>133</v>
      </c>
      <c r="AU2045" s="14" t="s">
        <v>86</v>
      </c>
    </row>
    <row r="2046" spans="1:65" s="2" customFormat="1" ht="16.5" customHeight="1">
      <c r="A2046" s="31"/>
      <c r="B2046" s="32"/>
      <c r="C2046" s="207" t="s">
        <v>3776</v>
      </c>
      <c r="D2046" s="207" t="s">
        <v>3519</v>
      </c>
      <c r="E2046" s="208" t="s">
        <v>3777</v>
      </c>
      <c r="F2046" s="209" t="s">
        <v>3778</v>
      </c>
      <c r="G2046" s="210" t="s">
        <v>150</v>
      </c>
      <c r="H2046" s="211">
        <v>5</v>
      </c>
      <c r="I2046" s="212"/>
      <c r="J2046" s="213">
        <f>ROUND(I2046*H2046,2)</f>
        <v>0</v>
      </c>
      <c r="K2046" s="209" t="s">
        <v>131</v>
      </c>
      <c r="L2046" s="214"/>
      <c r="M2046" s="215" t="s">
        <v>1</v>
      </c>
      <c r="N2046" s="216" t="s">
        <v>42</v>
      </c>
      <c r="O2046" s="68"/>
      <c r="P2046" s="197">
        <f>O2046*H2046</f>
        <v>0</v>
      </c>
      <c r="Q2046" s="197">
        <v>0</v>
      </c>
      <c r="R2046" s="197">
        <f>Q2046*H2046</f>
        <v>0</v>
      </c>
      <c r="S2046" s="197">
        <v>0</v>
      </c>
      <c r="T2046" s="198">
        <f>S2046*H2046</f>
        <v>0</v>
      </c>
      <c r="U2046" s="31"/>
      <c r="V2046" s="31"/>
      <c r="W2046" s="31"/>
      <c r="X2046" s="31"/>
      <c r="Y2046" s="31"/>
      <c r="Z2046" s="31"/>
      <c r="AA2046" s="31"/>
      <c r="AB2046" s="31"/>
      <c r="AC2046" s="31"/>
      <c r="AD2046" s="31"/>
      <c r="AE2046" s="31"/>
      <c r="AR2046" s="199" t="s">
        <v>718</v>
      </c>
      <c r="AT2046" s="199" t="s">
        <v>3519</v>
      </c>
      <c r="AU2046" s="199" t="s">
        <v>86</v>
      </c>
      <c r="AY2046" s="14" t="s">
        <v>124</v>
      </c>
      <c r="BE2046" s="200">
        <f>IF(N2046="základní",J2046,0)</f>
        <v>0</v>
      </c>
      <c r="BF2046" s="200">
        <f>IF(N2046="snížená",J2046,0)</f>
        <v>0</v>
      </c>
      <c r="BG2046" s="200">
        <f>IF(N2046="zákl. přenesená",J2046,0)</f>
        <v>0</v>
      </c>
      <c r="BH2046" s="200">
        <f>IF(N2046="sníž. přenesená",J2046,0)</f>
        <v>0</v>
      </c>
      <c r="BI2046" s="200">
        <f>IF(N2046="nulová",J2046,0)</f>
        <v>0</v>
      </c>
      <c r="BJ2046" s="14" t="s">
        <v>84</v>
      </c>
      <c r="BK2046" s="200">
        <f>ROUND(I2046*H2046,2)</f>
        <v>0</v>
      </c>
      <c r="BL2046" s="14" t="s">
        <v>279</v>
      </c>
      <c r="BM2046" s="199" t="s">
        <v>3779</v>
      </c>
    </row>
    <row r="2047" spans="1:65" s="2" customFormat="1" ht="10.199999999999999">
      <c r="A2047" s="31"/>
      <c r="B2047" s="32"/>
      <c r="C2047" s="33"/>
      <c r="D2047" s="201" t="s">
        <v>133</v>
      </c>
      <c r="E2047" s="33"/>
      <c r="F2047" s="202" t="s">
        <v>3778</v>
      </c>
      <c r="G2047" s="33"/>
      <c r="H2047" s="33"/>
      <c r="I2047" s="203"/>
      <c r="J2047" s="33"/>
      <c r="K2047" s="33"/>
      <c r="L2047" s="36"/>
      <c r="M2047" s="204"/>
      <c r="N2047" s="205"/>
      <c r="O2047" s="68"/>
      <c r="P2047" s="68"/>
      <c r="Q2047" s="68"/>
      <c r="R2047" s="68"/>
      <c r="S2047" s="68"/>
      <c r="T2047" s="69"/>
      <c r="U2047" s="31"/>
      <c r="V2047" s="31"/>
      <c r="W2047" s="31"/>
      <c r="X2047" s="31"/>
      <c r="Y2047" s="31"/>
      <c r="Z2047" s="31"/>
      <c r="AA2047" s="31"/>
      <c r="AB2047" s="31"/>
      <c r="AC2047" s="31"/>
      <c r="AD2047" s="31"/>
      <c r="AE2047" s="31"/>
      <c r="AT2047" s="14" t="s">
        <v>133</v>
      </c>
      <c r="AU2047" s="14" t="s">
        <v>86</v>
      </c>
    </row>
    <row r="2048" spans="1:65" s="2" customFormat="1" ht="16.5" customHeight="1">
      <c r="A2048" s="31"/>
      <c r="B2048" s="32"/>
      <c r="C2048" s="207" t="s">
        <v>1999</v>
      </c>
      <c r="D2048" s="207" t="s">
        <v>3519</v>
      </c>
      <c r="E2048" s="208" t="s">
        <v>3780</v>
      </c>
      <c r="F2048" s="209" t="s">
        <v>3781</v>
      </c>
      <c r="G2048" s="210" t="s">
        <v>150</v>
      </c>
      <c r="H2048" s="211">
        <v>5</v>
      </c>
      <c r="I2048" s="212"/>
      <c r="J2048" s="213">
        <f>ROUND(I2048*H2048,2)</f>
        <v>0</v>
      </c>
      <c r="K2048" s="209" t="s">
        <v>131</v>
      </c>
      <c r="L2048" s="214"/>
      <c r="M2048" s="215" t="s">
        <v>1</v>
      </c>
      <c r="N2048" s="216" t="s">
        <v>42</v>
      </c>
      <c r="O2048" s="68"/>
      <c r="P2048" s="197">
        <f>O2048*H2048</f>
        <v>0</v>
      </c>
      <c r="Q2048" s="197">
        <v>0</v>
      </c>
      <c r="R2048" s="197">
        <f>Q2048*H2048</f>
        <v>0</v>
      </c>
      <c r="S2048" s="197">
        <v>0</v>
      </c>
      <c r="T2048" s="198">
        <f>S2048*H2048</f>
        <v>0</v>
      </c>
      <c r="U2048" s="31"/>
      <c r="V2048" s="31"/>
      <c r="W2048" s="31"/>
      <c r="X2048" s="31"/>
      <c r="Y2048" s="31"/>
      <c r="Z2048" s="31"/>
      <c r="AA2048" s="31"/>
      <c r="AB2048" s="31"/>
      <c r="AC2048" s="31"/>
      <c r="AD2048" s="31"/>
      <c r="AE2048" s="31"/>
      <c r="AR2048" s="199" t="s">
        <v>718</v>
      </c>
      <c r="AT2048" s="199" t="s">
        <v>3519</v>
      </c>
      <c r="AU2048" s="199" t="s">
        <v>86</v>
      </c>
      <c r="AY2048" s="14" t="s">
        <v>124</v>
      </c>
      <c r="BE2048" s="200">
        <f>IF(N2048="základní",J2048,0)</f>
        <v>0</v>
      </c>
      <c r="BF2048" s="200">
        <f>IF(N2048="snížená",J2048,0)</f>
        <v>0</v>
      </c>
      <c r="BG2048" s="200">
        <f>IF(N2048="zákl. přenesená",J2048,0)</f>
        <v>0</v>
      </c>
      <c r="BH2048" s="200">
        <f>IF(N2048="sníž. přenesená",J2048,0)</f>
        <v>0</v>
      </c>
      <c r="BI2048" s="200">
        <f>IF(N2048="nulová",J2048,0)</f>
        <v>0</v>
      </c>
      <c r="BJ2048" s="14" t="s">
        <v>84</v>
      </c>
      <c r="BK2048" s="200">
        <f>ROUND(I2048*H2048,2)</f>
        <v>0</v>
      </c>
      <c r="BL2048" s="14" t="s">
        <v>279</v>
      </c>
      <c r="BM2048" s="199" t="s">
        <v>3782</v>
      </c>
    </row>
    <row r="2049" spans="1:65" s="2" customFormat="1" ht="10.199999999999999">
      <c r="A2049" s="31"/>
      <c r="B2049" s="32"/>
      <c r="C2049" s="33"/>
      <c r="D2049" s="201" t="s">
        <v>133</v>
      </c>
      <c r="E2049" s="33"/>
      <c r="F2049" s="202" t="s">
        <v>3781</v>
      </c>
      <c r="G2049" s="33"/>
      <c r="H2049" s="33"/>
      <c r="I2049" s="203"/>
      <c r="J2049" s="33"/>
      <c r="K2049" s="33"/>
      <c r="L2049" s="36"/>
      <c r="M2049" s="204"/>
      <c r="N2049" s="205"/>
      <c r="O2049" s="68"/>
      <c r="P2049" s="68"/>
      <c r="Q2049" s="68"/>
      <c r="R2049" s="68"/>
      <c r="S2049" s="68"/>
      <c r="T2049" s="69"/>
      <c r="U2049" s="31"/>
      <c r="V2049" s="31"/>
      <c r="W2049" s="31"/>
      <c r="X2049" s="31"/>
      <c r="Y2049" s="31"/>
      <c r="Z2049" s="31"/>
      <c r="AA2049" s="31"/>
      <c r="AB2049" s="31"/>
      <c r="AC2049" s="31"/>
      <c r="AD2049" s="31"/>
      <c r="AE2049" s="31"/>
      <c r="AT2049" s="14" t="s">
        <v>133</v>
      </c>
      <c r="AU2049" s="14" t="s">
        <v>86</v>
      </c>
    </row>
    <row r="2050" spans="1:65" s="2" customFormat="1" ht="16.5" customHeight="1">
      <c r="A2050" s="31"/>
      <c r="B2050" s="32"/>
      <c r="C2050" s="207" t="s">
        <v>3783</v>
      </c>
      <c r="D2050" s="207" t="s">
        <v>3519</v>
      </c>
      <c r="E2050" s="208" t="s">
        <v>3784</v>
      </c>
      <c r="F2050" s="209" t="s">
        <v>3785</v>
      </c>
      <c r="G2050" s="210" t="s">
        <v>150</v>
      </c>
      <c r="H2050" s="211">
        <v>5</v>
      </c>
      <c r="I2050" s="212"/>
      <c r="J2050" s="213">
        <f>ROUND(I2050*H2050,2)</f>
        <v>0</v>
      </c>
      <c r="K2050" s="209" t="s">
        <v>131</v>
      </c>
      <c r="L2050" s="214"/>
      <c r="M2050" s="215" t="s">
        <v>1</v>
      </c>
      <c r="N2050" s="216" t="s">
        <v>42</v>
      </c>
      <c r="O2050" s="68"/>
      <c r="P2050" s="197">
        <f>O2050*H2050</f>
        <v>0</v>
      </c>
      <c r="Q2050" s="197">
        <v>0</v>
      </c>
      <c r="R2050" s="197">
        <f>Q2050*H2050</f>
        <v>0</v>
      </c>
      <c r="S2050" s="197">
        <v>0</v>
      </c>
      <c r="T2050" s="198">
        <f>S2050*H2050</f>
        <v>0</v>
      </c>
      <c r="U2050" s="31"/>
      <c r="V2050" s="31"/>
      <c r="W2050" s="31"/>
      <c r="X2050" s="31"/>
      <c r="Y2050" s="31"/>
      <c r="Z2050" s="31"/>
      <c r="AA2050" s="31"/>
      <c r="AB2050" s="31"/>
      <c r="AC2050" s="31"/>
      <c r="AD2050" s="31"/>
      <c r="AE2050" s="31"/>
      <c r="AR2050" s="199" t="s">
        <v>718</v>
      </c>
      <c r="AT2050" s="199" t="s">
        <v>3519</v>
      </c>
      <c r="AU2050" s="199" t="s">
        <v>86</v>
      </c>
      <c r="AY2050" s="14" t="s">
        <v>124</v>
      </c>
      <c r="BE2050" s="200">
        <f>IF(N2050="základní",J2050,0)</f>
        <v>0</v>
      </c>
      <c r="BF2050" s="200">
        <f>IF(N2050="snížená",J2050,0)</f>
        <v>0</v>
      </c>
      <c r="BG2050" s="200">
        <f>IF(N2050="zákl. přenesená",J2050,0)</f>
        <v>0</v>
      </c>
      <c r="BH2050" s="200">
        <f>IF(N2050="sníž. přenesená",J2050,0)</f>
        <v>0</v>
      </c>
      <c r="BI2050" s="200">
        <f>IF(N2050="nulová",J2050,0)</f>
        <v>0</v>
      </c>
      <c r="BJ2050" s="14" t="s">
        <v>84</v>
      </c>
      <c r="BK2050" s="200">
        <f>ROUND(I2050*H2050,2)</f>
        <v>0</v>
      </c>
      <c r="BL2050" s="14" t="s">
        <v>279</v>
      </c>
      <c r="BM2050" s="199" t="s">
        <v>3786</v>
      </c>
    </row>
    <row r="2051" spans="1:65" s="2" customFormat="1" ht="10.199999999999999">
      <c r="A2051" s="31"/>
      <c r="B2051" s="32"/>
      <c r="C2051" s="33"/>
      <c r="D2051" s="201" t="s">
        <v>133</v>
      </c>
      <c r="E2051" s="33"/>
      <c r="F2051" s="202" t="s">
        <v>3785</v>
      </c>
      <c r="G2051" s="33"/>
      <c r="H2051" s="33"/>
      <c r="I2051" s="203"/>
      <c r="J2051" s="33"/>
      <c r="K2051" s="33"/>
      <c r="L2051" s="36"/>
      <c r="M2051" s="204"/>
      <c r="N2051" s="205"/>
      <c r="O2051" s="68"/>
      <c r="P2051" s="68"/>
      <c r="Q2051" s="68"/>
      <c r="R2051" s="68"/>
      <c r="S2051" s="68"/>
      <c r="T2051" s="69"/>
      <c r="U2051" s="31"/>
      <c r="V2051" s="31"/>
      <c r="W2051" s="31"/>
      <c r="X2051" s="31"/>
      <c r="Y2051" s="31"/>
      <c r="Z2051" s="31"/>
      <c r="AA2051" s="31"/>
      <c r="AB2051" s="31"/>
      <c r="AC2051" s="31"/>
      <c r="AD2051" s="31"/>
      <c r="AE2051" s="31"/>
      <c r="AT2051" s="14" t="s">
        <v>133</v>
      </c>
      <c r="AU2051" s="14" t="s">
        <v>86</v>
      </c>
    </row>
    <row r="2052" spans="1:65" s="2" customFormat="1" ht="16.5" customHeight="1">
      <c r="A2052" s="31"/>
      <c r="B2052" s="32"/>
      <c r="C2052" s="207" t="s">
        <v>2003</v>
      </c>
      <c r="D2052" s="207" t="s">
        <v>3519</v>
      </c>
      <c r="E2052" s="208" t="s">
        <v>3787</v>
      </c>
      <c r="F2052" s="209" t="s">
        <v>3788</v>
      </c>
      <c r="G2052" s="210" t="s">
        <v>150</v>
      </c>
      <c r="H2052" s="211">
        <v>5</v>
      </c>
      <c r="I2052" s="212"/>
      <c r="J2052" s="213">
        <f>ROUND(I2052*H2052,2)</f>
        <v>0</v>
      </c>
      <c r="K2052" s="209" t="s">
        <v>131</v>
      </c>
      <c r="L2052" s="214"/>
      <c r="M2052" s="215" t="s">
        <v>1</v>
      </c>
      <c r="N2052" s="216" t="s">
        <v>42</v>
      </c>
      <c r="O2052" s="68"/>
      <c r="P2052" s="197">
        <f>O2052*H2052</f>
        <v>0</v>
      </c>
      <c r="Q2052" s="197">
        <v>0</v>
      </c>
      <c r="R2052" s="197">
        <f>Q2052*H2052</f>
        <v>0</v>
      </c>
      <c r="S2052" s="197">
        <v>0</v>
      </c>
      <c r="T2052" s="198">
        <f>S2052*H2052</f>
        <v>0</v>
      </c>
      <c r="U2052" s="31"/>
      <c r="V2052" s="31"/>
      <c r="W2052" s="31"/>
      <c r="X2052" s="31"/>
      <c r="Y2052" s="31"/>
      <c r="Z2052" s="31"/>
      <c r="AA2052" s="31"/>
      <c r="AB2052" s="31"/>
      <c r="AC2052" s="31"/>
      <c r="AD2052" s="31"/>
      <c r="AE2052" s="31"/>
      <c r="AR2052" s="199" t="s">
        <v>718</v>
      </c>
      <c r="AT2052" s="199" t="s">
        <v>3519</v>
      </c>
      <c r="AU2052" s="199" t="s">
        <v>86</v>
      </c>
      <c r="AY2052" s="14" t="s">
        <v>124</v>
      </c>
      <c r="BE2052" s="200">
        <f>IF(N2052="základní",J2052,0)</f>
        <v>0</v>
      </c>
      <c r="BF2052" s="200">
        <f>IF(N2052="snížená",J2052,0)</f>
        <v>0</v>
      </c>
      <c r="BG2052" s="200">
        <f>IF(N2052="zákl. přenesená",J2052,0)</f>
        <v>0</v>
      </c>
      <c r="BH2052" s="200">
        <f>IF(N2052="sníž. přenesená",J2052,0)</f>
        <v>0</v>
      </c>
      <c r="BI2052" s="200">
        <f>IF(N2052="nulová",J2052,0)</f>
        <v>0</v>
      </c>
      <c r="BJ2052" s="14" t="s">
        <v>84</v>
      </c>
      <c r="BK2052" s="200">
        <f>ROUND(I2052*H2052,2)</f>
        <v>0</v>
      </c>
      <c r="BL2052" s="14" t="s">
        <v>279</v>
      </c>
      <c r="BM2052" s="199" t="s">
        <v>3789</v>
      </c>
    </row>
    <row r="2053" spans="1:65" s="2" customFormat="1" ht="10.199999999999999">
      <c r="A2053" s="31"/>
      <c r="B2053" s="32"/>
      <c r="C2053" s="33"/>
      <c r="D2053" s="201" t="s">
        <v>133</v>
      </c>
      <c r="E2053" s="33"/>
      <c r="F2053" s="202" t="s">
        <v>3788</v>
      </c>
      <c r="G2053" s="33"/>
      <c r="H2053" s="33"/>
      <c r="I2053" s="203"/>
      <c r="J2053" s="33"/>
      <c r="K2053" s="33"/>
      <c r="L2053" s="36"/>
      <c r="M2053" s="204"/>
      <c r="N2053" s="205"/>
      <c r="O2053" s="68"/>
      <c r="P2053" s="68"/>
      <c r="Q2053" s="68"/>
      <c r="R2053" s="68"/>
      <c r="S2053" s="68"/>
      <c r="T2053" s="69"/>
      <c r="U2053" s="31"/>
      <c r="V2053" s="31"/>
      <c r="W2053" s="31"/>
      <c r="X2053" s="31"/>
      <c r="Y2053" s="31"/>
      <c r="Z2053" s="31"/>
      <c r="AA2053" s="31"/>
      <c r="AB2053" s="31"/>
      <c r="AC2053" s="31"/>
      <c r="AD2053" s="31"/>
      <c r="AE2053" s="31"/>
      <c r="AT2053" s="14" t="s">
        <v>133</v>
      </c>
      <c r="AU2053" s="14" t="s">
        <v>86</v>
      </c>
    </row>
    <row r="2054" spans="1:65" s="2" customFormat="1" ht="16.5" customHeight="1">
      <c r="A2054" s="31"/>
      <c r="B2054" s="32"/>
      <c r="C2054" s="207" t="s">
        <v>3790</v>
      </c>
      <c r="D2054" s="207" t="s">
        <v>3519</v>
      </c>
      <c r="E2054" s="208" t="s">
        <v>3791</v>
      </c>
      <c r="F2054" s="209" t="s">
        <v>3792</v>
      </c>
      <c r="G2054" s="210" t="s">
        <v>150</v>
      </c>
      <c r="H2054" s="211">
        <v>1</v>
      </c>
      <c r="I2054" s="212"/>
      <c r="J2054" s="213">
        <f>ROUND(I2054*H2054,2)</f>
        <v>0</v>
      </c>
      <c r="K2054" s="209" t="s">
        <v>131</v>
      </c>
      <c r="L2054" s="214"/>
      <c r="M2054" s="215" t="s">
        <v>1</v>
      </c>
      <c r="N2054" s="216" t="s">
        <v>42</v>
      </c>
      <c r="O2054" s="68"/>
      <c r="P2054" s="197">
        <f>O2054*H2054</f>
        <v>0</v>
      </c>
      <c r="Q2054" s="197">
        <v>0</v>
      </c>
      <c r="R2054" s="197">
        <f>Q2054*H2054</f>
        <v>0</v>
      </c>
      <c r="S2054" s="197">
        <v>0</v>
      </c>
      <c r="T2054" s="198">
        <f>S2054*H2054</f>
        <v>0</v>
      </c>
      <c r="U2054" s="31"/>
      <c r="V2054" s="31"/>
      <c r="W2054" s="31"/>
      <c r="X2054" s="31"/>
      <c r="Y2054" s="31"/>
      <c r="Z2054" s="31"/>
      <c r="AA2054" s="31"/>
      <c r="AB2054" s="31"/>
      <c r="AC2054" s="31"/>
      <c r="AD2054" s="31"/>
      <c r="AE2054" s="31"/>
      <c r="AR2054" s="199" t="s">
        <v>718</v>
      </c>
      <c r="AT2054" s="199" t="s">
        <v>3519</v>
      </c>
      <c r="AU2054" s="199" t="s">
        <v>86</v>
      </c>
      <c r="AY2054" s="14" t="s">
        <v>124</v>
      </c>
      <c r="BE2054" s="200">
        <f>IF(N2054="základní",J2054,0)</f>
        <v>0</v>
      </c>
      <c r="BF2054" s="200">
        <f>IF(N2054="snížená",J2054,0)</f>
        <v>0</v>
      </c>
      <c r="BG2054" s="200">
        <f>IF(N2054="zákl. přenesená",J2054,0)</f>
        <v>0</v>
      </c>
      <c r="BH2054" s="200">
        <f>IF(N2054="sníž. přenesená",J2054,0)</f>
        <v>0</v>
      </c>
      <c r="BI2054" s="200">
        <f>IF(N2054="nulová",J2054,0)</f>
        <v>0</v>
      </c>
      <c r="BJ2054" s="14" t="s">
        <v>84</v>
      </c>
      <c r="BK2054" s="200">
        <f>ROUND(I2054*H2054,2)</f>
        <v>0</v>
      </c>
      <c r="BL2054" s="14" t="s">
        <v>279</v>
      </c>
      <c r="BM2054" s="199" t="s">
        <v>3793</v>
      </c>
    </row>
    <row r="2055" spans="1:65" s="2" customFormat="1" ht="10.199999999999999">
      <c r="A2055" s="31"/>
      <c r="B2055" s="32"/>
      <c r="C2055" s="33"/>
      <c r="D2055" s="201" t="s">
        <v>133</v>
      </c>
      <c r="E2055" s="33"/>
      <c r="F2055" s="202" t="s">
        <v>3792</v>
      </c>
      <c r="G2055" s="33"/>
      <c r="H2055" s="33"/>
      <c r="I2055" s="203"/>
      <c r="J2055" s="33"/>
      <c r="K2055" s="33"/>
      <c r="L2055" s="36"/>
      <c r="M2055" s="204"/>
      <c r="N2055" s="205"/>
      <c r="O2055" s="68"/>
      <c r="P2055" s="68"/>
      <c r="Q2055" s="68"/>
      <c r="R2055" s="68"/>
      <c r="S2055" s="68"/>
      <c r="T2055" s="69"/>
      <c r="U2055" s="31"/>
      <c r="V2055" s="31"/>
      <c r="W2055" s="31"/>
      <c r="X2055" s="31"/>
      <c r="Y2055" s="31"/>
      <c r="Z2055" s="31"/>
      <c r="AA2055" s="31"/>
      <c r="AB2055" s="31"/>
      <c r="AC2055" s="31"/>
      <c r="AD2055" s="31"/>
      <c r="AE2055" s="31"/>
      <c r="AT2055" s="14" t="s">
        <v>133</v>
      </c>
      <c r="AU2055" s="14" t="s">
        <v>86</v>
      </c>
    </row>
    <row r="2056" spans="1:65" s="2" customFormat="1" ht="16.5" customHeight="1">
      <c r="A2056" s="31"/>
      <c r="B2056" s="32"/>
      <c r="C2056" s="207" t="s">
        <v>2008</v>
      </c>
      <c r="D2056" s="207" t="s">
        <v>3519</v>
      </c>
      <c r="E2056" s="208" t="s">
        <v>3794</v>
      </c>
      <c r="F2056" s="209" t="s">
        <v>3795</v>
      </c>
      <c r="G2056" s="210" t="s">
        <v>150</v>
      </c>
      <c r="H2056" s="211">
        <v>1</v>
      </c>
      <c r="I2056" s="212"/>
      <c r="J2056" s="213">
        <f>ROUND(I2056*H2056,2)</f>
        <v>0</v>
      </c>
      <c r="K2056" s="209" t="s">
        <v>131</v>
      </c>
      <c r="L2056" s="214"/>
      <c r="M2056" s="215" t="s">
        <v>1</v>
      </c>
      <c r="N2056" s="216" t="s">
        <v>42</v>
      </c>
      <c r="O2056" s="68"/>
      <c r="P2056" s="197">
        <f>O2056*H2056</f>
        <v>0</v>
      </c>
      <c r="Q2056" s="197">
        <v>0</v>
      </c>
      <c r="R2056" s="197">
        <f>Q2056*H2056</f>
        <v>0</v>
      </c>
      <c r="S2056" s="197">
        <v>0</v>
      </c>
      <c r="T2056" s="198">
        <f>S2056*H2056</f>
        <v>0</v>
      </c>
      <c r="U2056" s="31"/>
      <c r="V2056" s="31"/>
      <c r="W2056" s="31"/>
      <c r="X2056" s="31"/>
      <c r="Y2056" s="31"/>
      <c r="Z2056" s="31"/>
      <c r="AA2056" s="31"/>
      <c r="AB2056" s="31"/>
      <c r="AC2056" s="31"/>
      <c r="AD2056" s="31"/>
      <c r="AE2056" s="31"/>
      <c r="AR2056" s="199" t="s">
        <v>718</v>
      </c>
      <c r="AT2056" s="199" t="s">
        <v>3519</v>
      </c>
      <c r="AU2056" s="199" t="s">
        <v>86</v>
      </c>
      <c r="AY2056" s="14" t="s">
        <v>124</v>
      </c>
      <c r="BE2056" s="200">
        <f>IF(N2056="základní",J2056,0)</f>
        <v>0</v>
      </c>
      <c r="BF2056" s="200">
        <f>IF(N2056="snížená",J2056,0)</f>
        <v>0</v>
      </c>
      <c r="BG2056" s="200">
        <f>IF(N2056="zákl. přenesená",J2056,0)</f>
        <v>0</v>
      </c>
      <c r="BH2056" s="200">
        <f>IF(N2056="sníž. přenesená",J2056,0)</f>
        <v>0</v>
      </c>
      <c r="BI2056" s="200">
        <f>IF(N2056="nulová",J2056,0)</f>
        <v>0</v>
      </c>
      <c r="BJ2056" s="14" t="s">
        <v>84</v>
      </c>
      <c r="BK2056" s="200">
        <f>ROUND(I2056*H2056,2)</f>
        <v>0</v>
      </c>
      <c r="BL2056" s="14" t="s">
        <v>279</v>
      </c>
      <c r="BM2056" s="199" t="s">
        <v>3796</v>
      </c>
    </row>
    <row r="2057" spans="1:65" s="2" customFormat="1" ht="10.199999999999999">
      <c r="A2057" s="31"/>
      <c r="B2057" s="32"/>
      <c r="C2057" s="33"/>
      <c r="D2057" s="201" t="s">
        <v>133</v>
      </c>
      <c r="E2057" s="33"/>
      <c r="F2057" s="202" t="s">
        <v>3795</v>
      </c>
      <c r="G2057" s="33"/>
      <c r="H2057" s="33"/>
      <c r="I2057" s="203"/>
      <c r="J2057" s="33"/>
      <c r="K2057" s="33"/>
      <c r="L2057" s="36"/>
      <c r="M2057" s="204"/>
      <c r="N2057" s="205"/>
      <c r="O2057" s="68"/>
      <c r="P2057" s="68"/>
      <c r="Q2057" s="68"/>
      <c r="R2057" s="68"/>
      <c r="S2057" s="68"/>
      <c r="T2057" s="69"/>
      <c r="U2057" s="31"/>
      <c r="V2057" s="31"/>
      <c r="W2057" s="31"/>
      <c r="X2057" s="31"/>
      <c r="Y2057" s="31"/>
      <c r="Z2057" s="31"/>
      <c r="AA2057" s="31"/>
      <c r="AB2057" s="31"/>
      <c r="AC2057" s="31"/>
      <c r="AD2057" s="31"/>
      <c r="AE2057" s="31"/>
      <c r="AT2057" s="14" t="s">
        <v>133</v>
      </c>
      <c r="AU2057" s="14" t="s">
        <v>86</v>
      </c>
    </row>
    <row r="2058" spans="1:65" s="2" customFormat="1" ht="16.5" customHeight="1">
      <c r="A2058" s="31"/>
      <c r="B2058" s="32"/>
      <c r="C2058" s="207" t="s">
        <v>3797</v>
      </c>
      <c r="D2058" s="207" t="s">
        <v>3519</v>
      </c>
      <c r="E2058" s="208" t="s">
        <v>3798</v>
      </c>
      <c r="F2058" s="209" t="s">
        <v>3799</v>
      </c>
      <c r="G2058" s="210" t="s">
        <v>150</v>
      </c>
      <c r="H2058" s="211">
        <v>1</v>
      </c>
      <c r="I2058" s="212"/>
      <c r="J2058" s="213">
        <f>ROUND(I2058*H2058,2)</f>
        <v>0</v>
      </c>
      <c r="K2058" s="209" t="s">
        <v>131</v>
      </c>
      <c r="L2058" s="214"/>
      <c r="M2058" s="215" t="s">
        <v>1</v>
      </c>
      <c r="N2058" s="216" t="s">
        <v>42</v>
      </c>
      <c r="O2058" s="68"/>
      <c r="P2058" s="197">
        <f>O2058*H2058</f>
        <v>0</v>
      </c>
      <c r="Q2058" s="197">
        <v>0</v>
      </c>
      <c r="R2058" s="197">
        <f>Q2058*H2058</f>
        <v>0</v>
      </c>
      <c r="S2058" s="197">
        <v>0</v>
      </c>
      <c r="T2058" s="198">
        <f>S2058*H2058</f>
        <v>0</v>
      </c>
      <c r="U2058" s="31"/>
      <c r="V2058" s="31"/>
      <c r="W2058" s="31"/>
      <c r="X2058" s="31"/>
      <c r="Y2058" s="31"/>
      <c r="Z2058" s="31"/>
      <c r="AA2058" s="31"/>
      <c r="AB2058" s="31"/>
      <c r="AC2058" s="31"/>
      <c r="AD2058" s="31"/>
      <c r="AE2058" s="31"/>
      <c r="AR2058" s="199" t="s">
        <v>718</v>
      </c>
      <c r="AT2058" s="199" t="s">
        <v>3519</v>
      </c>
      <c r="AU2058" s="199" t="s">
        <v>86</v>
      </c>
      <c r="AY2058" s="14" t="s">
        <v>124</v>
      </c>
      <c r="BE2058" s="200">
        <f>IF(N2058="základní",J2058,0)</f>
        <v>0</v>
      </c>
      <c r="BF2058" s="200">
        <f>IF(N2058="snížená",J2058,0)</f>
        <v>0</v>
      </c>
      <c r="BG2058" s="200">
        <f>IF(N2058="zákl. přenesená",J2058,0)</f>
        <v>0</v>
      </c>
      <c r="BH2058" s="200">
        <f>IF(N2058="sníž. přenesená",J2058,0)</f>
        <v>0</v>
      </c>
      <c r="BI2058" s="200">
        <f>IF(N2058="nulová",J2058,0)</f>
        <v>0</v>
      </c>
      <c r="BJ2058" s="14" t="s">
        <v>84</v>
      </c>
      <c r="BK2058" s="200">
        <f>ROUND(I2058*H2058,2)</f>
        <v>0</v>
      </c>
      <c r="BL2058" s="14" t="s">
        <v>279</v>
      </c>
      <c r="BM2058" s="199" t="s">
        <v>3800</v>
      </c>
    </row>
    <row r="2059" spans="1:65" s="2" customFormat="1" ht="10.199999999999999">
      <c r="A2059" s="31"/>
      <c r="B2059" s="32"/>
      <c r="C2059" s="33"/>
      <c r="D2059" s="201" t="s">
        <v>133</v>
      </c>
      <c r="E2059" s="33"/>
      <c r="F2059" s="202" t="s">
        <v>3799</v>
      </c>
      <c r="G2059" s="33"/>
      <c r="H2059" s="33"/>
      <c r="I2059" s="203"/>
      <c r="J2059" s="33"/>
      <c r="K2059" s="33"/>
      <c r="L2059" s="36"/>
      <c r="M2059" s="204"/>
      <c r="N2059" s="205"/>
      <c r="O2059" s="68"/>
      <c r="P2059" s="68"/>
      <c r="Q2059" s="68"/>
      <c r="R2059" s="68"/>
      <c r="S2059" s="68"/>
      <c r="T2059" s="69"/>
      <c r="U2059" s="31"/>
      <c r="V2059" s="31"/>
      <c r="W2059" s="31"/>
      <c r="X2059" s="31"/>
      <c r="Y2059" s="31"/>
      <c r="Z2059" s="31"/>
      <c r="AA2059" s="31"/>
      <c r="AB2059" s="31"/>
      <c r="AC2059" s="31"/>
      <c r="AD2059" s="31"/>
      <c r="AE2059" s="31"/>
      <c r="AT2059" s="14" t="s">
        <v>133</v>
      </c>
      <c r="AU2059" s="14" t="s">
        <v>86</v>
      </c>
    </row>
    <row r="2060" spans="1:65" s="2" customFormat="1" ht="16.5" customHeight="1">
      <c r="A2060" s="31"/>
      <c r="B2060" s="32"/>
      <c r="C2060" s="207" t="s">
        <v>2012</v>
      </c>
      <c r="D2060" s="207" t="s">
        <v>3519</v>
      </c>
      <c r="E2060" s="208" t="s">
        <v>3801</v>
      </c>
      <c r="F2060" s="209" t="s">
        <v>3802</v>
      </c>
      <c r="G2060" s="210" t="s">
        <v>150</v>
      </c>
      <c r="H2060" s="211">
        <v>1</v>
      </c>
      <c r="I2060" s="212"/>
      <c r="J2060" s="213">
        <f>ROUND(I2060*H2060,2)</f>
        <v>0</v>
      </c>
      <c r="K2060" s="209" t="s">
        <v>131</v>
      </c>
      <c r="L2060" s="214"/>
      <c r="M2060" s="215" t="s">
        <v>1</v>
      </c>
      <c r="N2060" s="216" t="s">
        <v>42</v>
      </c>
      <c r="O2060" s="68"/>
      <c r="P2060" s="197">
        <f>O2060*H2060</f>
        <v>0</v>
      </c>
      <c r="Q2060" s="197">
        <v>0</v>
      </c>
      <c r="R2060" s="197">
        <f>Q2060*H2060</f>
        <v>0</v>
      </c>
      <c r="S2060" s="197">
        <v>0</v>
      </c>
      <c r="T2060" s="198">
        <f>S2060*H2060</f>
        <v>0</v>
      </c>
      <c r="U2060" s="31"/>
      <c r="V2060" s="31"/>
      <c r="W2060" s="31"/>
      <c r="X2060" s="31"/>
      <c r="Y2060" s="31"/>
      <c r="Z2060" s="31"/>
      <c r="AA2060" s="31"/>
      <c r="AB2060" s="31"/>
      <c r="AC2060" s="31"/>
      <c r="AD2060" s="31"/>
      <c r="AE2060" s="31"/>
      <c r="AR2060" s="199" t="s">
        <v>718</v>
      </c>
      <c r="AT2060" s="199" t="s">
        <v>3519</v>
      </c>
      <c r="AU2060" s="199" t="s">
        <v>86</v>
      </c>
      <c r="AY2060" s="14" t="s">
        <v>124</v>
      </c>
      <c r="BE2060" s="200">
        <f>IF(N2060="základní",J2060,0)</f>
        <v>0</v>
      </c>
      <c r="BF2060" s="200">
        <f>IF(N2060="snížená",J2060,0)</f>
        <v>0</v>
      </c>
      <c r="BG2060" s="200">
        <f>IF(N2060="zákl. přenesená",J2060,0)</f>
        <v>0</v>
      </c>
      <c r="BH2060" s="200">
        <f>IF(N2060="sníž. přenesená",J2060,0)</f>
        <v>0</v>
      </c>
      <c r="BI2060" s="200">
        <f>IF(N2060="nulová",J2060,0)</f>
        <v>0</v>
      </c>
      <c r="BJ2060" s="14" t="s">
        <v>84</v>
      </c>
      <c r="BK2060" s="200">
        <f>ROUND(I2060*H2060,2)</f>
        <v>0</v>
      </c>
      <c r="BL2060" s="14" t="s">
        <v>279</v>
      </c>
      <c r="BM2060" s="199" t="s">
        <v>3803</v>
      </c>
    </row>
    <row r="2061" spans="1:65" s="2" customFormat="1" ht="10.199999999999999">
      <c r="A2061" s="31"/>
      <c r="B2061" s="32"/>
      <c r="C2061" s="33"/>
      <c r="D2061" s="201" t="s">
        <v>133</v>
      </c>
      <c r="E2061" s="33"/>
      <c r="F2061" s="202" t="s">
        <v>3802</v>
      </c>
      <c r="G2061" s="33"/>
      <c r="H2061" s="33"/>
      <c r="I2061" s="203"/>
      <c r="J2061" s="33"/>
      <c r="K2061" s="33"/>
      <c r="L2061" s="36"/>
      <c r="M2061" s="204"/>
      <c r="N2061" s="205"/>
      <c r="O2061" s="68"/>
      <c r="P2061" s="68"/>
      <c r="Q2061" s="68"/>
      <c r="R2061" s="68"/>
      <c r="S2061" s="68"/>
      <c r="T2061" s="69"/>
      <c r="U2061" s="31"/>
      <c r="V2061" s="31"/>
      <c r="W2061" s="31"/>
      <c r="X2061" s="31"/>
      <c r="Y2061" s="31"/>
      <c r="Z2061" s="31"/>
      <c r="AA2061" s="31"/>
      <c r="AB2061" s="31"/>
      <c r="AC2061" s="31"/>
      <c r="AD2061" s="31"/>
      <c r="AE2061" s="31"/>
      <c r="AT2061" s="14" t="s">
        <v>133</v>
      </c>
      <c r="AU2061" s="14" t="s">
        <v>86</v>
      </c>
    </row>
    <row r="2062" spans="1:65" s="2" customFormat="1" ht="16.5" customHeight="1">
      <c r="A2062" s="31"/>
      <c r="B2062" s="32"/>
      <c r="C2062" s="207" t="s">
        <v>3804</v>
      </c>
      <c r="D2062" s="207" t="s">
        <v>3519</v>
      </c>
      <c r="E2062" s="208" t="s">
        <v>3805</v>
      </c>
      <c r="F2062" s="209" t="s">
        <v>3806</v>
      </c>
      <c r="G2062" s="210" t="s">
        <v>150</v>
      </c>
      <c r="H2062" s="211">
        <v>1</v>
      </c>
      <c r="I2062" s="212"/>
      <c r="J2062" s="213">
        <f>ROUND(I2062*H2062,2)</f>
        <v>0</v>
      </c>
      <c r="K2062" s="209" t="s">
        <v>131</v>
      </c>
      <c r="L2062" s="214"/>
      <c r="M2062" s="215" t="s">
        <v>1</v>
      </c>
      <c r="N2062" s="216" t="s">
        <v>42</v>
      </c>
      <c r="O2062" s="68"/>
      <c r="P2062" s="197">
        <f>O2062*H2062</f>
        <v>0</v>
      </c>
      <c r="Q2062" s="197">
        <v>0</v>
      </c>
      <c r="R2062" s="197">
        <f>Q2062*H2062</f>
        <v>0</v>
      </c>
      <c r="S2062" s="197">
        <v>0</v>
      </c>
      <c r="T2062" s="198">
        <f>S2062*H2062</f>
        <v>0</v>
      </c>
      <c r="U2062" s="31"/>
      <c r="V2062" s="31"/>
      <c r="W2062" s="31"/>
      <c r="X2062" s="31"/>
      <c r="Y2062" s="31"/>
      <c r="Z2062" s="31"/>
      <c r="AA2062" s="31"/>
      <c r="AB2062" s="31"/>
      <c r="AC2062" s="31"/>
      <c r="AD2062" s="31"/>
      <c r="AE2062" s="31"/>
      <c r="AR2062" s="199" t="s">
        <v>718</v>
      </c>
      <c r="AT2062" s="199" t="s">
        <v>3519</v>
      </c>
      <c r="AU2062" s="199" t="s">
        <v>86</v>
      </c>
      <c r="AY2062" s="14" t="s">
        <v>124</v>
      </c>
      <c r="BE2062" s="200">
        <f>IF(N2062="základní",J2062,0)</f>
        <v>0</v>
      </c>
      <c r="BF2062" s="200">
        <f>IF(N2062="snížená",J2062,0)</f>
        <v>0</v>
      </c>
      <c r="BG2062" s="200">
        <f>IF(N2062="zákl. přenesená",J2062,0)</f>
        <v>0</v>
      </c>
      <c r="BH2062" s="200">
        <f>IF(N2062="sníž. přenesená",J2062,0)</f>
        <v>0</v>
      </c>
      <c r="BI2062" s="200">
        <f>IF(N2062="nulová",J2062,0)</f>
        <v>0</v>
      </c>
      <c r="BJ2062" s="14" t="s">
        <v>84</v>
      </c>
      <c r="BK2062" s="200">
        <f>ROUND(I2062*H2062,2)</f>
        <v>0</v>
      </c>
      <c r="BL2062" s="14" t="s">
        <v>279</v>
      </c>
      <c r="BM2062" s="199" t="s">
        <v>3807</v>
      </c>
    </row>
    <row r="2063" spans="1:65" s="2" customFormat="1" ht="10.199999999999999">
      <c r="A2063" s="31"/>
      <c r="B2063" s="32"/>
      <c r="C2063" s="33"/>
      <c r="D2063" s="201" t="s">
        <v>133</v>
      </c>
      <c r="E2063" s="33"/>
      <c r="F2063" s="202" t="s">
        <v>3806</v>
      </c>
      <c r="G2063" s="33"/>
      <c r="H2063" s="33"/>
      <c r="I2063" s="203"/>
      <c r="J2063" s="33"/>
      <c r="K2063" s="33"/>
      <c r="L2063" s="36"/>
      <c r="M2063" s="204"/>
      <c r="N2063" s="205"/>
      <c r="O2063" s="68"/>
      <c r="P2063" s="68"/>
      <c r="Q2063" s="68"/>
      <c r="R2063" s="68"/>
      <c r="S2063" s="68"/>
      <c r="T2063" s="69"/>
      <c r="U2063" s="31"/>
      <c r="V2063" s="31"/>
      <c r="W2063" s="31"/>
      <c r="X2063" s="31"/>
      <c r="Y2063" s="31"/>
      <c r="Z2063" s="31"/>
      <c r="AA2063" s="31"/>
      <c r="AB2063" s="31"/>
      <c r="AC2063" s="31"/>
      <c r="AD2063" s="31"/>
      <c r="AE2063" s="31"/>
      <c r="AT2063" s="14" t="s">
        <v>133</v>
      </c>
      <c r="AU2063" s="14" t="s">
        <v>86</v>
      </c>
    </row>
    <row r="2064" spans="1:65" s="2" customFormat="1" ht="16.5" customHeight="1">
      <c r="A2064" s="31"/>
      <c r="B2064" s="32"/>
      <c r="C2064" s="207" t="s">
        <v>2017</v>
      </c>
      <c r="D2064" s="207" t="s">
        <v>3519</v>
      </c>
      <c r="E2064" s="208" t="s">
        <v>3808</v>
      </c>
      <c r="F2064" s="209" t="s">
        <v>3809</v>
      </c>
      <c r="G2064" s="210" t="s">
        <v>150</v>
      </c>
      <c r="H2064" s="211">
        <v>1</v>
      </c>
      <c r="I2064" s="212"/>
      <c r="J2064" s="213">
        <f>ROUND(I2064*H2064,2)</f>
        <v>0</v>
      </c>
      <c r="K2064" s="209" t="s">
        <v>131</v>
      </c>
      <c r="L2064" s="214"/>
      <c r="M2064" s="215" t="s">
        <v>1</v>
      </c>
      <c r="N2064" s="216" t="s">
        <v>42</v>
      </c>
      <c r="O2064" s="68"/>
      <c r="P2064" s="197">
        <f>O2064*H2064</f>
        <v>0</v>
      </c>
      <c r="Q2064" s="197">
        <v>0</v>
      </c>
      <c r="R2064" s="197">
        <f>Q2064*H2064</f>
        <v>0</v>
      </c>
      <c r="S2064" s="197">
        <v>0</v>
      </c>
      <c r="T2064" s="198">
        <f>S2064*H2064</f>
        <v>0</v>
      </c>
      <c r="U2064" s="31"/>
      <c r="V2064" s="31"/>
      <c r="W2064" s="31"/>
      <c r="X2064" s="31"/>
      <c r="Y2064" s="31"/>
      <c r="Z2064" s="31"/>
      <c r="AA2064" s="31"/>
      <c r="AB2064" s="31"/>
      <c r="AC2064" s="31"/>
      <c r="AD2064" s="31"/>
      <c r="AE2064" s="31"/>
      <c r="AR2064" s="199" t="s">
        <v>718</v>
      </c>
      <c r="AT2064" s="199" t="s">
        <v>3519</v>
      </c>
      <c r="AU2064" s="199" t="s">
        <v>86</v>
      </c>
      <c r="AY2064" s="14" t="s">
        <v>124</v>
      </c>
      <c r="BE2064" s="200">
        <f>IF(N2064="základní",J2064,0)</f>
        <v>0</v>
      </c>
      <c r="BF2064" s="200">
        <f>IF(N2064="snížená",J2064,0)</f>
        <v>0</v>
      </c>
      <c r="BG2064" s="200">
        <f>IF(N2064="zákl. přenesená",J2064,0)</f>
        <v>0</v>
      </c>
      <c r="BH2064" s="200">
        <f>IF(N2064="sníž. přenesená",J2064,0)</f>
        <v>0</v>
      </c>
      <c r="BI2064" s="200">
        <f>IF(N2064="nulová",J2064,0)</f>
        <v>0</v>
      </c>
      <c r="BJ2064" s="14" t="s">
        <v>84</v>
      </c>
      <c r="BK2064" s="200">
        <f>ROUND(I2064*H2064,2)</f>
        <v>0</v>
      </c>
      <c r="BL2064" s="14" t="s">
        <v>279</v>
      </c>
      <c r="BM2064" s="199" t="s">
        <v>3810</v>
      </c>
    </row>
    <row r="2065" spans="1:65" s="2" customFormat="1" ht="10.199999999999999">
      <c r="A2065" s="31"/>
      <c r="B2065" s="32"/>
      <c r="C2065" s="33"/>
      <c r="D2065" s="201" t="s">
        <v>133</v>
      </c>
      <c r="E2065" s="33"/>
      <c r="F2065" s="202" t="s">
        <v>3809</v>
      </c>
      <c r="G2065" s="33"/>
      <c r="H2065" s="33"/>
      <c r="I2065" s="203"/>
      <c r="J2065" s="33"/>
      <c r="K2065" s="33"/>
      <c r="L2065" s="36"/>
      <c r="M2065" s="204"/>
      <c r="N2065" s="205"/>
      <c r="O2065" s="68"/>
      <c r="P2065" s="68"/>
      <c r="Q2065" s="68"/>
      <c r="R2065" s="68"/>
      <c r="S2065" s="68"/>
      <c r="T2065" s="69"/>
      <c r="U2065" s="31"/>
      <c r="V2065" s="31"/>
      <c r="W2065" s="31"/>
      <c r="X2065" s="31"/>
      <c r="Y2065" s="31"/>
      <c r="Z2065" s="31"/>
      <c r="AA2065" s="31"/>
      <c r="AB2065" s="31"/>
      <c r="AC2065" s="31"/>
      <c r="AD2065" s="31"/>
      <c r="AE2065" s="31"/>
      <c r="AT2065" s="14" t="s">
        <v>133</v>
      </c>
      <c r="AU2065" s="14" t="s">
        <v>86</v>
      </c>
    </row>
    <row r="2066" spans="1:65" s="2" customFormat="1" ht="16.5" customHeight="1">
      <c r="A2066" s="31"/>
      <c r="B2066" s="32"/>
      <c r="C2066" s="207" t="s">
        <v>3811</v>
      </c>
      <c r="D2066" s="207" t="s">
        <v>3519</v>
      </c>
      <c r="E2066" s="208" t="s">
        <v>3812</v>
      </c>
      <c r="F2066" s="209" t="s">
        <v>3813</v>
      </c>
      <c r="G2066" s="210" t="s">
        <v>150</v>
      </c>
      <c r="H2066" s="211">
        <v>1</v>
      </c>
      <c r="I2066" s="212"/>
      <c r="J2066" s="213">
        <f>ROUND(I2066*H2066,2)</f>
        <v>0</v>
      </c>
      <c r="K2066" s="209" t="s">
        <v>131</v>
      </c>
      <c r="L2066" s="214"/>
      <c r="M2066" s="215" t="s">
        <v>1</v>
      </c>
      <c r="N2066" s="216" t="s">
        <v>42</v>
      </c>
      <c r="O2066" s="68"/>
      <c r="P2066" s="197">
        <f>O2066*H2066</f>
        <v>0</v>
      </c>
      <c r="Q2066" s="197">
        <v>0</v>
      </c>
      <c r="R2066" s="197">
        <f>Q2066*H2066</f>
        <v>0</v>
      </c>
      <c r="S2066" s="197">
        <v>0</v>
      </c>
      <c r="T2066" s="198">
        <f>S2066*H2066</f>
        <v>0</v>
      </c>
      <c r="U2066" s="31"/>
      <c r="V2066" s="31"/>
      <c r="W2066" s="31"/>
      <c r="X2066" s="31"/>
      <c r="Y2066" s="31"/>
      <c r="Z2066" s="31"/>
      <c r="AA2066" s="31"/>
      <c r="AB2066" s="31"/>
      <c r="AC2066" s="31"/>
      <c r="AD2066" s="31"/>
      <c r="AE2066" s="31"/>
      <c r="AR2066" s="199" t="s">
        <v>718</v>
      </c>
      <c r="AT2066" s="199" t="s">
        <v>3519</v>
      </c>
      <c r="AU2066" s="199" t="s">
        <v>86</v>
      </c>
      <c r="AY2066" s="14" t="s">
        <v>124</v>
      </c>
      <c r="BE2066" s="200">
        <f>IF(N2066="základní",J2066,0)</f>
        <v>0</v>
      </c>
      <c r="BF2066" s="200">
        <f>IF(N2066="snížená",J2066,0)</f>
        <v>0</v>
      </c>
      <c r="BG2066" s="200">
        <f>IF(N2066="zákl. přenesená",J2066,0)</f>
        <v>0</v>
      </c>
      <c r="BH2066" s="200">
        <f>IF(N2066="sníž. přenesená",J2066,0)</f>
        <v>0</v>
      </c>
      <c r="BI2066" s="200">
        <f>IF(N2066="nulová",J2066,0)</f>
        <v>0</v>
      </c>
      <c r="BJ2066" s="14" t="s">
        <v>84</v>
      </c>
      <c r="BK2066" s="200">
        <f>ROUND(I2066*H2066,2)</f>
        <v>0</v>
      </c>
      <c r="BL2066" s="14" t="s">
        <v>279</v>
      </c>
      <c r="BM2066" s="199" t="s">
        <v>3814</v>
      </c>
    </row>
    <row r="2067" spans="1:65" s="2" customFormat="1" ht="10.199999999999999">
      <c r="A2067" s="31"/>
      <c r="B2067" s="32"/>
      <c r="C2067" s="33"/>
      <c r="D2067" s="201" t="s">
        <v>133</v>
      </c>
      <c r="E2067" s="33"/>
      <c r="F2067" s="202" t="s">
        <v>3813</v>
      </c>
      <c r="G2067" s="33"/>
      <c r="H2067" s="33"/>
      <c r="I2067" s="203"/>
      <c r="J2067" s="33"/>
      <c r="K2067" s="33"/>
      <c r="L2067" s="36"/>
      <c r="M2067" s="204"/>
      <c r="N2067" s="205"/>
      <c r="O2067" s="68"/>
      <c r="P2067" s="68"/>
      <c r="Q2067" s="68"/>
      <c r="R2067" s="68"/>
      <c r="S2067" s="68"/>
      <c r="T2067" s="69"/>
      <c r="U2067" s="31"/>
      <c r="V2067" s="31"/>
      <c r="W2067" s="31"/>
      <c r="X2067" s="31"/>
      <c r="Y2067" s="31"/>
      <c r="Z2067" s="31"/>
      <c r="AA2067" s="31"/>
      <c r="AB2067" s="31"/>
      <c r="AC2067" s="31"/>
      <c r="AD2067" s="31"/>
      <c r="AE2067" s="31"/>
      <c r="AT2067" s="14" t="s">
        <v>133</v>
      </c>
      <c r="AU2067" s="14" t="s">
        <v>86</v>
      </c>
    </row>
    <row r="2068" spans="1:65" s="2" customFormat="1" ht="16.5" customHeight="1">
      <c r="A2068" s="31"/>
      <c r="B2068" s="32"/>
      <c r="C2068" s="207" t="s">
        <v>2021</v>
      </c>
      <c r="D2068" s="207" t="s">
        <v>3519</v>
      </c>
      <c r="E2068" s="208" t="s">
        <v>3815</v>
      </c>
      <c r="F2068" s="209" t="s">
        <v>3816</v>
      </c>
      <c r="G2068" s="210" t="s">
        <v>150</v>
      </c>
      <c r="H2068" s="211">
        <v>1</v>
      </c>
      <c r="I2068" s="212"/>
      <c r="J2068" s="213">
        <f>ROUND(I2068*H2068,2)</f>
        <v>0</v>
      </c>
      <c r="K2068" s="209" t="s">
        <v>131</v>
      </c>
      <c r="L2068" s="214"/>
      <c r="M2068" s="215" t="s">
        <v>1</v>
      </c>
      <c r="N2068" s="216" t="s">
        <v>42</v>
      </c>
      <c r="O2068" s="68"/>
      <c r="P2068" s="197">
        <f>O2068*H2068</f>
        <v>0</v>
      </c>
      <c r="Q2068" s="197">
        <v>0</v>
      </c>
      <c r="R2068" s="197">
        <f>Q2068*H2068</f>
        <v>0</v>
      </c>
      <c r="S2068" s="197">
        <v>0</v>
      </c>
      <c r="T2068" s="198">
        <f>S2068*H2068</f>
        <v>0</v>
      </c>
      <c r="U2068" s="31"/>
      <c r="V2068" s="31"/>
      <c r="W2068" s="31"/>
      <c r="X2068" s="31"/>
      <c r="Y2068" s="31"/>
      <c r="Z2068" s="31"/>
      <c r="AA2068" s="31"/>
      <c r="AB2068" s="31"/>
      <c r="AC2068" s="31"/>
      <c r="AD2068" s="31"/>
      <c r="AE2068" s="31"/>
      <c r="AR2068" s="199" t="s">
        <v>718</v>
      </c>
      <c r="AT2068" s="199" t="s">
        <v>3519</v>
      </c>
      <c r="AU2068" s="199" t="s">
        <v>86</v>
      </c>
      <c r="AY2068" s="14" t="s">
        <v>124</v>
      </c>
      <c r="BE2068" s="200">
        <f>IF(N2068="základní",J2068,0)</f>
        <v>0</v>
      </c>
      <c r="BF2068" s="200">
        <f>IF(N2068="snížená",J2068,0)</f>
        <v>0</v>
      </c>
      <c r="BG2068" s="200">
        <f>IF(N2068="zákl. přenesená",J2068,0)</f>
        <v>0</v>
      </c>
      <c r="BH2068" s="200">
        <f>IF(N2068="sníž. přenesená",J2068,0)</f>
        <v>0</v>
      </c>
      <c r="BI2068" s="200">
        <f>IF(N2068="nulová",J2068,0)</f>
        <v>0</v>
      </c>
      <c r="BJ2068" s="14" t="s">
        <v>84</v>
      </c>
      <c r="BK2068" s="200">
        <f>ROUND(I2068*H2068,2)</f>
        <v>0</v>
      </c>
      <c r="BL2068" s="14" t="s">
        <v>279</v>
      </c>
      <c r="BM2068" s="199" t="s">
        <v>3817</v>
      </c>
    </row>
    <row r="2069" spans="1:65" s="2" customFormat="1" ht="10.199999999999999">
      <c r="A2069" s="31"/>
      <c r="B2069" s="32"/>
      <c r="C2069" s="33"/>
      <c r="D2069" s="201" t="s">
        <v>133</v>
      </c>
      <c r="E2069" s="33"/>
      <c r="F2069" s="202" t="s">
        <v>3816</v>
      </c>
      <c r="G2069" s="33"/>
      <c r="H2069" s="33"/>
      <c r="I2069" s="203"/>
      <c r="J2069" s="33"/>
      <c r="K2069" s="33"/>
      <c r="L2069" s="36"/>
      <c r="M2069" s="204"/>
      <c r="N2069" s="205"/>
      <c r="O2069" s="68"/>
      <c r="P2069" s="68"/>
      <c r="Q2069" s="68"/>
      <c r="R2069" s="68"/>
      <c r="S2069" s="68"/>
      <c r="T2069" s="69"/>
      <c r="U2069" s="31"/>
      <c r="V2069" s="31"/>
      <c r="W2069" s="31"/>
      <c r="X2069" s="31"/>
      <c r="Y2069" s="31"/>
      <c r="Z2069" s="31"/>
      <c r="AA2069" s="31"/>
      <c r="AB2069" s="31"/>
      <c r="AC2069" s="31"/>
      <c r="AD2069" s="31"/>
      <c r="AE2069" s="31"/>
      <c r="AT2069" s="14" t="s">
        <v>133</v>
      </c>
      <c r="AU2069" s="14" t="s">
        <v>86</v>
      </c>
    </row>
    <row r="2070" spans="1:65" s="2" customFormat="1" ht="16.5" customHeight="1">
      <c r="A2070" s="31"/>
      <c r="B2070" s="32"/>
      <c r="C2070" s="207" t="s">
        <v>3818</v>
      </c>
      <c r="D2070" s="207" t="s">
        <v>3519</v>
      </c>
      <c r="E2070" s="208" t="s">
        <v>3819</v>
      </c>
      <c r="F2070" s="209" t="s">
        <v>3820</v>
      </c>
      <c r="G2070" s="210" t="s">
        <v>150</v>
      </c>
      <c r="H2070" s="211">
        <v>1</v>
      </c>
      <c r="I2070" s="212"/>
      <c r="J2070" s="213">
        <f>ROUND(I2070*H2070,2)</f>
        <v>0</v>
      </c>
      <c r="K2070" s="209" t="s">
        <v>131</v>
      </c>
      <c r="L2070" s="214"/>
      <c r="M2070" s="215" t="s">
        <v>1</v>
      </c>
      <c r="N2070" s="216" t="s">
        <v>42</v>
      </c>
      <c r="O2070" s="68"/>
      <c r="P2070" s="197">
        <f>O2070*H2070</f>
        <v>0</v>
      </c>
      <c r="Q2070" s="197">
        <v>0</v>
      </c>
      <c r="R2070" s="197">
        <f>Q2070*H2070</f>
        <v>0</v>
      </c>
      <c r="S2070" s="197">
        <v>0</v>
      </c>
      <c r="T2070" s="198">
        <f>S2070*H2070</f>
        <v>0</v>
      </c>
      <c r="U2070" s="31"/>
      <c r="V2070" s="31"/>
      <c r="W2070" s="31"/>
      <c r="X2070" s="31"/>
      <c r="Y2070" s="31"/>
      <c r="Z2070" s="31"/>
      <c r="AA2070" s="31"/>
      <c r="AB2070" s="31"/>
      <c r="AC2070" s="31"/>
      <c r="AD2070" s="31"/>
      <c r="AE2070" s="31"/>
      <c r="AR2070" s="199" t="s">
        <v>718</v>
      </c>
      <c r="AT2070" s="199" t="s">
        <v>3519</v>
      </c>
      <c r="AU2070" s="199" t="s">
        <v>86</v>
      </c>
      <c r="AY2070" s="14" t="s">
        <v>124</v>
      </c>
      <c r="BE2070" s="200">
        <f>IF(N2070="základní",J2070,0)</f>
        <v>0</v>
      </c>
      <c r="BF2070" s="200">
        <f>IF(N2070="snížená",J2070,0)</f>
        <v>0</v>
      </c>
      <c r="BG2070" s="200">
        <f>IF(N2070="zákl. přenesená",J2070,0)</f>
        <v>0</v>
      </c>
      <c r="BH2070" s="200">
        <f>IF(N2070="sníž. přenesená",J2070,0)</f>
        <v>0</v>
      </c>
      <c r="BI2070" s="200">
        <f>IF(N2070="nulová",J2070,0)</f>
        <v>0</v>
      </c>
      <c r="BJ2070" s="14" t="s">
        <v>84</v>
      </c>
      <c r="BK2070" s="200">
        <f>ROUND(I2070*H2070,2)</f>
        <v>0</v>
      </c>
      <c r="BL2070" s="14" t="s">
        <v>279</v>
      </c>
      <c r="BM2070" s="199" t="s">
        <v>3821</v>
      </c>
    </row>
    <row r="2071" spans="1:65" s="2" customFormat="1" ht="10.199999999999999">
      <c r="A2071" s="31"/>
      <c r="B2071" s="32"/>
      <c r="C2071" s="33"/>
      <c r="D2071" s="201" t="s">
        <v>133</v>
      </c>
      <c r="E2071" s="33"/>
      <c r="F2071" s="202" t="s">
        <v>3820</v>
      </c>
      <c r="G2071" s="33"/>
      <c r="H2071" s="33"/>
      <c r="I2071" s="203"/>
      <c r="J2071" s="33"/>
      <c r="K2071" s="33"/>
      <c r="L2071" s="36"/>
      <c r="M2071" s="204"/>
      <c r="N2071" s="205"/>
      <c r="O2071" s="68"/>
      <c r="P2071" s="68"/>
      <c r="Q2071" s="68"/>
      <c r="R2071" s="68"/>
      <c r="S2071" s="68"/>
      <c r="T2071" s="69"/>
      <c r="U2071" s="31"/>
      <c r="V2071" s="31"/>
      <c r="W2071" s="31"/>
      <c r="X2071" s="31"/>
      <c r="Y2071" s="31"/>
      <c r="Z2071" s="31"/>
      <c r="AA2071" s="31"/>
      <c r="AB2071" s="31"/>
      <c r="AC2071" s="31"/>
      <c r="AD2071" s="31"/>
      <c r="AE2071" s="31"/>
      <c r="AT2071" s="14" t="s">
        <v>133</v>
      </c>
      <c r="AU2071" s="14" t="s">
        <v>86</v>
      </c>
    </row>
    <row r="2072" spans="1:65" s="2" customFormat="1" ht="16.5" customHeight="1">
      <c r="A2072" s="31"/>
      <c r="B2072" s="32"/>
      <c r="C2072" s="207" t="s">
        <v>2027</v>
      </c>
      <c r="D2072" s="207" t="s">
        <v>3519</v>
      </c>
      <c r="E2072" s="208" t="s">
        <v>3822</v>
      </c>
      <c r="F2072" s="209" t="s">
        <v>3823</v>
      </c>
      <c r="G2072" s="210" t="s">
        <v>150</v>
      </c>
      <c r="H2072" s="211">
        <v>1</v>
      </c>
      <c r="I2072" s="212"/>
      <c r="J2072" s="213">
        <f>ROUND(I2072*H2072,2)</f>
        <v>0</v>
      </c>
      <c r="K2072" s="209" t="s">
        <v>131</v>
      </c>
      <c r="L2072" s="214"/>
      <c r="M2072" s="215" t="s">
        <v>1</v>
      </c>
      <c r="N2072" s="216" t="s">
        <v>42</v>
      </c>
      <c r="O2072" s="68"/>
      <c r="P2072" s="197">
        <f>O2072*H2072</f>
        <v>0</v>
      </c>
      <c r="Q2072" s="197">
        <v>0</v>
      </c>
      <c r="R2072" s="197">
        <f>Q2072*H2072</f>
        <v>0</v>
      </c>
      <c r="S2072" s="197">
        <v>0</v>
      </c>
      <c r="T2072" s="198">
        <f>S2072*H2072</f>
        <v>0</v>
      </c>
      <c r="U2072" s="31"/>
      <c r="V2072" s="31"/>
      <c r="W2072" s="31"/>
      <c r="X2072" s="31"/>
      <c r="Y2072" s="31"/>
      <c r="Z2072" s="31"/>
      <c r="AA2072" s="31"/>
      <c r="AB2072" s="31"/>
      <c r="AC2072" s="31"/>
      <c r="AD2072" s="31"/>
      <c r="AE2072" s="31"/>
      <c r="AR2072" s="199" t="s">
        <v>718</v>
      </c>
      <c r="AT2072" s="199" t="s">
        <v>3519</v>
      </c>
      <c r="AU2072" s="199" t="s">
        <v>86</v>
      </c>
      <c r="AY2072" s="14" t="s">
        <v>124</v>
      </c>
      <c r="BE2072" s="200">
        <f>IF(N2072="základní",J2072,0)</f>
        <v>0</v>
      </c>
      <c r="BF2072" s="200">
        <f>IF(N2072="snížená",J2072,0)</f>
        <v>0</v>
      </c>
      <c r="BG2072" s="200">
        <f>IF(N2072="zákl. přenesená",J2072,0)</f>
        <v>0</v>
      </c>
      <c r="BH2072" s="200">
        <f>IF(N2072="sníž. přenesená",J2072,0)</f>
        <v>0</v>
      </c>
      <c r="BI2072" s="200">
        <f>IF(N2072="nulová",J2072,0)</f>
        <v>0</v>
      </c>
      <c r="BJ2072" s="14" t="s">
        <v>84</v>
      </c>
      <c r="BK2072" s="200">
        <f>ROUND(I2072*H2072,2)</f>
        <v>0</v>
      </c>
      <c r="BL2072" s="14" t="s">
        <v>279</v>
      </c>
      <c r="BM2072" s="199" t="s">
        <v>3824</v>
      </c>
    </row>
    <row r="2073" spans="1:65" s="2" customFormat="1" ht="10.199999999999999">
      <c r="A2073" s="31"/>
      <c r="B2073" s="32"/>
      <c r="C2073" s="33"/>
      <c r="D2073" s="201" t="s">
        <v>133</v>
      </c>
      <c r="E2073" s="33"/>
      <c r="F2073" s="202" t="s">
        <v>3823</v>
      </c>
      <c r="G2073" s="33"/>
      <c r="H2073" s="33"/>
      <c r="I2073" s="203"/>
      <c r="J2073" s="33"/>
      <c r="K2073" s="33"/>
      <c r="L2073" s="36"/>
      <c r="M2073" s="204"/>
      <c r="N2073" s="205"/>
      <c r="O2073" s="68"/>
      <c r="P2073" s="68"/>
      <c r="Q2073" s="68"/>
      <c r="R2073" s="68"/>
      <c r="S2073" s="68"/>
      <c r="T2073" s="69"/>
      <c r="U2073" s="31"/>
      <c r="V2073" s="31"/>
      <c r="W2073" s="31"/>
      <c r="X2073" s="31"/>
      <c r="Y2073" s="31"/>
      <c r="Z2073" s="31"/>
      <c r="AA2073" s="31"/>
      <c r="AB2073" s="31"/>
      <c r="AC2073" s="31"/>
      <c r="AD2073" s="31"/>
      <c r="AE2073" s="31"/>
      <c r="AT2073" s="14" t="s">
        <v>133</v>
      </c>
      <c r="AU2073" s="14" t="s">
        <v>86</v>
      </c>
    </row>
    <row r="2074" spans="1:65" s="2" customFormat="1" ht="16.5" customHeight="1">
      <c r="A2074" s="31"/>
      <c r="B2074" s="32"/>
      <c r="C2074" s="207" t="s">
        <v>3825</v>
      </c>
      <c r="D2074" s="207" t="s">
        <v>3519</v>
      </c>
      <c r="E2074" s="208" t="s">
        <v>3826</v>
      </c>
      <c r="F2074" s="209" t="s">
        <v>3827</v>
      </c>
      <c r="G2074" s="210" t="s">
        <v>150</v>
      </c>
      <c r="H2074" s="211">
        <v>1</v>
      </c>
      <c r="I2074" s="212"/>
      <c r="J2074" s="213">
        <f>ROUND(I2074*H2074,2)</f>
        <v>0</v>
      </c>
      <c r="K2074" s="209" t="s">
        <v>131</v>
      </c>
      <c r="L2074" s="214"/>
      <c r="M2074" s="215" t="s">
        <v>1</v>
      </c>
      <c r="N2074" s="216" t="s">
        <v>42</v>
      </c>
      <c r="O2074" s="68"/>
      <c r="P2074" s="197">
        <f>O2074*H2074</f>
        <v>0</v>
      </c>
      <c r="Q2074" s="197">
        <v>0</v>
      </c>
      <c r="R2074" s="197">
        <f>Q2074*H2074</f>
        <v>0</v>
      </c>
      <c r="S2074" s="197">
        <v>0</v>
      </c>
      <c r="T2074" s="198">
        <f>S2074*H2074</f>
        <v>0</v>
      </c>
      <c r="U2074" s="31"/>
      <c r="V2074" s="31"/>
      <c r="W2074" s="31"/>
      <c r="X2074" s="31"/>
      <c r="Y2074" s="31"/>
      <c r="Z2074" s="31"/>
      <c r="AA2074" s="31"/>
      <c r="AB2074" s="31"/>
      <c r="AC2074" s="31"/>
      <c r="AD2074" s="31"/>
      <c r="AE2074" s="31"/>
      <c r="AR2074" s="199" t="s">
        <v>718</v>
      </c>
      <c r="AT2074" s="199" t="s">
        <v>3519</v>
      </c>
      <c r="AU2074" s="199" t="s">
        <v>86</v>
      </c>
      <c r="AY2074" s="14" t="s">
        <v>124</v>
      </c>
      <c r="BE2074" s="200">
        <f>IF(N2074="základní",J2074,0)</f>
        <v>0</v>
      </c>
      <c r="BF2074" s="200">
        <f>IF(N2074="snížená",J2074,0)</f>
        <v>0</v>
      </c>
      <c r="BG2074" s="200">
        <f>IF(N2074="zákl. přenesená",J2074,0)</f>
        <v>0</v>
      </c>
      <c r="BH2074" s="200">
        <f>IF(N2074="sníž. přenesená",J2074,0)</f>
        <v>0</v>
      </c>
      <c r="BI2074" s="200">
        <f>IF(N2074="nulová",J2074,0)</f>
        <v>0</v>
      </c>
      <c r="BJ2074" s="14" t="s">
        <v>84</v>
      </c>
      <c r="BK2074" s="200">
        <f>ROUND(I2074*H2074,2)</f>
        <v>0</v>
      </c>
      <c r="BL2074" s="14" t="s">
        <v>279</v>
      </c>
      <c r="BM2074" s="199" t="s">
        <v>3828</v>
      </c>
    </row>
    <row r="2075" spans="1:65" s="2" customFormat="1" ht="10.199999999999999">
      <c r="A2075" s="31"/>
      <c r="B2075" s="32"/>
      <c r="C2075" s="33"/>
      <c r="D2075" s="201" t="s">
        <v>133</v>
      </c>
      <c r="E2075" s="33"/>
      <c r="F2075" s="202" t="s">
        <v>3827</v>
      </c>
      <c r="G2075" s="33"/>
      <c r="H2075" s="33"/>
      <c r="I2075" s="203"/>
      <c r="J2075" s="33"/>
      <c r="K2075" s="33"/>
      <c r="L2075" s="36"/>
      <c r="M2075" s="204"/>
      <c r="N2075" s="205"/>
      <c r="O2075" s="68"/>
      <c r="P2075" s="68"/>
      <c r="Q2075" s="68"/>
      <c r="R2075" s="68"/>
      <c r="S2075" s="68"/>
      <c r="T2075" s="69"/>
      <c r="U2075" s="31"/>
      <c r="V2075" s="31"/>
      <c r="W2075" s="31"/>
      <c r="X2075" s="31"/>
      <c r="Y2075" s="31"/>
      <c r="Z2075" s="31"/>
      <c r="AA2075" s="31"/>
      <c r="AB2075" s="31"/>
      <c r="AC2075" s="31"/>
      <c r="AD2075" s="31"/>
      <c r="AE2075" s="31"/>
      <c r="AT2075" s="14" t="s">
        <v>133</v>
      </c>
      <c r="AU2075" s="14" t="s">
        <v>86</v>
      </c>
    </row>
    <row r="2076" spans="1:65" s="2" customFormat="1" ht="16.5" customHeight="1">
      <c r="A2076" s="31"/>
      <c r="B2076" s="32"/>
      <c r="C2076" s="207" t="s">
        <v>2031</v>
      </c>
      <c r="D2076" s="207" t="s">
        <v>3519</v>
      </c>
      <c r="E2076" s="208" t="s">
        <v>3829</v>
      </c>
      <c r="F2076" s="209" t="s">
        <v>3830</v>
      </c>
      <c r="G2076" s="210" t="s">
        <v>150</v>
      </c>
      <c r="H2076" s="211">
        <v>1</v>
      </c>
      <c r="I2076" s="212"/>
      <c r="J2076" s="213">
        <f>ROUND(I2076*H2076,2)</f>
        <v>0</v>
      </c>
      <c r="K2076" s="209" t="s">
        <v>131</v>
      </c>
      <c r="L2076" s="214"/>
      <c r="M2076" s="215" t="s">
        <v>1</v>
      </c>
      <c r="N2076" s="216" t="s">
        <v>42</v>
      </c>
      <c r="O2076" s="68"/>
      <c r="P2076" s="197">
        <f>O2076*H2076</f>
        <v>0</v>
      </c>
      <c r="Q2076" s="197">
        <v>0</v>
      </c>
      <c r="R2076" s="197">
        <f>Q2076*H2076</f>
        <v>0</v>
      </c>
      <c r="S2076" s="197">
        <v>0</v>
      </c>
      <c r="T2076" s="198">
        <f>S2076*H2076</f>
        <v>0</v>
      </c>
      <c r="U2076" s="31"/>
      <c r="V2076" s="31"/>
      <c r="W2076" s="31"/>
      <c r="X2076" s="31"/>
      <c r="Y2076" s="31"/>
      <c r="Z2076" s="31"/>
      <c r="AA2076" s="31"/>
      <c r="AB2076" s="31"/>
      <c r="AC2076" s="31"/>
      <c r="AD2076" s="31"/>
      <c r="AE2076" s="31"/>
      <c r="AR2076" s="199" t="s">
        <v>718</v>
      </c>
      <c r="AT2076" s="199" t="s">
        <v>3519</v>
      </c>
      <c r="AU2076" s="199" t="s">
        <v>86</v>
      </c>
      <c r="AY2076" s="14" t="s">
        <v>124</v>
      </c>
      <c r="BE2076" s="200">
        <f>IF(N2076="základní",J2076,0)</f>
        <v>0</v>
      </c>
      <c r="BF2076" s="200">
        <f>IF(N2076="snížená",J2076,0)</f>
        <v>0</v>
      </c>
      <c r="BG2076" s="200">
        <f>IF(N2076="zákl. přenesená",J2076,0)</f>
        <v>0</v>
      </c>
      <c r="BH2076" s="200">
        <f>IF(N2076="sníž. přenesená",J2076,0)</f>
        <v>0</v>
      </c>
      <c r="BI2076" s="200">
        <f>IF(N2076="nulová",J2076,0)</f>
        <v>0</v>
      </c>
      <c r="BJ2076" s="14" t="s">
        <v>84</v>
      </c>
      <c r="BK2076" s="200">
        <f>ROUND(I2076*H2076,2)</f>
        <v>0</v>
      </c>
      <c r="BL2076" s="14" t="s">
        <v>279</v>
      </c>
      <c r="BM2076" s="199" t="s">
        <v>3831</v>
      </c>
    </row>
    <row r="2077" spans="1:65" s="2" customFormat="1" ht="10.199999999999999">
      <c r="A2077" s="31"/>
      <c r="B2077" s="32"/>
      <c r="C2077" s="33"/>
      <c r="D2077" s="201" t="s">
        <v>133</v>
      </c>
      <c r="E2077" s="33"/>
      <c r="F2077" s="202" t="s">
        <v>3830</v>
      </c>
      <c r="G2077" s="33"/>
      <c r="H2077" s="33"/>
      <c r="I2077" s="203"/>
      <c r="J2077" s="33"/>
      <c r="K2077" s="33"/>
      <c r="L2077" s="36"/>
      <c r="M2077" s="204"/>
      <c r="N2077" s="205"/>
      <c r="O2077" s="68"/>
      <c r="P2077" s="68"/>
      <c r="Q2077" s="68"/>
      <c r="R2077" s="68"/>
      <c r="S2077" s="68"/>
      <c r="T2077" s="69"/>
      <c r="U2077" s="31"/>
      <c r="V2077" s="31"/>
      <c r="W2077" s="31"/>
      <c r="X2077" s="31"/>
      <c r="Y2077" s="31"/>
      <c r="Z2077" s="31"/>
      <c r="AA2077" s="31"/>
      <c r="AB2077" s="31"/>
      <c r="AC2077" s="31"/>
      <c r="AD2077" s="31"/>
      <c r="AE2077" s="31"/>
      <c r="AT2077" s="14" t="s">
        <v>133</v>
      </c>
      <c r="AU2077" s="14" t="s">
        <v>86</v>
      </c>
    </row>
    <row r="2078" spans="1:65" s="2" customFormat="1" ht="16.5" customHeight="1">
      <c r="A2078" s="31"/>
      <c r="B2078" s="32"/>
      <c r="C2078" s="207" t="s">
        <v>3832</v>
      </c>
      <c r="D2078" s="207" t="s">
        <v>3519</v>
      </c>
      <c r="E2078" s="208" t="s">
        <v>3833</v>
      </c>
      <c r="F2078" s="209" t="s">
        <v>3834</v>
      </c>
      <c r="G2078" s="210" t="s">
        <v>150</v>
      </c>
      <c r="H2078" s="211">
        <v>1</v>
      </c>
      <c r="I2078" s="212"/>
      <c r="J2078" s="213">
        <f>ROUND(I2078*H2078,2)</f>
        <v>0</v>
      </c>
      <c r="K2078" s="209" t="s">
        <v>131</v>
      </c>
      <c r="L2078" s="214"/>
      <c r="M2078" s="215" t="s">
        <v>1</v>
      </c>
      <c r="N2078" s="216" t="s">
        <v>42</v>
      </c>
      <c r="O2078" s="68"/>
      <c r="P2078" s="197">
        <f>O2078*H2078</f>
        <v>0</v>
      </c>
      <c r="Q2078" s="197">
        <v>0</v>
      </c>
      <c r="R2078" s="197">
        <f>Q2078*H2078</f>
        <v>0</v>
      </c>
      <c r="S2078" s="197">
        <v>0</v>
      </c>
      <c r="T2078" s="198">
        <f>S2078*H2078</f>
        <v>0</v>
      </c>
      <c r="U2078" s="31"/>
      <c r="V2078" s="31"/>
      <c r="W2078" s="31"/>
      <c r="X2078" s="31"/>
      <c r="Y2078" s="31"/>
      <c r="Z2078" s="31"/>
      <c r="AA2078" s="31"/>
      <c r="AB2078" s="31"/>
      <c r="AC2078" s="31"/>
      <c r="AD2078" s="31"/>
      <c r="AE2078" s="31"/>
      <c r="AR2078" s="199" t="s">
        <v>718</v>
      </c>
      <c r="AT2078" s="199" t="s">
        <v>3519</v>
      </c>
      <c r="AU2078" s="199" t="s">
        <v>86</v>
      </c>
      <c r="AY2078" s="14" t="s">
        <v>124</v>
      </c>
      <c r="BE2078" s="200">
        <f>IF(N2078="základní",J2078,0)</f>
        <v>0</v>
      </c>
      <c r="BF2078" s="200">
        <f>IF(N2078="snížená",J2078,0)</f>
        <v>0</v>
      </c>
      <c r="BG2078" s="200">
        <f>IF(N2078="zákl. přenesená",J2078,0)</f>
        <v>0</v>
      </c>
      <c r="BH2078" s="200">
        <f>IF(N2078="sníž. přenesená",J2078,0)</f>
        <v>0</v>
      </c>
      <c r="BI2078" s="200">
        <f>IF(N2078="nulová",J2078,0)</f>
        <v>0</v>
      </c>
      <c r="BJ2078" s="14" t="s">
        <v>84</v>
      </c>
      <c r="BK2078" s="200">
        <f>ROUND(I2078*H2078,2)</f>
        <v>0</v>
      </c>
      <c r="BL2078" s="14" t="s">
        <v>279</v>
      </c>
      <c r="BM2078" s="199" t="s">
        <v>3835</v>
      </c>
    </row>
    <row r="2079" spans="1:65" s="2" customFormat="1" ht="10.199999999999999">
      <c r="A2079" s="31"/>
      <c r="B2079" s="32"/>
      <c r="C2079" s="33"/>
      <c r="D2079" s="201" t="s">
        <v>133</v>
      </c>
      <c r="E2079" s="33"/>
      <c r="F2079" s="202" t="s">
        <v>3834</v>
      </c>
      <c r="G2079" s="33"/>
      <c r="H2079" s="33"/>
      <c r="I2079" s="203"/>
      <c r="J2079" s="33"/>
      <c r="K2079" s="33"/>
      <c r="L2079" s="36"/>
      <c r="M2079" s="204"/>
      <c r="N2079" s="205"/>
      <c r="O2079" s="68"/>
      <c r="P2079" s="68"/>
      <c r="Q2079" s="68"/>
      <c r="R2079" s="68"/>
      <c r="S2079" s="68"/>
      <c r="T2079" s="69"/>
      <c r="U2079" s="31"/>
      <c r="V2079" s="31"/>
      <c r="W2079" s="31"/>
      <c r="X2079" s="31"/>
      <c r="Y2079" s="31"/>
      <c r="Z2079" s="31"/>
      <c r="AA2079" s="31"/>
      <c r="AB2079" s="31"/>
      <c r="AC2079" s="31"/>
      <c r="AD2079" s="31"/>
      <c r="AE2079" s="31"/>
      <c r="AT2079" s="14" t="s">
        <v>133</v>
      </c>
      <c r="AU2079" s="14" t="s">
        <v>86</v>
      </c>
    </row>
    <row r="2080" spans="1:65" s="2" customFormat="1" ht="16.5" customHeight="1">
      <c r="A2080" s="31"/>
      <c r="B2080" s="32"/>
      <c r="C2080" s="207" t="s">
        <v>2036</v>
      </c>
      <c r="D2080" s="207" t="s">
        <v>3519</v>
      </c>
      <c r="E2080" s="208" t="s">
        <v>3836</v>
      </c>
      <c r="F2080" s="209" t="s">
        <v>3837</v>
      </c>
      <c r="G2080" s="210" t="s">
        <v>150</v>
      </c>
      <c r="H2080" s="211">
        <v>1</v>
      </c>
      <c r="I2080" s="212"/>
      <c r="J2080" s="213">
        <f>ROUND(I2080*H2080,2)</f>
        <v>0</v>
      </c>
      <c r="K2080" s="209" t="s">
        <v>1</v>
      </c>
      <c r="L2080" s="214"/>
      <c r="M2080" s="215" t="s">
        <v>1</v>
      </c>
      <c r="N2080" s="216" t="s">
        <v>42</v>
      </c>
      <c r="O2080" s="68"/>
      <c r="P2080" s="197">
        <f>O2080*H2080</f>
        <v>0</v>
      </c>
      <c r="Q2080" s="197">
        <v>0</v>
      </c>
      <c r="R2080" s="197">
        <f>Q2080*H2080</f>
        <v>0</v>
      </c>
      <c r="S2080" s="197">
        <v>0</v>
      </c>
      <c r="T2080" s="198">
        <f>S2080*H2080</f>
        <v>0</v>
      </c>
      <c r="U2080" s="31"/>
      <c r="V2080" s="31"/>
      <c r="W2080" s="31"/>
      <c r="X2080" s="31"/>
      <c r="Y2080" s="31"/>
      <c r="Z2080" s="31"/>
      <c r="AA2080" s="31"/>
      <c r="AB2080" s="31"/>
      <c r="AC2080" s="31"/>
      <c r="AD2080" s="31"/>
      <c r="AE2080" s="31"/>
      <c r="AR2080" s="199" t="s">
        <v>718</v>
      </c>
      <c r="AT2080" s="199" t="s">
        <v>3519</v>
      </c>
      <c r="AU2080" s="199" t="s">
        <v>86</v>
      </c>
      <c r="AY2080" s="14" t="s">
        <v>124</v>
      </c>
      <c r="BE2080" s="200">
        <f>IF(N2080="základní",J2080,0)</f>
        <v>0</v>
      </c>
      <c r="BF2080" s="200">
        <f>IF(N2080="snížená",J2080,0)</f>
        <v>0</v>
      </c>
      <c r="BG2080" s="200">
        <f>IF(N2080="zákl. přenesená",J2080,0)</f>
        <v>0</v>
      </c>
      <c r="BH2080" s="200">
        <f>IF(N2080="sníž. přenesená",J2080,0)</f>
        <v>0</v>
      </c>
      <c r="BI2080" s="200">
        <f>IF(N2080="nulová",J2080,0)</f>
        <v>0</v>
      </c>
      <c r="BJ2080" s="14" t="s">
        <v>84</v>
      </c>
      <c r="BK2080" s="200">
        <f>ROUND(I2080*H2080,2)</f>
        <v>0</v>
      </c>
      <c r="BL2080" s="14" t="s">
        <v>279</v>
      </c>
      <c r="BM2080" s="199" t="s">
        <v>3838</v>
      </c>
    </row>
    <row r="2081" spans="1:65" s="2" customFormat="1" ht="10.199999999999999">
      <c r="A2081" s="31"/>
      <c r="B2081" s="32"/>
      <c r="C2081" s="33"/>
      <c r="D2081" s="201" t="s">
        <v>133</v>
      </c>
      <c r="E2081" s="33"/>
      <c r="F2081" s="202" t="s">
        <v>3834</v>
      </c>
      <c r="G2081" s="33"/>
      <c r="H2081" s="33"/>
      <c r="I2081" s="203"/>
      <c r="J2081" s="33"/>
      <c r="K2081" s="33"/>
      <c r="L2081" s="36"/>
      <c r="M2081" s="204"/>
      <c r="N2081" s="205"/>
      <c r="O2081" s="68"/>
      <c r="P2081" s="68"/>
      <c r="Q2081" s="68"/>
      <c r="R2081" s="68"/>
      <c r="S2081" s="68"/>
      <c r="T2081" s="69"/>
      <c r="U2081" s="31"/>
      <c r="V2081" s="31"/>
      <c r="W2081" s="31"/>
      <c r="X2081" s="31"/>
      <c r="Y2081" s="31"/>
      <c r="Z2081" s="31"/>
      <c r="AA2081" s="31"/>
      <c r="AB2081" s="31"/>
      <c r="AC2081" s="31"/>
      <c r="AD2081" s="31"/>
      <c r="AE2081" s="31"/>
      <c r="AT2081" s="14" t="s">
        <v>133</v>
      </c>
      <c r="AU2081" s="14" t="s">
        <v>86</v>
      </c>
    </row>
    <row r="2082" spans="1:65" s="2" customFormat="1" ht="16.5" customHeight="1">
      <c r="A2082" s="31"/>
      <c r="B2082" s="32"/>
      <c r="C2082" s="207" t="s">
        <v>3839</v>
      </c>
      <c r="D2082" s="207" t="s">
        <v>3519</v>
      </c>
      <c r="E2082" s="208" t="s">
        <v>3840</v>
      </c>
      <c r="F2082" s="209" t="s">
        <v>3841</v>
      </c>
      <c r="G2082" s="210" t="s">
        <v>150</v>
      </c>
      <c r="H2082" s="211">
        <v>1</v>
      </c>
      <c r="I2082" s="212"/>
      <c r="J2082" s="213">
        <f>ROUND(I2082*H2082,2)</f>
        <v>0</v>
      </c>
      <c r="K2082" s="209" t="s">
        <v>1</v>
      </c>
      <c r="L2082" s="214"/>
      <c r="M2082" s="215" t="s">
        <v>1</v>
      </c>
      <c r="N2082" s="216" t="s">
        <v>42</v>
      </c>
      <c r="O2082" s="68"/>
      <c r="P2082" s="197">
        <f>O2082*H2082</f>
        <v>0</v>
      </c>
      <c r="Q2082" s="197">
        <v>0</v>
      </c>
      <c r="R2082" s="197">
        <f>Q2082*H2082</f>
        <v>0</v>
      </c>
      <c r="S2082" s="197">
        <v>0</v>
      </c>
      <c r="T2082" s="198">
        <f>S2082*H2082</f>
        <v>0</v>
      </c>
      <c r="U2082" s="31"/>
      <c r="V2082" s="31"/>
      <c r="W2082" s="31"/>
      <c r="X2082" s="31"/>
      <c r="Y2082" s="31"/>
      <c r="Z2082" s="31"/>
      <c r="AA2082" s="31"/>
      <c r="AB2082" s="31"/>
      <c r="AC2082" s="31"/>
      <c r="AD2082" s="31"/>
      <c r="AE2082" s="31"/>
      <c r="AR2082" s="199" t="s">
        <v>718</v>
      </c>
      <c r="AT2082" s="199" t="s">
        <v>3519</v>
      </c>
      <c r="AU2082" s="199" t="s">
        <v>86</v>
      </c>
      <c r="AY2082" s="14" t="s">
        <v>124</v>
      </c>
      <c r="BE2082" s="200">
        <f>IF(N2082="základní",J2082,0)</f>
        <v>0</v>
      </c>
      <c r="BF2082" s="200">
        <f>IF(N2082="snížená",J2082,0)</f>
        <v>0</v>
      </c>
      <c r="BG2082" s="200">
        <f>IF(N2082="zákl. přenesená",J2082,0)</f>
        <v>0</v>
      </c>
      <c r="BH2082" s="200">
        <f>IF(N2082="sníž. přenesená",J2082,0)</f>
        <v>0</v>
      </c>
      <c r="BI2082" s="200">
        <f>IF(N2082="nulová",J2082,0)</f>
        <v>0</v>
      </c>
      <c r="BJ2082" s="14" t="s">
        <v>84</v>
      </c>
      <c r="BK2082" s="200">
        <f>ROUND(I2082*H2082,2)</f>
        <v>0</v>
      </c>
      <c r="BL2082" s="14" t="s">
        <v>279</v>
      </c>
      <c r="BM2082" s="199" t="s">
        <v>3842</v>
      </c>
    </row>
    <row r="2083" spans="1:65" s="2" customFormat="1" ht="10.199999999999999">
      <c r="A2083" s="31"/>
      <c r="B2083" s="32"/>
      <c r="C2083" s="33"/>
      <c r="D2083" s="201" t="s">
        <v>133</v>
      </c>
      <c r="E2083" s="33"/>
      <c r="F2083" s="202" t="s">
        <v>3834</v>
      </c>
      <c r="G2083" s="33"/>
      <c r="H2083" s="33"/>
      <c r="I2083" s="203"/>
      <c r="J2083" s="33"/>
      <c r="K2083" s="33"/>
      <c r="L2083" s="36"/>
      <c r="M2083" s="204"/>
      <c r="N2083" s="205"/>
      <c r="O2083" s="68"/>
      <c r="P2083" s="68"/>
      <c r="Q2083" s="68"/>
      <c r="R2083" s="68"/>
      <c r="S2083" s="68"/>
      <c r="T2083" s="69"/>
      <c r="U2083" s="31"/>
      <c r="V2083" s="31"/>
      <c r="W2083" s="31"/>
      <c r="X2083" s="31"/>
      <c r="Y2083" s="31"/>
      <c r="Z2083" s="31"/>
      <c r="AA2083" s="31"/>
      <c r="AB2083" s="31"/>
      <c r="AC2083" s="31"/>
      <c r="AD2083" s="31"/>
      <c r="AE2083" s="31"/>
      <c r="AT2083" s="14" t="s">
        <v>133</v>
      </c>
      <c r="AU2083" s="14" t="s">
        <v>86</v>
      </c>
    </row>
    <row r="2084" spans="1:65" s="2" customFormat="1" ht="16.5" customHeight="1">
      <c r="A2084" s="31"/>
      <c r="B2084" s="32"/>
      <c r="C2084" s="207" t="s">
        <v>2040</v>
      </c>
      <c r="D2084" s="207" t="s">
        <v>3519</v>
      </c>
      <c r="E2084" s="208" t="s">
        <v>3843</v>
      </c>
      <c r="F2084" s="209" t="s">
        <v>3844</v>
      </c>
      <c r="G2084" s="210" t="s">
        <v>150</v>
      </c>
      <c r="H2084" s="211">
        <v>5</v>
      </c>
      <c r="I2084" s="212"/>
      <c r="J2084" s="213">
        <f>ROUND(I2084*H2084,2)</f>
        <v>0</v>
      </c>
      <c r="K2084" s="209" t="s">
        <v>131</v>
      </c>
      <c r="L2084" s="214"/>
      <c r="M2084" s="215" t="s">
        <v>1</v>
      </c>
      <c r="N2084" s="216" t="s">
        <v>42</v>
      </c>
      <c r="O2084" s="68"/>
      <c r="P2084" s="197">
        <f>O2084*H2084</f>
        <v>0</v>
      </c>
      <c r="Q2084" s="197">
        <v>0</v>
      </c>
      <c r="R2084" s="197">
        <f>Q2084*H2084</f>
        <v>0</v>
      </c>
      <c r="S2084" s="197">
        <v>0</v>
      </c>
      <c r="T2084" s="198">
        <f>S2084*H2084</f>
        <v>0</v>
      </c>
      <c r="U2084" s="31"/>
      <c r="V2084" s="31"/>
      <c r="W2084" s="31"/>
      <c r="X2084" s="31"/>
      <c r="Y2084" s="31"/>
      <c r="Z2084" s="31"/>
      <c r="AA2084" s="31"/>
      <c r="AB2084" s="31"/>
      <c r="AC2084" s="31"/>
      <c r="AD2084" s="31"/>
      <c r="AE2084" s="31"/>
      <c r="AR2084" s="199" t="s">
        <v>718</v>
      </c>
      <c r="AT2084" s="199" t="s">
        <v>3519</v>
      </c>
      <c r="AU2084" s="199" t="s">
        <v>86</v>
      </c>
      <c r="AY2084" s="14" t="s">
        <v>124</v>
      </c>
      <c r="BE2084" s="200">
        <f>IF(N2084="základní",J2084,0)</f>
        <v>0</v>
      </c>
      <c r="BF2084" s="200">
        <f>IF(N2084="snížená",J2084,0)</f>
        <v>0</v>
      </c>
      <c r="BG2084" s="200">
        <f>IF(N2084="zákl. přenesená",J2084,0)</f>
        <v>0</v>
      </c>
      <c r="BH2084" s="200">
        <f>IF(N2084="sníž. přenesená",J2084,0)</f>
        <v>0</v>
      </c>
      <c r="BI2084" s="200">
        <f>IF(N2084="nulová",J2084,0)</f>
        <v>0</v>
      </c>
      <c r="BJ2084" s="14" t="s">
        <v>84</v>
      </c>
      <c r="BK2084" s="200">
        <f>ROUND(I2084*H2084,2)</f>
        <v>0</v>
      </c>
      <c r="BL2084" s="14" t="s">
        <v>279</v>
      </c>
      <c r="BM2084" s="199" t="s">
        <v>3845</v>
      </c>
    </row>
    <row r="2085" spans="1:65" s="2" customFormat="1" ht="10.199999999999999">
      <c r="A2085" s="31"/>
      <c r="B2085" s="32"/>
      <c r="C2085" s="33"/>
      <c r="D2085" s="201" t="s">
        <v>133</v>
      </c>
      <c r="E2085" s="33"/>
      <c r="F2085" s="202" t="s">
        <v>3844</v>
      </c>
      <c r="G2085" s="33"/>
      <c r="H2085" s="33"/>
      <c r="I2085" s="203"/>
      <c r="J2085" s="33"/>
      <c r="K2085" s="33"/>
      <c r="L2085" s="36"/>
      <c r="M2085" s="204"/>
      <c r="N2085" s="205"/>
      <c r="O2085" s="68"/>
      <c r="P2085" s="68"/>
      <c r="Q2085" s="68"/>
      <c r="R2085" s="68"/>
      <c r="S2085" s="68"/>
      <c r="T2085" s="69"/>
      <c r="U2085" s="31"/>
      <c r="V2085" s="31"/>
      <c r="W2085" s="31"/>
      <c r="X2085" s="31"/>
      <c r="Y2085" s="31"/>
      <c r="Z2085" s="31"/>
      <c r="AA2085" s="31"/>
      <c r="AB2085" s="31"/>
      <c r="AC2085" s="31"/>
      <c r="AD2085" s="31"/>
      <c r="AE2085" s="31"/>
      <c r="AT2085" s="14" t="s">
        <v>133</v>
      </c>
      <c r="AU2085" s="14" t="s">
        <v>86</v>
      </c>
    </row>
    <row r="2086" spans="1:65" s="2" customFormat="1" ht="16.5" customHeight="1">
      <c r="A2086" s="31"/>
      <c r="B2086" s="32"/>
      <c r="C2086" s="207" t="s">
        <v>3846</v>
      </c>
      <c r="D2086" s="207" t="s">
        <v>3519</v>
      </c>
      <c r="E2086" s="208" t="s">
        <v>3847</v>
      </c>
      <c r="F2086" s="209" t="s">
        <v>3848</v>
      </c>
      <c r="G2086" s="210" t="s">
        <v>150</v>
      </c>
      <c r="H2086" s="211">
        <v>5</v>
      </c>
      <c r="I2086" s="212"/>
      <c r="J2086" s="213">
        <f>ROUND(I2086*H2086,2)</f>
        <v>0</v>
      </c>
      <c r="K2086" s="209" t="s">
        <v>131</v>
      </c>
      <c r="L2086" s="214"/>
      <c r="M2086" s="215" t="s">
        <v>1</v>
      </c>
      <c r="N2086" s="216" t="s">
        <v>42</v>
      </c>
      <c r="O2086" s="68"/>
      <c r="P2086" s="197">
        <f>O2086*H2086</f>
        <v>0</v>
      </c>
      <c r="Q2086" s="197">
        <v>0</v>
      </c>
      <c r="R2086" s="197">
        <f>Q2086*H2086</f>
        <v>0</v>
      </c>
      <c r="S2086" s="197">
        <v>0</v>
      </c>
      <c r="T2086" s="198">
        <f>S2086*H2086</f>
        <v>0</v>
      </c>
      <c r="U2086" s="31"/>
      <c r="V2086" s="31"/>
      <c r="W2086" s="31"/>
      <c r="X2086" s="31"/>
      <c r="Y2086" s="31"/>
      <c r="Z2086" s="31"/>
      <c r="AA2086" s="31"/>
      <c r="AB2086" s="31"/>
      <c r="AC2086" s="31"/>
      <c r="AD2086" s="31"/>
      <c r="AE2086" s="31"/>
      <c r="AR2086" s="199" t="s">
        <v>718</v>
      </c>
      <c r="AT2086" s="199" t="s">
        <v>3519</v>
      </c>
      <c r="AU2086" s="199" t="s">
        <v>86</v>
      </c>
      <c r="AY2086" s="14" t="s">
        <v>124</v>
      </c>
      <c r="BE2086" s="200">
        <f>IF(N2086="základní",J2086,0)</f>
        <v>0</v>
      </c>
      <c r="BF2086" s="200">
        <f>IF(N2086="snížená",J2086,0)</f>
        <v>0</v>
      </c>
      <c r="BG2086" s="200">
        <f>IF(N2086="zákl. přenesená",J2086,0)</f>
        <v>0</v>
      </c>
      <c r="BH2086" s="200">
        <f>IF(N2086="sníž. přenesená",J2086,0)</f>
        <v>0</v>
      </c>
      <c r="BI2086" s="200">
        <f>IF(N2086="nulová",J2086,0)</f>
        <v>0</v>
      </c>
      <c r="BJ2086" s="14" t="s">
        <v>84</v>
      </c>
      <c r="BK2086" s="200">
        <f>ROUND(I2086*H2086,2)</f>
        <v>0</v>
      </c>
      <c r="BL2086" s="14" t="s">
        <v>279</v>
      </c>
      <c r="BM2086" s="199" t="s">
        <v>3849</v>
      </c>
    </row>
    <row r="2087" spans="1:65" s="2" customFormat="1" ht="10.199999999999999">
      <c r="A2087" s="31"/>
      <c r="B2087" s="32"/>
      <c r="C2087" s="33"/>
      <c r="D2087" s="201" t="s">
        <v>133</v>
      </c>
      <c r="E2087" s="33"/>
      <c r="F2087" s="202" t="s">
        <v>3848</v>
      </c>
      <c r="G2087" s="33"/>
      <c r="H2087" s="33"/>
      <c r="I2087" s="203"/>
      <c r="J2087" s="33"/>
      <c r="K2087" s="33"/>
      <c r="L2087" s="36"/>
      <c r="M2087" s="204"/>
      <c r="N2087" s="205"/>
      <c r="O2087" s="68"/>
      <c r="P2087" s="68"/>
      <c r="Q2087" s="68"/>
      <c r="R2087" s="68"/>
      <c r="S2087" s="68"/>
      <c r="T2087" s="69"/>
      <c r="U2087" s="31"/>
      <c r="V2087" s="31"/>
      <c r="W2087" s="31"/>
      <c r="X2087" s="31"/>
      <c r="Y2087" s="31"/>
      <c r="Z2087" s="31"/>
      <c r="AA2087" s="31"/>
      <c r="AB2087" s="31"/>
      <c r="AC2087" s="31"/>
      <c r="AD2087" s="31"/>
      <c r="AE2087" s="31"/>
      <c r="AT2087" s="14" t="s">
        <v>133</v>
      </c>
      <c r="AU2087" s="14" t="s">
        <v>86</v>
      </c>
    </row>
    <row r="2088" spans="1:65" s="2" customFormat="1" ht="16.5" customHeight="1">
      <c r="A2088" s="31"/>
      <c r="B2088" s="32"/>
      <c r="C2088" s="207" t="s">
        <v>2045</v>
      </c>
      <c r="D2088" s="207" t="s">
        <v>3519</v>
      </c>
      <c r="E2088" s="208" t="s">
        <v>3850</v>
      </c>
      <c r="F2088" s="209" t="s">
        <v>3851</v>
      </c>
      <c r="G2088" s="210" t="s">
        <v>150</v>
      </c>
      <c r="H2088" s="211">
        <v>5</v>
      </c>
      <c r="I2088" s="212"/>
      <c r="J2088" s="213">
        <f>ROUND(I2088*H2088,2)</f>
        <v>0</v>
      </c>
      <c r="K2088" s="209" t="s">
        <v>131</v>
      </c>
      <c r="L2088" s="214"/>
      <c r="M2088" s="215" t="s">
        <v>1</v>
      </c>
      <c r="N2088" s="216" t="s">
        <v>42</v>
      </c>
      <c r="O2088" s="68"/>
      <c r="P2088" s="197">
        <f>O2088*H2088</f>
        <v>0</v>
      </c>
      <c r="Q2088" s="197">
        <v>0</v>
      </c>
      <c r="R2088" s="197">
        <f>Q2088*H2088</f>
        <v>0</v>
      </c>
      <c r="S2088" s="197">
        <v>0</v>
      </c>
      <c r="T2088" s="198">
        <f>S2088*H2088</f>
        <v>0</v>
      </c>
      <c r="U2088" s="31"/>
      <c r="V2088" s="31"/>
      <c r="W2088" s="31"/>
      <c r="X2088" s="31"/>
      <c r="Y2088" s="31"/>
      <c r="Z2088" s="31"/>
      <c r="AA2088" s="31"/>
      <c r="AB2088" s="31"/>
      <c r="AC2088" s="31"/>
      <c r="AD2088" s="31"/>
      <c r="AE2088" s="31"/>
      <c r="AR2088" s="199" t="s">
        <v>718</v>
      </c>
      <c r="AT2088" s="199" t="s">
        <v>3519</v>
      </c>
      <c r="AU2088" s="199" t="s">
        <v>86</v>
      </c>
      <c r="AY2088" s="14" t="s">
        <v>124</v>
      </c>
      <c r="BE2088" s="200">
        <f>IF(N2088="základní",J2088,0)</f>
        <v>0</v>
      </c>
      <c r="BF2088" s="200">
        <f>IF(N2088="snížená",J2088,0)</f>
        <v>0</v>
      </c>
      <c r="BG2088" s="200">
        <f>IF(N2088="zákl. přenesená",J2088,0)</f>
        <v>0</v>
      </c>
      <c r="BH2088" s="200">
        <f>IF(N2088="sníž. přenesená",J2088,0)</f>
        <v>0</v>
      </c>
      <c r="BI2088" s="200">
        <f>IF(N2088="nulová",J2088,0)</f>
        <v>0</v>
      </c>
      <c r="BJ2088" s="14" t="s">
        <v>84</v>
      </c>
      <c r="BK2088" s="200">
        <f>ROUND(I2088*H2088,2)</f>
        <v>0</v>
      </c>
      <c r="BL2088" s="14" t="s">
        <v>279</v>
      </c>
      <c r="BM2088" s="199" t="s">
        <v>3852</v>
      </c>
    </row>
    <row r="2089" spans="1:65" s="2" customFormat="1" ht="10.199999999999999">
      <c r="A2089" s="31"/>
      <c r="B2089" s="32"/>
      <c r="C2089" s="33"/>
      <c r="D2089" s="201" t="s">
        <v>133</v>
      </c>
      <c r="E2089" s="33"/>
      <c r="F2089" s="202" t="s">
        <v>3851</v>
      </c>
      <c r="G2089" s="33"/>
      <c r="H2089" s="33"/>
      <c r="I2089" s="203"/>
      <c r="J2089" s="33"/>
      <c r="K2089" s="33"/>
      <c r="L2089" s="36"/>
      <c r="M2089" s="204"/>
      <c r="N2089" s="205"/>
      <c r="O2089" s="68"/>
      <c r="P2089" s="68"/>
      <c r="Q2089" s="68"/>
      <c r="R2089" s="68"/>
      <c r="S2089" s="68"/>
      <c r="T2089" s="69"/>
      <c r="U2089" s="31"/>
      <c r="V2089" s="31"/>
      <c r="W2089" s="31"/>
      <c r="X2089" s="31"/>
      <c r="Y2089" s="31"/>
      <c r="Z2089" s="31"/>
      <c r="AA2089" s="31"/>
      <c r="AB2089" s="31"/>
      <c r="AC2089" s="31"/>
      <c r="AD2089" s="31"/>
      <c r="AE2089" s="31"/>
      <c r="AT2089" s="14" t="s">
        <v>133</v>
      </c>
      <c r="AU2089" s="14" t="s">
        <v>86</v>
      </c>
    </row>
    <row r="2090" spans="1:65" s="2" customFormat="1" ht="16.5" customHeight="1">
      <c r="A2090" s="31"/>
      <c r="B2090" s="32"/>
      <c r="C2090" s="207" t="s">
        <v>3853</v>
      </c>
      <c r="D2090" s="207" t="s">
        <v>3519</v>
      </c>
      <c r="E2090" s="208" t="s">
        <v>3854</v>
      </c>
      <c r="F2090" s="209" t="s">
        <v>3855</v>
      </c>
      <c r="G2090" s="210" t="s">
        <v>150</v>
      </c>
      <c r="H2090" s="211">
        <v>5</v>
      </c>
      <c r="I2090" s="212"/>
      <c r="J2090" s="213">
        <f>ROUND(I2090*H2090,2)</f>
        <v>0</v>
      </c>
      <c r="K2090" s="209" t="s">
        <v>131</v>
      </c>
      <c r="L2090" s="214"/>
      <c r="M2090" s="215" t="s">
        <v>1</v>
      </c>
      <c r="N2090" s="216" t="s">
        <v>42</v>
      </c>
      <c r="O2090" s="68"/>
      <c r="P2090" s="197">
        <f>O2090*H2090</f>
        <v>0</v>
      </c>
      <c r="Q2090" s="197">
        <v>0</v>
      </c>
      <c r="R2090" s="197">
        <f>Q2090*H2090</f>
        <v>0</v>
      </c>
      <c r="S2090" s="197">
        <v>0</v>
      </c>
      <c r="T2090" s="198">
        <f>S2090*H2090</f>
        <v>0</v>
      </c>
      <c r="U2090" s="31"/>
      <c r="V2090" s="31"/>
      <c r="W2090" s="31"/>
      <c r="X2090" s="31"/>
      <c r="Y2090" s="31"/>
      <c r="Z2090" s="31"/>
      <c r="AA2090" s="31"/>
      <c r="AB2090" s="31"/>
      <c r="AC2090" s="31"/>
      <c r="AD2090" s="31"/>
      <c r="AE2090" s="31"/>
      <c r="AR2090" s="199" t="s">
        <v>718</v>
      </c>
      <c r="AT2090" s="199" t="s">
        <v>3519</v>
      </c>
      <c r="AU2090" s="199" t="s">
        <v>86</v>
      </c>
      <c r="AY2090" s="14" t="s">
        <v>124</v>
      </c>
      <c r="BE2090" s="200">
        <f>IF(N2090="základní",J2090,0)</f>
        <v>0</v>
      </c>
      <c r="BF2090" s="200">
        <f>IF(N2090="snížená",J2090,0)</f>
        <v>0</v>
      </c>
      <c r="BG2090" s="200">
        <f>IF(N2090="zákl. přenesená",J2090,0)</f>
        <v>0</v>
      </c>
      <c r="BH2090" s="200">
        <f>IF(N2090="sníž. přenesená",J2090,0)</f>
        <v>0</v>
      </c>
      <c r="BI2090" s="200">
        <f>IF(N2090="nulová",J2090,0)</f>
        <v>0</v>
      </c>
      <c r="BJ2090" s="14" t="s">
        <v>84</v>
      </c>
      <c r="BK2090" s="200">
        <f>ROUND(I2090*H2090,2)</f>
        <v>0</v>
      </c>
      <c r="BL2090" s="14" t="s">
        <v>279</v>
      </c>
      <c r="BM2090" s="199" t="s">
        <v>3856</v>
      </c>
    </row>
    <row r="2091" spans="1:65" s="2" customFormat="1" ht="10.199999999999999">
      <c r="A2091" s="31"/>
      <c r="B2091" s="32"/>
      <c r="C2091" s="33"/>
      <c r="D2091" s="201" t="s">
        <v>133</v>
      </c>
      <c r="E2091" s="33"/>
      <c r="F2091" s="202" t="s">
        <v>3855</v>
      </c>
      <c r="G2091" s="33"/>
      <c r="H2091" s="33"/>
      <c r="I2091" s="203"/>
      <c r="J2091" s="33"/>
      <c r="K2091" s="33"/>
      <c r="L2091" s="36"/>
      <c r="M2091" s="204"/>
      <c r="N2091" s="205"/>
      <c r="O2091" s="68"/>
      <c r="P2091" s="68"/>
      <c r="Q2091" s="68"/>
      <c r="R2091" s="68"/>
      <c r="S2091" s="68"/>
      <c r="T2091" s="69"/>
      <c r="U2091" s="31"/>
      <c r="V2091" s="31"/>
      <c r="W2091" s="31"/>
      <c r="X2091" s="31"/>
      <c r="Y2091" s="31"/>
      <c r="Z2091" s="31"/>
      <c r="AA2091" s="31"/>
      <c r="AB2091" s="31"/>
      <c r="AC2091" s="31"/>
      <c r="AD2091" s="31"/>
      <c r="AE2091" s="31"/>
      <c r="AT2091" s="14" t="s">
        <v>133</v>
      </c>
      <c r="AU2091" s="14" t="s">
        <v>86</v>
      </c>
    </row>
    <row r="2092" spans="1:65" s="2" customFormat="1" ht="16.5" customHeight="1">
      <c r="A2092" s="31"/>
      <c r="B2092" s="32"/>
      <c r="C2092" s="207" t="s">
        <v>2049</v>
      </c>
      <c r="D2092" s="207" t="s">
        <v>3519</v>
      </c>
      <c r="E2092" s="208" t="s">
        <v>3857</v>
      </c>
      <c r="F2092" s="209" t="s">
        <v>3858</v>
      </c>
      <c r="G2092" s="210" t="s">
        <v>150</v>
      </c>
      <c r="H2092" s="211">
        <v>10</v>
      </c>
      <c r="I2092" s="212"/>
      <c r="J2092" s="213">
        <f>ROUND(I2092*H2092,2)</f>
        <v>0</v>
      </c>
      <c r="K2092" s="209" t="s">
        <v>131</v>
      </c>
      <c r="L2092" s="214"/>
      <c r="M2092" s="215" t="s">
        <v>1</v>
      </c>
      <c r="N2092" s="216" t="s">
        <v>42</v>
      </c>
      <c r="O2092" s="68"/>
      <c r="P2092" s="197">
        <f>O2092*H2092</f>
        <v>0</v>
      </c>
      <c r="Q2092" s="197">
        <v>0</v>
      </c>
      <c r="R2092" s="197">
        <f>Q2092*H2092</f>
        <v>0</v>
      </c>
      <c r="S2092" s="197">
        <v>0</v>
      </c>
      <c r="T2092" s="198">
        <f>S2092*H2092</f>
        <v>0</v>
      </c>
      <c r="U2092" s="31"/>
      <c r="V2092" s="31"/>
      <c r="W2092" s="31"/>
      <c r="X2092" s="31"/>
      <c r="Y2092" s="31"/>
      <c r="Z2092" s="31"/>
      <c r="AA2092" s="31"/>
      <c r="AB2092" s="31"/>
      <c r="AC2092" s="31"/>
      <c r="AD2092" s="31"/>
      <c r="AE2092" s="31"/>
      <c r="AR2092" s="199" t="s">
        <v>718</v>
      </c>
      <c r="AT2092" s="199" t="s">
        <v>3519</v>
      </c>
      <c r="AU2092" s="199" t="s">
        <v>86</v>
      </c>
      <c r="AY2092" s="14" t="s">
        <v>124</v>
      </c>
      <c r="BE2092" s="200">
        <f>IF(N2092="základní",J2092,0)</f>
        <v>0</v>
      </c>
      <c r="BF2092" s="200">
        <f>IF(N2092="snížená",J2092,0)</f>
        <v>0</v>
      </c>
      <c r="BG2092" s="200">
        <f>IF(N2092="zákl. přenesená",J2092,0)</f>
        <v>0</v>
      </c>
      <c r="BH2092" s="200">
        <f>IF(N2092="sníž. přenesená",J2092,0)</f>
        <v>0</v>
      </c>
      <c r="BI2092" s="200">
        <f>IF(N2092="nulová",J2092,0)</f>
        <v>0</v>
      </c>
      <c r="BJ2092" s="14" t="s">
        <v>84</v>
      </c>
      <c r="BK2092" s="200">
        <f>ROUND(I2092*H2092,2)</f>
        <v>0</v>
      </c>
      <c r="BL2092" s="14" t="s">
        <v>279</v>
      </c>
      <c r="BM2092" s="199" t="s">
        <v>3859</v>
      </c>
    </row>
    <row r="2093" spans="1:65" s="2" customFormat="1" ht="10.199999999999999">
      <c r="A2093" s="31"/>
      <c r="B2093" s="32"/>
      <c r="C2093" s="33"/>
      <c r="D2093" s="201" t="s">
        <v>133</v>
      </c>
      <c r="E2093" s="33"/>
      <c r="F2093" s="202" t="s">
        <v>3858</v>
      </c>
      <c r="G2093" s="33"/>
      <c r="H2093" s="33"/>
      <c r="I2093" s="203"/>
      <c r="J2093" s="33"/>
      <c r="K2093" s="33"/>
      <c r="L2093" s="36"/>
      <c r="M2093" s="204"/>
      <c r="N2093" s="205"/>
      <c r="O2093" s="68"/>
      <c r="P2093" s="68"/>
      <c r="Q2093" s="68"/>
      <c r="R2093" s="68"/>
      <c r="S2093" s="68"/>
      <c r="T2093" s="69"/>
      <c r="U2093" s="31"/>
      <c r="V2093" s="31"/>
      <c r="W2093" s="31"/>
      <c r="X2093" s="31"/>
      <c r="Y2093" s="31"/>
      <c r="Z2093" s="31"/>
      <c r="AA2093" s="31"/>
      <c r="AB2093" s="31"/>
      <c r="AC2093" s="31"/>
      <c r="AD2093" s="31"/>
      <c r="AE2093" s="31"/>
      <c r="AT2093" s="14" t="s">
        <v>133</v>
      </c>
      <c r="AU2093" s="14" t="s">
        <v>86</v>
      </c>
    </row>
    <row r="2094" spans="1:65" s="2" customFormat="1" ht="16.5" customHeight="1">
      <c r="A2094" s="31"/>
      <c r="B2094" s="32"/>
      <c r="C2094" s="207" t="s">
        <v>3860</v>
      </c>
      <c r="D2094" s="207" t="s">
        <v>3519</v>
      </c>
      <c r="E2094" s="208" t="s">
        <v>3861</v>
      </c>
      <c r="F2094" s="209" t="s">
        <v>3862</v>
      </c>
      <c r="G2094" s="210" t="s">
        <v>150</v>
      </c>
      <c r="H2094" s="211">
        <v>1</v>
      </c>
      <c r="I2094" s="212"/>
      <c r="J2094" s="213">
        <f>ROUND(I2094*H2094,2)</f>
        <v>0</v>
      </c>
      <c r="K2094" s="209" t="s">
        <v>131</v>
      </c>
      <c r="L2094" s="214"/>
      <c r="M2094" s="215" t="s">
        <v>1</v>
      </c>
      <c r="N2094" s="216" t="s">
        <v>42</v>
      </c>
      <c r="O2094" s="68"/>
      <c r="P2094" s="197">
        <f>O2094*H2094</f>
        <v>0</v>
      </c>
      <c r="Q2094" s="197">
        <v>0</v>
      </c>
      <c r="R2094" s="197">
        <f>Q2094*H2094</f>
        <v>0</v>
      </c>
      <c r="S2094" s="197">
        <v>0</v>
      </c>
      <c r="T2094" s="198">
        <f>S2094*H2094</f>
        <v>0</v>
      </c>
      <c r="U2094" s="31"/>
      <c r="V2094" s="31"/>
      <c r="W2094" s="31"/>
      <c r="X2094" s="31"/>
      <c r="Y2094" s="31"/>
      <c r="Z2094" s="31"/>
      <c r="AA2094" s="31"/>
      <c r="AB2094" s="31"/>
      <c r="AC2094" s="31"/>
      <c r="AD2094" s="31"/>
      <c r="AE2094" s="31"/>
      <c r="AR2094" s="199" t="s">
        <v>718</v>
      </c>
      <c r="AT2094" s="199" t="s">
        <v>3519</v>
      </c>
      <c r="AU2094" s="199" t="s">
        <v>86</v>
      </c>
      <c r="AY2094" s="14" t="s">
        <v>124</v>
      </c>
      <c r="BE2094" s="200">
        <f>IF(N2094="základní",J2094,0)</f>
        <v>0</v>
      </c>
      <c r="BF2094" s="200">
        <f>IF(N2094="snížená",J2094,0)</f>
        <v>0</v>
      </c>
      <c r="BG2094" s="200">
        <f>IF(N2094="zákl. přenesená",J2094,0)</f>
        <v>0</v>
      </c>
      <c r="BH2094" s="200">
        <f>IF(N2094="sníž. přenesená",J2094,0)</f>
        <v>0</v>
      </c>
      <c r="BI2094" s="200">
        <f>IF(N2094="nulová",J2094,0)</f>
        <v>0</v>
      </c>
      <c r="BJ2094" s="14" t="s">
        <v>84</v>
      </c>
      <c r="BK2094" s="200">
        <f>ROUND(I2094*H2094,2)</f>
        <v>0</v>
      </c>
      <c r="BL2094" s="14" t="s">
        <v>279</v>
      </c>
      <c r="BM2094" s="199" t="s">
        <v>3863</v>
      </c>
    </row>
    <row r="2095" spans="1:65" s="2" customFormat="1" ht="10.199999999999999">
      <c r="A2095" s="31"/>
      <c r="B2095" s="32"/>
      <c r="C2095" s="33"/>
      <c r="D2095" s="201" t="s">
        <v>133</v>
      </c>
      <c r="E2095" s="33"/>
      <c r="F2095" s="202" t="s">
        <v>3862</v>
      </c>
      <c r="G2095" s="33"/>
      <c r="H2095" s="33"/>
      <c r="I2095" s="203"/>
      <c r="J2095" s="33"/>
      <c r="K2095" s="33"/>
      <c r="L2095" s="36"/>
      <c r="M2095" s="204"/>
      <c r="N2095" s="205"/>
      <c r="O2095" s="68"/>
      <c r="P2095" s="68"/>
      <c r="Q2095" s="68"/>
      <c r="R2095" s="68"/>
      <c r="S2095" s="68"/>
      <c r="T2095" s="69"/>
      <c r="U2095" s="31"/>
      <c r="V2095" s="31"/>
      <c r="W2095" s="31"/>
      <c r="X2095" s="31"/>
      <c r="Y2095" s="31"/>
      <c r="Z2095" s="31"/>
      <c r="AA2095" s="31"/>
      <c r="AB2095" s="31"/>
      <c r="AC2095" s="31"/>
      <c r="AD2095" s="31"/>
      <c r="AE2095" s="31"/>
      <c r="AT2095" s="14" t="s">
        <v>133</v>
      </c>
      <c r="AU2095" s="14" t="s">
        <v>86</v>
      </c>
    </row>
    <row r="2096" spans="1:65" s="2" customFormat="1" ht="16.5" customHeight="1">
      <c r="A2096" s="31"/>
      <c r="B2096" s="32"/>
      <c r="C2096" s="207" t="s">
        <v>2054</v>
      </c>
      <c r="D2096" s="207" t="s">
        <v>3519</v>
      </c>
      <c r="E2096" s="208" t="s">
        <v>3864</v>
      </c>
      <c r="F2096" s="209" t="s">
        <v>3865</v>
      </c>
      <c r="G2096" s="210" t="s">
        <v>150</v>
      </c>
      <c r="H2096" s="211">
        <v>1</v>
      </c>
      <c r="I2096" s="212"/>
      <c r="J2096" s="213">
        <f>ROUND(I2096*H2096,2)</f>
        <v>0</v>
      </c>
      <c r="K2096" s="209" t="s">
        <v>131</v>
      </c>
      <c r="L2096" s="214"/>
      <c r="M2096" s="215" t="s">
        <v>1</v>
      </c>
      <c r="N2096" s="216" t="s">
        <v>42</v>
      </c>
      <c r="O2096" s="68"/>
      <c r="P2096" s="197">
        <f>O2096*H2096</f>
        <v>0</v>
      </c>
      <c r="Q2096" s="197">
        <v>0</v>
      </c>
      <c r="R2096" s="197">
        <f>Q2096*H2096</f>
        <v>0</v>
      </c>
      <c r="S2096" s="197">
        <v>0</v>
      </c>
      <c r="T2096" s="198">
        <f>S2096*H2096</f>
        <v>0</v>
      </c>
      <c r="U2096" s="31"/>
      <c r="V2096" s="31"/>
      <c r="W2096" s="31"/>
      <c r="X2096" s="31"/>
      <c r="Y2096" s="31"/>
      <c r="Z2096" s="31"/>
      <c r="AA2096" s="31"/>
      <c r="AB2096" s="31"/>
      <c r="AC2096" s="31"/>
      <c r="AD2096" s="31"/>
      <c r="AE2096" s="31"/>
      <c r="AR2096" s="199" t="s">
        <v>718</v>
      </c>
      <c r="AT2096" s="199" t="s">
        <v>3519</v>
      </c>
      <c r="AU2096" s="199" t="s">
        <v>86</v>
      </c>
      <c r="AY2096" s="14" t="s">
        <v>124</v>
      </c>
      <c r="BE2096" s="200">
        <f>IF(N2096="základní",J2096,0)</f>
        <v>0</v>
      </c>
      <c r="BF2096" s="200">
        <f>IF(N2096="snížená",J2096,0)</f>
        <v>0</v>
      </c>
      <c r="BG2096" s="200">
        <f>IF(N2096="zákl. přenesená",J2096,0)</f>
        <v>0</v>
      </c>
      <c r="BH2096" s="200">
        <f>IF(N2096="sníž. přenesená",J2096,0)</f>
        <v>0</v>
      </c>
      <c r="BI2096" s="200">
        <f>IF(N2096="nulová",J2096,0)</f>
        <v>0</v>
      </c>
      <c r="BJ2096" s="14" t="s">
        <v>84</v>
      </c>
      <c r="BK2096" s="200">
        <f>ROUND(I2096*H2096,2)</f>
        <v>0</v>
      </c>
      <c r="BL2096" s="14" t="s">
        <v>279</v>
      </c>
      <c r="BM2096" s="199" t="s">
        <v>3866</v>
      </c>
    </row>
    <row r="2097" spans="1:65" s="2" customFormat="1" ht="10.199999999999999">
      <c r="A2097" s="31"/>
      <c r="B2097" s="32"/>
      <c r="C2097" s="33"/>
      <c r="D2097" s="201" t="s">
        <v>133</v>
      </c>
      <c r="E2097" s="33"/>
      <c r="F2097" s="202" t="s">
        <v>3865</v>
      </c>
      <c r="G2097" s="33"/>
      <c r="H2097" s="33"/>
      <c r="I2097" s="203"/>
      <c r="J2097" s="33"/>
      <c r="K2097" s="33"/>
      <c r="L2097" s="36"/>
      <c r="M2097" s="204"/>
      <c r="N2097" s="205"/>
      <c r="O2097" s="68"/>
      <c r="P2097" s="68"/>
      <c r="Q2097" s="68"/>
      <c r="R2097" s="68"/>
      <c r="S2097" s="68"/>
      <c r="T2097" s="69"/>
      <c r="U2097" s="31"/>
      <c r="V2097" s="31"/>
      <c r="W2097" s="31"/>
      <c r="X2097" s="31"/>
      <c r="Y2097" s="31"/>
      <c r="Z2097" s="31"/>
      <c r="AA2097" s="31"/>
      <c r="AB2097" s="31"/>
      <c r="AC2097" s="31"/>
      <c r="AD2097" s="31"/>
      <c r="AE2097" s="31"/>
      <c r="AT2097" s="14" t="s">
        <v>133</v>
      </c>
      <c r="AU2097" s="14" t="s">
        <v>86</v>
      </c>
    </row>
    <row r="2098" spans="1:65" s="2" customFormat="1" ht="16.5" customHeight="1">
      <c r="A2098" s="31"/>
      <c r="B2098" s="32"/>
      <c r="C2098" s="207" t="s">
        <v>3867</v>
      </c>
      <c r="D2098" s="207" t="s">
        <v>3519</v>
      </c>
      <c r="E2098" s="208" t="s">
        <v>3868</v>
      </c>
      <c r="F2098" s="209" t="s">
        <v>3869</v>
      </c>
      <c r="G2098" s="210" t="s">
        <v>150</v>
      </c>
      <c r="H2098" s="211">
        <v>1</v>
      </c>
      <c r="I2098" s="212"/>
      <c r="J2098" s="213">
        <f>ROUND(I2098*H2098,2)</f>
        <v>0</v>
      </c>
      <c r="K2098" s="209" t="s">
        <v>131</v>
      </c>
      <c r="L2098" s="214"/>
      <c r="M2098" s="215" t="s">
        <v>1</v>
      </c>
      <c r="N2098" s="216" t="s">
        <v>42</v>
      </c>
      <c r="O2098" s="68"/>
      <c r="P2098" s="197">
        <f>O2098*H2098</f>
        <v>0</v>
      </c>
      <c r="Q2098" s="197">
        <v>0</v>
      </c>
      <c r="R2098" s="197">
        <f>Q2098*H2098</f>
        <v>0</v>
      </c>
      <c r="S2098" s="197">
        <v>0</v>
      </c>
      <c r="T2098" s="198">
        <f>S2098*H2098</f>
        <v>0</v>
      </c>
      <c r="U2098" s="31"/>
      <c r="V2098" s="31"/>
      <c r="W2098" s="31"/>
      <c r="X2098" s="31"/>
      <c r="Y2098" s="31"/>
      <c r="Z2098" s="31"/>
      <c r="AA2098" s="31"/>
      <c r="AB2098" s="31"/>
      <c r="AC2098" s="31"/>
      <c r="AD2098" s="31"/>
      <c r="AE2098" s="31"/>
      <c r="AR2098" s="199" t="s">
        <v>718</v>
      </c>
      <c r="AT2098" s="199" t="s">
        <v>3519</v>
      </c>
      <c r="AU2098" s="199" t="s">
        <v>86</v>
      </c>
      <c r="AY2098" s="14" t="s">
        <v>124</v>
      </c>
      <c r="BE2098" s="200">
        <f>IF(N2098="základní",J2098,0)</f>
        <v>0</v>
      </c>
      <c r="BF2098" s="200">
        <f>IF(N2098="snížená",J2098,0)</f>
        <v>0</v>
      </c>
      <c r="BG2098" s="200">
        <f>IF(N2098="zákl. přenesená",J2098,0)</f>
        <v>0</v>
      </c>
      <c r="BH2098" s="200">
        <f>IF(N2098="sníž. přenesená",J2098,0)</f>
        <v>0</v>
      </c>
      <c r="BI2098" s="200">
        <f>IF(N2098="nulová",J2098,0)</f>
        <v>0</v>
      </c>
      <c r="BJ2098" s="14" t="s">
        <v>84</v>
      </c>
      <c r="BK2098" s="200">
        <f>ROUND(I2098*H2098,2)</f>
        <v>0</v>
      </c>
      <c r="BL2098" s="14" t="s">
        <v>279</v>
      </c>
      <c r="BM2098" s="199" t="s">
        <v>3870</v>
      </c>
    </row>
    <row r="2099" spans="1:65" s="2" customFormat="1" ht="10.199999999999999">
      <c r="A2099" s="31"/>
      <c r="B2099" s="32"/>
      <c r="C2099" s="33"/>
      <c r="D2099" s="201" t="s">
        <v>133</v>
      </c>
      <c r="E2099" s="33"/>
      <c r="F2099" s="202" t="s">
        <v>3869</v>
      </c>
      <c r="G2099" s="33"/>
      <c r="H2099" s="33"/>
      <c r="I2099" s="203"/>
      <c r="J2099" s="33"/>
      <c r="K2099" s="33"/>
      <c r="L2099" s="36"/>
      <c r="M2099" s="204"/>
      <c r="N2099" s="205"/>
      <c r="O2099" s="68"/>
      <c r="P2099" s="68"/>
      <c r="Q2099" s="68"/>
      <c r="R2099" s="68"/>
      <c r="S2099" s="68"/>
      <c r="T2099" s="69"/>
      <c r="U2099" s="31"/>
      <c r="V2099" s="31"/>
      <c r="W2099" s="31"/>
      <c r="X2099" s="31"/>
      <c r="Y2099" s="31"/>
      <c r="Z2099" s="31"/>
      <c r="AA2099" s="31"/>
      <c r="AB2099" s="31"/>
      <c r="AC2099" s="31"/>
      <c r="AD2099" s="31"/>
      <c r="AE2099" s="31"/>
      <c r="AT2099" s="14" t="s">
        <v>133</v>
      </c>
      <c r="AU2099" s="14" t="s">
        <v>86</v>
      </c>
    </row>
    <row r="2100" spans="1:65" s="2" customFormat="1" ht="16.5" customHeight="1">
      <c r="A2100" s="31"/>
      <c r="B2100" s="32"/>
      <c r="C2100" s="207" t="s">
        <v>2058</v>
      </c>
      <c r="D2100" s="207" t="s">
        <v>3519</v>
      </c>
      <c r="E2100" s="208" t="s">
        <v>3871</v>
      </c>
      <c r="F2100" s="209" t="s">
        <v>3872</v>
      </c>
      <c r="G2100" s="210" t="s">
        <v>139</v>
      </c>
      <c r="H2100" s="211">
        <v>1</v>
      </c>
      <c r="I2100" s="212"/>
      <c r="J2100" s="213">
        <f>ROUND(I2100*H2100,2)</f>
        <v>0</v>
      </c>
      <c r="K2100" s="209" t="s">
        <v>131</v>
      </c>
      <c r="L2100" s="214"/>
      <c r="M2100" s="215" t="s">
        <v>1</v>
      </c>
      <c r="N2100" s="216" t="s">
        <v>42</v>
      </c>
      <c r="O2100" s="68"/>
      <c r="P2100" s="197">
        <f>O2100*H2100</f>
        <v>0</v>
      </c>
      <c r="Q2100" s="197">
        <v>0</v>
      </c>
      <c r="R2100" s="197">
        <f>Q2100*H2100</f>
        <v>0</v>
      </c>
      <c r="S2100" s="197">
        <v>0</v>
      </c>
      <c r="T2100" s="198">
        <f>S2100*H2100</f>
        <v>0</v>
      </c>
      <c r="U2100" s="31"/>
      <c r="V2100" s="31"/>
      <c r="W2100" s="31"/>
      <c r="X2100" s="31"/>
      <c r="Y2100" s="31"/>
      <c r="Z2100" s="31"/>
      <c r="AA2100" s="31"/>
      <c r="AB2100" s="31"/>
      <c r="AC2100" s="31"/>
      <c r="AD2100" s="31"/>
      <c r="AE2100" s="31"/>
      <c r="AR2100" s="199" t="s">
        <v>718</v>
      </c>
      <c r="AT2100" s="199" t="s">
        <v>3519</v>
      </c>
      <c r="AU2100" s="199" t="s">
        <v>86</v>
      </c>
      <c r="AY2100" s="14" t="s">
        <v>124</v>
      </c>
      <c r="BE2100" s="200">
        <f>IF(N2100="základní",J2100,0)</f>
        <v>0</v>
      </c>
      <c r="BF2100" s="200">
        <f>IF(N2100="snížená",J2100,0)</f>
        <v>0</v>
      </c>
      <c r="BG2100" s="200">
        <f>IF(N2100="zákl. přenesená",J2100,0)</f>
        <v>0</v>
      </c>
      <c r="BH2100" s="200">
        <f>IF(N2100="sníž. přenesená",J2100,0)</f>
        <v>0</v>
      </c>
      <c r="BI2100" s="200">
        <f>IF(N2100="nulová",J2100,0)</f>
        <v>0</v>
      </c>
      <c r="BJ2100" s="14" t="s">
        <v>84</v>
      </c>
      <c r="BK2100" s="200">
        <f>ROUND(I2100*H2100,2)</f>
        <v>0</v>
      </c>
      <c r="BL2100" s="14" t="s">
        <v>279</v>
      </c>
      <c r="BM2100" s="199" t="s">
        <v>3873</v>
      </c>
    </row>
    <row r="2101" spans="1:65" s="2" customFormat="1" ht="10.199999999999999">
      <c r="A2101" s="31"/>
      <c r="B2101" s="32"/>
      <c r="C2101" s="33"/>
      <c r="D2101" s="201" t="s">
        <v>133</v>
      </c>
      <c r="E2101" s="33"/>
      <c r="F2101" s="202" t="s">
        <v>3872</v>
      </c>
      <c r="G2101" s="33"/>
      <c r="H2101" s="33"/>
      <c r="I2101" s="203"/>
      <c r="J2101" s="33"/>
      <c r="K2101" s="33"/>
      <c r="L2101" s="36"/>
      <c r="M2101" s="204"/>
      <c r="N2101" s="205"/>
      <c r="O2101" s="68"/>
      <c r="P2101" s="68"/>
      <c r="Q2101" s="68"/>
      <c r="R2101" s="68"/>
      <c r="S2101" s="68"/>
      <c r="T2101" s="69"/>
      <c r="U2101" s="31"/>
      <c r="V2101" s="31"/>
      <c r="W2101" s="31"/>
      <c r="X2101" s="31"/>
      <c r="Y2101" s="31"/>
      <c r="Z2101" s="31"/>
      <c r="AA2101" s="31"/>
      <c r="AB2101" s="31"/>
      <c r="AC2101" s="31"/>
      <c r="AD2101" s="31"/>
      <c r="AE2101" s="31"/>
      <c r="AT2101" s="14" t="s">
        <v>133</v>
      </c>
      <c r="AU2101" s="14" t="s">
        <v>86</v>
      </c>
    </row>
    <row r="2102" spans="1:65" s="2" customFormat="1" ht="16.5" customHeight="1">
      <c r="A2102" s="31"/>
      <c r="B2102" s="32"/>
      <c r="C2102" s="207" t="s">
        <v>3874</v>
      </c>
      <c r="D2102" s="207" t="s">
        <v>3519</v>
      </c>
      <c r="E2102" s="208" t="s">
        <v>3875</v>
      </c>
      <c r="F2102" s="209" t="s">
        <v>3876</v>
      </c>
      <c r="G2102" s="210" t="s">
        <v>139</v>
      </c>
      <c r="H2102" s="211">
        <v>1</v>
      </c>
      <c r="I2102" s="212"/>
      <c r="J2102" s="213">
        <f>ROUND(I2102*H2102,2)</f>
        <v>0</v>
      </c>
      <c r="K2102" s="209" t="s">
        <v>131</v>
      </c>
      <c r="L2102" s="214"/>
      <c r="M2102" s="215" t="s">
        <v>1</v>
      </c>
      <c r="N2102" s="216" t="s">
        <v>42</v>
      </c>
      <c r="O2102" s="68"/>
      <c r="P2102" s="197">
        <f>O2102*H2102</f>
        <v>0</v>
      </c>
      <c r="Q2102" s="197">
        <v>0</v>
      </c>
      <c r="R2102" s="197">
        <f>Q2102*H2102</f>
        <v>0</v>
      </c>
      <c r="S2102" s="197">
        <v>0</v>
      </c>
      <c r="T2102" s="198">
        <f>S2102*H2102</f>
        <v>0</v>
      </c>
      <c r="U2102" s="31"/>
      <c r="V2102" s="31"/>
      <c r="W2102" s="31"/>
      <c r="X2102" s="31"/>
      <c r="Y2102" s="31"/>
      <c r="Z2102" s="31"/>
      <c r="AA2102" s="31"/>
      <c r="AB2102" s="31"/>
      <c r="AC2102" s="31"/>
      <c r="AD2102" s="31"/>
      <c r="AE2102" s="31"/>
      <c r="AR2102" s="199" t="s">
        <v>718</v>
      </c>
      <c r="AT2102" s="199" t="s">
        <v>3519</v>
      </c>
      <c r="AU2102" s="199" t="s">
        <v>86</v>
      </c>
      <c r="AY2102" s="14" t="s">
        <v>124</v>
      </c>
      <c r="BE2102" s="200">
        <f>IF(N2102="základní",J2102,0)</f>
        <v>0</v>
      </c>
      <c r="BF2102" s="200">
        <f>IF(N2102="snížená",J2102,0)</f>
        <v>0</v>
      </c>
      <c r="BG2102" s="200">
        <f>IF(N2102="zákl. přenesená",J2102,0)</f>
        <v>0</v>
      </c>
      <c r="BH2102" s="200">
        <f>IF(N2102="sníž. přenesená",J2102,0)</f>
        <v>0</v>
      </c>
      <c r="BI2102" s="200">
        <f>IF(N2102="nulová",J2102,0)</f>
        <v>0</v>
      </c>
      <c r="BJ2102" s="14" t="s">
        <v>84</v>
      </c>
      <c r="BK2102" s="200">
        <f>ROUND(I2102*H2102,2)</f>
        <v>0</v>
      </c>
      <c r="BL2102" s="14" t="s">
        <v>279</v>
      </c>
      <c r="BM2102" s="199" t="s">
        <v>3877</v>
      </c>
    </row>
    <row r="2103" spans="1:65" s="2" customFormat="1" ht="10.199999999999999">
      <c r="A2103" s="31"/>
      <c r="B2103" s="32"/>
      <c r="C2103" s="33"/>
      <c r="D2103" s="201" t="s">
        <v>133</v>
      </c>
      <c r="E2103" s="33"/>
      <c r="F2103" s="202" t="s">
        <v>3876</v>
      </c>
      <c r="G2103" s="33"/>
      <c r="H2103" s="33"/>
      <c r="I2103" s="203"/>
      <c r="J2103" s="33"/>
      <c r="K2103" s="33"/>
      <c r="L2103" s="36"/>
      <c r="M2103" s="204"/>
      <c r="N2103" s="205"/>
      <c r="O2103" s="68"/>
      <c r="P2103" s="68"/>
      <c r="Q2103" s="68"/>
      <c r="R2103" s="68"/>
      <c r="S2103" s="68"/>
      <c r="T2103" s="69"/>
      <c r="U2103" s="31"/>
      <c r="V2103" s="31"/>
      <c r="W2103" s="31"/>
      <c r="X2103" s="31"/>
      <c r="Y2103" s="31"/>
      <c r="Z2103" s="31"/>
      <c r="AA2103" s="31"/>
      <c r="AB2103" s="31"/>
      <c r="AC2103" s="31"/>
      <c r="AD2103" s="31"/>
      <c r="AE2103" s="31"/>
      <c r="AT2103" s="14" t="s">
        <v>133</v>
      </c>
      <c r="AU2103" s="14" t="s">
        <v>86</v>
      </c>
    </row>
    <row r="2104" spans="1:65" s="2" customFormat="1" ht="16.5" customHeight="1">
      <c r="A2104" s="31"/>
      <c r="B2104" s="32"/>
      <c r="C2104" s="207" t="s">
        <v>2063</v>
      </c>
      <c r="D2104" s="207" t="s">
        <v>3519</v>
      </c>
      <c r="E2104" s="208" t="s">
        <v>3878</v>
      </c>
      <c r="F2104" s="209" t="s">
        <v>3879</v>
      </c>
      <c r="G2104" s="210" t="s">
        <v>139</v>
      </c>
      <c r="H2104" s="211">
        <v>1</v>
      </c>
      <c r="I2104" s="212"/>
      <c r="J2104" s="213">
        <f>ROUND(I2104*H2104,2)</f>
        <v>0</v>
      </c>
      <c r="K2104" s="209" t="s">
        <v>131</v>
      </c>
      <c r="L2104" s="214"/>
      <c r="M2104" s="215" t="s">
        <v>1</v>
      </c>
      <c r="N2104" s="216" t="s">
        <v>42</v>
      </c>
      <c r="O2104" s="68"/>
      <c r="P2104" s="197">
        <f>O2104*H2104</f>
        <v>0</v>
      </c>
      <c r="Q2104" s="197">
        <v>0</v>
      </c>
      <c r="R2104" s="197">
        <f>Q2104*H2104</f>
        <v>0</v>
      </c>
      <c r="S2104" s="197">
        <v>0</v>
      </c>
      <c r="T2104" s="198">
        <f>S2104*H2104</f>
        <v>0</v>
      </c>
      <c r="U2104" s="31"/>
      <c r="V2104" s="31"/>
      <c r="W2104" s="31"/>
      <c r="X2104" s="31"/>
      <c r="Y2104" s="31"/>
      <c r="Z2104" s="31"/>
      <c r="AA2104" s="31"/>
      <c r="AB2104" s="31"/>
      <c r="AC2104" s="31"/>
      <c r="AD2104" s="31"/>
      <c r="AE2104" s="31"/>
      <c r="AR2104" s="199" t="s">
        <v>718</v>
      </c>
      <c r="AT2104" s="199" t="s">
        <v>3519</v>
      </c>
      <c r="AU2104" s="199" t="s">
        <v>86</v>
      </c>
      <c r="AY2104" s="14" t="s">
        <v>124</v>
      </c>
      <c r="BE2104" s="200">
        <f>IF(N2104="základní",J2104,0)</f>
        <v>0</v>
      </c>
      <c r="BF2104" s="200">
        <f>IF(N2104="snížená",J2104,0)</f>
        <v>0</v>
      </c>
      <c r="BG2104" s="200">
        <f>IF(N2104="zákl. přenesená",J2104,0)</f>
        <v>0</v>
      </c>
      <c r="BH2104" s="200">
        <f>IF(N2104="sníž. přenesená",J2104,0)</f>
        <v>0</v>
      </c>
      <c r="BI2104" s="200">
        <f>IF(N2104="nulová",J2104,0)</f>
        <v>0</v>
      </c>
      <c r="BJ2104" s="14" t="s">
        <v>84</v>
      </c>
      <c r="BK2104" s="200">
        <f>ROUND(I2104*H2104,2)</f>
        <v>0</v>
      </c>
      <c r="BL2104" s="14" t="s">
        <v>279</v>
      </c>
      <c r="BM2104" s="199" t="s">
        <v>3880</v>
      </c>
    </row>
    <row r="2105" spans="1:65" s="2" customFormat="1" ht="10.199999999999999">
      <c r="A2105" s="31"/>
      <c r="B2105" s="32"/>
      <c r="C2105" s="33"/>
      <c r="D2105" s="201" t="s">
        <v>133</v>
      </c>
      <c r="E2105" s="33"/>
      <c r="F2105" s="202" t="s">
        <v>3879</v>
      </c>
      <c r="G2105" s="33"/>
      <c r="H2105" s="33"/>
      <c r="I2105" s="203"/>
      <c r="J2105" s="33"/>
      <c r="K2105" s="33"/>
      <c r="L2105" s="36"/>
      <c r="M2105" s="204"/>
      <c r="N2105" s="205"/>
      <c r="O2105" s="68"/>
      <c r="P2105" s="68"/>
      <c r="Q2105" s="68"/>
      <c r="R2105" s="68"/>
      <c r="S2105" s="68"/>
      <c r="T2105" s="69"/>
      <c r="U2105" s="31"/>
      <c r="V2105" s="31"/>
      <c r="W2105" s="31"/>
      <c r="X2105" s="31"/>
      <c r="Y2105" s="31"/>
      <c r="Z2105" s="31"/>
      <c r="AA2105" s="31"/>
      <c r="AB2105" s="31"/>
      <c r="AC2105" s="31"/>
      <c r="AD2105" s="31"/>
      <c r="AE2105" s="31"/>
      <c r="AT2105" s="14" t="s">
        <v>133</v>
      </c>
      <c r="AU2105" s="14" t="s">
        <v>86</v>
      </c>
    </row>
    <row r="2106" spans="1:65" s="2" customFormat="1" ht="16.5" customHeight="1">
      <c r="A2106" s="31"/>
      <c r="B2106" s="32"/>
      <c r="C2106" s="207" t="s">
        <v>3881</v>
      </c>
      <c r="D2106" s="207" t="s">
        <v>3519</v>
      </c>
      <c r="E2106" s="208" t="s">
        <v>3882</v>
      </c>
      <c r="F2106" s="209" t="s">
        <v>3883</v>
      </c>
      <c r="G2106" s="210" t="s">
        <v>139</v>
      </c>
      <c r="H2106" s="211">
        <v>1</v>
      </c>
      <c r="I2106" s="212"/>
      <c r="J2106" s="213">
        <f>ROUND(I2106*H2106,2)</f>
        <v>0</v>
      </c>
      <c r="K2106" s="209" t="s">
        <v>131</v>
      </c>
      <c r="L2106" s="214"/>
      <c r="M2106" s="215" t="s">
        <v>1</v>
      </c>
      <c r="N2106" s="216" t="s">
        <v>42</v>
      </c>
      <c r="O2106" s="68"/>
      <c r="P2106" s="197">
        <f>O2106*H2106</f>
        <v>0</v>
      </c>
      <c r="Q2106" s="197">
        <v>0</v>
      </c>
      <c r="R2106" s="197">
        <f>Q2106*H2106</f>
        <v>0</v>
      </c>
      <c r="S2106" s="197">
        <v>0</v>
      </c>
      <c r="T2106" s="198">
        <f>S2106*H2106</f>
        <v>0</v>
      </c>
      <c r="U2106" s="31"/>
      <c r="V2106" s="31"/>
      <c r="W2106" s="31"/>
      <c r="X2106" s="31"/>
      <c r="Y2106" s="31"/>
      <c r="Z2106" s="31"/>
      <c r="AA2106" s="31"/>
      <c r="AB2106" s="31"/>
      <c r="AC2106" s="31"/>
      <c r="AD2106" s="31"/>
      <c r="AE2106" s="31"/>
      <c r="AR2106" s="199" t="s">
        <v>718</v>
      </c>
      <c r="AT2106" s="199" t="s">
        <v>3519</v>
      </c>
      <c r="AU2106" s="199" t="s">
        <v>86</v>
      </c>
      <c r="AY2106" s="14" t="s">
        <v>124</v>
      </c>
      <c r="BE2106" s="200">
        <f>IF(N2106="základní",J2106,0)</f>
        <v>0</v>
      </c>
      <c r="BF2106" s="200">
        <f>IF(N2106="snížená",J2106,0)</f>
        <v>0</v>
      </c>
      <c r="BG2106" s="200">
        <f>IF(N2106="zákl. přenesená",J2106,0)</f>
        <v>0</v>
      </c>
      <c r="BH2106" s="200">
        <f>IF(N2106="sníž. přenesená",J2106,0)</f>
        <v>0</v>
      </c>
      <c r="BI2106" s="200">
        <f>IF(N2106="nulová",J2106,0)</f>
        <v>0</v>
      </c>
      <c r="BJ2106" s="14" t="s">
        <v>84</v>
      </c>
      <c r="BK2106" s="200">
        <f>ROUND(I2106*H2106,2)</f>
        <v>0</v>
      </c>
      <c r="BL2106" s="14" t="s">
        <v>279</v>
      </c>
      <c r="BM2106" s="199" t="s">
        <v>3884</v>
      </c>
    </row>
    <row r="2107" spans="1:65" s="2" customFormat="1" ht="10.199999999999999">
      <c r="A2107" s="31"/>
      <c r="B2107" s="32"/>
      <c r="C2107" s="33"/>
      <c r="D2107" s="201" t="s">
        <v>133</v>
      </c>
      <c r="E2107" s="33"/>
      <c r="F2107" s="202" t="s">
        <v>3883</v>
      </c>
      <c r="G2107" s="33"/>
      <c r="H2107" s="33"/>
      <c r="I2107" s="203"/>
      <c r="J2107" s="33"/>
      <c r="K2107" s="33"/>
      <c r="L2107" s="36"/>
      <c r="M2107" s="204"/>
      <c r="N2107" s="205"/>
      <c r="O2107" s="68"/>
      <c r="P2107" s="68"/>
      <c r="Q2107" s="68"/>
      <c r="R2107" s="68"/>
      <c r="S2107" s="68"/>
      <c r="T2107" s="69"/>
      <c r="U2107" s="31"/>
      <c r="V2107" s="31"/>
      <c r="W2107" s="31"/>
      <c r="X2107" s="31"/>
      <c r="Y2107" s="31"/>
      <c r="Z2107" s="31"/>
      <c r="AA2107" s="31"/>
      <c r="AB2107" s="31"/>
      <c r="AC2107" s="31"/>
      <c r="AD2107" s="31"/>
      <c r="AE2107" s="31"/>
      <c r="AT2107" s="14" t="s">
        <v>133</v>
      </c>
      <c r="AU2107" s="14" t="s">
        <v>86</v>
      </c>
    </row>
    <row r="2108" spans="1:65" s="2" customFormat="1" ht="16.5" customHeight="1">
      <c r="A2108" s="31"/>
      <c r="B2108" s="32"/>
      <c r="C2108" s="207" t="s">
        <v>2067</v>
      </c>
      <c r="D2108" s="207" t="s">
        <v>3519</v>
      </c>
      <c r="E2108" s="208" t="s">
        <v>3885</v>
      </c>
      <c r="F2108" s="209" t="s">
        <v>3886</v>
      </c>
      <c r="G2108" s="210" t="s">
        <v>139</v>
      </c>
      <c r="H2108" s="211">
        <v>1</v>
      </c>
      <c r="I2108" s="212"/>
      <c r="J2108" s="213">
        <f>ROUND(I2108*H2108,2)</f>
        <v>0</v>
      </c>
      <c r="K2108" s="209" t="s">
        <v>131</v>
      </c>
      <c r="L2108" s="214"/>
      <c r="M2108" s="215" t="s">
        <v>1</v>
      </c>
      <c r="N2108" s="216" t="s">
        <v>42</v>
      </c>
      <c r="O2108" s="68"/>
      <c r="P2108" s="197">
        <f>O2108*H2108</f>
        <v>0</v>
      </c>
      <c r="Q2108" s="197">
        <v>0</v>
      </c>
      <c r="R2108" s="197">
        <f>Q2108*H2108</f>
        <v>0</v>
      </c>
      <c r="S2108" s="197">
        <v>0</v>
      </c>
      <c r="T2108" s="198">
        <f>S2108*H2108</f>
        <v>0</v>
      </c>
      <c r="U2108" s="31"/>
      <c r="V2108" s="31"/>
      <c r="W2108" s="31"/>
      <c r="X2108" s="31"/>
      <c r="Y2108" s="31"/>
      <c r="Z2108" s="31"/>
      <c r="AA2108" s="31"/>
      <c r="AB2108" s="31"/>
      <c r="AC2108" s="31"/>
      <c r="AD2108" s="31"/>
      <c r="AE2108" s="31"/>
      <c r="AR2108" s="199" t="s">
        <v>718</v>
      </c>
      <c r="AT2108" s="199" t="s">
        <v>3519</v>
      </c>
      <c r="AU2108" s="199" t="s">
        <v>86</v>
      </c>
      <c r="AY2108" s="14" t="s">
        <v>124</v>
      </c>
      <c r="BE2108" s="200">
        <f>IF(N2108="základní",J2108,0)</f>
        <v>0</v>
      </c>
      <c r="BF2108" s="200">
        <f>IF(N2108="snížená",J2108,0)</f>
        <v>0</v>
      </c>
      <c r="BG2108" s="200">
        <f>IF(N2108="zákl. přenesená",J2108,0)</f>
        <v>0</v>
      </c>
      <c r="BH2108" s="200">
        <f>IF(N2108="sníž. přenesená",J2108,0)</f>
        <v>0</v>
      </c>
      <c r="BI2108" s="200">
        <f>IF(N2108="nulová",J2108,0)</f>
        <v>0</v>
      </c>
      <c r="BJ2108" s="14" t="s">
        <v>84</v>
      </c>
      <c r="BK2108" s="200">
        <f>ROUND(I2108*H2108,2)</f>
        <v>0</v>
      </c>
      <c r="BL2108" s="14" t="s">
        <v>279</v>
      </c>
      <c r="BM2108" s="199" t="s">
        <v>3887</v>
      </c>
    </row>
    <row r="2109" spans="1:65" s="2" customFormat="1" ht="10.199999999999999">
      <c r="A2109" s="31"/>
      <c r="B2109" s="32"/>
      <c r="C2109" s="33"/>
      <c r="D2109" s="201" t="s">
        <v>133</v>
      </c>
      <c r="E2109" s="33"/>
      <c r="F2109" s="202" t="s">
        <v>3886</v>
      </c>
      <c r="G2109" s="33"/>
      <c r="H2109" s="33"/>
      <c r="I2109" s="203"/>
      <c r="J2109" s="33"/>
      <c r="K2109" s="33"/>
      <c r="L2109" s="36"/>
      <c r="M2109" s="204"/>
      <c r="N2109" s="205"/>
      <c r="O2109" s="68"/>
      <c r="P2109" s="68"/>
      <c r="Q2109" s="68"/>
      <c r="R2109" s="68"/>
      <c r="S2109" s="68"/>
      <c r="T2109" s="69"/>
      <c r="U2109" s="31"/>
      <c r="V2109" s="31"/>
      <c r="W2109" s="31"/>
      <c r="X2109" s="31"/>
      <c r="Y2109" s="31"/>
      <c r="Z2109" s="31"/>
      <c r="AA2109" s="31"/>
      <c r="AB2109" s="31"/>
      <c r="AC2109" s="31"/>
      <c r="AD2109" s="31"/>
      <c r="AE2109" s="31"/>
      <c r="AT2109" s="14" t="s">
        <v>133</v>
      </c>
      <c r="AU2109" s="14" t="s">
        <v>86</v>
      </c>
    </row>
    <row r="2110" spans="1:65" s="2" customFormat="1" ht="16.5" customHeight="1">
      <c r="A2110" s="31"/>
      <c r="B2110" s="32"/>
      <c r="C2110" s="207" t="s">
        <v>3888</v>
      </c>
      <c r="D2110" s="207" t="s">
        <v>3519</v>
      </c>
      <c r="E2110" s="208" t="s">
        <v>3889</v>
      </c>
      <c r="F2110" s="209" t="s">
        <v>3890</v>
      </c>
      <c r="G2110" s="210" t="s">
        <v>150</v>
      </c>
      <c r="H2110" s="211">
        <v>1</v>
      </c>
      <c r="I2110" s="212"/>
      <c r="J2110" s="213">
        <f>ROUND(I2110*H2110,2)</f>
        <v>0</v>
      </c>
      <c r="K2110" s="209" t="s">
        <v>131</v>
      </c>
      <c r="L2110" s="214"/>
      <c r="M2110" s="215" t="s">
        <v>1</v>
      </c>
      <c r="N2110" s="216" t="s">
        <v>42</v>
      </c>
      <c r="O2110" s="68"/>
      <c r="P2110" s="197">
        <f>O2110*H2110</f>
        <v>0</v>
      </c>
      <c r="Q2110" s="197">
        <v>0</v>
      </c>
      <c r="R2110" s="197">
        <f>Q2110*H2110</f>
        <v>0</v>
      </c>
      <c r="S2110" s="197">
        <v>0</v>
      </c>
      <c r="T2110" s="198">
        <f>S2110*H2110</f>
        <v>0</v>
      </c>
      <c r="U2110" s="31"/>
      <c r="V2110" s="31"/>
      <c r="W2110" s="31"/>
      <c r="X2110" s="31"/>
      <c r="Y2110" s="31"/>
      <c r="Z2110" s="31"/>
      <c r="AA2110" s="31"/>
      <c r="AB2110" s="31"/>
      <c r="AC2110" s="31"/>
      <c r="AD2110" s="31"/>
      <c r="AE2110" s="31"/>
      <c r="AR2110" s="199" t="s">
        <v>718</v>
      </c>
      <c r="AT2110" s="199" t="s">
        <v>3519</v>
      </c>
      <c r="AU2110" s="199" t="s">
        <v>86</v>
      </c>
      <c r="AY2110" s="14" t="s">
        <v>124</v>
      </c>
      <c r="BE2110" s="200">
        <f>IF(N2110="základní",J2110,0)</f>
        <v>0</v>
      </c>
      <c r="BF2110" s="200">
        <f>IF(N2110="snížená",J2110,0)</f>
        <v>0</v>
      </c>
      <c r="BG2110" s="200">
        <f>IF(N2110="zákl. přenesená",J2110,0)</f>
        <v>0</v>
      </c>
      <c r="BH2110" s="200">
        <f>IF(N2110="sníž. přenesená",J2110,0)</f>
        <v>0</v>
      </c>
      <c r="BI2110" s="200">
        <f>IF(N2110="nulová",J2110,0)</f>
        <v>0</v>
      </c>
      <c r="BJ2110" s="14" t="s">
        <v>84</v>
      </c>
      <c r="BK2110" s="200">
        <f>ROUND(I2110*H2110,2)</f>
        <v>0</v>
      </c>
      <c r="BL2110" s="14" t="s">
        <v>279</v>
      </c>
      <c r="BM2110" s="199" t="s">
        <v>3891</v>
      </c>
    </row>
    <row r="2111" spans="1:65" s="2" customFormat="1" ht="10.199999999999999">
      <c r="A2111" s="31"/>
      <c r="B2111" s="32"/>
      <c r="C2111" s="33"/>
      <c r="D2111" s="201" t="s">
        <v>133</v>
      </c>
      <c r="E2111" s="33"/>
      <c r="F2111" s="202" t="s">
        <v>3890</v>
      </c>
      <c r="G2111" s="33"/>
      <c r="H2111" s="33"/>
      <c r="I2111" s="203"/>
      <c r="J2111" s="33"/>
      <c r="K2111" s="33"/>
      <c r="L2111" s="36"/>
      <c r="M2111" s="204"/>
      <c r="N2111" s="205"/>
      <c r="O2111" s="68"/>
      <c r="P2111" s="68"/>
      <c r="Q2111" s="68"/>
      <c r="R2111" s="68"/>
      <c r="S2111" s="68"/>
      <c r="T2111" s="69"/>
      <c r="U2111" s="31"/>
      <c r="V2111" s="31"/>
      <c r="W2111" s="31"/>
      <c r="X2111" s="31"/>
      <c r="Y2111" s="31"/>
      <c r="Z2111" s="31"/>
      <c r="AA2111" s="31"/>
      <c r="AB2111" s="31"/>
      <c r="AC2111" s="31"/>
      <c r="AD2111" s="31"/>
      <c r="AE2111" s="31"/>
      <c r="AT2111" s="14" t="s">
        <v>133</v>
      </c>
      <c r="AU2111" s="14" t="s">
        <v>86</v>
      </c>
    </row>
    <row r="2112" spans="1:65" s="2" customFormat="1" ht="16.5" customHeight="1">
      <c r="A2112" s="31"/>
      <c r="B2112" s="32"/>
      <c r="C2112" s="207" t="s">
        <v>2072</v>
      </c>
      <c r="D2112" s="207" t="s">
        <v>3519</v>
      </c>
      <c r="E2112" s="208" t="s">
        <v>3892</v>
      </c>
      <c r="F2112" s="209" t="s">
        <v>3893</v>
      </c>
      <c r="G2112" s="210" t="s">
        <v>150</v>
      </c>
      <c r="H2112" s="211">
        <v>1</v>
      </c>
      <c r="I2112" s="212"/>
      <c r="J2112" s="213">
        <f>ROUND(I2112*H2112,2)</f>
        <v>0</v>
      </c>
      <c r="K2112" s="209" t="s">
        <v>131</v>
      </c>
      <c r="L2112" s="214"/>
      <c r="M2112" s="215" t="s">
        <v>1</v>
      </c>
      <c r="N2112" s="216" t="s">
        <v>42</v>
      </c>
      <c r="O2112" s="68"/>
      <c r="P2112" s="197">
        <f>O2112*H2112</f>
        <v>0</v>
      </c>
      <c r="Q2112" s="197">
        <v>0</v>
      </c>
      <c r="R2112" s="197">
        <f>Q2112*H2112</f>
        <v>0</v>
      </c>
      <c r="S2112" s="197">
        <v>0</v>
      </c>
      <c r="T2112" s="198">
        <f>S2112*H2112</f>
        <v>0</v>
      </c>
      <c r="U2112" s="31"/>
      <c r="V2112" s="31"/>
      <c r="W2112" s="31"/>
      <c r="X2112" s="31"/>
      <c r="Y2112" s="31"/>
      <c r="Z2112" s="31"/>
      <c r="AA2112" s="31"/>
      <c r="AB2112" s="31"/>
      <c r="AC2112" s="31"/>
      <c r="AD2112" s="31"/>
      <c r="AE2112" s="31"/>
      <c r="AR2112" s="199" t="s">
        <v>718</v>
      </c>
      <c r="AT2112" s="199" t="s">
        <v>3519</v>
      </c>
      <c r="AU2112" s="199" t="s">
        <v>86</v>
      </c>
      <c r="AY2112" s="14" t="s">
        <v>124</v>
      </c>
      <c r="BE2112" s="200">
        <f>IF(N2112="základní",J2112,0)</f>
        <v>0</v>
      </c>
      <c r="BF2112" s="200">
        <f>IF(N2112="snížená",J2112,0)</f>
        <v>0</v>
      </c>
      <c r="BG2112" s="200">
        <f>IF(N2112="zákl. přenesená",J2112,0)</f>
        <v>0</v>
      </c>
      <c r="BH2112" s="200">
        <f>IF(N2112="sníž. přenesená",J2112,0)</f>
        <v>0</v>
      </c>
      <c r="BI2112" s="200">
        <f>IF(N2112="nulová",J2112,0)</f>
        <v>0</v>
      </c>
      <c r="BJ2112" s="14" t="s">
        <v>84</v>
      </c>
      <c r="BK2112" s="200">
        <f>ROUND(I2112*H2112,2)</f>
        <v>0</v>
      </c>
      <c r="BL2112" s="14" t="s">
        <v>279</v>
      </c>
      <c r="BM2112" s="199" t="s">
        <v>3894</v>
      </c>
    </row>
    <row r="2113" spans="1:65" s="2" customFormat="1" ht="10.199999999999999">
      <c r="A2113" s="31"/>
      <c r="B2113" s="32"/>
      <c r="C2113" s="33"/>
      <c r="D2113" s="201" t="s">
        <v>133</v>
      </c>
      <c r="E2113" s="33"/>
      <c r="F2113" s="202" t="s">
        <v>3893</v>
      </c>
      <c r="G2113" s="33"/>
      <c r="H2113" s="33"/>
      <c r="I2113" s="203"/>
      <c r="J2113" s="33"/>
      <c r="K2113" s="33"/>
      <c r="L2113" s="36"/>
      <c r="M2113" s="204"/>
      <c r="N2113" s="205"/>
      <c r="O2113" s="68"/>
      <c r="P2113" s="68"/>
      <c r="Q2113" s="68"/>
      <c r="R2113" s="68"/>
      <c r="S2113" s="68"/>
      <c r="T2113" s="69"/>
      <c r="U2113" s="31"/>
      <c r="V2113" s="31"/>
      <c r="W2113" s="31"/>
      <c r="X2113" s="31"/>
      <c r="Y2113" s="31"/>
      <c r="Z2113" s="31"/>
      <c r="AA2113" s="31"/>
      <c r="AB2113" s="31"/>
      <c r="AC2113" s="31"/>
      <c r="AD2113" s="31"/>
      <c r="AE2113" s="31"/>
      <c r="AT2113" s="14" t="s">
        <v>133</v>
      </c>
      <c r="AU2113" s="14" t="s">
        <v>86</v>
      </c>
    </row>
    <row r="2114" spans="1:65" s="2" customFormat="1" ht="16.5" customHeight="1">
      <c r="A2114" s="31"/>
      <c r="B2114" s="32"/>
      <c r="C2114" s="207" t="s">
        <v>3895</v>
      </c>
      <c r="D2114" s="207" t="s">
        <v>3519</v>
      </c>
      <c r="E2114" s="208" t="s">
        <v>3896</v>
      </c>
      <c r="F2114" s="209" t="s">
        <v>3897</v>
      </c>
      <c r="G2114" s="210" t="s">
        <v>150</v>
      </c>
      <c r="H2114" s="211">
        <v>1</v>
      </c>
      <c r="I2114" s="212"/>
      <c r="J2114" s="213">
        <f>ROUND(I2114*H2114,2)</f>
        <v>0</v>
      </c>
      <c r="K2114" s="209" t="s">
        <v>131</v>
      </c>
      <c r="L2114" s="214"/>
      <c r="M2114" s="215" t="s">
        <v>1</v>
      </c>
      <c r="N2114" s="216" t="s">
        <v>42</v>
      </c>
      <c r="O2114" s="68"/>
      <c r="P2114" s="197">
        <f>O2114*H2114</f>
        <v>0</v>
      </c>
      <c r="Q2114" s="197">
        <v>0</v>
      </c>
      <c r="R2114" s="197">
        <f>Q2114*H2114</f>
        <v>0</v>
      </c>
      <c r="S2114" s="197">
        <v>0</v>
      </c>
      <c r="T2114" s="198">
        <f>S2114*H2114</f>
        <v>0</v>
      </c>
      <c r="U2114" s="31"/>
      <c r="V2114" s="31"/>
      <c r="W2114" s="31"/>
      <c r="X2114" s="31"/>
      <c r="Y2114" s="31"/>
      <c r="Z2114" s="31"/>
      <c r="AA2114" s="31"/>
      <c r="AB2114" s="31"/>
      <c r="AC2114" s="31"/>
      <c r="AD2114" s="31"/>
      <c r="AE2114" s="31"/>
      <c r="AR2114" s="199" t="s">
        <v>718</v>
      </c>
      <c r="AT2114" s="199" t="s">
        <v>3519</v>
      </c>
      <c r="AU2114" s="199" t="s">
        <v>86</v>
      </c>
      <c r="AY2114" s="14" t="s">
        <v>124</v>
      </c>
      <c r="BE2114" s="200">
        <f>IF(N2114="základní",J2114,0)</f>
        <v>0</v>
      </c>
      <c r="BF2114" s="200">
        <f>IF(N2114="snížená",J2114,0)</f>
        <v>0</v>
      </c>
      <c r="BG2114" s="200">
        <f>IF(N2114="zákl. přenesená",J2114,0)</f>
        <v>0</v>
      </c>
      <c r="BH2114" s="200">
        <f>IF(N2114="sníž. přenesená",J2114,0)</f>
        <v>0</v>
      </c>
      <c r="BI2114" s="200">
        <f>IF(N2114="nulová",J2114,0)</f>
        <v>0</v>
      </c>
      <c r="BJ2114" s="14" t="s">
        <v>84</v>
      </c>
      <c r="BK2114" s="200">
        <f>ROUND(I2114*H2114,2)</f>
        <v>0</v>
      </c>
      <c r="BL2114" s="14" t="s">
        <v>279</v>
      </c>
      <c r="BM2114" s="199" t="s">
        <v>3898</v>
      </c>
    </row>
    <row r="2115" spans="1:65" s="2" customFormat="1" ht="10.199999999999999">
      <c r="A2115" s="31"/>
      <c r="B2115" s="32"/>
      <c r="C2115" s="33"/>
      <c r="D2115" s="201" t="s">
        <v>133</v>
      </c>
      <c r="E2115" s="33"/>
      <c r="F2115" s="202" t="s">
        <v>3897</v>
      </c>
      <c r="G2115" s="33"/>
      <c r="H2115" s="33"/>
      <c r="I2115" s="203"/>
      <c r="J2115" s="33"/>
      <c r="K2115" s="33"/>
      <c r="L2115" s="36"/>
      <c r="M2115" s="204"/>
      <c r="N2115" s="205"/>
      <c r="O2115" s="68"/>
      <c r="P2115" s="68"/>
      <c r="Q2115" s="68"/>
      <c r="R2115" s="68"/>
      <c r="S2115" s="68"/>
      <c r="T2115" s="69"/>
      <c r="U2115" s="31"/>
      <c r="V2115" s="31"/>
      <c r="W2115" s="31"/>
      <c r="X2115" s="31"/>
      <c r="Y2115" s="31"/>
      <c r="Z2115" s="31"/>
      <c r="AA2115" s="31"/>
      <c r="AB2115" s="31"/>
      <c r="AC2115" s="31"/>
      <c r="AD2115" s="31"/>
      <c r="AE2115" s="31"/>
      <c r="AT2115" s="14" t="s">
        <v>133</v>
      </c>
      <c r="AU2115" s="14" t="s">
        <v>86</v>
      </c>
    </row>
    <row r="2116" spans="1:65" s="2" customFormat="1" ht="16.5" customHeight="1">
      <c r="A2116" s="31"/>
      <c r="B2116" s="32"/>
      <c r="C2116" s="207" t="s">
        <v>2076</v>
      </c>
      <c r="D2116" s="207" t="s">
        <v>3519</v>
      </c>
      <c r="E2116" s="208" t="s">
        <v>3899</v>
      </c>
      <c r="F2116" s="209" t="s">
        <v>3900</v>
      </c>
      <c r="G2116" s="210" t="s">
        <v>150</v>
      </c>
      <c r="H2116" s="211">
        <v>1</v>
      </c>
      <c r="I2116" s="212"/>
      <c r="J2116" s="213">
        <f>ROUND(I2116*H2116,2)</f>
        <v>0</v>
      </c>
      <c r="K2116" s="209" t="s">
        <v>131</v>
      </c>
      <c r="L2116" s="214"/>
      <c r="M2116" s="215" t="s">
        <v>1</v>
      </c>
      <c r="N2116" s="216" t="s">
        <v>42</v>
      </c>
      <c r="O2116" s="68"/>
      <c r="P2116" s="197">
        <f>O2116*H2116</f>
        <v>0</v>
      </c>
      <c r="Q2116" s="197">
        <v>0</v>
      </c>
      <c r="R2116" s="197">
        <f>Q2116*H2116</f>
        <v>0</v>
      </c>
      <c r="S2116" s="197">
        <v>0</v>
      </c>
      <c r="T2116" s="198">
        <f>S2116*H2116</f>
        <v>0</v>
      </c>
      <c r="U2116" s="31"/>
      <c r="V2116" s="31"/>
      <c r="W2116" s="31"/>
      <c r="X2116" s="31"/>
      <c r="Y2116" s="31"/>
      <c r="Z2116" s="31"/>
      <c r="AA2116" s="31"/>
      <c r="AB2116" s="31"/>
      <c r="AC2116" s="31"/>
      <c r="AD2116" s="31"/>
      <c r="AE2116" s="31"/>
      <c r="AR2116" s="199" t="s">
        <v>718</v>
      </c>
      <c r="AT2116" s="199" t="s">
        <v>3519</v>
      </c>
      <c r="AU2116" s="199" t="s">
        <v>86</v>
      </c>
      <c r="AY2116" s="14" t="s">
        <v>124</v>
      </c>
      <c r="BE2116" s="200">
        <f>IF(N2116="základní",J2116,0)</f>
        <v>0</v>
      </c>
      <c r="BF2116" s="200">
        <f>IF(N2116="snížená",J2116,0)</f>
        <v>0</v>
      </c>
      <c r="BG2116" s="200">
        <f>IF(N2116="zákl. přenesená",J2116,0)</f>
        <v>0</v>
      </c>
      <c r="BH2116" s="200">
        <f>IF(N2116="sníž. přenesená",J2116,0)</f>
        <v>0</v>
      </c>
      <c r="BI2116" s="200">
        <f>IF(N2116="nulová",J2116,0)</f>
        <v>0</v>
      </c>
      <c r="BJ2116" s="14" t="s">
        <v>84</v>
      </c>
      <c r="BK2116" s="200">
        <f>ROUND(I2116*H2116,2)</f>
        <v>0</v>
      </c>
      <c r="BL2116" s="14" t="s">
        <v>279</v>
      </c>
      <c r="BM2116" s="199" t="s">
        <v>3901</v>
      </c>
    </row>
    <row r="2117" spans="1:65" s="2" customFormat="1" ht="10.199999999999999">
      <c r="A2117" s="31"/>
      <c r="B2117" s="32"/>
      <c r="C2117" s="33"/>
      <c r="D2117" s="201" t="s">
        <v>133</v>
      </c>
      <c r="E2117" s="33"/>
      <c r="F2117" s="202" t="s">
        <v>3900</v>
      </c>
      <c r="G2117" s="33"/>
      <c r="H2117" s="33"/>
      <c r="I2117" s="203"/>
      <c r="J2117" s="33"/>
      <c r="K2117" s="33"/>
      <c r="L2117" s="36"/>
      <c r="M2117" s="204"/>
      <c r="N2117" s="205"/>
      <c r="O2117" s="68"/>
      <c r="P2117" s="68"/>
      <c r="Q2117" s="68"/>
      <c r="R2117" s="68"/>
      <c r="S2117" s="68"/>
      <c r="T2117" s="69"/>
      <c r="U2117" s="31"/>
      <c r="V2117" s="31"/>
      <c r="W2117" s="31"/>
      <c r="X2117" s="31"/>
      <c r="Y2117" s="31"/>
      <c r="Z2117" s="31"/>
      <c r="AA2117" s="31"/>
      <c r="AB2117" s="31"/>
      <c r="AC2117" s="31"/>
      <c r="AD2117" s="31"/>
      <c r="AE2117" s="31"/>
      <c r="AT2117" s="14" t="s">
        <v>133</v>
      </c>
      <c r="AU2117" s="14" t="s">
        <v>86</v>
      </c>
    </row>
    <row r="2118" spans="1:65" s="2" customFormat="1" ht="16.5" customHeight="1">
      <c r="A2118" s="31"/>
      <c r="B2118" s="32"/>
      <c r="C2118" s="207" t="s">
        <v>3902</v>
      </c>
      <c r="D2118" s="207" t="s">
        <v>3519</v>
      </c>
      <c r="E2118" s="208" t="s">
        <v>3903</v>
      </c>
      <c r="F2118" s="209" t="s">
        <v>3904</v>
      </c>
      <c r="G2118" s="210" t="s">
        <v>150</v>
      </c>
      <c r="H2118" s="211">
        <v>1</v>
      </c>
      <c r="I2118" s="212"/>
      <c r="J2118" s="213">
        <f>ROUND(I2118*H2118,2)</f>
        <v>0</v>
      </c>
      <c r="K2118" s="209" t="s">
        <v>131</v>
      </c>
      <c r="L2118" s="214"/>
      <c r="M2118" s="215" t="s">
        <v>1</v>
      </c>
      <c r="N2118" s="216" t="s">
        <v>42</v>
      </c>
      <c r="O2118" s="68"/>
      <c r="P2118" s="197">
        <f>O2118*H2118</f>
        <v>0</v>
      </c>
      <c r="Q2118" s="197">
        <v>0</v>
      </c>
      <c r="R2118" s="197">
        <f>Q2118*H2118</f>
        <v>0</v>
      </c>
      <c r="S2118" s="197">
        <v>0</v>
      </c>
      <c r="T2118" s="198">
        <f>S2118*H2118</f>
        <v>0</v>
      </c>
      <c r="U2118" s="31"/>
      <c r="V2118" s="31"/>
      <c r="W2118" s="31"/>
      <c r="X2118" s="31"/>
      <c r="Y2118" s="31"/>
      <c r="Z2118" s="31"/>
      <c r="AA2118" s="31"/>
      <c r="AB2118" s="31"/>
      <c r="AC2118" s="31"/>
      <c r="AD2118" s="31"/>
      <c r="AE2118" s="31"/>
      <c r="AR2118" s="199" t="s">
        <v>718</v>
      </c>
      <c r="AT2118" s="199" t="s">
        <v>3519</v>
      </c>
      <c r="AU2118" s="199" t="s">
        <v>86</v>
      </c>
      <c r="AY2118" s="14" t="s">
        <v>124</v>
      </c>
      <c r="BE2118" s="200">
        <f>IF(N2118="základní",J2118,0)</f>
        <v>0</v>
      </c>
      <c r="BF2118" s="200">
        <f>IF(N2118="snížená",J2118,0)</f>
        <v>0</v>
      </c>
      <c r="BG2118" s="200">
        <f>IF(N2118="zákl. přenesená",J2118,0)</f>
        <v>0</v>
      </c>
      <c r="BH2118" s="200">
        <f>IF(N2118="sníž. přenesená",J2118,0)</f>
        <v>0</v>
      </c>
      <c r="BI2118" s="200">
        <f>IF(N2118="nulová",J2118,0)</f>
        <v>0</v>
      </c>
      <c r="BJ2118" s="14" t="s">
        <v>84</v>
      </c>
      <c r="BK2118" s="200">
        <f>ROUND(I2118*H2118,2)</f>
        <v>0</v>
      </c>
      <c r="BL2118" s="14" t="s">
        <v>279</v>
      </c>
      <c r="BM2118" s="199" t="s">
        <v>3905</v>
      </c>
    </row>
    <row r="2119" spans="1:65" s="2" customFormat="1" ht="10.199999999999999">
      <c r="A2119" s="31"/>
      <c r="B2119" s="32"/>
      <c r="C2119" s="33"/>
      <c r="D2119" s="201" t="s">
        <v>133</v>
      </c>
      <c r="E2119" s="33"/>
      <c r="F2119" s="202" t="s">
        <v>3904</v>
      </c>
      <c r="G2119" s="33"/>
      <c r="H2119" s="33"/>
      <c r="I2119" s="203"/>
      <c r="J2119" s="33"/>
      <c r="K2119" s="33"/>
      <c r="L2119" s="36"/>
      <c r="M2119" s="204"/>
      <c r="N2119" s="205"/>
      <c r="O2119" s="68"/>
      <c r="P2119" s="68"/>
      <c r="Q2119" s="68"/>
      <c r="R2119" s="68"/>
      <c r="S2119" s="68"/>
      <c r="T2119" s="69"/>
      <c r="U2119" s="31"/>
      <c r="V2119" s="31"/>
      <c r="W2119" s="31"/>
      <c r="X2119" s="31"/>
      <c r="Y2119" s="31"/>
      <c r="Z2119" s="31"/>
      <c r="AA2119" s="31"/>
      <c r="AB2119" s="31"/>
      <c r="AC2119" s="31"/>
      <c r="AD2119" s="31"/>
      <c r="AE2119" s="31"/>
      <c r="AT2119" s="14" t="s">
        <v>133</v>
      </c>
      <c r="AU2119" s="14" t="s">
        <v>86</v>
      </c>
    </row>
    <row r="2120" spans="1:65" s="2" customFormat="1" ht="16.5" customHeight="1">
      <c r="A2120" s="31"/>
      <c r="B2120" s="32"/>
      <c r="C2120" s="207" t="s">
        <v>2082</v>
      </c>
      <c r="D2120" s="207" t="s">
        <v>3519</v>
      </c>
      <c r="E2120" s="208" t="s">
        <v>3906</v>
      </c>
      <c r="F2120" s="209" t="s">
        <v>3907</v>
      </c>
      <c r="G2120" s="210" t="s">
        <v>150</v>
      </c>
      <c r="H2120" s="211">
        <v>1</v>
      </c>
      <c r="I2120" s="212"/>
      <c r="J2120" s="213">
        <f>ROUND(I2120*H2120,2)</f>
        <v>0</v>
      </c>
      <c r="K2120" s="209" t="s">
        <v>131</v>
      </c>
      <c r="L2120" s="214"/>
      <c r="M2120" s="215" t="s">
        <v>1</v>
      </c>
      <c r="N2120" s="216" t="s">
        <v>42</v>
      </c>
      <c r="O2120" s="68"/>
      <c r="P2120" s="197">
        <f>O2120*H2120</f>
        <v>0</v>
      </c>
      <c r="Q2120" s="197">
        <v>0</v>
      </c>
      <c r="R2120" s="197">
        <f>Q2120*H2120</f>
        <v>0</v>
      </c>
      <c r="S2120" s="197">
        <v>0</v>
      </c>
      <c r="T2120" s="198">
        <f>S2120*H2120</f>
        <v>0</v>
      </c>
      <c r="U2120" s="31"/>
      <c r="V2120" s="31"/>
      <c r="W2120" s="31"/>
      <c r="X2120" s="31"/>
      <c r="Y2120" s="31"/>
      <c r="Z2120" s="31"/>
      <c r="AA2120" s="31"/>
      <c r="AB2120" s="31"/>
      <c r="AC2120" s="31"/>
      <c r="AD2120" s="31"/>
      <c r="AE2120" s="31"/>
      <c r="AR2120" s="199" t="s">
        <v>718</v>
      </c>
      <c r="AT2120" s="199" t="s">
        <v>3519</v>
      </c>
      <c r="AU2120" s="199" t="s">
        <v>86</v>
      </c>
      <c r="AY2120" s="14" t="s">
        <v>124</v>
      </c>
      <c r="BE2120" s="200">
        <f>IF(N2120="základní",J2120,0)</f>
        <v>0</v>
      </c>
      <c r="BF2120" s="200">
        <f>IF(N2120="snížená",J2120,0)</f>
        <v>0</v>
      </c>
      <c r="BG2120" s="200">
        <f>IF(N2120="zákl. přenesená",J2120,0)</f>
        <v>0</v>
      </c>
      <c r="BH2120" s="200">
        <f>IF(N2120="sníž. přenesená",J2120,0)</f>
        <v>0</v>
      </c>
      <c r="BI2120" s="200">
        <f>IF(N2120="nulová",J2120,0)</f>
        <v>0</v>
      </c>
      <c r="BJ2120" s="14" t="s">
        <v>84</v>
      </c>
      <c r="BK2120" s="200">
        <f>ROUND(I2120*H2120,2)</f>
        <v>0</v>
      </c>
      <c r="BL2120" s="14" t="s">
        <v>279</v>
      </c>
      <c r="BM2120" s="199" t="s">
        <v>3908</v>
      </c>
    </row>
    <row r="2121" spans="1:65" s="2" customFormat="1" ht="10.199999999999999">
      <c r="A2121" s="31"/>
      <c r="B2121" s="32"/>
      <c r="C2121" s="33"/>
      <c r="D2121" s="201" t="s">
        <v>133</v>
      </c>
      <c r="E2121" s="33"/>
      <c r="F2121" s="202" t="s">
        <v>3907</v>
      </c>
      <c r="G2121" s="33"/>
      <c r="H2121" s="33"/>
      <c r="I2121" s="203"/>
      <c r="J2121" s="33"/>
      <c r="K2121" s="33"/>
      <c r="L2121" s="36"/>
      <c r="M2121" s="204"/>
      <c r="N2121" s="205"/>
      <c r="O2121" s="68"/>
      <c r="P2121" s="68"/>
      <c r="Q2121" s="68"/>
      <c r="R2121" s="68"/>
      <c r="S2121" s="68"/>
      <c r="T2121" s="69"/>
      <c r="U2121" s="31"/>
      <c r="V2121" s="31"/>
      <c r="W2121" s="31"/>
      <c r="X2121" s="31"/>
      <c r="Y2121" s="31"/>
      <c r="Z2121" s="31"/>
      <c r="AA2121" s="31"/>
      <c r="AB2121" s="31"/>
      <c r="AC2121" s="31"/>
      <c r="AD2121" s="31"/>
      <c r="AE2121" s="31"/>
      <c r="AT2121" s="14" t="s">
        <v>133</v>
      </c>
      <c r="AU2121" s="14" t="s">
        <v>86</v>
      </c>
    </row>
    <row r="2122" spans="1:65" s="2" customFormat="1" ht="16.5" customHeight="1">
      <c r="A2122" s="31"/>
      <c r="B2122" s="32"/>
      <c r="C2122" s="207" t="s">
        <v>3909</v>
      </c>
      <c r="D2122" s="207" t="s">
        <v>3519</v>
      </c>
      <c r="E2122" s="208" t="s">
        <v>3910</v>
      </c>
      <c r="F2122" s="209" t="s">
        <v>3911</v>
      </c>
      <c r="G2122" s="210" t="s">
        <v>150</v>
      </c>
      <c r="H2122" s="211">
        <v>1</v>
      </c>
      <c r="I2122" s="212"/>
      <c r="J2122" s="213">
        <f>ROUND(I2122*H2122,2)</f>
        <v>0</v>
      </c>
      <c r="K2122" s="209" t="s">
        <v>131</v>
      </c>
      <c r="L2122" s="214"/>
      <c r="M2122" s="215" t="s">
        <v>1</v>
      </c>
      <c r="N2122" s="216" t="s">
        <v>42</v>
      </c>
      <c r="O2122" s="68"/>
      <c r="P2122" s="197">
        <f>O2122*H2122</f>
        <v>0</v>
      </c>
      <c r="Q2122" s="197">
        <v>0</v>
      </c>
      <c r="R2122" s="197">
        <f>Q2122*H2122</f>
        <v>0</v>
      </c>
      <c r="S2122" s="197">
        <v>0</v>
      </c>
      <c r="T2122" s="198">
        <f>S2122*H2122</f>
        <v>0</v>
      </c>
      <c r="U2122" s="31"/>
      <c r="V2122" s="31"/>
      <c r="W2122" s="31"/>
      <c r="X2122" s="31"/>
      <c r="Y2122" s="31"/>
      <c r="Z2122" s="31"/>
      <c r="AA2122" s="31"/>
      <c r="AB2122" s="31"/>
      <c r="AC2122" s="31"/>
      <c r="AD2122" s="31"/>
      <c r="AE2122" s="31"/>
      <c r="AR2122" s="199" t="s">
        <v>718</v>
      </c>
      <c r="AT2122" s="199" t="s">
        <v>3519</v>
      </c>
      <c r="AU2122" s="199" t="s">
        <v>86</v>
      </c>
      <c r="AY2122" s="14" t="s">
        <v>124</v>
      </c>
      <c r="BE2122" s="200">
        <f>IF(N2122="základní",J2122,0)</f>
        <v>0</v>
      </c>
      <c r="BF2122" s="200">
        <f>IF(N2122="snížená",J2122,0)</f>
        <v>0</v>
      </c>
      <c r="BG2122" s="200">
        <f>IF(N2122="zákl. přenesená",J2122,0)</f>
        <v>0</v>
      </c>
      <c r="BH2122" s="200">
        <f>IF(N2122="sníž. přenesená",J2122,0)</f>
        <v>0</v>
      </c>
      <c r="BI2122" s="200">
        <f>IF(N2122="nulová",J2122,0)</f>
        <v>0</v>
      </c>
      <c r="BJ2122" s="14" t="s">
        <v>84</v>
      </c>
      <c r="BK2122" s="200">
        <f>ROUND(I2122*H2122,2)</f>
        <v>0</v>
      </c>
      <c r="BL2122" s="14" t="s">
        <v>279</v>
      </c>
      <c r="BM2122" s="199" t="s">
        <v>3912</v>
      </c>
    </row>
    <row r="2123" spans="1:65" s="2" customFormat="1" ht="10.199999999999999">
      <c r="A2123" s="31"/>
      <c r="B2123" s="32"/>
      <c r="C2123" s="33"/>
      <c r="D2123" s="201" t="s">
        <v>133</v>
      </c>
      <c r="E2123" s="33"/>
      <c r="F2123" s="202" t="s">
        <v>3911</v>
      </c>
      <c r="G2123" s="33"/>
      <c r="H2123" s="33"/>
      <c r="I2123" s="203"/>
      <c r="J2123" s="33"/>
      <c r="K2123" s="33"/>
      <c r="L2123" s="36"/>
      <c r="M2123" s="204"/>
      <c r="N2123" s="205"/>
      <c r="O2123" s="68"/>
      <c r="P2123" s="68"/>
      <c r="Q2123" s="68"/>
      <c r="R2123" s="68"/>
      <c r="S2123" s="68"/>
      <c r="T2123" s="69"/>
      <c r="U2123" s="31"/>
      <c r="V2123" s="31"/>
      <c r="W2123" s="31"/>
      <c r="X2123" s="31"/>
      <c r="Y2123" s="31"/>
      <c r="Z2123" s="31"/>
      <c r="AA2123" s="31"/>
      <c r="AB2123" s="31"/>
      <c r="AC2123" s="31"/>
      <c r="AD2123" s="31"/>
      <c r="AE2123" s="31"/>
      <c r="AT2123" s="14" t="s">
        <v>133</v>
      </c>
      <c r="AU2123" s="14" t="s">
        <v>86</v>
      </c>
    </row>
    <row r="2124" spans="1:65" s="2" customFormat="1" ht="16.5" customHeight="1">
      <c r="A2124" s="31"/>
      <c r="B2124" s="32"/>
      <c r="C2124" s="207" t="s">
        <v>2086</v>
      </c>
      <c r="D2124" s="207" t="s">
        <v>3519</v>
      </c>
      <c r="E2124" s="208" t="s">
        <v>3913</v>
      </c>
      <c r="F2124" s="209" t="s">
        <v>3914</v>
      </c>
      <c r="G2124" s="210" t="s">
        <v>150</v>
      </c>
      <c r="H2124" s="211">
        <v>1</v>
      </c>
      <c r="I2124" s="212"/>
      <c r="J2124" s="213">
        <f>ROUND(I2124*H2124,2)</f>
        <v>0</v>
      </c>
      <c r="K2124" s="209" t="s">
        <v>131</v>
      </c>
      <c r="L2124" s="214"/>
      <c r="M2124" s="215" t="s">
        <v>1</v>
      </c>
      <c r="N2124" s="216" t="s">
        <v>42</v>
      </c>
      <c r="O2124" s="68"/>
      <c r="P2124" s="197">
        <f>O2124*H2124</f>
        <v>0</v>
      </c>
      <c r="Q2124" s="197">
        <v>0</v>
      </c>
      <c r="R2124" s="197">
        <f>Q2124*H2124</f>
        <v>0</v>
      </c>
      <c r="S2124" s="197">
        <v>0</v>
      </c>
      <c r="T2124" s="198">
        <f>S2124*H2124</f>
        <v>0</v>
      </c>
      <c r="U2124" s="31"/>
      <c r="V2124" s="31"/>
      <c r="W2124" s="31"/>
      <c r="X2124" s="31"/>
      <c r="Y2124" s="31"/>
      <c r="Z2124" s="31"/>
      <c r="AA2124" s="31"/>
      <c r="AB2124" s="31"/>
      <c r="AC2124" s="31"/>
      <c r="AD2124" s="31"/>
      <c r="AE2124" s="31"/>
      <c r="AR2124" s="199" t="s">
        <v>718</v>
      </c>
      <c r="AT2124" s="199" t="s">
        <v>3519</v>
      </c>
      <c r="AU2124" s="199" t="s">
        <v>86</v>
      </c>
      <c r="AY2124" s="14" t="s">
        <v>124</v>
      </c>
      <c r="BE2124" s="200">
        <f>IF(N2124="základní",J2124,0)</f>
        <v>0</v>
      </c>
      <c r="BF2124" s="200">
        <f>IF(N2124="snížená",J2124,0)</f>
        <v>0</v>
      </c>
      <c r="BG2124" s="200">
        <f>IF(N2124="zákl. přenesená",J2124,0)</f>
        <v>0</v>
      </c>
      <c r="BH2124" s="200">
        <f>IF(N2124="sníž. přenesená",J2124,0)</f>
        <v>0</v>
      </c>
      <c r="BI2124" s="200">
        <f>IF(N2124="nulová",J2124,0)</f>
        <v>0</v>
      </c>
      <c r="BJ2124" s="14" t="s">
        <v>84</v>
      </c>
      <c r="BK2124" s="200">
        <f>ROUND(I2124*H2124,2)</f>
        <v>0</v>
      </c>
      <c r="BL2124" s="14" t="s">
        <v>279</v>
      </c>
      <c r="BM2124" s="199" t="s">
        <v>3915</v>
      </c>
    </row>
    <row r="2125" spans="1:65" s="2" customFormat="1" ht="10.199999999999999">
      <c r="A2125" s="31"/>
      <c r="B2125" s="32"/>
      <c r="C2125" s="33"/>
      <c r="D2125" s="201" t="s">
        <v>133</v>
      </c>
      <c r="E2125" s="33"/>
      <c r="F2125" s="202" t="s">
        <v>3914</v>
      </c>
      <c r="G2125" s="33"/>
      <c r="H2125" s="33"/>
      <c r="I2125" s="203"/>
      <c r="J2125" s="33"/>
      <c r="K2125" s="33"/>
      <c r="L2125" s="36"/>
      <c r="M2125" s="204"/>
      <c r="N2125" s="205"/>
      <c r="O2125" s="68"/>
      <c r="P2125" s="68"/>
      <c r="Q2125" s="68"/>
      <c r="R2125" s="68"/>
      <c r="S2125" s="68"/>
      <c r="T2125" s="69"/>
      <c r="U2125" s="31"/>
      <c r="V2125" s="31"/>
      <c r="W2125" s="31"/>
      <c r="X2125" s="31"/>
      <c r="Y2125" s="31"/>
      <c r="Z2125" s="31"/>
      <c r="AA2125" s="31"/>
      <c r="AB2125" s="31"/>
      <c r="AC2125" s="31"/>
      <c r="AD2125" s="31"/>
      <c r="AE2125" s="31"/>
      <c r="AT2125" s="14" t="s">
        <v>133</v>
      </c>
      <c r="AU2125" s="14" t="s">
        <v>86</v>
      </c>
    </row>
    <row r="2126" spans="1:65" s="2" customFormat="1" ht="16.5" customHeight="1">
      <c r="A2126" s="31"/>
      <c r="B2126" s="32"/>
      <c r="C2126" s="207" t="s">
        <v>3916</v>
      </c>
      <c r="D2126" s="207" t="s">
        <v>3519</v>
      </c>
      <c r="E2126" s="208" t="s">
        <v>3917</v>
      </c>
      <c r="F2126" s="209" t="s">
        <v>3918</v>
      </c>
      <c r="G2126" s="210" t="s">
        <v>150</v>
      </c>
      <c r="H2126" s="211">
        <v>1</v>
      </c>
      <c r="I2126" s="212"/>
      <c r="J2126" s="213">
        <f>ROUND(I2126*H2126,2)</f>
        <v>0</v>
      </c>
      <c r="K2126" s="209" t="s">
        <v>131</v>
      </c>
      <c r="L2126" s="214"/>
      <c r="M2126" s="215" t="s">
        <v>1</v>
      </c>
      <c r="N2126" s="216" t="s">
        <v>42</v>
      </c>
      <c r="O2126" s="68"/>
      <c r="P2126" s="197">
        <f>O2126*H2126</f>
        <v>0</v>
      </c>
      <c r="Q2126" s="197">
        <v>0</v>
      </c>
      <c r="R2126" s="197">
        <f>Q2126*H2126</f>
        <v>0</v>
      </c>
      <c r="S2126" s="197">
        <v>0</v>
      </c>
      <c r="T2126" s="198">
        <f>S2126*H2126</f>
        <v>0</v>
      </c>
      <c r="U2126" s="31"/>
      <c r="V2126" s="31"/>
      <c r="W2126" s="31"/>
      <c r="X2126" s="31"/>
      <c r="Y2126" s="31"/>
      <c r="Z2126" s="31"/>
      <c r="AA2126" s="31"/>
      <c r="AB2126" s="31"/>
      <c r="AC2126" s="31"/>
      <c r="AD2126" s="31"/>
      <c r="AE2126" s="31"/>
      <c r="AR2126" s="199" t="s">
        <v>718</v>
      </c>
      <c r="AT2126" s="199" t="s">
        <v>3519</v>
      </c>
      <c r="AU2126" s="199" t="s">
        <v>86</v>
      </c>
      <c r="AY2126" s="14" t="s">
        <v>124</v>
      </c>
      <c r="BE2126" s="200">
        <f>IF(N2126="základní",J2126,0)</f>
        <v>0</v>
      </c>
      <c r="BF2126" s="200">
        <f>IF(N2126="snížená",J2126,0)</f>
        <v>0</v>
      </c>
      <c r="BG2126" s="200">
        <f>IF(N2126="zákl. přenesená",J2126,0)</f>
        <v>0</v>
      </c>
      <c r="BH2126" s="200">
        <f>IF(N2126="sníž. přenesená",J2126,0)</f>
        <v>0</v>
      </c>
      <c r="BI2126" s="200">
        <f>IF(N2126="nulová",J2126,0)</f>
        <v>0</v>
      </c>
      <c r="BJ2126" s="14" t="s">
        <v>84</v>
      </c>
      <c r="BK2126" s="200">
        <f>ROUND(I2126*H2126,2)</f>
        <v>0</v>
      </c>
      <c r="BL2126" s="14" t="s">
        <v>279</v>
      </c>
      <c r="BM2126" s="199" t="s">
        <v>3919</v>
      </c>
    </row>
    <row r="2127" spans="1:65" s="2" customFormat="1" ht="10.199999999999999">
      <c r="A2127" s="31"/>
      <c r="B2127" s="32"/>
      <c r="C2127" s="33"/>
      <c r="D2127" s="201" t="s">
        <v>133</v>
      </c>
      <c r="E2127" s="33"/>
      <c r="F2127" s="202" t="s">
        <v>3918</v>
      </c>
      <c r="G2127" s="33"/>
      <c r="H2127" s="33"/>
      <c r="I2127" s="203"/>
      <c r="J2127" s="33"/>
      <c r="K2127" s="33"/>
      <c r="L2127" s="36"/>
      <c r="M2127" s="204"/>
      <c r="N2127" s="205"/>
      <c r="O2127" s="68"/>
      <c r="P2127" s="68"/>
      <c r="Q2127" s="68"/>
      <c r="R2127" s="68"/>
      <c r="S2127" s="68"/>
      <c r="T2127" s="69"/>
      <c r="U2127" s="31"/>
      <c r="V2127" s="31"/>
      <c r="W2127" s="31"/>
      <c r="X2127" s="31"/>
      <c r="Y2127" s="31"/>
      <c r="Z2127" s="31"/>
      <c r="AA2127" s="31"/>
      <c r="AB2127" s="31"/>
      <c r="AC2127" s="31"/>
      <c r="AD2127" s="31"/>
      <c r="AE2127" s="31"/>
      <c r="AT2127" s="14" t="s">
        <v>133</v>
      </c>
      <c r="AU2127" s="14" t="s">
        <v>86</v>
      </c>
    </row>
    <row r="2128" spans="1:65" s="2" customFormat="1" ht="16.5" customHeight="1">
      <c r="A2128" s="31"/>
      <c r="B2128" s="32"/>
      <c r="C2128" s="207" t="s">
        <v>2091</v>
      </c>
      <c r="D2128" s="207" t="s">
        <v>3519</v>
      </c>
      <c r="E2128" s="208" t="s">
        <v>3920</v>
      </c>
      <c r="F2128" s="209" t="s">
        <v>3921</v>
      </c>
      <c r="G2128" s="210" t="s">
        <v>150</v>
      </c>
      <c r="H2128" s="211">
        <v>1</v>
      </c>
      <c r="I2128" s="212"/>
      <c r="J2128" s="213">
        <f>ROUND(I2128*H2128,2)</f>
        <v>0</v>
      </c>
      <c r="K2128" s="209" t="s">
        <v>131</v>
      </c>
      <c r="L2128" s="214"/>
      <c r="M2128" s="215" t="s">
        <v>1</v>
      </c>
      <c r="N2128" s="216" t="s">
        <v>42</v>
      </c>
      <c r="O2128" s="68"/>
      <c r="P2128" s="197">
        <f>O2128*H2128</f>
        <v>0</v>
      </c>
      <c r="Q2128" s="197">
        <v>0</v>
      </c>
      <c r="R2128" s="197">
        <f>Q2128*H2128</f>
        <v>0</v>
      </c>
      <c r="S2128" s="197">
        <v>0</v>
      </c>
      <c r="T2128" s="198">
        <f>S2128*H2128</f>
        <v>0</v>
      </c>
      <c r="U2128" s="31"/>
      <c r="V2128" s="31"/>
      <c r="W2128" s="31"/>
      <c r="X2128" s="31"/>
      <c r="Y2128" s="31"/>
      <c r="Z2128" s="31"/>
      <c r="AA2128" s="31"/>
      <c r="AB2128" s="31"/>
      <c r="AC2128" s="31"/>
      <c r="AD2128" s="31"/>
      <c r="AE2128" s="31"/>
      <c r="AR2128" s="199" t="s">
        <v>718</v>
      </c>
      <c r="AT2128" s="199" t="s">
        <v>3519</v>
      </c>
      <c r="AU2128" s="199" t="s">
        <v>86</v>
      </c>
      <c r="AY2128" s="14" t="s">
        <v>124</v>
      </c>
      <c r="BE2128" s="200">
        <f>IF(N2128="základní",J2128,0)</f>
        <v>0</v>
      </c>
      <c r="BF2128" s="200">
        <f>IF(N2128="snížená",J2128,0)</f>
        <v>0</v>
      </c>
      <c r="BG2128" s="200">
        <f>IF(N2128="zákl. přenesená",J2128,0)</f>
        <v>0</v>
      </c>
      <c r="BH2128" s="200">
        <f>IF(N2128="sníž. přenesená",J2128,0)</f>
        <v>0</v>
      </c>
      <c r="BI2128" s="200">
        <f>IF(N2128="nulová",J2128,0)</f>
        <v>0</v>
      </c>
      <c r="BJ2128" s="14" t="s">
        <v>84</v>
      </c>
      <c r="BK2128" s="200">
        <f>ROUND(I2128*H2128,2)</f>
        <v>0</v>
      </c>
      <c r="BL2128" s="14" t="s">
        <v>279</v>
      </c>
      <c r="BM2128" s="199" t="s">
        <v>3922</v>
      </c>
    </row>
    <row r="2129" spans="1:65" s="2" customFormat="1" ht="10.199999999999999">
      <c r="A2129" s="31"/>
      <c r="B2129" s="32"/>
      <c r="C2129" s="33"/>
      <c r="D2129" s="201" t="s">
        <v>133</v>
      </c>
      <c r="E2129" s="33"/>
      <c r="F2129" s="202" t="s">
        <v>3921</v>
      </c>
      <c r="G2129" s="33"/>
      <c r="H2129" s="33"/>
      <c r="I2129" s="203"/>
      <c r="J2129" s="33"/>
      <c r="K2129" s="33"/>
      <c r="L2129" s="36"/>
      <c r="M2129" s="204"/>
      <c r="N2129" s="205"/>
      <c r="O2129" s="68"/>
      <c r="P2129" s="68"/>
      <c r="Q2129" s="68"/>
      <c r="R2129" s="68"/>
      <c r="S2129" s="68"/>
      <c r="T2129" s="69"/>
      <c r="U2129" s="31"/>
      <c r="V2129" s="31"/>
      <c r="W2129" s="31"/>
      <c r="X2129" s="31"/>
      <c r="Y2129" s="31"/>
      <c r="Z2129" s="31"/>
      <c r="AA2129" s="31"/>
      <c r="AB2129" s="31"/>
      <c r="AC2129" s="31"/>
      <c r="AD2129" s="31"/>
      <c r="AE2129" s="31"/>
      <c r="AT2129" s="14" t="s">
        <v>133</v>
      </c>
      <c r="AU2129" s="14" t="s">
        <v>86</v>
      </c>
    </row>
    <row r="2130" spans="1:65" s="2" customFormat="1" ht="16.5" customHeight="1">
      <c r="A2130" s="31"/>
      <c r="B2130" s="32"/>
      <c r="C2130" s="207" t="s">
        <v>3923</v>
      </c>
      <c r="D2130" s="207" t="s">
        <v>3519</v>
      </c>
      <c r="E2130" s="208" t="s">
        <v>3924</v>
      </c>
      <c r="F2130" s="209" t="s">
        <v>3925</v>
      </c>
      <c r="G2130" s="210" t="s">
        <v>150</v>
      </c>
      <c r="H2130" s="211">
        <v>1</v>
      </c>
      <c r="I2130" s="212"/>
      <c r="J2130" s="213">
        <f>ROUND(I2130*H2130,2)</f>
        <v>0</v>
      </c>
      <c r="K2130" s="209" t="s">
        <v>131</v>
      </c>
      <c r="L2130" s="214"/>
      <c r="M2130" s="215" t="s">
        <v>1</v>
      </c>
      <c r="N2130" s="216" t="s">
        <v>42</v>
      </c>
      <c r="O2130" s="68"/>
      <c r="P2130" s="197">
        <f>O2130*H2130</f>
        <v>0</v>
      </c>
      <c r="Q2130" s="197">
        <v>0</v>
      </c>
      <c r="R2130" s="197">
        <f>Q2130*H2130</f>
        <v>0</v>
      </c>
      <c r="S2130" s="197">
        <v>0</v>
      </c>
      <c r="T2130" s="198">
        <f>S2130*H2130</f>
        <v>0</v>
      </c>
      <c r="U2130" s="31"/>
      <c r="V2130" s="31"/>
      <c r="W2130" s="31"/>
      <c r="X2130" s="31"/>
      <c r="Y2130" s="31"/>
      <c r="Z2130" s="31"/>
      <c r="AA2130" s="31"/>
      <c r="AB2130" s="31"/>
      <c r="AC2130" s="31"/>
      <c r="AD2130" s="31"/>
      <c r="AE2130" s="31"/>
      <c r="AR2130" s="199" t="s">
        <v>718</v>
      </c>
      <c r="AT2130" s="199" t="s">
        <v>3519</v>
      </c>
      <c r="AU2130" s="199" t="s">
        <v>86</v>
      </c>
      <c r="AY2130" s="14" t="s">
        <v>124</v>
      </c>
      <c r="BE2130" s="200">
        <f>IF(N2130="základní",J2130,0)</f>
        <v>0</v>
      </c>
      <c r="BF2130" s="200">
        <f>IF(N2130="snížená",J2130,0)</f>
        <v>0</v>
      </c>
      <c r="BG2130" s="200">
        <f>IF(N2130="zákl. přenesená",J2130,0)</f>
        <v>0</v>
      </c>
      <c r="BH2130" s="200">
        <f>IF(N2130="sníž. přenesená",J2130,0)</f>
        <v>0</v>
      </c>
      <c r="BI2130" s="200">
        <f>IF(N2130="nulová",J2130,0)</f>
        <v>0</v>
      </c>
      <c r="BJ2130" s="14" t="s">
        <v>84</v>
      </c>
      <c r="BK2130" s="200">
        <f>ROUND(I2130*H2130,2)</f>
        <v>0</v>
      </c>
      <c r="BL2130" s="14" t="s">
        <v>279</v>
      </c>
      <c r="BM2130" s="199" t="s">
        <v>3926</v>
      </c>
    </row>
    <row r="2131" spans="1:65" s="2" customFormat="1" ht="10.199999999999999">
      <c r="A2131" s="31"/>
      <c r="B2131" s="32"/>
      <c r="C2131" s="33"/>
      <c r="D2131" s="201" t="s">
        <v>133</v>
      </c>
      <c r="E2131" s="33"/>
      <c r="F2131" s="202" t="s">
        <v>3925</v>
      </c>
      <c r="G2131" s="33"/>
      <c r="H2131" s="33"/>
      <c r="I2131" s="203"/>
      <c r="J2131" s="33"/>
      <c r="K2131" s="33"/>
      <c r="L2131" s="36"/>
      <c r="M2131" s="204"/>
      <c r="N2131" s="205"/>
      <c r="O2131" s="68"/>
      <c r="P2131" s="68"/>
      <c r="Q2131" s="68"/>
      <c r="R2131" s="68"/>
      <c r="S2131" s="68"/>
      <c r="T2131" s="69"/>
      <c r="U2131" s="31"/>
      <c r="V2131" s="31"/>
      <c r="W2131" s="31"/>
      <c r="X2131" s="31"/>
      <c r="Y2131" s="31"/>
      <c r="Z2131" s="31"/>
      <c r="AA2131" s="31"/>
      <c r="AB2131" s="31"/>
      <c r="AC2131" s="31"/>
      <c r="AD2131" s="31"/>
      <c r="AE2131" s="31"/>
      <c r="AT2131" s="14" t="s">
        <v>133</v>
      </c>
      <c r="AU2131" s="14" t="s">
        <v>86</v>
      </c>
    </row>
    <row r="2132" spans="1:65" s="2" customFormat="1" ht="16.5" customHeight="1">
      <c r="A2132" s="31"/>
      <c r="B2132" s="32"/>
      <c r="C2132" s="207" t="s">
        <v>2095</v>
      </c>
      <c r="D2132" s="207" t="s">
        <v>3519</v>
      </c>
      <c r="E2132" s="208" t="s">
        <v>3927</v>
      </c>
      <c r="F2132" s="209" t="s">
        <v>3928</v>
      </c>
      <c r="G2132" s="210" t="s">
        <v>150</v>
      </c>
      <c r="H2132" s="211">
        <v>1</v>
      </c>
      <c r="I2132" s="212"/>
      <c r="J2132" s="213">
        <f>ROUND(I2132*H2132,2)</f>
        <v>0</v>
      </c>
      <c r="K2132" s="209" t="s">
        <v>131</v>
      </c>
      <c r="L2132" s="214"/>
      <c r="M2132" s="215" t="s">
        <v>1</v>
      </c>
      <c r="N2132" s="216" t="s">
        <v>42</v>
      </c>
      <c r="O2132" s="68"/>
      <c r="P2132" s="197">
        <f>O2132*H2132</f>
        <v>0</v>
      </c>
      <c r="Q2132" s="197">
        <v>0</v>
      </c>
      <c r="R2132" s="197">
        <f>Q2132*H2132</f>
        <v>0</v>
      </c>
      <c r="S2132" s="197">
        <v>0</v>
      </c>
      <c r="T2132" s="198">
        <f>S2132*H2132</f>
        <v>0</v>
      </c>
      <c r="U2132" s="31"/>
      <c r="V2132" s="31"/>
      <c r="W2132" s="31"/>
      <c r="X2132" s="31"/>
      <c r="Y2132" s="31"/>
      <c r="Z2132" s="31"/>
      <c r="AA2132" s="31"/>
      <c r="AB2132" s="31"/>
      <c r="AC2132" s="31"/>
      <c r="AD2132" s="31"/>
      <c r="AE2132" s="31"/>
      <c r="AR2132" s="199" t="s">
        <v>718</v>
      </c>
      <c r="AT2132" s="199" t="s">
        <v>3519</v>
      </c>
      <c r="AU2132" s="199" t="s">
        <v>86</v>
      </c>
      <c r="AY2132" s="14" t="s">
        <v>124</v>
      </c>
      <c r="BE2132" s="200">
        <f>IF(N2132="základní",J2132,0)</f>
        <v>0</v>
      </c>
      <c r="BF2132" s="200">
        <f>IF(N2132="snížená",J2132,0)</f>
        <v>0</v>
      </c>
      <c r="BG2132" s="200">
        <f>IF(N2132="zákl. přenesená",J2132,0)</f>
        <v>0</v>
      </c>
      <c r="BH2132" s="200">
        <f>IF(N2132="sníž. přenesená",J2132,0)</f>
        <v>0</v>
      </c>
      <c r="BI2132" s="200">
        <f>IF(N2132="nulová",J2132,0)</f>
        <v>0</v>
      </c>
      <c r="BJ2132" s="14" t="s">
        <v>84</v>
      </c>
      <c r="BK2132" s="200">
        <f>ROUND(I2132*H2132,2)</f>
        <v>0</v>
      </c>
      <c r="BL2132" s="14" t="s">
        <v>279</v>
      </c>
      <c r="BM2132" s="199" t="s">
        <v>3929</v>
      </c>
    </row>
    <row r="2133" spans="1:65" s="2" customFormat="1" ht="10.199999999999999">
      <c r="A2133" s="31"/>
      <c r="B2133" s="32"/>
      <c r="C2133" s="33"/>
      <c r="D2133" s="201" t="s">
        <v>133</v>
      </c>
      <c r="E2133" s="33"/>
      <c r="F2133" s="202" t="s">
        <v>3928</v>
      </c>
      <c r="G2133" s="33"/>
      <c r="H2133" s="33"/>
      <c r="I2133" s="203"/>
      <c r="J2133" s="33"/>
      <c r="K2133" s="33"/>
      <c r="L2133" s="36"/>
      <c r="M2133" s="204"/>
      <c r="N2133" s="205"/>
      <c r="O2133" s="68"/>
      <c r="P2133" s="68"/>
      <c r="Q2133" s="68"/>
      <c r="R2133" s="68"/>
      <c r="S2133" s="68"/>
      <c r="T2133" s="69"/>
      <c r="U2133" s="31"/>
      <c r="V2133" s="31"/>
      <c r="W2133" s="31"/>
      <c r="X2133" s="31"/>
      <c r="Y2133" s="31"/>
      <c r="Z2133" s="31"/>
      <c r="AA2133" s="31"/>
      <c r="AB2133" s="31"/>
      <c r="AC2133" s="31"/>
      <c r="AD2133" s="31"/>
      <c r="AE2133" s="31"/>
      <c r="AT2133" s="14" t="s">
        <v>133</v>
      </c>
      <c r="AU2133" s="14" t="s">
        <v>86</v>
      </c>
    </row>
    <row r="2134" spans="1:65" s="2" customFormat="1" ht="16.5" customHeight="1">
      <c r="A2134" s="31"/>
      <c r="B2134" s="32"/>
      <c r="C2134" s="207" t="s">
        <v>3930</v>
      </c>
      <c r="D2134" s="207" t="s">
        <v>3519</v>
      </c>
      <c r="E2134" s="208" t="s">
        <v>3931</v>
      </c>
      <c r="F2134" s="209" t="s">
        <v>3932</v>
      </c>
      <c r="G2134" s="210" t="s">
        <v>150</v>
      </c>
      <c r="H2134" s="211">
        <v>1</v>
      </c>
      <c r="I2134" s="212"/>
      <c r="J2134" s="213">
        <f>ROUND(I2134*H2134,2)</f>
        <v>0</v>
      </c>
      <c r="K2134" s="209" t="s">
        <v>1</v>
      </c>
      <c r="L2134" s="214"/>
      <c r="M2134" s="215" t="s">
        <v>1</v>
      </c>
      <c r="N2134" s="216" t="s">
        <v>42</v>
      </c>
      <c r="O2134" s="68"/>
      <c r="P2134" s="197">
        <f>O2134*H2134</f>
        <v>0</v>
      </c>
      <c r="Q2134" s="197">
        <v>0</v>
      </c>
      <c r="R2134" s="197">
        <f>Q2134*H2134</f>
        <v>0</v>
      </c>
      <c r="S2134" s="197">
        <v>0</v>
      </c>
      <c r="T2134" s="198">
        <f>S2134*H2134</f>
        <v>0</v>
      </c>
      <c r="U2134" s="31"/>
      <c r="V2134" s="31"/>
      <c r="W2134" s="31"/>
      <c r="X2134" s="31"/>
      <c r="Y2134" s="31"/>
      <c r="Z2134" s="31"/>
      <c r="AA2134" s="31"/>
      <c r="AB2134" s="31"/>
      <c r="AC2134" s="31"/>
      <c r="AD2134" s="31"/>
      <c r="AE2134" s="31"/>
      <c r="AR2134" s="199" t="s">
        <v>718</v>
      </c>
      <c r="AT2134" s="199" t="s">
        <v>3519</v>
      </c>
      <c r="AU2134" s="199" t="s">
        <v>86</v>
      </c>
      <c r="AY2134" s="14" t="s">
        <v>124</v>
      </c>
      <c r="BE2134" s="200">
        <f>IF(N2134="základní",J2134,0)</f>
        <v>0</v>
      </c>
      <c r="BF2134" s="200">
        <f>IF(N2134="snížená",J2134,0)</f>
        <v>0</v>
      </c>
      <c r="BG2134" s="200">
        <f>IF(N2134="zákl. přenesená",J2134,0)</f>
        <v>0</v>
      </c>
      <c r="BH2134" s="200">
        <f>IF(N2134="sníž. přenesená",J2134,0)</f>
        <v>0</v>
      </c>
      <c r="BI2134" s="200">
        <f>IF(N2134="nulová",J2134,0)</f>
        <v>0</v>
      </c>
      <c r="BJ2134" s="14" t="s">
        <v>84</v>
      </c>
      <c r="BK2134" s="200">
        <f>ROUND(I2134*H2134,2)</f>
        <v>0</v>
      </c>
      <c r="BL2134" s="14" t="s">
        <v>279</v>
      </c>
      <c r="BM2134" s="199" t="s">
        <v>3933</v>
      </c>
    </row>
    <row r="2135" spans="1:65" s="2" customFormat="1" ht="10.199999999999999">
      <c r="A2135" s="31"/>
      <c r="B2135" s="32"/>
      <c r="C2135" s="33"/>
      <c r="D2135" s="201" t="s">
        <v>133</v>
      </c>
      <c r="E2135" s="33"/>
      <c r="F2135" s="202" t="s">
        <v>3928</v>
      </c>
      <c r="G2135" s="33"/>
      <c r="H2135" s="33"/>
      <c r="I2135" s="203"/>
      <c r="J2135" s="33"/>
      <c r="K2135" s="33"/>
      <c r="L2135" s="36"/>
      <c r="M2135" s="204"/>
      <c r="N2135" s="205"/>
      <c r="O2135" s="68"/>
      <c r="P2135" s="68"/>
      <c r="Q2135" s="68"/>
      <c r="R2135" s="68"/>
      <c r="S2135" s="68"/>
      <c r="T2135" s="69"/>
      <c r="U2135" s="31"/>
      <c r="V2135" s="31"/>
      <c r="W2135" s="31"/>
      <c r="X2135" s="31"/>
      <c r="Y2135" s="31"/>
      <c r="Z2135" s="31"/>
      <c r="AA2135" s="31"/>
      <c r="AB2135" s="31"/>
      <c r="AC2135" s="31"/>
      <c r="AD2135" s="31"/>
      <c r="AE2135" s="31"/>
      <c r="AT2135" s="14" t="s">
        <v>133</v>
      </c>
      <c r="AU2135" s="14" t="s">
        <v>86</v>
      </c>
    </row>
    <row r="2136" spans="1:65" s="2" customFormat="1" ht="16.5" customHeight="1">
      <c r="A2136" s="31"/>
      <c r="B2136" s="32"/>
      <c r="C2136" s="207" t="s">
        <v>2100</v>
      </c>
      <c r="D2136" s="207" t="s">
        <v>3519</v>
      </c>
      <c r="E2136" s="208" t="s">
        <v>3934</v>
      </c>
      <c r="F2136" s="209" t="s">
        <v>3935</v>
      </c>
      <c r="G2136" s="210" t="s">
        <v>150</v>
      </c>
      <c r="H2136" s="211">
        <v>1</v>
      </c>
      <c r="I2136" s="212"/>
      <c r="J2136" s="213">
        <f>ROUND(I2136*H2136,2)</f>
        <v>0</v>
      </c>
      <c r="K2136" s="209" t="s">
        <v>131</v>
      </c>
      <c r="L2136" s="214"/>
      <c r="M2136" s="215" t="s">
        <v>1</v>
      </c>
      <c r="N2136" s="216" t="s">
        <v>42</v>
      </c>
      <c r="O2136" s="68"/>
      <c r="P2136" s="197">
        <f>O2136*H2136</f>
        <v>0</v>
      </c>
      <c r="Q2136" s="197">
        <v>0</v>
      </c>
      <c r="R2136" s="197">
        <f>Q2136*H2136</f>
        <v>0</v>
      </c>
      <c r="S2136" s="197">
        <v>0</v>
      </c>
      <c r="T2136" s="198">
        <f>S2136*H2136</f>
        <v>0</v>
      </c>
      <c r="U2136" s="31"/>
      <c r="V2136" s="31"/>
      <c r="W2136" s="31"/>
      <c r="X2136" s="31"/>
      <c r="Y2136" s="31"/>
      <c r="Z2136" s="31"/>
      <c r="AA2136" s="31"/>
      <c r="AB2136" s="31"/>
      <c r="AC2136" s="31"/>
      <c r="AD2136" s="31"/>
      <c r="AE2136" s="31"/>
      <c r="AR2136" s="199" t="s">
        <v>718</v>
      </c>
      <c r="AT2136" s="199" t="s">
        <v>3519</v>
      </c>
      <c r="AU2136" s="199" t="s">
        <v>86</v>
      </c>
      <c r="AY2136" s="14" t="s">
        <v>124</v>
      </c>
      <c r="BE2136" s="200">
        <f>IF(N2136="základní",J2136,0)</f>
        <v>0</v>
      </c>
      <c r="BF2136" s="200">
        <f>IF(N2136="snížená",J2136,0)</f>
        <v>0</v>
      </c>
      <c r="BG2136" s="200">
        <f>IF(N2136="zákl. přenesená",J2136,0)</f>
        <v>0</v>
      </c>
      <c r="BH2136" s="200">
        <f>IF(N2136="sníž. přenesená",J2136,0)</f>
        <v>0</v>
      </c>
      <c r="BI2136" s="200">
        <f>IF(N2136="nulová",J2136,0)</f>
        <v>0</v>
      </c>
      <c r="BJ2136" s="14" t="s">
        <v>84</v>
      </c>
      <c r="BK2136" s="200">
        <f>ROUND(I2136*H2136,2)</f>
        <v>0</v>
      </c>
      <c r="BL2136" s="14" t="s">
        <v>279</v>
      </c>
      <c r="BM2136" s="199" t="s">
        <v>3936</v>
      </c>
    </row>
    <row r="2137" spans="1:65" s="2" customFormat="1" ht="10.199999999999999">
      <c r="A2137" s="31"/>
      <c r="B2137" s="32"/>
      <c r="C2137" s="33"/>
      <c r="D2137" s="201" t="s">
        <v>133</v>
      </c>
      <c r="E2137" s="33"/>
      <c r="F2137" s="202" t="s">
        <v>3935</v>
      </c>
      <c r="G2137" s="33"/>
      <c r="H2137" s="33"/>
      <c r="I2137" s="203"/>
      <c r="J2137" s="33"/>
      <c r="K2137" s="33"/>
      <c r="L2137" s="36"/>
      <c r="M2137" s="204"/>
      <c r="N2137" s="205"/>
      <c r="O2137" s="68"/>
      <c r="P2137" s="68"/>
      <c r="Q2137" s="68"/>
      <c r="R2137" s="68"/>
      <c r="S2137" s="68"/>
      <c r="T2137" s="69"/>
      <c r="U2137" s="31"/>
      <c r="V2137" s="31"/>
      <c r="W2137" s="31"/>
      <c r="X2137" s="31"/>
      <c r="Y2137" s="31"/>
      <c r="Z2137" s="31"/>
      <c r="AA2137" s="31"/>
      <c r="AB2137" s="31"/>
      <c r="AC2137" s="31"/>
      <c r="AD2137" s="31"/>
      <c r="AE2137" s="31"/>
      <c r="AT2137" s="14" t="s">
        <v>133</v>
      </c>
      <c r="AU2137" s="14" t="s">
        <v>86</v>
      </c>
    </row>
    <row r="2138" spans="1:65" s="2" customFormat="1" ht="16.5" customHeight="1">
      <c r="A2138" s="31"/>
      <c r="B2138" s="32"/>
      <c r="C2138" s="207" t="s">
        <v>3937</v>
      </c>
      <c r="D2138" s="207" t="s">
        <v>3519</v>
      </c>
      <c r="E2138" s="208" t="s">
        <v>3938</v>
      </c>
      <c r="F2138" s="209" t="s">
        <v>3939</v>
      </c>
      <c r="G2138" s="210" t="s">
        <v>150</v>
      </c>
      <c r="H2138" s="211">
        <v>1</v>
      </c>
      <c r="I2138" s="212"/>
      <c r="J2138" s="213">
        <f>ROUND(I2138*H2138,2)</f>
        <v>0</v>
      </c>
      <c r="K2138" s="209" t="s">
        <v>131</v>
      </c>
      <c r="L2138" s="214"/>
      <c r="M2138" s="215" t="s">
        <v>1</v>
      </c>
      <c r="N2138" s="216" t="s">
        <v>42</v>
      </c>
      <c r="O2138" s="68"/>
      <c r="P2138" s="197">
        <f>O2138*H2138</f>
        <v>0</v>
      </c>
      <c r="Q2138" s="197">
        <v>0</v>
      </c>
      <c r="R2138" s="197">
        <f>Q2138*H2138</f>
        <v>0</v>
      </c>
      <c r="S2138" s="197">
        <v>0</v>
      </c>
      <c r="T2138" s="198">
        <f>S2138*H2138</f>
        <v>0</v>
      </c>
      <c r="U2138" s="31"/>
      <c r="V2138" s="31"/>
      <c r="W2138" s="31"/>
      <c r="X2138" s="31"/>
      <c r="Y2138" s="31"/>
      <c r="Z2138" s="31"/>
      <c r="AA2138" s="31"/>
      <c r="AB2138" s="31"/>
      <c r="AC2138" s="31"/>
      <c r="AD2138" s="31"/>
      <c r="AE2138" s="31"/>
      <c r="AR2138" s="199" t="s">
        <v>718</v>
      </c>
      <c r="AT2138" s="199" t="s">
        <v>3519</v>
      </c>
      <c r="AU2138" s="199" t="s">
        <v>86</v>
      </c>
      <c r="AY2138" s="14" t="s">
        <v>124</v>
      </c>
      <c r="BE2138" s="200">
        <f>IF(N2138="základní",J2138,0)</f>
        <v>0</v>
      </c>
      <c r="BF2138" s="200">
        <f>IF(N2138="snížená",J2138,0)</f>
        <v>0</v>
      </c>
      <c r="BG2138" s="200">
        <f>IF(N2138="zákl. přenesená",J2138,0)</f>
        <v>0</v>
      </c>
      <c r="BH2138" s="200">
        <f>IF(N2138="sníž. přenesená",J2138,0)</f>
        <v>0</v>
      </c>
      <c r="BI2138" s="200">
        <f>IF(N2138="nulová",J2138,0)</f>
        <v>0</v>
      </c>
      <c r="BJ2138" s="14" t="s">
        <v>84</v>
      </c>
      <c r="BK2138" s="200">
        <f>ROUND(I2138*H2138,2)</f>
        <v>0</v>
      </c>
      <c r="BL2138" s="14" t="s">
        <v>279</v>
      </c>
      <c r="BM2138" s="199" t="s">
        <v>3940</v>
      </c>
    </row>
    <row r="2139" spans="1:65" s="2" customFormat="1" ht="10.199999999999999">
      <c r="A2139" s="31"/>
      <c r="B2139" s="32"/>
      <c r="C2139" s="33"/>
      <c r="D2139" s="201" t="s">
        <v>133</v>
      </c>
      <c r="E2139" s="33"/>
      <c r="F2139" s="202" t="s">
        <v>3939</v>
      </c>
      <c r="G2139" s="33"/>
      <c r="H2139" s="33"/>
      <c r="I2139" s="203"/>
      <c r="J2139" s="33"/>
      <c r="K2139" s="33"/>
      <c r="L2139" s="36"/>
      <c r="M2139" s="204"/>
      <c r="N2139" s="205"/>
      <c r="O2139" s="68"/>
      <c r="P2139" s="68"/>
      <c r="Q2139" s="68"/>
      <c r="R2139" s="68"/>
      <c r="S2139" s="68"/>
      <c r="T2139" s="69"/>
      <c r="U2139" s="31"/>
      <c r="V2139" s="31"/>
      <c r="W2139" s="31"/>
      <c r="X2139" s="31"/>
      <c r="Y2139" s="31"/>
      <c r="Z2139" s="31"/>
      <c r="AA2139" s="31"/>
      <c r="AB2139" s="31"/>
      <c r="AC2139" s="31"/>
      <c r="AD2139" s="31"/>
      <c r="AE2139" s="31"/>
      <c r="AT2139" s="14" t="s">
        <v>133</v>
      </c>
      <c r="AU2139" s="14" t="s">
        <v>86</v>
      </c>
    </row>
    <row r="2140" spans="1:65" s="2" customFormat="1" ht="16.5" customHeight="1">
      <c r="A2140" s="31"/>
      <c r="B2140" s="32"/>
      <c r="C2140" s="207" t="s">
        <v>2104</v>
      </c>
      <c r="D2140" s="207" t="s">
        <v>3519</v>
      </c>
      <c r="E2140" s="208" t="s">
        <v>3941</v>
      </c>
      <c r="F2140" s="209" t="s">
        <v>3942</v>
      </c>
      <c r="G2140" s="210" t="s">
        <v>150</v>
      </c>
      <c r="H2140" s="211">
        <v>1</v>
      </c>
      <c r="I2140" s="212"/>
      <c r="J2140" s="213">
        <f>ROUND(I2140*H2140,2)</f>
        <v>0</v>
      </c>
      <c r="K2140" s="209" t="s">
        <v>131</v>
      </c>
      <c r="L2140" s="214"/>
      <c r="M2140" s="215" t="s">
        <v>1</v>
      </c>
      <c r="N2140" s="216" t="s">
        <v>42</v>
      </c>
      <c r="O2140" s="68"/>
      <c r="P2140" s="197">
        <f>O2140*H2140</f>
        <v>0</v>
      </c>
      <c r="Q2140" s="197">
        <v>0</v>
      </c>
      <c r="R2140" s="197">
        <f>Q2140*H2140</f>
        <v>0</v>
      </c>
      <c r="S2140" s="197">
        <v>0</v>
      </c>
      <c r="T2140" s="198">
        <f>S2140*H2140</f>
        <v>0</v>
      </c>
      <c r="U2140" s="31"/>
      <c r="V2140" s="31"/>
      <c r="W2140" s="31"/>
      <c r="X2140" s="31"/>
      <c r="Y2140" s="31"/>
      <c r="Z2140" s="31"/>
      <c r="AA2140" s="31"/>
      <c r="AB2140" s="31"/>
      <c r="AC2140" s="31"/>
      <c r="AD2140" s="31"/>
      <c r="AE2140" s="31"/>
      <c r="AR2140" s="199" t="s">
        <v>718</v>
      </c>
      <c r="AT2140" s="199" t="s">
        <v>3519</v>
      </c>
      <c r="AU2140" s="199" t="s">
        <v>86</v>
      </c>
      <c r="AY2140" s="14" t="s">
        <v>124</v>
      </c>
      <c r="BE2140" s="200">
        <f>IF(N2140="základní",J2140,0)</f>
        <v>0</v>
      </c>
      <c r="BF2140" s="200">
        <f>IF(N2140="snížená",J2140,0)</f>
        <v>0</v>
      </c>
      <c r="BG2140" s="200">
        <f>IF(N2140="zákl. přenesená",J2140,0)</f>
        <v>0</v>
      </c>
      <c r="BH2140" s="200">
        <f>IF(N2140="sníž. přenesená",J2140,0)</f>
        <v>0</v>
      </c>
      <c r="BI2140" s="200">
        <f>IF(N2140="nulová",J2140,0)</f>
        <v>0</v>
      </c>
      <c r="BJ2140" s="14" t="s">
        <v>84</v>
      </c>
      <c r="BK2140" s="200">
        <f>ROUND(I2140*H2140,2)</f>
        <v>0</v>
      </c>
      <c r="BL2140" s="14" t="s">
        <v>279</v>
      </c>
      <c r="BM2140" s="199" t="s">
        <v>3943</v>
      </c>
    </row>
    <row r="2141" spans="1:65" s="2" customFormat="1" ht="10.199999999999999">
      <c r="A2141" s="31"/>
      <c r="B2141" s="32"/>
      <c r="C2141" s="33"/>
      <c r="D2141" s="201" t="s">
        <v>133</v>
      </c>
      <c r="E2141" s="33"/>
      <c r="F2141" s="202" t="s">
        <v>3942</v>
      </c>
      <c r="G2141" s="33"/>
      <c r="H2141" s="33"/>
      <c r="I2141" s="203"/>
      <c r="J2141" s="33"/>
      <c r="K2141" s="33"/>
      <c r="L2141" s="36"/>
      <c r="M2141" s="204"/>
      <c r="N2141" s="205"/>
      <c r="O2141" s="68"/>
      <c r="P2141" s="68"/>
      <c r="Q2141" s="68"/>
      <c r="R2141" s="68"/>
      <c r="S2141" s="68"/>
      <c r="T2141" s="69"/>
      <c r="U2141" s="31"/>
      <c r="V2141" s="31"/>
      <c r="W2141" s="31"/>
      <c r="X2141" s="31"/>
      <c r="Y2141" s="31"/>
      <c r="Z2141" s="31"/>
      <c r="AA2141" s="31"/>
      <c r="AB2141" s="31"/>
      <c r="AC2141" s="31"/>
      <c r="AD2141" s="31"/>
      <c r="AE2141" s="31"/>
      <c r="AT2141" s="14" t="s">
        <v>133</v>
      </c>
      <c r="AU2141" s="14" t="s">
        <v>86</v>
      </c>
    </row>
    <row r="2142" spans="1:65" s="2" customFormat="1" ht="16.5" customHeight="1">
      <c r="A2142" s="31"/>
      <c r="B2142" s="32"/>
      <c r="C2142" s="207" t="s">
        <v>3944</v>
      </c>
      <c r="D2142" s="207" t="s">
        <v>3519</v>
      </c>
      <c r="E2142" s="208" t="s">
        <v>3945</v>
      </c>
      <c r="F2142" s="209" t="s">
        <v>3946</v>
      </c>
      <c r="G2142" s="210" t="s">
        <v>150</v>
      </c>
      <c r="H2142" s="211">
        <v>1</v>
      </c>
      <c r="I2142" s="212"/>
      <c r="J2142" s="213">
        <f>ROUND(I2142*H2142,2)</f>
        <v>0</v>
      </c>
      <c r="K2142" s="209" t="s">
        <v>131</v>
      </c>
      <c r="L2142" s="214"/>
      <c r="M2142" s="215" t="s">
        <v>1</v>
      </c>
      <c r="N2142" s="216" t="s">
        <v>42</v>
      </c>
      <c r="O2142" s="68"/>
      <c r="P2142" s="197">
        <f>O2142*H2142</f>
        <v>0</v>
      </c>
      <c r="Q2142" s="197">
        <v>0</v>
      </c>
      <c r="R2142" s="197">
        <f>Q2142*H2142</f>
        <v>0</v>
      </c>
      <c r="S2142" s="197">
        <v>0</v>
      </c>
      <c r="T2142" s="198">
        <f>S2142*H2142</f>
        <v>0</v>
      </c>
      <c r="U2142" s="31"/>
      <c r="V2142" s="31"/>
      <c r="W2142" s="31"/>
      <c r="X2142" s="31"/>
      <c r="Y2142" s="31"/>
      <c r="Z2142" s="31"/>
      <c r="AA2142" s="31"/>
      <c r="AB2142" s="31"/>
      <c r="AC2142" s="31"/>
      <c r="AD2142" s="31"/>
      <c r="AE2142" s="31"/>
      <c r="AR2142" s="199" t="s">
        <v>718</v>
      </c>
      <c r="AT2142" s="199" t="s">
        <v>3519</v>
      </c>
      <c r="AU2142" s="199" t="s">
        <v>86</v>
      </c>
      <c r="AY2142" s="14" t="s">
        <v>124</v>
      </c>
      <c r="BE2142" s="200">
        <f>IF(N2142="základní",J2142,0)</f>
        <v>0</v>
      </c>
      <c r="BF2142" s="200">
        <f>IF(N2142="snížená",J2142,0)</f>
        <v>0</v>
      </c>
      <c r="BG2142" s="200">
        <f>IF(N2142="zákl. přenesená",J2142,0)</f>
        <v>0</v>
      </c>
      <c r="BH2142" s="200">
        <f>IF(N2142="sníž. přenesená",J2142,0)</f>
        <v>0</v>
      </c>
      <c r="BI2142" s="200">
        <f>IF(N2142="nulová",J2142,0)</f>
        <v>0</v>
      </c>
      <c r="BJ2142" s="14" t="s">
        <v>84</v>
      </c>
      <c r="BK2142" s="200">
        <f>ROUND(I2142*H2142,2)</f>
        <v>0</v>
      </c>
      <c r="BL2142" s="14" t="s">
        <v>279</v>
      </c>
      <c r="BM2142" s="199" t="s">
        <v>3947</v>
      </c>
    </row>
    <row r="2143" spans="1:65" s="2" customFormat="1" ht="10.199999999999999">
      <c r="A2143" s="31"/>
      <c r="B2143" s="32"/>
      <c r="C2143" s="33"/>
      <c r="D2143" s="201" t="s">
        <v>133</v>
      </c>
      <c r="E2143" s="33"/>
      <c r="F2143" s="202" t="s">
        <v>3946</v>
      </c>
      <c r="G2143" s="33"/>
      <c r="H2143" s="33"/>
      <c r="I2143" s="203"/>
      <c r="J2143" s="33"/>
      <c r="K2143" s="33"/>
      <c r="L2143" s="36"/>
      <c r="M2143" s="204"/>
      <c r="N2143" s="205"/>
      <c r="O2143" s="68"/>
      <c r="P2143" s="68"/>
      <c r="Q2143" s="68"/>
      <c r="R2143" s="68"/>
      <c r="S2143" s="68"/>
      <c r="T2143" s="69"/>
      <c r="U2143" s="31"/>
      <c r="V2143" s="31"/>
      <c r="W2143" s="31"/>
      <c r="X2143" s="31"/>
      <c r="Y2143" s="31"/>
      <c r="Z2143" s="31"/>
      <c r="AA2143" s="31"/>
      <c r="AB2143" s="31"/>
      <c r="AC2143" s="31"/>
      <c r="AD2143" s="31"/>
      <c r="AE2143" s="31"/>
      <c r="AT2143" s="14" t="s">
        <v>133</v>
      </c>
      <c r="AU2143" s="14" t="s">
        <v>86</v>
      </c>
    </row>
    <row r="2144" spans="1:65" s="2" customFormat="1" ht="16.5" customHeight="1">
      <c r="A2144" s="31"/>
      <c r="B2144" s="32"/>
      <c r="C2144" s="207" t="s">
        <v>2109</v>
      </c>
      <c r="D2144" s="207" t="s">
        <v>3519</v>
      </c>
      <c r="E2144" s="208" t="s">
        <v>3948</v>
      </c>
      <c r="F2144" s="209" t="s">
        <v>3949</v>
      </c>
      <c r="G2144" s="210" t="s">
        <v>150</v>
      </c>
      <c r="H2144" s="211">
        <v>1</v>
      </c>
      <c r="I2144" s="212"/>
      <c r="J2144" s="213">
        <f>ROUND(I2144*H2144,2)</f>
        <v>0</v>
      </c>
      <c r="K2144" s="209" t="s">
        <v>131</v>
      </c>
      <c r="L2144" s="214"/>
      <c r="M2144" s="215" t="s">
        <v>1</v>
      </c>
      <c r="N2144" s="216" t="s">
        <v>42</v>
      </c>
      <c r="O2144" s="68"/>
      <c r="P2144" s="197">
        <f>O2144*H2144</f>
        <v>0</v>
      </c>
      <c r="Q2144" s="197">
        <v>0</v>
      </c>
      <c r="R2144" s="197">
        <f>Q2144*H2144</f>
        <v>0</v>
      </c>
      <c r="S2144" s="197">
        <v>0</v>
      </c>
      <c r="T2144" s="198">
        <f>S2144*H2144</f>
        <v>0</v>
      </c>
      <c r="U2144" s="31"/>
      <c r="V2144" s="31"/>
      <c r="W2144" s="31"/>
      <c r="X2144" s="31"/>
      <c r="Y2144" s="31"/>
      <c r="Z2144" s="31"/>
      <c r="AA2144" s="31"/>
      <c r="AB2144" s="31"/>
      <c r="AC2144" s="31"/>
      <c r="AD2144" s="31"/>
      <c r="AE2144" s="31"/>
      <c r="AR2144" s="199" t="s">
        <v>718</v>
      </c>
      <c r="AT2144" s="199" t="s">
        <v>3519</v>
      </c>
      <c r="AU2144" s="199" t="s">
        <v>86</v>
      </c>
      <c r="AY2144" s="14" t="s">
        <v>124</v>
      </c>
      <c r="BE2144" s="200">
        <f>IF(N2144="základní",J2144,0)</f>
        <v>0</v>
      </c>
      <c r="BF2144" s="200">
        <f>IF(N2144="snížená",J2144,0)</f>
        <v>0</v>
      </c>
      <c r="BG2144" s="200">
        <f>IF(N2144="zákl. přenesená",J2144,0)</f>
        <v>0</v>
      </c>
      <c r="BH2144" s="200">
        <f>IF(N2144="sníž. přenesená",J2144,0)</f>
        <v>0</v>
      </c>
      <c r="BI2144" s="200">
        <f>IF(N2144="nulová",J2144,0)</f>
        <v>0</v>
      </c>
      <c r="BJ2144" s="14" t="s">
        <v>84</v>
      </c>
      <c r="BK2144" s="200">
        <f>ROUND(I2144*H2144,2)</f>
        <v>0</v>
      </c>
      <c r="BL2144" s="14" t="s">
        <v>279</v>
      </c>
      <c r="BM2144" s="199" t="s">
        <v>3950</v>
      </c>
    </row>
    <row r="2145" spans="1:65" s="2" customFormat="1" ht="10.199999999999999">
      <c r="A2145" s="31"/>
      <c r="B2145" s="32"/>
      <c r="C2145" s="33"/>
      <c r="D2145" s="201" t="s">
        <v>133</v>
      </c>
      <c r="E2145" s="33"/>
      <c r="F2145" s="202" t="s">
        <v>3949</v>
      </c>
      <c r="G2145" s="33"/>
      <c r="H2145" s="33"/>
      <c r="I2145" s="203"/>
      <c r="J2145" s="33"/>
      <c r="K2145" s="33"/>
      <c r="L2145" s="36"/>
      <c r="M2145" s="204"/>
      <c r="N2145" s="205"/>
      <c r="O2145" s="68"/>
      <c r="P2145" s="68"/>
      <c r="Q2145" s="68"/>
      <c r="R2145" s="68"/>
      <c r="S2145" s="68"/>
      <c r="T2145" s="69"/>
      <c r="U2145" s="31"/>
      <c r="V2145" s="31"/>
      <c r="W2145" s="31"/>
      <c r="X2145" s="31"/>
      <c r="Y2145" s="31"/>
      <c r="Z2145" s="31"/>
      <c r="AA2145" s="31"/>
      <c r="AB2145" s="31"/>
      <c r="AC2145" s="31"/>
      <c r="AD2145" s="31"/>
      <c r="AE2145" s="31"/>
      <c r="AT2145" s="14" t="s">
        <v>133</v>
      </c>
      <c r="AU2145" s="14" t="s">
        <v>86</v>
      </c>
    </row>
    <row r="2146" spans="1:65" s="2" customFormat="1" ht="16.5" customHeight="1">
      <c r="A2146" s="31"/>
      <c r="B2146" s="32"/>
      <c r="C2146" s="207" t="s">
        <v>3951</v>
      </c>
      <c r="D2146" s="207" t="s">
        <v>3519</v>
      </c>
      <c r="E2146" s="208" t="s">
        <v>3952</v>
      </c>
      <c r="F2146" s="209" t="s">
        <v>3953</v>
      </c>
      <c r="G2146" s="210" t="s">
        <v>150</v>
      </c>
      <c r="H2146" s="211">
        <v>1</v>
      </c>
      <c r="I2146" s="212"/>
      <c r="J2146" s="213">
        <f>ROUND(I2146*H2146,2)</f>
        <v>0</v>
      </c>
      <c r="K2146" s="209" t="s">
        <v>131</v>
      </c>
      <c r="L2146" s="214"/>
      <c r="M2146" s="215" t="s">
        <v>1</v>
      </c>
      <c r="N2146" s="216" t="s">
        <v>42</v>
      </c>
      <c r="O2146" s="68"/>
      <c r="P2146" s="197">
        <f>O2146*H2146</f>
        <v>0</v>
      </c>
      <c r="Q2146" s="197">
        <v>0</v>
      </c>
      <c r="R2146" s="197">
        <f>Q2146*H2146</f>
        <v>0</v>
      </c>
      <c r="S2146" s="197">
        <v>0</v>
      </c>
      <c r="T2146" s="198">
        <f>S2146*H2146</f>
        <v>0</v>
      </c>
      <c r="U2146" s="31"/>
      <c r="V2146" s="31"/>
      <c r="W2146" s="31"/>
      <c r="X2146" s="31"/>
      <c r="Y2146" s="31"/>
      <c r="Z2146" s="31"/>
      <c r="AA2146" s="31"/>
      <c r="AB2146" s="31"/>
      <c r="AC2146" s="31"/>
      <c r="AD2146" s="31"/>
      <c r="AE2146" s="31"/>
      <c r="AR2146" s="199" t="s">
        <v>718</v>
      </c>
      <c r="AT2146" s="199" t="s">
        <v>3519</v>
      </c>
      <c r="AU2146" s="199" t="s">
        <v>86</v>
      </c>
      <c r="AY2146" s="14" t="s">
        <v>124</v>
      </c>
      <c r="BE2146" s="200">
        <f>IF(N2146="základní",J2146,0)</f>
        <v>0</v>
      </c>
      <c r="BF2146" s="200">
        <f>IF(N2146="snížená",J2146,0)</f>
        <v>0</v>
      </c>
      <c r="BG2146" s="200">
        <f>IF(N2146="zákl. přenesená",J2146,0)</f>
        <v>0</v>
      </c>
      <c r="BH2146" s="200">
        <f>IF(N2146="sníž. přenesená",J2146,0)</f>
        <v>0</v>
      </c>
      <c r="BI2146" s="200">
        <f>IF(N2146="nulová",J2146,0)</f>
        <v>0</v>
      </c>
      <c r="BJ2146" s="14" t="s">
        <v>84</v>
      </c>
      <c r="BK2146" s="200">
        <f>ROUND(I2146*H2146,2)</f>
        <v>0</v>
      </c>
      <c r="BL2146" s="14" t="s">
        <v>279</v>
      </c>
      <c r="BM2146" s="199" t="s">
        <v>3954</v>
      </c>
    </row>
    <row r="2147" spans="1:65" s="2" customFormat="1" ht="10.199999999999999">
      <c r="A2147" s="31"/>
      <c r="B2147" s="32"/>
      <c r="C2147" s="33"/>
      <c r="D2147" s="201" t="s">
        <v>133</v>
      </c>
      <c r="E2147" s="33"/>
      <c r="F2147" s="202" t="s">
        <v>3953</v>
      </c>
      <c r="G2147" s="33"/>
      <c r="H2147" s="33"/>
      <c r="I2147" s="203"/>
      <c r="J2147" s="33"/>
      <c r="K2147" s="33"/>
      <c r="L2147" s="36"/>
      <c r="M2147" s="204"/>
      <c r="N2147" s="205"/>
      <c r="O2147" s="68"/>
      <c r="P2147" s="68"/>
      <c r="Q2147" s="68"/>
      <c r="R2147" s="68"/>
      <c r="S2147" s="68"/>
      <c r="T2147" s="69"/>
      <c r="U2147" s="31"/>
      <c r="V2147" s="31"/>
      <c r="W2147" s="31"/>
      <c r="X2147" s="31"/>
      <c r="Y2147" s="31"/>
      <c r="Z2147" s="31"/>
      <c r="AA2147" s="31"/>
      <c r="AB2147" s="31"/>
      <c r="AC2147" s="31"/>
      <c r="AD2147" s="31"/>
      <c r="AE2147" s="31"/>
      <c r="AT2147" s="14" t="s">
        <v>133</v>
      </c>
      <c r="AU2147" s="14" t="s">
        <v>86</v>
      </c>
    </row>
    <row r="2148" spans="1:65" s="2" customFormat="1" ht="16.5" customHeight="1">
      <c r="A2148" s="31"/>
      <c r="B2148" s="32"/>
      <c r="C2148" s="207" t="s">
        <v>2113</v>
      </c>
      <c r="D2148" s="207" t="s">
        <v>3519</v>
      </c>
      <c r="E2148" s="208" t="s">
        <v>3955</v>
      </c>
      <c r="F2148" s="209" t="s">
        <v>3956</v>
      </c>
      <c r="G2148" s="210" t="s">
        <v>150</v>
      </c>
      <c r="H2148" s="211">
        <v>1</v>
      </c>
      <c r="I2148" s="212"/>
      <c r="J2148" s="213">
        <f>ROUND(I2148*H2148,2)</f>
        <v>0</v>
      </c>
      <c r="K2148" s="209" t="s">
        <v>131</v>
      </c>
      <c r="L2148" s="214"/>
      <c r="M2148" s="215" t="s">
        <v>1</v>
      </c>
      <c r="N2148" s="216" t="s">
        <v>42</v>
      </c>
      <c r="O2148" s="68"/>
      <c r="P2148" s="197">
        <f>O2148*H2148</f>
        <v>0</v>
      </c>
      <c r="Q2148" s="197">
        <v>0</v>
      </c>
      <c r="R2148" s="197">
        <f>Q2148*H2148</f>
        <v>0</v>
      </c>
      <c r="S2148" s="197">
        <v>0</v>
      </c>
      <c r="T2148" s="198">
        <f>S2148*H2148</f>
        <v>0</v>
      </c>
      <c r="U2148" s="31"/>
      <c r="V2148" s="31"/>
      <c r="W2148" s="31"/>
      <c r="X2148" s="31"/>
      <c r="Y2148" s="31"/>
      <c r="Z2148" s="31"/>
      <c r="AA2148" s="31"/>
      <c r="AB2148" s="31"/>
      <c r="AC2148" s="31"/>
      <c r="AD2148" s="31"/>
      <c r="AE2148" s="31"/>
      <c r="AR2148" s="199" t="s">
        <v>718</v>
      </c>
      <c r="AT2148" s="199" t="s">
        <v>3519</v>
      </c>
      <c r="AU2148" s="199" t="s">
        <v>86</v>
      </c>
      <c r="AY2148" s="14" t="s">
        <v>124</v>
      </c>
      <c r="BE2148" s="200">
        <f>IF(N2148="základní",J2148,0)</f>
        <v>0</v>
      </c>
      <c r="BF2148" s="200">
        <f>IF(N2148="snížená",J2148,0)</f>
        <v>0</v>
      </c>
      <c r="BG2148" s="200">
        <f>IF(N2148="zákl. přenesená",J2148,0)</f>
        <v>0</v>
      </c>
      <c r="BH2148" s="200">
        <f>IF(N2148="sníž. přenesená",J2148,0)</f>
        <v>0</v>
      </c>
      <c r="BI2148" s="200">
        <f>IF(N2148="nulová",J2148,0)</f>
        <v>0</v>
      </c>
      <c r="BJ2148" s="14" t="s">
        <v>84</v>
      </c>
      <c r="BK2148" s="200">
        <f>ROUND(I2148*H2148,2)</f>
        <v>0</v>
      </c>
      <c r="BL2148" s="14" t="s">
        <v>279</v>
      </c>
      <c r="BM2148" s="199" t="s">
        <v>3957</v>
      </c>
    </row>
    <row r="2149" spans="1:65" s="2" customFormat="1" ht="10.199999999999999">
      <c r="A2149" s="31"/>
      <c r="B2149" s="32"/>
      <c r="C2149" s="33"/>
      <c r="D2149" s="201" t="s">
        <v>133</v>
      </c>
      <c r="E2149" s="33"/>
      <c r="F2149" s="202" t="s">
        <v>3956</v>
      </c>
      <c r="G2149" s="33"/>
      <c r="H2149" s="33"/>
      <c r="I2149" s="203"/>
      <c r="J2149" s="33"/>
      <c r="K2149" s="33"/>
      <c r="L2149" s="36"/>
      <c r="M2149" s="204"/>
      <c r="N2149" s="205"/>
      <c r="O2149" s="68"/>
      <c r="P2149" s="68"/>
      <c r="Q2149" s="68"/>
      <c r="R2149" s="68"/>
      <c r="S2149" s="68"/>
      <c r="T2149" s="69"/>
      <c r="U2149" s="31"/>
      <c r="V2149" s="31"/>
      <c r="W2149" s="31"/>
      <c r="X2149" s="31"/>
      <c r="Y2149" s="31"/>
      <c r="Z2149" s="31"/>
      <c r="AA2149" s="31"/>
      <c r="AB2149" s="31"/>
      <c r="AC2149" s="31"/>
      <c r="AD2149" s="31"/>
      <c r="AE2149" s="31"/>
      <c r="AT2149" s="14" t="s">
        <v>133</v>
      </c>
      <c r="AU2149" s="14" t="s">
        <v>86</v>
      </c>
    </row>
    <row r="2150" spans="1:65" s="2" customFormat="1" ht="16.5" customHeight="1">
      <c r="A2150" s="31"/>
      <c r="B2150" s="32"/>
      <c r="C2150" s="207" t="s">
        <v>3958</v>
      </c>
      <c r="D2150" s="207" t="s">
        <v>3519</v>
      </c>
      <c r="E2150" s="208" t="s">
        <v>3959</v>
      </c>
      <c r="F2150" s="209" t="s">
        <v>3960</v>
      </c>
      <c r="G2150" s="210" t="s">
        <v>150</v>
      </c>
      <c r="H2150" s="211">
        <v>1</v>
      </c>
      <c r="I2150" s="212"/>
      <c r="J2150" s="213">
        <f>ROUND(I2150*H2150,2)</f>
        <v>0</v>
      </c>
      <c r="K2150" s="209" t="s">
        <v>131</v>
      </c>
      <c r="L2150" s="214"/>
      <c r="M2150" s="215" t="s">
        <v>1</v>
      </c>
      <c r="N2150" s="216" t="s">
        <v>42</v>
      </c>
      <c r="O2150" s="68"/>
      <c r="P2150" s="197">
        <f>O2150*H2150</f>
        <v>0</v>
      </c>
      <c r="Q2150" s="197">
        <v>0</v>
      </c>
      <c r="R2150" s="197">
        <f>Q2150*H2150</f>
        <v>0</v>
      </c>
      <c r="S2150" s="197">
        <v>0</v>
      </c>
      <c r="T2150" s="198">
        <f>S2150*H2150</f>
        <v>0</v>
      </c>
      <c r="U2150" s="31"/>
      <c r="V2150" s="31"/>
      <c r="W2150" s="31"/>
      <c r="X2150" s="31"/>
      <c r="Y2150" s="31"/>
      <c r="Z2150" s="31"/>
      <c r="AA2150" s="31"/>
      <c r="AB2150" s="31"/>
      <c r="AC2150" s="31"/>
      <c r="AD2150" s="31"/>
      <c r="AE2150" s="31"/>
      <c r="AR2150" s="199" t="s">
        <v>718</v>
      </c>
      <c r="AT2150" s="199" t="s">
        <v>3519</v>
      </c>
      <c r="AU2150" s="199" t="s">
        <v>86</v>
      </c>
      <c r="AY2150" s="14" t="s">
        <v>124</v>
      </c>
      <c r="BE2150" s="200">
        <f>IF(N2150="základní",J2150,0)</f>
        <v>0</v>
      </c>
      <c r="BF2150" s="200">
        <f>IF(N2150="snížená",J2150,0)</f>
        <v>0</v>
      </c>
      <c r="BG2150" s="200">
        <f>IF(N2150="zákl. přenesená",J2150,0)</f>
        <v>0</v>
      </c>
      <c r="BH2150" s="200">
        <f>IF(N2150="sníž. přenesená",J2150,0)</f>
        <v>0</v>
      </c>
      <c r="BI2150" s="200">
        <f>IF(N2150="nulová",J2150,0)</f>
        <v>0</v>
      </c>
      <c r="BJ2150" s="14" t="s">
        <v>84</v>
      </c>
      <c r="BK2150" s="200">
        <f>ROUND(I2150*H2150,2)</f>
        <v>0</v>
      </c>
      <c r="BL2150" s="14" t="s">
        <v>279</v>
      </c>
      <c r="BM2150" s="199" t="s">
        <v>3961</v>
      </c>
    </row>
    <row r="2151" spans="1:65" s="2" customFormat="1" ht="10.199999999999999">
      <c r="A2151" s="31"/>
      <c r="B2151" s="32"/>
      <c r="C2151" s="33"/>
      <c r="D2151" s="201" t="s">
        <v>133</v>
      </c>
      <c r="E2151" s="33"/>
      <c r="F2151" s="202" t="s">
        <v>3960</v>
      </c>
      <c r="G2151" s="33"/>
      <c r="H2151" s="33"/>
      <c r="I2151" s="203"/>
      <c r="J2151" s="33"/>
      <c r="K2151" s="33"/>
      <c r="L2151" s="36"/>
      <c r="M2151" s="204"/>
      <c r="N2151" s="205"/>
      <c r="O2151" s="68"/>
      <c r="P2151" s="68"/>
      <c r="Q2151" s="68"/>
      <c r="R2151" s="68"/>
      <c r="S2151" s="68"/>
      <c r="T2151" s="69"/>
      <c r="U2151" s="31"/>
      <c r="V2151" s="31"/>
      <c r="W2151" s="31"/>
      <c r="X2151" s="31"/>
      <c r="Y2151" s="31"/>
      <c r="Z2151" s="31"/>
      <c r="AA2151" s="31"/>
      <c r="AB2151" s="31"/>
      <c r="AC2151" s="31"/>
      <c r="AD2151" s="31"/>
      <c r="AE2151" s="31"/>
      <c r="AT2151" s="14" t="s">
        <v>133</v>
      </c>
      <c r="AU2151" s="14" t="s">
        <v>86</v>
      </c>
    </row>
    <row r="2152" spans="1:65" s="2" customFormat="1" ht="16.5" customHeight="1">
      <c r="A2152" s="31"/>
      <c r="B2152" s="32"/>
      <c r="C2152" s="207" t="s">
        <v>2118</v>
      </c>
      <c r="D2152" s="207" t="s">
        <v>3519</v>
      </c>
      <c r="E2152" s="208" t="s">
        <v>3962</v>
      </c>
      <c r="F2152" s="209" t="s">
        <v>3963</v>
      </c>
      <c r="G2152" s="210" t="s">
        <v>150</v>
      </c>
      <c r="H2152" s="211">
        <v>1</v>
      </c>
      <c r="I2152" s="212"/>
      <c r="J2152" s="213">
        <f>ROUND(I2152*H2152,2)</f>
        <v>0</v>
      </c>
      <c r="K2152" s="209" t="s">
        <v>131</v>
      </c>
      <c r="L2152" s="214"/>
      <c r="M2152" s="215" t="s">
        <v>1</v>
      </c>
      <c r="N2152" s="216" t="s">
        <v>42</v>
      </c>
      <c r="O2152" s="68"/>
      <c r="P2152" s="197">
        <f>O2152*H2152</f>
        <v>0</v>
      </c>
      <c r="Q2152" s="197">
        <v>0</v>
      </c>
      <c r="R2152" s="197">
        <f>Q2152*H2152</f>
        <v>0</v>
      </c>
      <c r="S2152" s="197">
        <v>0</v>
      </c>
      <c r="T2152" s="198">
        <f>S2152*H2152</f>
        <v>0</v>
      </c>
      <c r="U2152" s="31"/>
      <c r="V2152" s="31"/>
      <c r="W2152" s="31"/>
      <c r="X2152" s="31"/>
      <c r="Y2152" s="31"/>
      <c r="Z2152" s="31"/>
      <c r="AA2152" s="31"/>
      <c r="AB2152" s="31"/>
      <c r="AC2152" s="31"/>
      <c r="AD2152" s="31"/>
      <c r="AE2152" s="31"/>
      <c r="AR2152" s="199" t="s">
        <v>718</v>
      </c>
      <c r="AT2152" s="199" t="s">
        <v>3519</v>
      </c>
      <c r="AU2152" s="199" t="s">
        <v>86</v>
      </c>
      <c r="AY2152" s="14" t="s">
        <v>124</v>
      </c>
      <c r="BE2152" s="200">
        <f>IF(N2152="základní",J2152,0)</f>
        <v>0</v>
      </c>
      <c r="BF2152" s="200">
        <f>IF(N2152="snížená",J2152,0)</f>
        <v>0</v>
      </c>
      <c r="BG2152" s="200">
        <f>IF(N2152="zákl. přenesená",J2152,0)</f>
        <v>0</v>
      </c>
      <c r="BH2152" s="200">
        <f>IF(N2152="sníž. přenesená",J2152,0)</f>
        <v>0</v>
      </c>
      <c r="BI2152" s="200">
        <f>IF(N2152="nulová",J2152,0)</f>
        <v>0</v>
      </c>
      <c r="BJ2152" s="14" t="s">
        <v>84</v>
      </c>
      <c r="BK2152" s="200">
        <f>ROUND(I2152*H2152,2)</f>
        <v>0</v>
      </c>
      <c r="BL2152" s="14" t="s">
        <v>279</v>
      </c>
      <c r="BM2152" s="199" t="s">
        <v>3964</v>
      </c>
    </row>
    <row r="2153" spans="1:65" s="2" customFormat="1" ht="10.199999999999999">
      <c r="A2153" s="31"/>
      <c r="B2153" s="32"/>
      <c r="C2153" s="33"/>
      <c r="D2153" s="201" t="s">
        <v>133</v>
      </c>
      <c r="E2153" s="33"/>
      <c r="F2153" s="202" t="s">
        <v>3963</v>
      </c>
      <c r="G2153" s="33"/>
      <c r="H2153" s="33"/>
      <c r="I2153" s="203"/>
      <c r="J2153" s="33"/>
      <c r="K2153" s="33"/>
      <c r="L2153" s="36"/>
      <c r="M2153" s="204"/>
      <c r="N2153" s="205"/>
      <c r="O2153" s="68"/>
      <c r="P2153" s="68"/>
      <c r="Q2153" s="68"/>
      <c r="R2153" s="68"/>
      <c r="S2153" s="68"/>
      <c r="T2153" s="69"/>
      <c r="U2153" s="31"/>
      <c r="V2153" s="31"/>
      <c r="W2153" s="31"/>
      <c r="X2153" s="31"/>
      <c r="Y2153" s="31"/>
      <c r="Z2153" s="31"/>
      <c r="AA2153" s="31"/>
      <c r="AB2153" s="31"/>
      <c r="AC2153" s="31"/>
      <c r="AD2153" s="31"/>
      <c r="AE2153" s="31"/>
      <c r="AT2153" s="14" t="s">
        <v>133</v>
      </c>
      <c r="AU2153" s="14" t="s">
        <v>86</v>
      </c>
    </row>
    <row r="2154" spans="1:65" s="2" customFormat="1" ht="16.5" customHeight="1">
      <c r="A2154" s="31"/>
      <c r="B2154" s="32"/>
      <c r="C2154" s="207" t="s">
        <v>3965</v>
      </c>
      <c r="D2154" s="207" t="s">
        <v>3519</v>
      </c>
      <c r="E2154" s="208" t="s">
        <v>3966</v>
      </c>
      <c r="F2154" s="209" t="s">
        <v>3967</v>
      </c>
      <c r="G2154" s="210" t="s">
        <v>150</v>
      </c>
      <c r="H2154" s="211">
        <v>1</v>
      </c>
      <c r="I2154" s="212"/>
      <c r="J2154" s="213">
        <f>ROUND(I2154*H2154,2)</f>
        <v>0</v>
      </c>
      <c r="K2154" s="209" t="s">
        <v>131</v>
      </c>
      <c r="L2154" s="214"/>
      <c r="M2154" s="215" t="s">
        <v>1</v>
      </c>
      <c r="N2154" s="216" t="s">
        <v>42</v>
      </c>
      <c r="O2154" s="68"/>
      <c r="P2154" s="197">
        <f>O2154*H2154</f>
        <v>0</v>
      </c>
      <c r="Q2154" s="197">
        <v>0</v>
      </c>
      <c r="R2154" s="197">
        <f>Q2154*H2154</f>
        <v>0</v>
      </c>
      <c r="S2154" s="197">
        <v>0</v>
      </c>
      <c r="T2154" s="198">
        <f>S2154*H2154</f>
        <v>0</v>
      </c>
      <c r="U2154" s="31"/>
      <c r="V2154" s="31"/>
      <c r="W2154" s="31"/>
      <c r="X2154" s="31"/>
      <c r="Y2154" s="31"/>
      <c r="Z2154" s="31"/>
      <c r="AA2154" s="31"/>
      <c r="AB2154" s="31"/>
      <c r="AC2154" s="31"/>
      <c r="AD2154" s="31"/>
      <c r="AE2154" s="31"/>
      <c r="AR2154" s="199" t="s">
        <v>718</v>
      </c>
      <c r="AT2154" s="199" t="s">
        <v>3519</v>
      </c>
      <c r="AU2154" s="199" t="s">
        <v>86</v>
      </c>
      <c r="AY2154" s="14" t="s">
        <v>124</v>
      </c>
      <c r="BE2154" s="200">
        <f>IF(N2154="základní",J2154,0)</f>
        <v>0</v>
      </c>
      <c r="BF2154" s="200">
        <f>IF(N2154="snížená",J2154,0)</f>
        <v>0</v>
      </c>
      <c r="BG2154" s="200">
        <f>IF(N2154="zákl. přenesená",J2154,0)</f>
        <v>0</v>
      </c>
      <c r="BH2154" s="200">
        <f>IF(N2154="sníž. přenesená",J2154,0)</f>
        <v>0</v>
      </c>
      <c r="BI2154" s="200">
        <f>IF(N2154="nulová",J2154,0)</f>
        <v>0</v>
      </c>
      <c r="BJ2154" s="14" t="s">
        <v>84</v>
      </c>
      <c r="BK2154" s="200">
        <f>ROUND(I2154*H2154,2)</f>
        <v>0</v>
      </c>
      <c r="BL2154" s="14" t="s">
        <v>279</v>
      </c>
      <c r="BM2154" s="199" t="s">
        <v>3968</v>
      </c>
    </row>
    <row r="2155" spans="1:65" s="2" customFormat="1" ht="10.199999999999999">
      <c r="A2155" s="31"/>
      <c r="B2155" s="32"/>
      <c r="C2155" s="33"/>
      <c r="D2155" s="201" t="s">
        <v>133</v>
      </c>
      <c r="E2155" s="33"/>
      <c r="F2155" s="202" t="s">
        <v>3967</v>
      </c>
      <c r="G2155" s="33"/>
      <c r="H2155" s="33"/>
      <c r="I2155" s="203"/>
      <c r="J2155" s="33"/>
      <c r="K2155" s="33"/>
      <c r="L2155" s="36"/>
      <c r="M2155" s="204"/>
      <c r="N2155" s="205"/>
      <c r="O2155" s="68"/>
      <c r="P2155" s="68"/>
      <c r="Q2155" s="68"/>
      <c r="R2155" s="68"/>
      <c r="S2155" s="68"/>
      <c r="T2155" s="69"/>
      <c r="U2155" s="31"/>
      <c r="V2155" s="31"/>
      <c r="W2155" s="31"/>
      <c r="X2155" s="31"/>
      <c r="Y2155" s="31"/>
      <c r="Z2155" s="31"/>
      <c r="AA2155" s="31"/>
      <c r="AB2155" s="31"/>
      <c r="AC2155" s="31"/>
      <c r="AD2155" s="31"/>
      <c r="AE2155" s="31"/>
      <c r="AT2155" s="14" t="s">
        <v>133</v>
      </c>
      <c r="AU2155" s="14" t="s">
        <v>86</v>
      </c>
    </row>
    <row r="2156" spans="1:65" s="2" customFormat="1" ht="16.5" customHeight="1">
      <c r="A2156" s="31"/>
      <c r="B2156" s="32"/>
      <c r="C2156" s="207" t="s">
        <v>2122</v>
      </c>
      <c r="D2156" s="207" t="s">
        <v>3519</v>
      </c>
      <c r="E2156" s="208" t="s">
        <v>3969</v>
      </c>
      <c r="F2156" s="209" t="s">
        <v>3970</v>
      </c>
      <c r="G2156" s="210" t="s">
        <v>150</v>
      </c>
      <c r="H2156" s="211">
        <v>1</v>
      </c>
      <c r="I2156" s="212"/>
      <c r="J2156" s="213">
        <f>ROUND(I2156*H2156,2)</f>
        <v>0</v>
      </c>
      <c r="K2156" s="209" t="s">
        <v>131</v>
      </c>
      <c r="L2156" s="214"/>
      <c r="M2156" s="215" t="s">
        <v>1</v>
      </c>
      <c r="N2156" s="216" t="s">
        <v>42</v>
      </c>
      <c r="O2156" s="68"/>
      <c r="P2156" s="197">
        <f>O2156*H2156</f>
        <v>0</v>
      </c>
      <c r="Q2156" s="197">
        <v>0</v>
      </c>
      <c r="R2156" s="197">
        <f>Q2156*H2156</f>
        <v>0</v>
      </c>
      <c r="S2156" s="197">
        <v>0</v>
      </c>
      <c r="T2156" s="198">
        <f>S2156*H2156</f>
        <v>0</v>
      </c>
      <c r="U2156" s="31"/>
      <c r="V2156" s="31"/>
      <c r="W2156" s="31"/>
      <c r="X2156" s="31"/>
      <c r="Y2156" s="31"/>
      <c r="Z2156" s="31"/>
      <c r="AA2156" s="31"/>
      <c r="AB2156" s="31"/>
      <c r="AC2156" s="31"/>
      <c r="AD2156" s="31"/>
      <c r="AE2156" s="31"/>
      <c r="AR2156" s="199" t="s">
        <v>718</v>
      </c>
      <c r="AT2156" s="199" t="s">
        <v>3519</v>
      </c>
      <c r="AU2156" s="199" t="s">
        <v>86</v>
      </c>
      <c r="AY2156" s="14" t="s">
        <v>124</v>
      </c>
      <c r="BE2156" s="200">
        <f>IF(N2156="základní",J2156,0)</f>
        <v>0</v>
      </c>
      <c r="BF2156" s="200">
        <f>IF(N2156="snížená",J2156,0)</f>
        <v>0</v>
      </c>
      <c r="BG2156" s="200">
        <f>IF(N2156="zákl. přenesená",J2156,0)</f>
        <v>0</v>
      </c>
      <c r="BH2156" s="200">
        <f>IF(N2156="sníž. přenesená",J2156,0)</f>
        <v>0</v>
      </c>
      <c r="BI2156" s="200">
        <f>IF(N2156="nulová",J2156,0)</f>
        <v>0</v>
      </c>
      <c r="BJ2156" s="14" t="s">
        <v>84</v>
      </c>
      <c r="BK2156" s="200">
        <f>ROUND(I2156*H2156,2)</f>
        <v>0</v>
      </c>
      <c r="BL2156" s="14" t="s">
        <v>279</v>
      </c>
      <c r="BM2156" s="199" t="s">
        <v>3971</v>
      </c>
    </row>
    <row r="2157" spans="1:65" s="2" customFormat="1" ht="10.199999999999999">
      <c r="A2157" s="31"/>
      <c r="B2157" s="32"/>
      <c r="C2157" s="33"/>
      <c r="D2157" s="201" t="s">
        <v>133</v>
      </c>
      <c r="E2157" s="33"/>
      <c r="F2157" s="202" t="s">
        <v>3970</v>
      </c>
      <c r="G2157" s="33"/>
      <c r="H2157" s="33"/>
      <c r="I2157" s="203"/>
      <c r="J2157" s="33"/>
      <c r="K2157" s="33"/>
      <c r="L2157" s="36"/>
      <c r="M2157" s="204"/>
      <c r="N2157" s="205"/>
      <c r="O2157" s="68"/>
      <c r="P2157" s="68"/>
      <c r="Q2157" s="68"/>
      <c r="R2157" s="68"/>
      <c r="S2157" s="68"/>
      <c r="T2157" s="69"/>
      <c r="U2157" s="31"/>
      <c r="V2157" s="31"/>
      <c r="W2157" s="31"/>
      <c r="X2157" s="31"/>
      <c r="Y2157" s="31"/>
      <c r="Z2157" s="31"/>
      <c r="AA2157" s="31"/>
      <c r="AB2157" s="31"/>
      <c r="AC2157" s="31"/>
      <c r="AD2157" s="31"/>
      <c r="AE2157" s="31"/>
      <c r="AT2157" s="14" t="s">
        <v>133</v>
      </c>
      <c r="AU2157" s="14" t="s">
        <v>86</v>
      </c>
    </row>
    <row r="2158" spans="1:65" s="2" customFormat="1" ht="16.5" customHeight="1">
      <c r="A2158" s="31"/>
      <c r="B2158" s="32"/>
      <c r="C2158" s="207" t="s">
        <v>3972</v>
      </c>
      <c r="D2158" s="207" t="s">
        <v>3519</v>
      </c>
      <c r="E2158" s="208" t="s">
        <v>3973</v>
      </c>
      <c r="F2158" s="209" t="s">
        <v>3974</v>
      </c>
      <c r="G2158" s="210" t="s">
        <v>150</v>
      </c>
      <c r="H2158" s="211">
        <v>1</v>
      </c>
      <c r="I2158" s="212"/>
      <c r="J2158" s="213">
        <f>ROUND(I2158*H2158,2)</f>
        <v>0</v>
      </c>
      <c r="K2158" s="209" t="s">
        <v>131</v>
      </c>
      <c r="L2158" s="214"/>
      <c r="M2158" s="215" t="s">
        <v>1</v>
      </c>
      <c r="N2158" s="216" t="s">
        <v>42</v>
      </c>
      <c r="O2158" s="68"/>
      <c r="P2158" s="197">
        <f>O2158*H2158</f>
        <v>0</v>
      </c>
      <c r="Q2158" s="197">
        <v>0</v>
      </c>
      <c r="R2158" s="197">
        <f>Q2158*H2158</f>
        <v>0</v>
      </c>
      <c r="S2158" s="197">
        <v>0</v>
      </c>
      <c r="T2158" s="198">
        <f>S2158*H2158</f>
        <v>0</v>
      </c>
      <c r="U2158" s="31"/>
      <c r="V2158" s="31"/>
      <c r="W2158" s="31"/>
      <c r="X2158" s="31"/>
      <c r="Y2158" s="31"/>
      <c r="Z2158" s="31"/>
      <c r="AA2158" s="31"/>
      <c r="AB2158" s="31"/>
      <c r="AC2158" s="31"/>
      <c r="AD2158" s="31"/>
      <c r="AE2158" s="31"/>
      <c r="AR2158" s="199" t="s">
        <v>718</v>
      </c>
      <c r="AT2158" s="199" t="s">
        <v>3519</v>
      </c>
      <c r="AU2158" s="199" t="s">
        <v>86</v>
      </c>
      <c r="AY2158" s="14" t="s">
        <v>124</v>
      </c>
      <c r="BE2158" s="200">
        <f>IF(N2158="základní",J2158,0)</f>
        <v>0</v>
      </c>
      <c r="BF2158" s="200">
        <f>IF(N2158="snížená",J2158,0)</f>
        <v>0</v>
      </c>
      <c r="BG2158" s="200">
        <f>IF(N2158="zákl. přenesená",J2158,0)</f>
        <v>0</v>
      </c>
      <c r="BH2158" s="200">
        <f>IF(N2158="sníž. přenesená",J2158,0)</f>
        <v>0</v>
      </c>
      <c r="BI2158" s="200">
        <f>IF(N2158="nulová",J2158,0)</f>
        <v>0</v>
      </c>
      <c r="BJ2158" s="14" t="s">
        <v>84</v>
      </c>
      <c r="BK2158" s="200">
        <f>ROUND(I2158*H2158,2)</f>
        <v>0</v>
      </c>
      <c r="BL2158" s="14" t="s">
        <v>279</v>
      </c>
      <c r="BM2158" s="199" t="s">
        <v>3975</v>
      </c>
    </row>
    <row r="2159" spans="1:65" s="2" customFormat="1" ht="10.199999999999999">
      <c r="A2159" s="31"/>
      <c r="B2159" s="32"/>
      <c r="C2159" s="33"/>
      <c r="D2159" s="201" t="s">
        <v>133</v>
      </c>
      <c r="E2159" s="33"/>
      <c r="F2159" s="202" t="s">
        <v>3974</v>
      </c>
      <c r="G2159" s="33"/>
      <c r="H2159" s="33"/>
      <c r="I2159" s="203"/>
      <c r="J2159" s="33"/>
      <c r="K2159" s="33"/>
      <c r="L2159" s="36"/>
      <c r="M2159" s="204"/>
      <c r="N2159" s="205"/>
      <c r="O2159" s="68"/>
      <c r="P2159" s="68"/>
      <c r="Q2159" s="68"/>
      <c r="R2159" s="68"/>
      <c r="S2159" s="68"/>
      <c r="T2159" s="69"/>
      <c r="U2159" s="31"/>
      <c r="V2159" s="31"/>
      <c r="W2159" s="31"/>
      <c r="X2159" s="31"/>
      <c r="Y2159" s="31"/>
      <c r="Z2159" s="31"/>
      <c r="AA2159" s="31"/>
      <c r="AB2159" s="31"/>
      <c r="AC2159" s="31"/>
      <c r="AD2159" s="31"/>
      <c r="AE2159" s="31"/>
      <c r="AT2159" s="14" t="s">
        <v>133</v>
      </c>
      <c r="AU2159" s="14" t="s">
        <v>86</v>
      </c>
    </row>
    <row r="2160" spans="1:65" s="2" customFormat="1" ht="16.5" customHeight="1">
      <c r="A2160" s="31"/>
      <c r="B2160" s="32"/>
      <c r="C2160" s="207" t="s">
        <v>2127</v>
      </c>
      <c r="D2160" s="207" t="s">
        <v>3519</v>
      </c>
      <c r="E2160" s="208" t="s">
        <v>3976</v>
      </c>
      <c r="F2160" s="209" t="s">
        <v>3977</v>
      </c>
      <c r="G2160" s="210" t="s">
        <v>139</v>
      </c>
      <c r="H2160" s="211">
        <v>5</v>
      </c>
      <c r="I2160" s="212"/>
      <c r="J2160" s="213">
        <f>ROUND(I2160*H2160,2)</f>
        <v>0</v>
      </c>
      <c r="K2160" s="209" t="s">
        <v>131</v>
      </c>
      <c r="L2160" s="214"/>
      <c r="M2160" s="215" t="s">
        <v>1</v>
      </c>
      <c r="N2160" s="216" t="s">
        <v>42</v>
      </c>
      <c r="O2160" s="68"/>
      <c r="P2160" s="197">
        <f>O2160*H2160</f>
        <v>0</v>
      </c>
      <c r="Q2160" s="197">
        <v>0</v>
      </c>
      <c r="R2160" s="197">
        <f>Q2160*H2160</f>
        <v>0</v>
      </c>
      <c r="S2160" s="197">
        <v>0</v>
      </c>
      <c r="T2160" s="198">
        <f>S2160*H2160</f>
        <v>0</v>
      </c>
      <c r="U2160" s="31"/>
      <c r="V2160" s="31"/>
      <c r="W2160" s="31"/>
      <c r="X2160" s="31"/>
      <c r="Y2160" s="31"/>
      <c r="Z2160" s="31"/>
      <c r="AA2160" s="31"/>
      <c r="AB2160" s="31"/>
      <c r="AC2160" s="31"/>
      <c r="AD2160" s="31"/>
      <c r="AE2160" s="31"/>
      <c r="AR2160" s="199" t="s">
        <v>718</v>
      </c>
      <c r="AT2160" s="199" t="s">
        <v>3519</v>
      </c>
      <c r="AU2160" s="199" t="s">
        <v>86</v>
      </c>
      <c r="AY2160" s="14" t="s">
        <v>124</v>
      </c>
      <c r="BE2160" s="200">
        <f>IF(N2160="základní",J2160,0)</f>
        <v>0</v>
      </c>
      <c r="BF2160" s="200">
        <f>IF(N2160="snížená",J2160,0)</f>
        <v>0</v>
      </c>
      <c r="BG2160" s="200">
        <f>IF(N2160="zákl. přenesená",J2160,0)</f>
        <v>0</v>
      </c>
      <c r="BH2160" s="200">
        <f>IF(N2160="sníž. přenesená",J2160,0)</f>
        <v>0</v>
      </c>
      <c r="BI2160" s="200">
        <f>IF(N2160="nulová",J2160,0)</f>
        <v>0</v>
      </c>
      <c r="BJ2160" s="14" t="s">
        <v>84</v>
      </c>
      <c r="BK2160" s="200">
        <f>ROUND(I2160*H2160,2)</f>
        <v>0</v>
      </c>
      <c r="BL2160" s="14" t="s">
        <v>279</v>
      </c>
      <c r="BM2160" s="199" t="s">
        <v>3978</v>
      </c>
    </row>
    <row r="2161" spans="1:65" s="2" customFormat="1" ht="10.199999999999999">
      <c r="A2161" s="31"/>
      <c r="B2161" s="32"/>
      <c r="C2161" s="33"/>
      <c r="D2161" s="201" t="s">
        <v>133</v>
      </c>
      <c r="E2161" s="33"/>
      <c r="F2161" s="202" t="s">
        <v>3977</v>
      </c>
      <c r="G2161" s="33"/>
      <c r="H2161" s="33"/>
      <c r="I2161" s="203"/>
      <c r="J2161" s="33"/>
      <c r="K2161" s="33"/>
      <c r="L2161" s="36"/>
      <c r="M2161" s="204"/>
      <c r="N2161" s="205"/>
      <c r="O2161" s="68"/>
      <c r="P2161" s="68"/>
      <c r="Q2161" s="68"/>
      <c r="R2161" s="68"/>
      <c r="S2161" s="68"/>
      <c r="T2161" s="69"/>
      <c r="U2161" s="31"/>
      <c r="V2161" s="31"/>
      <c r="W2161" s="31"/>
      <c r="X2161" s="31"/>
      <c r="Y2161" s="31"/>
      <c r="Z2161" s="31"/>
      <c r="AA2161" s="31"/>
      <c r="AB2161" s="31"/>
      <c r="AC2161" s="31"/>
      <c r="AD2161" s="31"/>
      <c r="AE2161" s="31"/>
      <c r="AT2161" s="14" t="s">
        <v>133</v>
      </c>
      <c r="AU2161" s="14" t="s">
        <v>86</v>
      </c>
    </row>
    <row r="2162" spans="1:65" s="2" customFormat="1" ht="16.5" customHeight="1">
      <c r="A2162" s="31"/>
      <c r="B2162" s="32"/>
      <c r="C2162" s="207" t="s">
        <v>3979</v>
      </c>
      <c r="D2162" s="207" t="s">
        <v>3519</v>
      </c>
      <c r="E2162" s="208" t="s">
        <v>3980</v>
      </c>
      <c r="F2162" s="209" t="s">
        <v>3981</v>
      </c>
      <c r="G2162" s="210" t="s">
        <v>150</v>
      </c>
      <c r="H2162" s="211">
        <v>1</v>
      </c>
      <c r="I2162" s="212"/>
      <c r="J2162" s="213">
        <f>ROUND(I2162*H2162,2)</f>
        <v>0</v>
      </c>
      <c r="K2162" s="209" t="s">
        <v>131</v>
      </c>
      <c r="L2162" s="214"/>
      <c r="M2162" s="215" t="s">
        <v>1</v>
      </c>
      <c r="N2162" s="216" t="s">
        <v>42</v>
      </c>
      <c r="O2162" s="68"/>
      <c r="P2162" s="197">
        <f>O2162*H2162</f>
        <v>0</v>
      </c>
      <c r="Q2162" s="197">
        <v>0</v>
      </c>
      <c r="R2162" s="197">
        <f>Q2162*H2162</f>
        <v>0</v>
      </c>
      <c r="S2162" s="197">
        <v>0</v>
      </c>
      <c r="T2162" s="198">
        <f>S2162*H2162</f>
        <v>0</v>
      </c>
      <c r="U2162" s="31"/>
      <c r="V2162" s="31"/>
      <c r="W2162" s="31"/>
      <c r="X2162" s="31"/>
      <c r="Y2162" s="31"/>
      <c r="Z2162" s="31"/>
      <c r="AA2162" s="31"/>
      <c r="AB2162" s="31"/>
      <c r="AC2162" s="31"/>
      <c r="AD2162" s="31"/>
      <c r="AE2162" s="31"/>
      <c r="AR2162" s="199" t="s">
        <v>718</v>
      </c>
      <c r="AT2162" s="199" t="s">
        <v>3519</v>
      </c>
      <c r="AU2162" s="199" t="s">
        <v>86</v>
      </c>
      <c r="AY2162" s="14" t="s">
        <v>124</v>
      </c>
      <c r="BE2162" s="200">
        <f>IF(N2162="základní",J2162,0)</f>
        <v>0</v>
      </c>
      <c r="BF2162" s="200">
        <f>IF(N2162="snížená",J2162,0)</f>
        <v>0</v>
      </c>
      <c r="BG2162" s="200">
        <f>IF(N2162="zákl. přenesená",J2162,0)</f>
        <v>0</v>
      </c>
      <c r="BH2162" s="200">
        <f>IF(N2162="sníž. přenesená",J2162,0)</f>
        <v>0</v>
      </c>
      <c r="BI2162" s="200">
        <f>IF(N2162="nulová",J2162,0)</f>
        <v>0</v>
      </c>
      <c r="BJ2162" s="14" t="s">
        <v>84</v>
      </c>
      <c r="BK2162" s="200">
        <f>ROUND(I2162*H2162,2)</f>
        <v>0</v>
      </c>
      <c r="BL2162" s="14" t="s">
        <v>279</v>
      </c>
      <c r="BM2162" s="199" t="s">
        <v>3982</v>
      </c>
    </row>
    <row r="2163" spans="1:65" s="2" customFormat="1" ht="10.199999999999999">
      <c r="A2163" s="31"/>
      <c r="B2163" s="32"/>
      <c r="C2163" s="33"/>
      <c r="D2163" s="201" t="s">
        <v>133</v>
      </c>
      <c r="E2163" s="33"/>
      <c r="F2163" s="202" t="s">
        <v>3981</v>
      </c>
      <c r="G2163" s="33"/>
      <c r="H2163" s="33"/>
      <c r="I2163" s="203"/>
      <c r="J2163" s="33"/>
      <c r="K2163" s="33"/>
      <c r="L2163" s="36"/>
      <c r="M2163" s="204"/>
      <c r="N2163" s="205"/>
      <c r="O2163" s="68"/>
      <c r="P2163" s="68"/>
      <c r="Q2163" s="68"/>
      <c r="R2163" s="68"/>
      <c r="S2163" s="68"/>
      <c r="T2163" s="69"/>
      <c r="U2163" s="31"/>
      <c r="V2163" s="31"/>
      <c r="W2163" s="31"/>
      <c r="X2163" s="31"/>
      <c r="Y2163" s="31"/>
      <c r="Z2163" s="31"/>
      <c r="AA2163" s="31"/>
      <c r="AB2163" s="31"/>
      <c r="AC2163" s="31"/>
      <c r="AD2163" s="31"/>
      <c r="AE2163" s="31"/>
      <c r="AT2163" s="14" t="s">
        <v>133</v>
      </c>
      <c r="AU2163" s="14" t="s">
        <v>86</v>
      </c>
    </row>
    <row r="2164" spans="1:65" s="2" customFormat="1" ht="16.5" customHeight="1">
      <c r="A2164" s="31"/>
      <c r="B2164" s="32"/>
      <c r="C2164" s="207" t="s">
        <v>2131</v>
      </c>
      <c r="D2164" s="207" t="s">
        <v>3519</v>
      </c>
      <c r="E2164" s="208" t="s">
        <v>3983</v>
      </c>
      <c r="F2164" s="209" t="s">
        <v>3984</v>
      </c>
      <c r="G2164" s="210" t="s">
        <v>150</v>
      </c>
      <c r="H2164" s="211">
        <v>1</v>
      </c>
      <c r="I2164" s="212"/>
      <c r="J2164" s="213">
        <f>ROUND(I2164*H2164,2)</f>
        <v>0</v>
      </c>
      <c r="K2164" s="209" t="s">
        <v>131</v>
      </c>
      <c r="L2164" s="214"/>
      <c r="M2164" s="215" t="s">
        <v>1</v>
      </c>
      <c r="N2164" s="216" t="s">
        <v>42</v>
      </c>
      <c r="O2164" s="68"/>
      <c r="P2164" s="197">
        <f>O2164*H2164</f>
        <v>0</v>
      </c>
      <c r="Q2164" s="197">
        <v>0</v>
      </c>
      <c r="R2164" s="197">
        <f>Q2164*H2164</f>
        <v>0</v>
      </c>
      <c r="S2164" s="197">
        <v>0</v>
      </c>
      <c r="T2164" s="198">
        <f>S2164*H2164</f>
        <v>0</v>
      </c>
      <c r="U2164" s="31"/>
      <c r="V2164" s="31"/>
      <c r="W2164" s="31"/>
      <c r="X2164" s="31"/>
      <c r="Y2164" s="31"/>
      <c r="Z2164" s="31"/>
      <c r="AA2164" s="31"/>
      <c r="AB2164" s="31"/>
      <c r="AC2164" s="31"/>
      <c r="AD2164" s="31"/>
      <c r="AE2164" s="31"/>
      <c r="AR2164" s="199" t="s">
        <v>718</v>
      </c>
      <c r="AT2164" s="199" t="s">
        <v>3519</v>
      </c>
      <c r="AU2164" s="199" t="s">
        <v>86</v>
      </c>
      <c r="AY2164" s="14" t="s">
        <v>124</v>
      </c>
      <c r="BE2164" s="200">
        <f>IF(N2164="základní",J2164,0)</f>
        <v>0</v>
      </c>
      <c r="BF2164" s="200">
        <f>IF(N2164="snížená",J2164,0)</f>
        <v>0</v>
      </c>
      <c r="BG2164" s="200">
        <f>IF(N2164="zákl. přenesená",J2164,0)</f>
        <v>0</v>
      </c>
      <c r="BH2164" s="200">
        <f>IF(N2164="sníž. přenesená",J2164,0)</f>
        <v>0</v>
      </c>
      <c r="BI2164" s="200">
        <f>IF(N2164="nulová",J2164,0)</f>
        <v>0</v>
      </c>
      <c r="BJ2164" s="14" t="s">
        <v>84</v>
      </c>
      <c r="BK2164" s="200">
        <f>ROUND(I2164*H2164,2)</f>
        <v>0</v>
      </c>
      <c r="BL2164" s="14" t="s">
        <v>279</v>
      </c>
      <c r="BM2164" s="199" t="s">
        <v>3985</v>
      </c>
    </row>
    <row r="2165" spans="1:65" s="2" customFormat="1" ht="10.199999999999999">
      <c r="A2165" s="31"/>
      <c r="B2165" s="32"/>
      <c r="C2165" s="33"/>
      <c r="D2165" s="201" t="s">
        <v>133</v>
      </c>
      <c r="E2165" s="33"/>
      <c r="F2165" s="202" t="s">
        <v>3984</v>
      </c>
      <c r="G2165" s="33"/>
      <c r="H2165" s="33"/>
      <c r="I2165" s="203"/>
      <c r="J2165" s="33"/>
      <c r="K2165" s="33"/>
      <c r="L2165" s="36"/>
      <c r="M2165" s="204"/>
      <c r="N2165" s="205"/>
      <c r="O2165" s="68"/>
      <c r="P2165" s="68"/>
      <c r="Q2165" s="68"/>
      <c r="R2165" s="68"/>
      <c r="S2165" s="68"/>
      <c r="T2165" s="69"/>
      <c r="U2165" s="31"/>
      <c r="V2165" s="31"/>
      <c r="W2165" s="31"/>
      <c r="X2165" s="31"/>
      <c r="Y2165" s="31"/>
      <c r="Z2165" s="31"/>
      <c r="AA2165" s="31"/>
      <c r="AB2165" s="31"/>
      <c r="AC2165" s="31"/>
      <c r="AD2165" s="31"/>
      <c r="AE2165" s="31"/>
      <c r="AT2165" s="14" t="s">
        <v>133</v>
      </c>
      <c r="AU2165" s="14" t="s">
        <v>86</v>
      </c>
    </row>
    <row r="2166" spans="1:65" s="2" customFormat="1" ht="16.5" customHeight="1">
      <c r="A2166" s="31"/>
      <c r="B2166" s="32"/>
      <c r="C2166" s="207" t="s">
        <v>3986</v>
      </c>
      <c r="D2166" s="207" t="s">
        <v>3519</v>
      </c>
      <c r="E2166" s="208" t="s">
        <v>3987</v>
      </c>
      <c r="F2166" s="209" t="s">
        <v>3988</v>
      </c>
      <c r="G2166" s="210" t="s">
        <v>139</v>
      </c>
      <c r="H2166" s="211">
        <v>1</v>
      </c>
      <c r="I2166" s="212"/>
      <c r="J2166" s="213">
        <f>ROUND(I2166*H2166,2)</f>
        <v>0</v>
      </c>
      <c r="K2166" s="209" t="s">
        <v>131</v>
      </c>
      <c r="L2166" s="214"/>
      <c r="M2166" s="215" t="s">
        <v>1</v>
      </c>
      <c r="N2166" s="216" t="s">
        <v>42</v>
      </c>
      <c r="O2166" s="68"/>
      <c r="P2166" s="197">
        <f>O2166*H2166</f>
        <v>0</v>
      </c>
      <c r="Q2166" s="197">
        <v>0</v>
      </c>
      <c r="R2166" s="197">
        <f>Q2166*H2166</f>
        <v>0</v>
      </c>
      <c r="S2166" s="197">
        <v>0</v>
      </c>
      <c r="T2166" s="198">
        <f>S2166*H2166</f>
        <v>0</v>
      </c>
      <c r="U2166" s="31"/>
      <c r="V2166" s="31"/>
      <c r="W2166" s="31"/>
      <c r="X2166" s="31"/>
      <c r="Y2166" s="31"/>
      <c r="Z2166" s="31"/>
      <c r="AA2166" s="31"/>
      <c r="AB2166" s="31"/>
      <c r="AC2166" s="31"/>
      <c r="AD2166" s="31"/>
      <c r="AE2166" s="31"/>
      <c r="AR2166" s="199" t="s">
        <v>718</v>
      </c>
      <c r="AT2166" s="199" t="s">
        <v>3519</v>
      </c>
      <c r="AU2166" s="199" t="s">
        <v>86</v>
      </c>
      <c r="AY2166" s="14" t="s">
        <v>124</v>
      </c>
      <c r="BE2166" s="200">
        <f>IF(N2166="základní",J2166,0)</f>
        <v>0</v>
      </c>
      <c r="BF2166" s="200">
        <f>IF(N2166="snížená",J2166,0)</f>
        <v>0</v>
      </c>
      <c r="BG2166" s="200">
        <f>IF(N2166="zákl. přenesená",J2166,0)</f>
        <v>0</v>
      </c>
      <c r="BH2166" s="200">
        <f>IF(N2166="sníž. přenesená",J2166,0)</f>
        <v>0</v>
      </c>
      <c r="BI2166" s="200">
        <f>IF(N2166="nulová",J2166,0)</f>
        <v>0</v>
      </c>
      <c r="BJ2166" s="14" t="s">
        <v>84</v>
      </c>
      <c r="BK2166" s="200">
        <f>ROUND(I2166*H2166,2)</f>
        <v>0</v>
      </c>
      <c r="BL2166" s="14" t="s">
        <v>279</v>
      </c>
      <c r="BM2166" s="199" t="s">
        <v>3989</v>
      </c>
    </row>
    <row r="2167" spans="1:65" s="2" customFormat="1" ht="10.199999999999999">
      <c r="A2167" s="31"/>
      <c r="B2167" s="32"/>
      <c r="C2167" s="33"/>
      <c r="D2167" s="201" t="s">
        <v>133</v>
      </c>
      <c r="E2167" s="33"/>
      <c r="F2167" s="202" t="s">
        <v>3988</v>
      </c>
      <c r="G2167" s="33"/>
      <c r="H2167" s="33"/>
      <c r="I2167" s="203"/>
      <c r="J2167" s="33"/>
      <c r="K2167" s="33"/>
      <c r="L2167" s="36"/>
      <c r="M2167" s="204"/>
      <c r="N2167" s="205"/>
      <c r="O2167" s="68"/>
      <c r="P2167" s="68"/>
      <c r="Q2167" s="68"/>
      <c r="R2167" s="68"/>
      <c r="S2167" s="68"/>
      <c r="T2167" s="69"/>
      <c r="U2167" s="31"/>
      <c r="V2167" s="31"/>
      <c r="W2167" s="31"/>
      <c r="X2167" s="31"/>
      <c r="Y2167" s="31"/>
      <c r="Z2167" s="31"/>
      <c r="AA2167" s="31"/>
      <c r="AB2167" s="31"/>
      <c r="AC2167" s="31"/>
      <c r="AD2167" s="31"/>
      <c r="AE2167" s="31"/>
      <c r="AT2167" s="14" t="s">
        <v>133</v>
      </c>
      <c r="AU2167" s="14" t="s">
        <v>86</v>
      </c>
    </row>
    <row r="2168" spans="1:65" s="2" customFormat="1" ht="16.5" customHeight="1">
      <c r="A2168" s="31"/>
      <c r="B2168" s="32"/>
      <c r="C2168" s="207" t="s">
        <v>2136</v>
      </c>
      <c r="D2168" s="207" t="s">
        <v>3519</v>
      </c>
      <c r="E2168" s="208" t="s">
        <v>3990</v>
      </c>
      <c r="F2168" s="209" t="s">
        <v>3991</v>
      </c>
      <c r="G2168" s="210" t="s">
        <v>139</v>
      </c>
      <c r="H2168" s="211">
        <v>1</v>
      </c>
      <c r="I2168" s="212"/>
      <c r="J2168" s="213">
        <f>ROUND(I2168*H2168,2)</f>
        <v>0</v>
      </c>
      <c r="K2168" s="209" t="s">
        <v>131</v>
      </c>
      <c r="L2168" s="214"/>
      <c r="M2168" s="215" t="s">
        <v>1</v>
      </c>
      <c r="N2168" s="216" t="s">
        <v>42</v>
      </c>
      <c r="O2168" s="68"/>
      <c r="P2168" s="197">
        <f>O2168*H2168</f>
        <v>0</v>
      </c>
      <c r="Q2168" s="197">
        <v>0</v>
      </c>
      <c r="R2168" s="197">
        <f>Q2168*H2168</f>
        <v>0</v>
      </c>
      <c r="S2168" s="197">
        <v>0</v>
      </c>
      <c r="T2168" s="198">
        <f>S2168*H2168</f>
        <v>0</v>
      </c>
      <c r="U2168" s="31"/>
      <c r="V2168" s="31"/>
      <c r="W2168" s="31"/>
      <c r="X2168" s="31"/>
      <c r="Y2168" s="31"/>
      <c r="Z2168" s="31"/>
      <c r="AA2168" s="31"/>
      <c r="AB2168" s="31"/>
      <c r="AC2168" s="31"/>
      <c r="AD2168" s="31"/>
      <c r="AE2168" s="31"/>
      <c r="AR2168" s="199" t="s">
        <v>718</v>
      </c>
      <c r="AT2168" s="199" t="s">
        <v>3519</v>
      </c>
      <c r="AU2168" s="199" t="s">
        <v>86</v>
      </c>
      <c r="AY2168" s="14" t="s">
        <v>124</v>
      </c>
      <c r="BE2168" s="200">
        <f>IF(N2168="základní",J2168,0)</f>
        <v>0</v>
      </c>
      <c r="BF2168" s="200">
        <f>IF(N2168="snížená",J2168,0)</f>
        <v>0</v>
      </c>
      <c r="BG2168" s="200">
        <f>IF(N2168="zákl. přenesená",J2168,0)</f>
        <v>0</v>
      </c>
      <c r="BH2168" s="200">
        <f>IF(N2168="sníž. přenesená",J2168,0)</f>
        <v>0</v>
      </c>
      <c r="BI2168" s="200">
        <f>IF(N2168="nulová",J2168,0)</f>
        <v>0</v>
      </c>
      <c r="BJ2168" s="14" t="s">
        <v>84</v>
      </c>
      <c r="BK2168" s="200">
        <f>ROUND(I2168*H2168,2)</f>
        <v>0</v>
      </c>
      <c r="BL2168" s="14" t="s">
        <v>279</v>
      </c>
      <c r="BM2168" s="199" t="s">
        <v>3992</v>
      </c>
    </row>
    <row r="2169" spans="1:65" s="2" customFormat="1" ht="10.199999999999999">
      <c r="A2169" s="31"/>
      <c r="B2169" s="32"/>
      <c r="C2169" s="33"/>
      <c r="D2169" s="201" t="s">
        <v>133</v>
      </c>
      <c r="E2169" s="33"/>
      <c r="F2169" s="202" t="s">
        <v>3991</v>
      </c>
      <c r="G2169" s="33"/>
      <c r="H2169" s="33"/>
      <c r="I2169" s="203"/>
      <c r="J2169" s="33"/>
      <c r="K2169" s="33"/>
      <c r="L2169" s="36"/>
      <c r="M2169" s="204"/>
      <c r="N2169" s="205"/>
      <c r="O2169" s="68"/>
      <c r="P2169" s="68"/>
      <c r="Q2169" s="68"/>
      <c r="R2169" s="68"/>
      <c r="S2169" s="68"/>
      <c r="T2169" s="69"/>
      <c r="U2169" s="31"/>
      <c r="V2169" s="31"/>
      <c r="W2169" s="31"/>
      <c r="X2169" s="31"/>
      <c r="Y2169" s="31"/>
      <c r="Z2169" s="31"/>
      <c r="AA2169" s="31"/>
      <c r="AB2169" s="31"/>
      <c r="AC2169" s="31"/>
      <c r="AD2169" s="31"/>
      <c r="AE2169" s="31"/>
      <c r="AT2169" s="14" t="s">
        <v>133</v>
      </c>
      <c r="AU2169" s="14" t="s">
        <v>86</v>
      </c>
    </row>
    <row r="2170" spans="1:65" s="2" customFormat="1" ht="16.5" customHeight="1">
      <c r="A2170" s="31"/>
      <c r="B2170" s="32"/>
      <c r="C2170" s="207" t="s">
        <v>3993</v>
      </c>
      <c r="D2170" s="207" t="s">
        <v>3519</v>
      </c>
      <c r="E2170" s="208" t="s">
        <v>3994</v>
      </c>
      <c r="F2170" s="209" t="s">
        <v>3995</v>
      </c>
      <c r="G2170" s="210" t="s">
        <v>150</v>
      </c>
      <c r="H2170" s="211">
        <v>1</v>
      </c>
      <c r="I2170" s="212"/>
      <c r="J2170" s="213">
        <f>ROUND(I2170*H2170,2)</f>
        <v>0</v>
      </c>
      <c r="K2170" s="209" t="s">
        <v>131</v>
      </c>
      <c r="L2170" s="214"/>
      <c r="M2170" s="215" t="s">
        <v>1</v>
      </c>
      <c r="N2170" s="216" t="s">
        <v>42</v>
      </c>
      <c r="O2170" s="68"/>
      <c r="P2170" s="197">
        <f>O2170*H2170</f>
        <v>0</v>
      </c>
      <c r="Q2170" s="197">
        <v>0</v>
      </c>
      <c r="R2170" s="197">
        <f>Q2170*H2170</f>
        <v>0</v>
      </c>
      <c r="S2170" s="197">
        <v>0</v>
      </c>
      <c r="T2170" s="198">
        <f>S2170*H2170</f>
        <v>0</v>
      </c>
      <c r="U2170" s="31"/>
      <c r="V2170" s="31"/>
      <c r="W2170" s="31"/>
      <c r="X2170" s="31"/>
      <c r="Y2170" s="31"/>
      <c r="Z2170" s="31"/>
      <c r="AA2170" s="31"/>
      <c r="AB2170" s="31"/>
      <c r="AC2170" s="31"/>
      <c r="AD2170" s="31"/>
      <c r="AE2170" s="31"/>
      <c r="AR2170" s="199" t="s">
        <v>718</v>
      </c>
      <c r="AT2170" s="199" t="s">
        <v>3519</v>
      </c>
      <c r="AU2170" s="199" t="s">
        <v>86</v>
      </c>
      <c r="AY2170" s="14" t="s">
        <v>124</v>
      </c>
      <c r="BE2170" s="200">
        <f>IF(N2170="základní",J2170,0)</f>
        <v>0</v>
      </c>
      <c r="BF2170" s="200">
        <f>IF(N2170="snížená",J2170,0)</f>
        <v>0</v>
      </c>
      <c r="BG2170" s="200">
        <f>IF(N2170="zákl. přenesená",J2170,0)</f>
        <v>0</v>
      </c>
      <c r="BH2170" s="200">
        <f>IF(N2170="sníž. přenesená",J2170,0)</f>
        <v>0</v>
      </c>
      <c r="BI2170" s="200">
        <f>IF(N2170="nulová",J2170,0)</f>
        <v>0</v>
      </c>
      <c r="BJ2170" s="14" t="s">
        <v>84</v>
      </c>
      <c r="BK2170" s="200">
        <f>ROUND(I2170*H2170,2)</f>
        <v>0</v>
      </c>
      <c r="BL2170" s="14" t="s">
        <v>279</v>
      </c>
      <c r="BM2170" s="199" t="s">
        <v>3996</v>
      </c>
    </row>
    <row r="2171" spans="1:65" s="2" customFormat="1" ht="10.199999999999999">
      <c r="A2171" s="31"/>
      <c r="B2171" s="32"/>
      <c r="C2171" s="33"/>
      <c r="D2171" s="201" t="s">
        <v>133</v>
      </c>
      <c r="E2171" s="33"/>
      <c r="F2171" s="202" t="s">
        <v>3995</v>
      </c>
      <c r="G2171" s="33"/>
      <c r="H2171" s="33"/>
      <c r="I2171" s="203"/>
      <c r="J2171" s="33"/>
      <c r="K2171" s="33"/>
      <c r="L2171" s="36"/>
      <c r="M2171" s="204"/>
      <c r="N2171" s="205"/>
      <c r="O2171" s="68"/>
      <c r="P2171" s="68"/>
      <c r="Q2171" s="68"/>
      <c r="R2171" s="68"/>
      <c r="S2171" s="68"/>
      <c r="T2171" s="69"/>
      <c r="U2171" s="31"/>
      <c r="V2171" s="31"/>
      <c r="W2171" s="31"/>
      <c r="X2171" s="31"/>
      <c r="Y2171" s="31"/>
      <c r="Z2171" s="31"/>
      <c r="AA2171" s="31"/>
      <c r="AB2171" s="31"/>
      <c r="AC2171" s="31"/>
      <c r="AD2171" s="31"/>
      <c r="AE2171" s="31"/>
      <c r="AT2171" s="14" t="s">
        <v>133</v>
      </c>
      <c r="AU2171" s="14" t="s">
        <v>86</v>
      </c>
    </row>
    <row r="2172" spans="1:65" s="2" customFormat="1" ht="16.5" customHeight="1">
      <c r="A2172" s="31"/>
      <c r="B2172" s="32"/>
      <c r="C2172" s="207" t="s">
        <v>2140</v>
      </c>
      <c r="D2172" s="207" t="s">
        <v>3519</v>
      </c>
      <c r="E2172" s="208" t="s">
        <v>3997</v>
      </c>
      <c r="F2172" s="209" t="s">
        <v>3998</v>
      </c>
      <c r="G2172" s="210" t="s">
        <v>2263</v>
      </c>
      <c r="H2172" s="211">
        <v>1</v>
      </c>
      <c r="I2172" s="212"/>
      <c r="J2172" s="213">
        <f>ROUND(I2172*H2172,2)</f>
        <v>0</v>
      </c>
      <c r="K2172" s="209" t="s">
        <v>131</v>
      </c>
      <c r="L2172" s="214"/>
      <c r="M2172" s="215" t="s">
        <v>1</v>
      </c>
      <c r="N2172" s="216" t="s">
        <v>42</v>
      </c>
      <c r="O2172" s="68"/>
      <c r="P2172" s="197">
        <f>O2172*H2172</f>
        <v>0</v>
      </c>
      <c r="Q2172" s="197">
        <v>0</v>
      </c>
      <c r="R2172" s="197">
        <f>Q2172*H2172</f>
        <v>0</v>
      </c>
      <c r="S2172" s="197">
        <v>0</v>
      </c>
      <c r="T2172" s="198">
        <f>S2172*H2172</f>
        <v>0</v>
      </c>
      <c r="U2172" s="31"/>
      <c r="V2172" s="31"/>
      <c r="W2172" s="31"/>
      <c r="X2172" s="31"/>
      <c r="Y2172" s="31"/>
      <c r="Z2172" s="31"/>
      <c r="AA2172" s="31"/>
      <c r="AB2172" s="31"/>
      <c r="AC2172" s="31"/>
      <c r="AD2172" s="31"/>
      <c r="AE2172" s="31"/>
      <c r="AR2172" s="199" t="s">
        <v>718</v>
      </c>
      <c r="AT2172" s="199" t="s">
        <v>3519</v>
      </c>
      <c r="AU2172" s="199" t="s">
        <v>86</v>
      </c>
      <c r="AY2172" s="14" t="s">
        <v>124</v>
      </c>
      <c r="BE2172" s="200">
        <f>IF(N2172="základní",J2172,0)</f>
        <v>0</v>
      </c>
      <c r="BF2172" s="200">
        <f>IF(N2172="snížená",J2172,0)</f>
        <v>0</v>
      </c>
      <c r="BG2172" s="200">
        <f>IF(N2172="zákl. přenesená",J2172,0)</f>
        <v>0</v>
      </c>
      <c r="BH2172" s="200">
        <f>IF(N2172="sníž. přenesená",J2172,0)</f>
        <v>0</v>
      </c>
      <c r="BI2172" s="200">
        <f>IF(N2172="nulová",J2172,0)</f>
        <v>0</v>
      </c>
      <c r="BJ2172" s="14" t="s">
        <v>84</v>
      </c>
      <c r="BK2172" s="200">
        <f>ROUND(I2172*H2172,2)</f>
        <v>0</v>
      </c>
      <c r="BL2172" s="14" t="s">
        <v>279</v>
      </c>
      <c r="BM2172" s="199" t="s">
        <v>3999</v>
      </c>
    </row>
    <row r="2173" spans="1:65" s="2" customFormat="1" ht="10.199999999999999">
      <c r="A2173" s="31"/>
      <c r="B2173" s="32"/>
      <c r="C2173" s="33"/>
      <c r="D2173" s="201" t="s">
        <v>133</v>
      </c>
      <c r="E2173" s="33"/>
      <c r="F2173" s="202" t="s">
        <v>3998</v>
      </c>
      <c r="G2173" s="33"/>
      <c r="H2173" s="33"/>
      <c r="I2173" s="203"/>
      <c r="J2173" s="33"/>
      <c r="K2173" s="33"/>
      <c r="L2173" s="36"/>
      <c r="M2173" s="204"/>
      <c r="N2173" s="205"/>
      <c r="O2173" s="68"/>
      <c r="P2173" s="68"/>
      <c r="Q2173" s="68"/>
      <c r="R2173" s="68"/>
      <c r="S2173" s="68"/>
      <c r="T2173" s="69"/>
      <c r="U2173" s="31"/>
      <c r="V2173" s="31"/>
      <c r="W2173" s="31"/>
      <c r="X2173" s="31"/>
      <c r="Y2173" s="31"/>
      <c r="Z2173" s="31"/>
      <c r="AA2173" s="31"/>
      <c r="AB2173" s="31"/>
      <c r="AC2173" s="31"/>
      <c r="AD2173" s="31"/>
      <c r="AE2173" s="31"/>
      <c r="AT2173" s="14" t="s">
        <v>133</v>
      </c>
      <c r="AU2173" s="14" t="s">
        <v>86</v>
      </c>
    </row>
    <row r="2174" spans="1:65" s="2" customFormat="1" ht="16.5" customHeight="1">
      <c r="A2174" s="31"/>
      <c r="B2174" s="32"/>
      <c r="C2174" s="207" t="s">
        <v>4000</v>
      </c>
      <c r="D2174" s="207" t="s">
        <v>3519</v>
      </c>
      <c r="E2174" s="208" t="s">
        <v>4001</v>
      </c>
      <c r="F2174" s="209" t="s">
        <v>4002</v>
      </c>
      <c r="G2174" s="210" t="s">
        <v>2263</v>
      </c>
      <c r="H2174" s="211">
        <v>1</v>
      </c>
      <c r="I2174" s="212"/>
      <c r="J2174" s="213">
        <f>ROUND(I2174*H2174,2)</f>
        <v>0</v>
      </c>
      <c r="K2174" s="209" t="s">
        <v>131</v>
      </c>
      <c r="L2174" s="214"/>
      <c r="M2174" s="215" t="s">
        <v>1</v>
      </c>
      <c r="N2174" s="216" t="s">
        <v>42</v>
      </c>
      <c r="O2174" s="68"/>
      <c r="P2174" s="197">
        <f>O2174*H2174</f>
        <v>0</v>
      </c>
      <c r="Q2174" s="197">
        <v>0</v>
      </c>
      <c r="R2174" s="197">
        <f>Q2174*H2174</f>
        <v>0</v>
      </c>
      <c r="S2174" s="197">
        <v>0</v>
      </c>
      <c r="T2174" s="198">
        <f>S2174*H2174</f>
        <v>0</v>
      </c>
      <c r="U2174" s="31"/>
      <c r="V2174" s="31"/>
      <c r="W2174" s="31"/>
      <c r="X2174" s="31"/>
      <c r="Y2174" s="31"/>
      <c r="Z2174" s="31"/>
      <c r="AA2174" s="31"/>
      <c r="AB2174" s="31"/>
      <c r="AC2174" s="31"/>
      <c r="AD2174" s="31"/>
      <c r="AE2174" s="31"/>
      <c r="AR2174" s="199" t="s">
        <v>718</v>
      </c>
      <c r="AT2174" s="199" t="s">
        <v>3519</v>
      </c>
      <c r="AU2174" s="199" t="s">
        <v>86</v>
      </c>
      <c r="AY2174" s="14" t="s">
        <v>124</v>
      </c>
      <c r="BE2174" s="200">
        <f>IF(N2174="základní",J2174,0)</f>
        <v>0</v>
      </c>
      <c r="BF2174" s="200">
        <f>IF(N2174="snížená",J2174,0)</f>
        <v>0</v>
      </c>
      <c r="BG2174" s="200">
        <f>IF(N2174="zákl. přenesená",J2174,0)</f>
        <v>0</v>
      </c>
      <c r="BH2174" s="200">
        <f>IF(N2174="sníž. přenesená",J2174,0)</f>
        <v>0</v>
      </c>
      <c r="BI2174" s="200">
        <f>IF(N2174="nulová",J2174,0)</f>
        <v>0</v>
      </c>
      <c r="BJ2174" s="14" t="s">
        <v>84</v>
      </c>
      <c r="BK2174" s="200">
        <f>ROUND(I2174*H2174,2)</f>
        <v>0</v>
      </c>
      <c r="BL2174" s="14" t="s">
        <v>279</v>
      </c>
      <c r="BM2174" s="199" t="s">
        <v>4003</v>
      </c>
    </row>
    <row r="2175" spans="1:65" s="2" customFormat="1" ht="10.199999999999999">
      <c r="A2175" s="31"/>
      <c r="B2175" s="32"/>
      <c r="C2175" s="33"/>
      <c r="D2175" s="201" t="s">
        <v>133</v>
      </c>
      <c r="E2175" s="33"/>
      <c r="F2175" s="202" t="s">
        <v>4002</v>
      </c>
      <c r="G2175" s="33"/>
      <c r="H2175" s="33"/>
      <c r="I2175" s="203"/>
      <c r="J2175" s="33"/>
      <c r="K2175" s="33"/>
      <c r="L2175" s="36"/>
      <c r="M2175" s="204"/>
      <c r="N2175" s="205"/>
      <c r="O2175" s="68"/>
      <c r="P2175" s="68"/>
      <c r="Q2175" s="68"/>
      <c r="R2175" s="68"/>
      <c r="S2175" s="68"/>
      <c r="T2175" s="69"/>
      <c r="U2175" s="31"/>
      <c r="V2175" s="31"/>
      <c r="W2175" s="31"/>
      <c r="X2175" s="31"/>
      <c r="Y2175" s="31"/>
      <c r="Z2175" s="31"/>
      <c r="AA2175" s="31"/>
      <c r="AB2175" s="31"/>
      <c r="AC2175" s="31"/>
      <c r="AD2175" s="31"/>
      <c r="AE2175" s="31"/>
      <c r="AT2175" s="14" t="s">
        <v>133</v>
      </c>
      <c r="AU2175" s="14" t="s">
        <v>86</v>
      </c>
    </row>
    <row r="2176" spans="1:65" s="2" customFormat="1" ht="16.5" customHeight="1">
      <c r="A2176" s="31"/>
      <c r="B2176" s="32"/>
      <c r="C2176" s="207" t="s">
        <v>2145</v>
      </c>
      <c r="D2176" s="207" t="s">
        <v>3519</v>
      </c>
      <c r="E2176" s="208" t="s">
        <v>4004</v>
      </c>
      <c r="F2176" s="209" t="s">
        <v>4005</v>
      </c>
      <c r="G2176" s="210" t="s">
        <v>2263</v>
      </c>
      <c r="H2176" s="211">
        <v>1</v>
      </c>
      <c r="I2176" s="212"/>
      <c r="J2176" s="213">
        <f>ROUND(I2176*H2176,2)</f>
        <v>0</v>
      </c>
      <c r="K2176" s="209" t="s">
        <v>131</v>
      </c>
      <c r="L2176" s="214"/>
      <c r="M2176" s="215" t="s">
        <v>1</v>
      </c>
      <c r="N2176" s="216" t="s">
        <v>42</v>
      </c>
      <c r="O2176" s="68"/>
      <c r="P2176" s="197">
        <f>O2176*H2176</f>
        <v>0</v>
      </c>
      <c r="Q2176" s="197">
        <v>0</v>
      </c>
      <c r="R2176" s="197">
        <f>Q2176*H2176</f>
        <v>0</v>
      </c>
      <c r="S2176" s="197">
        <v>0</v>
      </c>
      <c r="T2176" s="198">
        <f>S2176*H2176</f>
        <v>0</v>
      </c>
      <c r="U2176" s="31"/>
      <c r="V2176" s="31"/>
      <c r="W2176" s="31"/>
      <c r="X2176" s="31"/>
      <c r="Y2176" s="31"/>
      <c r="Z2176" s="31"/>
      <c r="AA2176" s="31"/>
      <c r="AB2176" s="31"/>
      <c r="AC2176" s="31"/>
      <c r="AD2176" s="31"/>
      <c r="AE2176" s="31"/>
      <c r="AR2176" s="199" t="s">
        <v>718</v>
      </c>
      <c r="AT2176" s="199" t="s">
        <v>3519</v>
      </c>
      <c r="AU2176" s="199" t="s">
        <v>86</v>
      </c>
      <c r="AY2176" s="14" t="s">
        <v>124</v>
      </c>
      <c r="BE2176" s="200">
        <f>IF(N2176="základní",J2176,0)</f>
        <v>0</v>
      </c>
      <c r="BF2176" s="200">
        <f>IF(N2176="snížená",J2176,0)</f>
        <v>0</v>
      </c>
      <c r="BG2176" s="200">
        <f>IF(N2176="zákl. přenesená",J2176,0)</f>
        <v>0</v>
      </c>
      <c r="BH2176" s="200">
        <f>IF(N2176="sníž. přenesená",J2176,0)</f>
        <v>0</v>
      </c>
      <c r="BI2176" s="200">
        <f>IF(N2176="nulová",J2176,0)</f>
        <v>0</v>
      </c>
      <c r="BJ2176" s="14" t="s">
        <v>84</v>
      </c>
      <c r="BK2176" s="200">
        <f>ROUND(I2176*H2176,2)</f>
        <v>0</v>
      </c>
      <c r="BL2176" s="14" t="s">
        <v>279</v>
      </c>
      <c r="BM2176" s="199" t="s">
        <v>4006</v>
      </c>
    </row>
    <row r="2177" spans="1:65" s="2" customFormat="1" ht="10.199999999999999">
      <c r="A2177" s="31"/>
      <c r="B2177" s="32"/>
      <c r="C2177" s="33"/>
      <c r="D2177" s="201" t="s">
        <v>133</v>
      </c>
      <c r="E2177" s="33"/>
      <c r="F2177" s="202" t="s">
        <v>4005</v>
      </c>
      <c r="G2177" s="33"/>
      <c r="H2177" s="33"/>
      <c r="I2177" s="203"/>
      <c r="J2177" s="33"/>
      <c r="K2177" s="33"/>
      <c r="L2177" s="36"/>
      <c r="M2177" s="204"/>
      <c r="N2177" s="205"/>
      <c r="O2177" s="68"/>
      <c r="P2177" s="68"/>
      <c r="Q2177" s="68"/>
      <c r="R2177" s="68"/>
      <c r="S2177" s="68"/>
      <c r="T2177" s="69"/>
      <c r="U2177" s="31"/>
      <c r="V2177" s="31"/>
      <c r="W2177" s="31"/>
      <c r="X2177" s="31"/>
      <c r="Y2177" s="31"/>
      <c r="Z2177" s="31"/>
      <c r="AA2177" s="31"/>
      <c r="AB2177" s="31"/>
      <c r="AC2177" s="31"/>
      <c r="AD2177" s="31"/>
      <c r="AE2177" s="31"/>
      <c r="AT2177" s="14" t="s">
        <v>133</v>
      </c>
      <c r="AU2177" s="14" t="s">
        <v>86</v>
      </c>
    </row>
    <row r="2178" spans="1:65" s="2" customFormat="1" ht="16.5" customHeight="1">
      <c r="A2178" s="31"/>
      <c r="B2178" s="32"/>
      <c r="C2178" s="207" t="s">
        <v>4007</v>
      </c>
      <c r="D2178" s="207" t="s">
        <v>3519</v>
      </c>
      <c r="E2178" s="208" t="s">
        <v>4008</v>
      </c>
      <c r="F2178" s="209" t="s">
        <v>4009</v>
      </c>
      <c r="G2178" s="210" t="s">
        <v>3414</v>
      </c>
      <c r="H2178" s="211">
        <v>10</v>
      </c>
      <c r="I2178" s="212"/>
      <c r="J2178" s="213">
        <f>ROUND(I2178*H2178,2)</f>
        <v>0</v>
      </c>
      <c r="K2178" s="209" t="s">
        <v>131</v>
      </c>
      <c r="L2178" s="214"/>
      <c r="M2178" s="215" t="s">
        <v>1</v>
      </c>
      <c r="N2178" s="216" t="s">
        <v>42</v>
      </c>
      <c r="O2178" s="68"/>
      <c r="P2178" s="197">
        <f>O2178*H2178</f>
        <v>0</v>
      </c>
      <c r="Q2178" s="197">
        <v>0</v>
      </c>
      <c r="R2178" s="197">
        <f>Q2178*H2178</f>
        <v>0</v>
      </c>
      <c r="S2178" s="197">
        <v>0</v>
      </c>
      <c r="T2178" s="198">
        <f>S2178*H2178</f>
        <v>0</v>
      </c>
      <c r="U2178" s="31"/>
      <c r="V2178" s="31"/>
      <c r="W2178" s="31"/>
      <c r="X2178" s="31"/>
      <c r="Y2178" s="31"/>
      <c r="Z2178" s="31"/>
      <c r="AA2178" s="31"/>
      <c r="AB2178" s="31"/>
      <c r="AC2178" s="31"/>
      <c r="AD2178" s="31"/>
      <c r="AE2178" s="31"/>
      <c r="AR2178" s="199" t="s">
        <v>718</v>
      </c>
      <c r="AT2178" s="199" t="s">
        <v>3519</v>
      </c>
      <c r="AU2178" s="199" t="s">
        <v>86</v>
      </c>
      <c r="AY2178" s="14" t="s">
        <v>124</v>
      </c>
      <c r="BE2178" s="200">
        <f>IF(N2178="základní",J2178,0)</f>
        <v>0</v>
      </c>
      <c r="BF2178" s="200">
        <f>IF(N2178="snížená",J2178,0)</f>
        <v>0</v>
      </c>
      <c r="BG2178" s="200">
        <f>IF(N2178="zákl. přenesená",J2178,0)</f>
        <v>0</v>
      </c>
      <c r="BH2178" s="200">
        <f>IF(N2178="sníž. přenesená",J2178,0)</f>
        <v>0</v>
      </c>
      <c r="BI2178" s="200">
        <f>IF(N2178="nulová",J2178,0)</f>
        <v>0</v>
      </c>
      <c r="BJ2178" s="14" t="s">
        <v>84</v>
      </c>
      <c r="BK2178" s="200">
        <f>ROUND(I2178*H2178,2)</f>
        <v>0</v>
      </c>
      <c r="BL2178" s="14" t="s">
        <v>279</v>
      </c>
      <c r="BM2178" s="199" t="s">
        <v>4010</v>
      </c>
    </row>
    <row r="2179" spans="1:65" s="2" customFormat="1" ht="10.199999999999999">
      <c r="A2179" s="31"/>
      <c r="B2179" s="32"/>
      <c r="C2179" s="33"/>
      <c r="D2179" s="201" t="s">
        <v>133</v>
      </c>
      <c r="E2179" s="33"/>
      <c r="F2179" s="202" t="s">
        <v>4009</v>
      </c>
      <c r="G2179" s="33"/>
      <c r="H2179" s="33"/>
      <c r="I2179" s="203"/>
      <c r="J2179" s="33"/>
      <c r="K2179" s="33"/>
      <c r="L2179" s="36"/>
      <c r="M2179" s="204"/>
      <c r="N2179" s="205"/>
      <c r="O2179" s="68"/>
      <c r="P2179" s="68"/>
      <c r="Q2179" s="68"/>
      <c r="R2179" s="68"/>
      <c r="S2179" s="68"/>
      <c r="T2179" s="69"/>
      <c r="U2179" s="31"/>
      <c r="V2179" s="31"/>
      <c r="W2179" s="31"/>
      <c r="X2179" s="31"/>
      <c r="Y2179" s="31"/>
      <c r="Z2179" s="31"/>
      <c r="AA2179" s="31"/>
      <c r="AB2179" s="31"/>
      <c r="AC2179" s="31"/>
      <c r="AD2179" s="31"/>
      <c r="AE2179" s="31"/>
      <c r="AT2179" s="14" t="s">
        <v>133</v>
      </c>
      <c r="AU2179" s="14" t="s">
        <v>86</v>
      </c>
    </row>
    <row r="2180" spans="1:65" s="2" customFormat="1" ht="16.5" customHeight="1">
      <c r="A2180" s="31"/>
      <c r="B2180" s="32"/>
      <c r="C2180" s="207" t="s">
        <v>2149</v>
      </c>
      <c r="D2180" s="207" t="s">
        <v>3519</v>
      </c>
      <c r="E2180" s="208" t="s">
        <v>4011</v>
      </c>
      <c r="F2180" s="209" t="s">
        <v>4012</v>
      </c>
      <c r="G2180" s="210" t="s">
        <v>139</v>
      </c>
      <c r="H2180" s="211">
        <v>5</v>
      </c>
      <c r="I2180" s="212"/>
      <c r="J2180" s="213">
        <f>ROUND(I2180*H2180,2)</f>
        <v>0</v>
      </c>
      <c r="K2180" s="209" t="s">
        <v>131</v>
      </c>
      <c r="L2180" s="214"/>
      <c r="M2180" s="215" t="s">
        <v>1</v>
      </c>
      <c r="N2180" s="216" t="s">
        <v>42</v>
      </c>
      <c r="O2180" s="68"/>
      <c r="P2180" s="197">
        <f>O2180*H2180</f>
        <v>0</v>
      </c>
      <c r="Q2180" s="197">
        <v>0</v>
      </c>
      <c r="R2180" s="197">
        <f>Q2180*H2180</f>
        <v>0</v>
      </c>
      <c r="S2180" s="197">
        <v>0</v>
      </c>
      <c r="T2180" s="198">
        <f>S2180*H2180</f>
        <v>0</v>
      </c>
      <c r="U2180" s="31"/>
      <c r="V2180" s="31"/>
      <c r="W2180" s="31"/>
      <c r="X2180" s="31"/>
      <c r="Y2180" s="31"/>
      <c r="Z2180" s="31"/>
      <c r="AA2180" s="31"/>
      <c r="AB2180" s="31"/>
      <c r="AC2180" s="31"/>
      <c r="AD2180" s="31"/>
      <c r="AE2180" s="31"/>
      <c r="AR2180" s="199" t="s">
        <v>718</v>
      </c>
      <c r="AT2180" s="199" t="s">
        <v>3519</v>
      </c>
      <c r="AU2180" s="199" t="s">
        <v>86</v>
      </c>
      <c r="AY2180" s="14" t="s">
        <v>124</v>
      </c>
      <c r="BE2180" s="200">
        <f>IF(N2180="základní",J2180,0)</f>
        <v>0</v>
      </c>
      <c r="BF2180" s="200">
        <f>IF(N2180="snížená",J2180,0)</f>
        <v>0</v>
      </c>
      <c r="BG2180" s="200">
        <f>IF(N2180="zákl. přenesená",J2180,0)</f>
        <v>0</v>
      </c>
      <c r="BH2180" s="200">
        <f>IF(N2180="sníž. přenesená",J2180,0)</f>
        <v>0</v>
      </c>
      <c r="BI2180" s="200">
        <f>IF(N2180="nulová",J2180,0)</f>
        <v>0</v>
      </c>
      <c r="BJ2180" s="14" t="s">
        <v>84</v>
      </c>
      <c r="BK2180" s="200">
        <f>ROUND(I2180*H2180,2)</f>
        <v>0</v>
      </c>
      <c r="BL2180" s="14" t="s">
        <v>279</v>
      </c>
      <c r="BM2180" s="199" t="s">
        <v>4013</v>
      </c>
    </row>
    <row r="2181" spans="1:65" s="2" customFormat="1" ht="10.199999999999999">
      <c r="A2181" s="31"/>
      <c r="B2181" s="32"/>
      <c r="C2181" s="33"/>
      <c r="D2181" s="201" t="s">
        <v>133</v>
      </c>
      <c r="E2181" s="33"/>
      <c r="F2181" s="202" t="s">
        <v>4012</v>
      </c>
      <c r="G2181" s="33"/>
      <c r="H2181" s="33"/>
      <c r="I2181" s="203"/>
      <c r="J2181" s="33"/>
      <c r="K2181" s="33"/>
      <c r="L2181" s="36"/>
      <c r="M2181" s="204"/>
      <c r="N2181" s="205"/>
      <c r="O2181" s="68"/>
      <c r="P2181" s="68"/>
      <c r="Q2181" s="68"/>
      <c r="R2181" s="68"/>
      <c r="S2181" s="68"/>
      <c r="T2181" s="69"/>
      <c r="U2181" s="31"/>
      <c r="V2181" s="31"/>
      <c r="W2181" s="31"/>
      <c r="X2181" s="31"/>
      <c r="Y2181" s="31"/>
      <c r="Z2181" s="31"/>
      <c r="AA2181" s="31"/>
      <c r="AB2181" s="31"/>
      <c r="AC2181" s="31"/>
      <c r="AD2181" s="31"/>
      <c r="AE2181" s="31"/>
      <c r="AT2181" s="14" t="s">
        <v>133</v>
      </c>
      <c r="AU2181" s="14" t="s">
        <v>86</v>
      </c>
    </row>
    <row r="2182" spans="1:65" s="2" customFormat="1" ht="16.5" customHeight="1">
      <c r="A2182" s="31"/>
      <c r="B2182" s="32"/>
      <c r="C2182" s="207" t="s">
        <v>4014</v>
      </c>
      <c r="D2182" s="207" t="s">
        <v>3519</v>
      </c>
      <c r="E2182" s="208" t="s">
        <v>4015</v>
      </c>
      <c r="F2182" s="209" t="s">
        <v>4016</v>
      </c>
      <c r="G2182" s="210" t="s">
        <v>139</v>
      </c>
      <c r="H2182" s="211">
        <v>5</v>
      </c>
      <c r="I2182" s="212"/>
      <c r="J2182" s="213">
        <f>ROUND(I2182*H2182,2)</f>
        <v>0</v>
      </c>
      <c r="K2182" s="209" t="s">
        <v>131</v>
      </c>
      <c r="L2182" s="214"/>
      <c r="M2182" s="215" t="s">
        <v>1</v>
      </c>
      <c r="N2182" s="216" t="s">
        <v>42</v>
      </c>
      <c r="O2182" s="68"/>
      <c r="P2182" s="197">
        <f>O2182*H2182</f>
        <v>0</v>
      </c>
      <c r="Q2182" s="197">
        <v>0</v>
      </c>
      <c r="R2182" s="197">
        <f>Q2182*H2182</f>
        <v>0</v>
      </c>
      <c r="S2182" s="197">
        <v>0</v>
      </c>
      <c r="T2182" s="198">
        <f>S2182*H2182</f>
        <v>0</v>
      </c>
      <c r="U2182" s="31"/>
      <c r="V2182" s="31"/>
      <c r="W2182" s="31"/>
      <c r="X2182" s="31"/>
      <c r="Y2182" s="31"/>
      <c r="Z2182" s="31"/>
      <c r="AA2182" s="31"/>
      <c r="AB2182" s="31"/>
      <c r="AC2182" s="31"/>
      <c r="AD2182" s="31"/>
      <c r="AE2182" s="31"/>
      <c r="AR2182" s="199" t="s">
        <v>718</v>
      </c>
      <c r="AT2182" s="199" t="s">
        <v>3519</v>
      </c>
      <c r="AU2182" s="199" t="s">
        <v>86</v>
      </c>
      <c r="AY2182" s="14" t="s">
        <v>124</v>
      </c>
      <c r="BE2182" s="200">
        <f>IF(N2182="základní",J2182,0)</f>
        <v>0</v>
      </c>
      <c r="BF2182" s="200">
        <f>IF(N2182="snížená",J2182,0)</f>
        <v>0</v>
      </c>
      <c r="BG2182" s="200">
        <f>IF(N2182="zákl. přenesená",J2182,0)</f>
        <v>0</v>
      </c>
      <c r="BH2182" s="200">
        <f>IF(N2182="sníž. přenesená",J2182,0)</f>
        <v>0</v>
      </c>
      <c r="BI2182" s="200">
        <f>IF(N2182="nulová",J2182,0)</f>
        <v>0</v>
      </c>
      <c r="BJ2182" s="14" t="s">
        <v>84</v>
      </c>
      <c r="BK2182" s="200">
        <f>ROUND(I2182*H2182,2)</f>
        <v>0</v>
      </c>
      <c r="BL2182" s="14" t="s">
        <v>279</v>
      </c>
      <c r="BM2182" s="199" t="s">
        <v>4017</v>
      </c>
    </row>
    <row r="2183" spans="1:65" s="2" customFormat="1" ht="10.199999999999999">
      <c r="A2183" s="31"/>
      <c r="B2183" s="32"/>
      <c r="C2183" s="33"/>
      <c r="D2183" s="201" t="s">
        <v>133</v>
      </c>
      <c r="E2183" s="33"/>
      <c r="F2183" s="202" t="s">
        <v>4016</v>
      </c>
      <c r="G2183" s="33"/>
      <c r="H2183" s="33"/>
      <c r="I2183" s="203"/>
      <c r="J2183" s="33"/>
      <c r="K2183" s="33"/>
      <c r="L2183" s="36"/>
      <c r="M2183" s="204"/>
      <c r="N2183" s="205"/>
      <c r="O2183" s="68"/>
      <c r="P2183" s="68"/>
      <c r="Q2183" s="68"/>
      <c r="R2183" s="68"/>
      <c r="S2183" s="68"/>
      <c r="T2183" s="69"/>
      <c r="U2183" s="31"/>
      <c r="V2183" s="31"/>
      <c r="W2183" s="31"/>
      <c r="X2183" s="31"/>
      <c r="Y2183" s="31"/>
      <c r="Z2183" s="31"/>
      <c r="AA2183" s="31"/>
      <c r="AB2183" s="31"/>
      <c r="AC2183" s="31"/>
      <c r="AD2183" s="31"/>
      <c r="AE2183" s="31"/>
      <c r="AT2183" s="14" t="s">
        <v>133</v>
      </c>
      <c r="AU2183" s="14" t="s">
        <v>86</v>
      </c>
    </row>
    <row r="2184" spans="1:65" s="2" customFormat="1" ht="16.5" customHeight="1">
      <c r="A2184" s="31"/>
      <c r="B2184" s="32"/>
      <c r="C2184" s="207" t="s">
        <v>2154</v>
      </c>
      <c r="D2184" s="207" t="s">
        <v>3519</v>
      </c>
      <c r="E2184" s="208" t="s">
        <v>4018</v>
      </c>
      <c r="F2184" s="209" t="s">
        <v>4019</v>
      </c>
      <c r="G2184" s="210" t="s">
        <v>3414</v>
      </c>
      <c r="H2184" s="211">
        <v>10</v>
      </c>
      <c r="I2184" s="212"/>
      <c r="J2184" s="213">
        <f>ROUND(I2184*H2184,2)</f>
        <v>0</v>
      </c>
      <c r="K2184" s="209" t="s">
        <v>131</v>
      </c>
      <c r="L2184" s="214"/>
      <c r="M2184" s="215" t="s">
        <v>1</v>
      </c>
      <c r="N2184" s="216" t="s">
        <v>42</v>
      </c>
      <c r="O2184" s="68"/>
      <c r="P2184" s="197">
        <f>O2184*H2184</f>
        <v>0</v>
      </c>
      <c r="Q2184" s="197">
        <v>0</v>
      </c>
      <c r="R2184" s="197">
        <f>Q2184*H2184</f>
        <v>0</v>
      </c>
      <c r="S2184" s="197">
        <v>0</v>
      </c>
      <c r="T2184" s="198">
        <f>S2184*H2184</f>
        <v>0</v>
      </c>
      <c r="U2184" s="31"/>
      <c r="V2184" s="31"/>
      <c r="W2184" s="31"/>
      <c r="X2184" s="31"/>
      <c r="Y2184" s="31"/>
      <c r="Z2184" s="31"/>
      <c r="AA2184" s="31"/>
      <c r="AB2184" s="31"/>
      <c r="AC2184" s="31"/>
      <c r="AD2184" s="31"/>
      <c r="AE2184" s="31"/>
      <c r="AR2184" s="199" t="s">
        <v>718</v>
      </c>
      <c r="AT2184" s="199" t="s">
        <v>3519</v>
      </c>
      <c r="AU2184" s="199" t="s">
        <v>86</v>
      </c>
      <c r="AY2184" s="14" t="s">
        <v>124</v>
      </c>
      <c r="BE2184" s="200">
        <f>IF(N2184="základní",J2184,0)</f>
        <v>0</v>
      </c>
      <c r="BF2184" s="200">
        <f>IF(N2184="snížená",J2184,0)</f>
        <v>0</v>
      </c>
      <c r="BG2184" s="200">
        <f>IF(N2184="zákl. přenesená",J2184,0)</f>
        <v>0</v>
      </c>
      <c r="BH2184" s="200">
        <f>IF(N2184="sníž. přenesená",J2184,0)</f>
        <v>0</v>
      </c>
      <c r="BI2184" s="200">
        <f>IF(N2184="nulová",J2184,0)</f>
        <v>0</v>
      </c>
      <c r="BJ2184" s="14" t="s">
        <v>84</v>
      </c>
      <c r="BK2184" s="200">
        <f>ROUND(I2184*H2184,2)</f>
        <v>0</v>
      </c>
      <c r="BL2184" s="14" t="s">
        <v>279</v>
      </c>
      <c r="BM2184" s="199" t="s">
        <v>4020</v>
      </c>
    </row>
    <row r="2185" spans="1:65" s="2" customFormat="1" ht="10.199999999999999">
      <c r="A2185" s="31"/>
      <c r="B2185" s="32"/>
      <c r="C2185" s="33"/>
      <c r="D2185" s="201" t="s">
        <v>133</v>
      </c>
      <c r="E2185" s="33"/>
      <c r="F2185" s="202" t="s">
        <v>4019</v>
      </c>
      <c r="G2185" s="33"/>
      <c r="H2185" s="33"/>
      <c r="I2185" s="203"/>
      <c r="J2185" s="33"/>
      <c r="K2185" s="33"/>
      <c r="L2185" s="36"/>
      <c r="M2185" s="204"/>
      <c r="N2185" s="205"/>
      <c r="O2185" s="68"/>
      <c r="P2185" s="68"/>
      <c r="Q2185" s="68"/>
      <c r="R2185" s="68"/>
      <c r="S2185" s="68"/>
      <c r="T2185" s="69"/>
      <c r="U2185" s="31"/>
      <c r="V2185" s="31"/>
      <c r="W2185" s="31"/>
      <c r="X2185" s="31"/>
      <c r="Y2185" s="31"/>
      <c r="Z2185" s="31"/>
      <c r="AA2185" s="31"/>
      <c r="AB2185" s="31"/>
      <c r="AC2185" s="31"/>
      <c r="AD2185" s="31"/>
      <c r="AE2185" s="31"/>
      <c r="AT2185" s="14" t="s">
        <v>133</v>
      </c>
      <c r="AU2185" s="14" t="s">
        <v>86</v>
      </c>
    </row>
    <row r="2186" spans="1:65" s="2" customFormat="1" ht="16.5" customHeight="1">
      <c r="A2186" s="31"/>
      <c r="B2186" s="32"/>
      <c r="C2186" s="207" t="s">
        <v>4021</v>
      </c>
      <c r="D2186" s="207" t="s">
        <v>3519</v>
      </c>
      <c r="E2186" s="208" t="s">
        <v>4022</v>
      </c>
      <c r="F2186" s="209" t="s">
        <v>4023</v>
      </c>
      <c r="G2186" s="210" t="s">
        <v>4024</v>
      </c>
      <c r="H2186" s="211">
        <v>10</v>
      </c>
      <c r="I2186" s="212"/>
      <c r="J2186" s="213">
        <f>ROUND(I2186*H2186,2)</f>
        <v>0</v>
      </c>
      <c r="K2186" s="209" t="s">
        <v>131</v>
      </c>
      <c r="L2186" s="214"/>
      <c r="M2186" s="215" t="s">
        <v>1</v>
      </c>
      <c r="N2186" s="216" t="s">
        <v>42</v>
      </c>
      <c r="O2186" s="68"/>
      <c r="P2186" s="197">
        <f>O2186*H2186</f>
        <v>0</v>
      </c>
      <c r="Q2186" s="197">
        <v>0</v>
      </c>
      <c r="R2186" s="197">
        <f>Q2186*H2186</f>
        <v>0</v>
      </c>
      <c r="S2186" s="197">
        <v>0</v>
      </c>
      <c r="T2186" s="198">
        <f>S2186*H2186</f>
        <v>0</v>
      </c>
      <c r="U2186" s="31"/>
      <c r="V2186" s="31"/>
      <c r="W2186" s="31"/>
      <c r="X2186" s="31"/>
      <c r="Y2186" s="31"/>
      <c r="Z2186" s="31"/>
      <c r="AA2186" s="31"/>
      <c r="AB2186" s="31"/>
      <c r="AC2186" s="31"/>
      <c r="AD2186" s="31"/>
      <c r="AE2186" s="31"/>
      <c r="AR2186" s="199" t="s">
        <v>718</v>
      </c>
      <c r="AT2186" s="199" t="s">
        <v>3519</v>
      </c>
      <c r="AU2186" s="199" t="s">
        <v>86</v>
      </c>
      <c r="AY2186" s="14" t="s">
        <v>124</v>
      </c>
      <c r="BE2186" s="200">
        <f>IF(N2186="základní",J2186,0)</f>
        <v>0</v>
      </c>
      <c r="BF2186" s="200">
        <f>IF(N2186="snížená",J2186,0)</f>
        <v>0</v>
      </c>
      <c r="BG2186" s="200">
        <f>IF(N2186="zákl. přenesená",J2186,0)</f>
        <v>0</v>
      </c>
      <c r="BH2186" s="200">
        <f>IF(N2186="sníž. přenesená",J2186,0)</f>
        <v>0</v>
      </c>
      <c r="BI2186" s="200">
        <f>IF(N2186="nulová",J2186,0)</f>
        <v>0</v>
      </c>
      <c r="BJ2186" s="14" t="s">
        <v>84</v>
      </c>
      <c r="BK2186" s="200">
        <f>ROUND(I2186*H2186,2)</f>
        <v>0</v>
      </c>
      <c r="BL2186" s="14" t="s">
        <v>279</v>
      </c>
      <c r="BM2186" s="199" t="s">
        <v>4025</v>
      </c>
    </row>
    <row r="2187" spans="1:65" s="2" customFormat="1" ht="10.199999999999999">
      <c r="A2187" s="31"/>
      <c r="B2187" s="32"/>
      <c r="C2187" s="33"/>
      <c r="D2187" s="201" t="s">
        <v>133</v>
      </c>
      <c r="E2187" s="33"/>
      <c r="F2187" s="202" t="s">
        <v>4023</v>
      </c>
      <c r="G2187" s="33"/>
      <c r="H2187" s="33"/>
      <c r="I2187" s="203"/>
      <c r="J2187" s="33"/>
      <c r="K2187" s="33"/>
      <c r="L2187" s="36"/>
      <c r="M2187" s="204"/>
      <c r="N2187" s="205"/>
      <c r="O2187" s="68"/>
      <c r="P2187" s="68"/>
      <c r="Q2187" s="68"/>
      <c r="R2187" s="68"/>
      <c r="S2187" s="68"/>
      <c r="T2187" s="69"/>
      <c r="U2187" s="31"/>
      <c r="V2187" s="31"/>
      <c r="W2187" s="31"/>
      <c r="X2187" s="31"/>
      <c r="Y2187" s="31"/>
      <c r="Z2187" s="31"/>
      <c r="AA2187" s="31"/>
      <c r="AB2187" s="31"/>
      <c r="AC2187" s="31"/>
      <c r="AD2187" s="31"/>
      <c r="AE2187" s="31"/>
      <c r="AT2187" s="14" t="s">
        <v>133</v>
      </c>
      <c r="AU2187" s="14" t="s">
        <v>86</v>
      </c>
    </row>
    <row r="2188" spans="1:65" s="2" customFormat="1" ht="16.5" customHeight="1">
      <c r="A2188" s="31"/>
      <c r="B2188" s="32"/>
      <c r="C2188" s="207" t="s">
        <v>2158</v>
      </c>
      <c r="D2188" s="207" t="s">
        <v>3519</v>
      </c>
      <c r="E2188" s="208" t="s">
        <v>4026</v>
      </c>
      <c r="F2188" s="209" t="s">
        <v>4027</v>
      </c>
      <c r="G2188" s="210" t="s">
        <v>139</v>
      </c>
      <c r="H2188" s="211">
        <v>1</v>
      </c>
      <c r="I2188" s="212"/>
      <c r="J2188" s="213">
        <f>ROUND(I2188*H2188,2)</f>
        <v>0</v>
      </c>
      <c r="K2188" s="209" t="s">
        <v>131</v>
      </c>
      <c r="L2188" s="214"/>
      <c r="M2188" s="215" t="s">
        <v>1</v>
      </c>
      <c r="N2188" s="216" t="s">
        <v>42</v>
      </c>
      <c r="O2188" s="68"/>
      <c r="P2188" s="197">
        <f>O2188*H2188</f>
        <v>0</v>
      </c>
      <c r="Q2188" s="197">
        <v>0</v>
      </c>
      <c r="R2188" s="197">
        <f>Q2188*H2188</f>
        <v>0</v>
      </c>
      <c r="S2188" s="197">
        <v>0</v>
      </c>
      <c r="T2188" s="198">
        <f>S2188*H2188</f>
        <v>0</v>
      </c>
      <c r="U2188" s="31"/>
      <c r="V2188" s="31"/>
      <c r="W2188" s="31"/>
      <c r="X2188" s="31"/>
      <c r="Y2188" s="31"/>
      <c r="Z2188" s="31"/>
      <c r="AA2188" s="31"/>
      <c r="AB2188" s="31"/>
      <c r="AC2188" s="31"/>
      <c r="AD2188" s="31"/>
      <c r="AE2188" s="31"/>
      <c r="AR2188" s="199" t="s">
        <v>718</v>
      </c>
      <c r="AT2188" s="199" t="s">
        <v>3519</v>
      </c>
      <c r="AU2188" s="199" t="s">
        <v>86</v>
      </c>
      <c r="AY2188" s="14" t="s">
        <v>124</v>
      </c>
      <c r="BE2188" s="200">
        <f>IF(N2188="základní",J2188,0)</f>
        <v>0</v>
      </c>
      <c r="BF2188" s="200">
        <f>IF(N2188="snížená",J2188,0)</f>
        <v>0</v>
      </c>
      <c r="BG2188" s="200">
        <f>IF(N2188="zákl. přenesená",J2188,0)</f>
        <v>0</v>
      </c>
      <c r="BH2188" s="200">
        <f>IF(N2188="sníž. přenesená",J2188,0)</f>
        <v>0</v>
      </c>
      <c r="BI2188" s="200">
        <f>IF(N2188="nulová",J2188,0)</f>
        <v>0</v>
      </c>
      <c r="BJ2188" s="14" t="s">
        <v>84</v>
      </c>
      <c r="BK2188" s="200">
        <f>ROUND(I2188*H2188,2)</f>
        <v>0</v>
      </c>
      <c r="BL2188" s="14" t="s">
        <v>279</v>
      </c>
      <c r="BM2188" s="199" t="s">
        <v>4028</v>
      </c>
    </row>
    <row r="2189" spans="1:65" s="2" customFormat="1" ht="10.199999999999999">
      <c r="A2189" s="31"/>
      <c r="B2189" s="32"/>
      <c r="C2189" s="33"/>
      <c r="D2189" s="201" t="s">
        <v>133</v>
      </c>
      <c r="E2189" s="33"/>
      <c r="F2189" s="202" t="s">
        <v>4027</v>
      </c>
      <c r="G2189" s="33"/>
      <c r="H2189" s="33"/>
      <c r="I2189" s="203"/>
      <c r="J2189" s="33"/>
      <c r="K2189" s="33"/>
      <c r="L2189" s="36"/>
      <c r="M2189" s="204"/>
      <c r="N2189" s="205"/>
      <c r="O2189" s="68"/>
      <c r="P2189" s="68"/>
      <c r="Q2189" s="68"/>
      <c r="R2189" s="68"/>
      <c r="S2189" s="68"/>
      <c r="T2189" s="69"/>
      <c r="U2189" s="31"/>
      <c r="V2189" s="31"/>
      <c r="W2189" s="31"/>
      <c r="X2189" s="31"/>
      <c r="Y2189" s="31"/>
      <c r="Z2189" s="31"/>
      <c r="AA2189" s="31"/>
      <c r="AB2189" s="31"/>
      <c r="AC2189" s="31"/>
      <c r="AD2189" s="31"/>
      <c r="AE2189" s="31"/>
      <c r="AT2189" s="14" t="s">
        <v>133</v>
      </c>
      <c r="AU2189" s="14" t="s">
        <v>86</v>
      </c>
    </row>
    <row r="2190" spans="1:65" s="2" customFormat="1" ht="16.5" customHeight="1">
      <c r="A2190" s="31"/>
      <c r="B2190" s="32"/>
      <c r="C2190" s="207" t="s">
        <v>4029</v>
      </c>
      <c r="D2190" s="207" t="s">
        <v>3519</v>
      </c>
      <c r="E2190" s="208" t="s">
        <v>4030</v>
      </c>
      <c r="F2190" s="209" t="s">
        <v>4031</v>
      </c>
      <c r="G2190" s="210" t="s">
        <v>150</v>
      </c>
      <c r="H2190" s="211">
        <v>1</v>
      </c>
      <c r="I2190" s="212"/>
      <c r="J2190" s="213">
        <f>ROUND(I2190*H2190,2)</f>
        <v>0</v>
      </c>
      <c r="K2190" s="209" t="s">
        <v>131</v>
      </c>
      <c r="L2190" s="214"/>
      <c r="M2190" s="215" t="s">
        <v>1</v>
      </c>
      <c r="N2190" s="216" t="s">
        <v>42</v>
      </c>
      <c r="O2190" s="68"/>
      <c r="P2190" s="197">
        <f>O2190*H2190</f>
        <v>0</v>
      </c>
      <c r="Q2190" s="197">
        <v>0</v>
      </c>
      <c r="R2190" s="197">
        <f>Q2190*H2190</f>
        <v>0</v>
      </c>
      <c r="S2190" s="197">
        <v>0</v>
      </c>
      <c r="T2190" s="198">
        <f>S2190*H2190</f>
        <v>0</v>
      </c>
      <c r="U2190" s="31"/>
      <c r="V2190" s="31"/>
      <c r="W2190" s="31"/>
      <c r="X2190" s="31"/>
      <c r="Y2190" s="31"/>
      <c r="Z2190" s="31"/>
      <c r="AA2190" s="31"/>
      <c r="AB2190" s="31"/>
      <c r="AC2190" s="31"/>
      <c r="AD2190" s="31"/>
      <c r="AE2190" s="31"/>
      <c r="AR2190" s="199" t="s">
        <v>718</v>
      </c>
      <c r="AT2190" s="199" t="s">
        <v>3519</v>
      </c>
      <c r="AU2190" s="199" t="s">
        <v>86</v>
      </c>
      <c r="AY2190" s="14" t="s">
        <v>124</v>
      </c>
      <c r="BE2190" s="200">
        <f>IF(N2190="základní",J2190,0)</f>
        <v>0</v>
      </c>
      <c r="BF2190" s="200">
        <f>IF(N2190="snížená",J2190,0)</f>
        <v>0</v>
      </c>
      <c r="BG2190" s="200">
        <f>IF(N2190="zákl. přenesená",J2190,0)</f>
        <v>0</v>
      </c>
      <c r="BH2190" s="200">
        <f>IF(N2190="sníž. přenesená",J2190,0)</f>
        <v>0</v>
      </c>
      <c r="BI2190" s="200">
        <f>IF(N2190="nulová",J2190,0)</f>
        <v>0</v>
      </c>
      <c r="BJ2190" s="14" t="s">
        <v>84</v>
      </c>
      <c r="BK2190" s="200">
        <f>ROUND(I2190*H2190,2)</f>
        <v>0</v>
      </c>
      <c r="BL2190" s="14" t="s">
        <v>279</v>
      </c>
      <c r="BM2190" s="199" t="s">
        <v>4032</v>
      </c>
    </row>
    <row r="2191" spans="1:65" s="2" customFormat="1" ht="10.199999999999999">
      <c r="A2191" s="31"/>
      <c r="B2191" s="32"/>
      <c r="C2191" s="33"/>
      <c r="D2191" s="201" t="s">
        <v>133</v>
      </c>
      <c r="E2191" s="33"/>
      <c r="F2191" s="202" t="s">
        <v>4031</v>
      </c>
      <c r="G2191" s="33"/>
      <c r="H2191" s="33"/>
      <c r="I2191" s="203"/>
      <c r="J2191" s="33"/>
      <c r="K2191" s="33"/>
      <c r="L2191" s="36"/>
      <c r="M2191" s="204"/>
      <c r="N2191" s="205"/>
      <c r="O2191" s="68"/>
      <c r="P2191" s="68"/>
      <c r="Q2191" s="68"/>
      <c r="R2191" s="68"/>
      <c r="S2191" s="68"/>
      <c r="T2191" s="69"/>
      <c r="U2191" s="31"/>
      <c r="V2191" s="31"/>
      <c r="W2191" s="31"/>
      <c r="X2191" s="31"/>
      <c r="Y2191" s="31"/>
      <c r="Z2191" s="31"/>
      <c r="AA2191" s="31"/>
      <c r="AB2191" s="31"/>
      <c r="AC2191" s="31"/>
      <c r="AD2191" s="31"/>
      <c r="AE2191" s="31"/>
      <c r="AT2191" s="14" t="s">
        <v>133</v>
      </c>
      <c r="AU2191" s="14" t="s">
        <v>86</v>
      </c>
    </row>
    <row r="2192" spans="1:65" s="2" customFormat="1" ht="16.5" customHeight="1">
      <c r="A2192" s="31"/>
      <c r="B2192" s="32"/>
      <c r="C2192" s="207" t="s">
        <v>2163</v>
      </c>
      <c r="D2192" s="207" t="s">
        <v>3519</v>
      </c>
      <c r="E2192" s="208" t="s">
        <v>4033</v>
      </c>
      <c r="F2192" s="209" t="s">
        <v>4034</v>
      </c>
      <c r="G2192" s="210" t="s">
        <v>150</v>
      </c>
      <c r="H2192" s="211">
        <v>1</v>
      </c>
      <c r="I2192" s="212"/>
      <c r="J2192" s="213">
        <f>ROUND(I2192*H2192,2)</f>
        <v>0</v>
      </c>
      <c r="K2192" s="209" t="s">
        <v>131</v>
      </c>
      <c r="L2192" s="214"/>
      <c r="M2192" s="215" t="s">
        <v>1</v>
      </c>
      <c r="N2192" s="216" t="s">
        <v>42</v>
      </c>
      <c r="O2192" s="68"/>
      <c r="P2192" s="197">
        <f>O2192*H2192</f>
        <v>0</v>
      </c>
      <c r="Q2192" s="197">
        <v>0</v>
      </c>
      <c r="R2192" s="197">
        <f>Q2192*H2192</f>
        <v>0</v>
      </c>
      <c r="S2192" s="197">
        <v>0</v>
      </c>
      <c r="T2192" s="198">
        <f>S2192*H2192</f>
        <v>0</v>
      </c>
      <c r="U2192" s="31"/>
      <c r="V2192" s="31"/>
      <c r="W2192" s="31"/>
      <c r="X2192" s="31"/>
      <c r="Y2192" s="31"/>
      <c r="Z2192" s="31"/>
      <c r="AA2192" s="31"/>
      <c r="AB2192" s="31"/>
      <c r="AC2192" s="31"/>
      <c r="AD2192" s="31"/>
      <c r="AE2192" s="31"/>
      <c r="AR2192" s="199" t="s">
        <v>718</v>
      </c>
      <c r="AT2192" s="199" t="s">
        <v>3519</v>
      </c>
      <c r="AU2192" s="199" t="s">
        <v>86</v>
      </c>
      <c r="AY2192" s="14" t="s">
        <v>124</v>
      </c>
      <c r="BE2192" s="200">
        <f>IF(N2192="základní",J2192,0)</f>
        <v>0</v>
      </c>
      <c r="BF2192" s="200">
        <f>IF(N2192="snížená",J2192,0)</f>
        <v>0</v>
      </c>
      <c r="BG2192" s="200">
        <f>IF(N2192="zákl. přenesená",J2192,0)</f>
        <v>0</v>
      </c>
      <c r="BH2192" s="200">
        <f>IF(N2192="sníž. přenesená",J2192,0)</f>
        <v>0</v>
      </c>
      <c r="BI2192" s="200">
        <f>IF(N2192="nulová",J2192,0)</f>
        <v>0</v>
      </c>
      <c r="BJ2192" s="14" t="s">
        <v>84</v>
      </c>
      <c r="BK2192" s="200">
        <f>ROUND(I2192*H2192,2)</f>
        <v>0</v>
      </c>
      <c r="BL2192" s="14" t="s">
        <v>279</v>
      </c>
      <c r="BM2192" s="199" t="s">
        <v>4035</v>
      </c>
    </row>
    <row r="2193" spans="1:65" s="2" customFormat="1" ht="10.199999999999999">
      <c r="A2193" s="31"/>
      <c r="B2193" s="32"/>
      <c r="C2193" s="33"/>
      <c r="D2193" s="201" t="s">
        <v>133</v>
      </c>
      <c r="E2193" s="33"/>
      <c r="F2193" s="202" t="s">
        <v>4034</v>
      </c>
      <c r="G2193" s="33"/>
      <c r="H2193" s="33"/>
      <c r="I2193" s="203"/>
      <c r="J2193" s="33"/>
      <c r="K2193" s="33"/>
      <c r="L2193" s="36"/>
      <c r="M2193" s="204"/>
      <c r="N2193" s="205"/>
      <c r="O2193" s="68"/>
      <c r="P2193" s="68"/>
      <c r="Q2193" s="68"/>
      <c r="R2193" s="68"/>
      <c r="S2193" s="68"/>
      <c r="T2193" s="69"/>
      <c r="U2193" s="31"/>
      <c r="V2193" s="31"/>
      <c r="W2193" s="31"/>
      <c r="X2193" s="31"/>
      <c r="Y2193" s="31"/>
      <c r="Z2193" s="31"/>
      <c r="AA2193" s="31"/>
      <c r="AB2193" s="31"/>
      <c r="AC2193" s="31"/>
      <c r="AD2193" s="31"/>
      <c r="AE2193" s="31"/>
      <c r="AT2193" s="14" t="s">
        <v>133</v>
      </c>
      <c r="AU2193" s="14" t="s">
        <v>86</v>
      </c>
    </row>
    <row r="2194" spans="1:65" s="2" customFormat="1" ht="16.5" customHeight="1">
      <c r="A2194" s="31"/>
      <c r="B2194" s="32"/>
      <c r="C2194" s="207" t="s">
        <v>4036</v>
      </c>
      <c r="D2194" s="207" t="s">
        <v>3519</v>
      </c>
      <c r="E2194" s="208" t="s">
        <v>4037</v>
      </c>
      <c r="F2194" s="209" t="s">
        <v>4038</v>
      </c>
      <c r="G2194" s="210" t="s">
        <v>150</v>
      </c>
      <c r="H2194" s="211">
        <v>1</v>
      </c>
      <c r="I2194" s="212"/>
      <c r="J2194" s="213">
        <f>ROUND(I2194*H2194,2)</f>
        <v>0</v>
      </c>
      <c r="K2194" s="209" t="s">
        <v>131</v>
      </c>
      <c r="L2194" s="214"/>
      <c r="M2194" s="215" t="s">
        <v>1</v>
      </c>
      <c r="N2194" s="216" t="s">
        <v>42</v>
      </c>
      <c r="O2194" s="68"/>
      <c r="P2194" s="197">
        <f>O2194*H2194</f>
        <v>0</v>
      </c>
      <c r="Q2194" s="197">
        <v>0</v>
      </c>
      <c r="R2194" s="197">
        <f>Q2194*H2194</f>
        <v>0</v>
      </c>
      <c r="S2194" s="197">
        <v>0</v>
      </c>
      <c r="T2194" s="198">
        <f>S2194*H2194</f>
        <v>0</v>
      </c>
      <c r="U2194" s="31"/>
      <c r="V2194" s="31"/>
      <c r="W2194" s="31"/>
      <c r="X2194" s="31"/>
      <c r="Y2194" s="31"/>
      <c r="Z2194" s="31"/>
      <c r="AA2194" s="31"/>
      <c r="AB2194" s="31"/>
      <c r="AC2194" s="31"/>
      <c r="AD2194" s="31"/>
      <c r="AE2194" s="31"/>
      <c r="AR2194" s="199" t="s">
        <v>718</v>
      </c>
      <c r="AT2194" s="199" t="s">
        <v>3519</v>
      </c>
      <c r="AU2194" s="199" t="s">
        <v>86</v>
      </c>
      <c r="AY2194" s="14" t="s">
        <v>124</v>
      </c>
      <c r="BE2194" s="200">
        <f>IF(N2194="základní",J2194,0)</f>
        <v>0</v>
      </c>
      <c r="BF2194" s="200">
        <f>IF(N2194="snížená",J2194,0)</f>
        <v>0</v>
      </c>
      <c r="BG2194" s="200">
        <f>IF(N2194="zákl. přenesená",J2194,0)</f>
        <v>0</v>
      </c>
      <c r="BH2194" s="200">
        <f>IF(N2194="sníž. přenesená",J2194,0)</f>
        <v>0</v>
      </c>
      <c r="BI2194" s="200">
        <f>IF(N2194="nulová",J2194,0)</f>
        <v>0</v>
      </c>
      <c r="BJ2194" s="14" t="s">
        <v>84</v>
      </c>
      <c r="BK2194" s="200">
        <f>ROUND(I2194*H2194,2)</f>
        <v>0</v>
      </c>
      <c r="BL2194" s="14" t="s">
        <v>279</v>
      </c>
      <c r="BM2194" s="199" t="s">
        <v>4039</v>
      </c>
    </row>
    <row r="2195" spans="1:65" s="2" customFormat="1" ht="10.199999999999999">
      <c r="A2195" s="31"/>
      <c r="B2195" s="32"/>
      <c r="C2195" s="33"/>
      <c r="D2195" s="201" t="s">
        <v>133</v>
      </c>
      <c r="E2195" s="33"/>
      <c r="F2195" s="202" t="s">
        <v>4038</v>
      </c>
      <c r="G2195" s="33"/>
      <c r="H2195" s="33"/>
      <c r="I2195" s="203"/>
      <c r="J2195" s="33"/>
      <c r="K2195" s="33"/>
      <c r="L2195" s="36"/>
      <c r="M2195" s="204"/>
      <c r="N2195" s="205"/>
      <c r="O2195" s="68"/>
      <c r="P2195" s="68"/>
      <c r="Q2195" s="68"/>
      <c r="R2195" s="68"/>
      <c r="S2195" s="68"/>
      <c r="T2195" s="69"/>
      <c r="U2195" s="31"/>
      <c r="V2195" s="31"/>
      <c r="W2195" s="31"/>
      <c r="X2195" s="31"/>
      <c r="Y2195" s="31"/>
      <c r="Z2195" s="31"/>
      <c r="AA2195" s="31"/>
      <c r="AB2195" s="31"/>
      <c r="AC2195" s="31"/>
      <c r="AD2195" s="31"/>
      <c r="AE2195" s="31"/>
      <c r="AT2195" s="14" t="s">
        <v>133</v>
      </c>
      <c r="AU2195" s="14" t="s">
        <v>86</v>
      </c>
    </row>
    <row r="2196" spans="1:65" s="2" customFormat="1" ht="16.5" customHeight="1">
      <c r="A2196" s="31"/>
      <c r="B2196" s="32"/>
      <c r="C2196" s="207" t="s">
        <v>2167</v>
      </c>
      <c r="D2196" s="207" t="s">
        <v>3519</v>
      </c>
      <c r="E2196" s="208" t="s">
        <v>4040</v>
      </c>
      <c r="F2196" s="209" t="s">
        <v>4041</v>
      </c>
      <c r="G2196" s="210" t="s">
        <v>150</v>
      </c>
      <c r="H2196" s="211">
        <v>1</v>
      </c>
      <c r="I2196" s="212"/>
      <c r="J2196" s="213">
        <f>ROUND(I2196*H2196,2)</f>
        <v>0</v>
      </c>
      <c r="K2196" s="209" t="s">
        <v>131</v>
      </c>
      <c r="L2196" s="214"/>
      <c r="M2196" s="215" t="s">
        <v>1</v>
      </c>
      <c r="N2196" s="216" t="s">
        <v>42</v>
      </c>
      <c r="O2196" s="68"/>
      <c r="P2196" s="197">
        <f>O2196*H2196</f>
        <v>0</v>
      </c>
      <c r="Q2196" s="197">
        <v>0</v>
      </c>
      <c r="R2196" s="197">
        <f>Q2196*H2196</f>
        <v>0</v>
      </c>
      <c r="S2196" s="197">
        <v>0</v>
      </c>
      <c r="T2196" s="198">
        <f>S2196*H2196</f>
        <v>0</v>
      </c>
      <c r="U2196" s="31"/>
      <c r="V2196" s="31"/>
      <c r="W2196" s="31"/>
      <c r="X2196" s="31"/>
      <c r="Y2196" s="31"/>
      <c r="Z2196" s="31"/>
      <c r="AA2196" s="31"/>
      <c r="AB2196" s="31"/>
      <c r="AC2196" s="31"/>
      <c r="AD2196" s="31"/>
      <c r="AE2196" s="31"/>
      <c r="AR2196" s="199" t="s">
        <v>718</v>
      </c>
      <c r="AT2196" s="199" t="s">
        <v>3519</v>
      </c>
      <c r="AU2196" s="199" t="s">
        <v>86</v>
      </c>
      <c r="AY2196" s="14" t="s">
        <v>124</v>
      </c>
      <c r="BE2196" s="200">
        <f>IF(N2196="základní",J2196,0)</f>
        <v>0</v>
      </c>
      <c r="BF2196" s="200">
        <f>IF(N2196="snížená",J2196,0)</f>
        <v>0</v>
      </c>
      <c r="BG2196" s="200">
        <f>IF(N2196="zákl. přenesená",J2196,0)</f>
        <v>0</v>
      </c>
      <c r="BH2196" s="200">
        <f>IF(N2196="sníž. přenesená",J2196,0)</f>
        <v>0</v>
      </c>
      <c r="BI2196" s="200">
        <f>IF(N2196="nulová",J2196,0)</f>
        <v>0</v>
      </c>
      <c r="BJ2196" s="14" t="s">
        <v>84</v>
      </c>
      <c r="BK2196" s="200">
        <f>ROUND(I2196*H2196,2)</f>
        <v>0</v>
      </c>
      <c r="BL2196" s="14" t="s">
        <v>279</v>
      </c>
      <c r="BM2196" s="199" t="s">
        <v>4042</v>
      </c>
    </row>
    <row r="2197" spans="1:65" s="2" customFormat="1" ht="10.199999999999999">
      <c r="A2197" s="31"/>
      <c r="B2197" s="32"/>
      <c r="C2197" s="33"/>
      <c r="D2197" s="201" t="s">
        <v>133</v>
      </c>
      <c r="E2197" s="33"/>
      <c r="F2197" s="202" t="s">
        <v>4041</v>
      </c>
      <c r="G2197" s="33"/>
      <c r="H2197" s="33"/>
      <c r="I2197" s="203"/>
      <c r="J2197" s="33"/>
      <c r="K2197" s="33"/>
      <c r="L2197" s="36"/>
      <c r="M2197" s="204"/>
      <c r="N2197" s="205"/>
      <c r="O2197" s="68"/>
      <c r="P2197" s="68"/>
      <c r="Q2197" s="68"/>
      <c r="R2197" s="68"/>
      <c r="S2197" s="68"/>
      <c r="T2197" s="69"/>
      <c r="U2197" s="31"/>
      <c r="V2197" s="31"/>
      <c r="W2197" s="31"/>
      <c r="X2197" s="31"/>
      <c r="Y2197" s="31"/>
      <c r="Z2197" s="31"/>
      <c r="AA2197" s="31"/>
      <c r="AB2197" s="31"/>
      <c r="AC2197" s="31"/>
      <c r="AD2197" s="31"/>
      <c r="AE2197" s="31"/>
      <c r="AT2197" s="14" t="s">
        <v>133</v>
      </c>
      <c r="AU2197" s="14" t="s">
        <v>86</v>
      </c>
    </row>
    <row r="2198" spans="1:65" s="2" customFormat="1" ht="16.5" customHeight="1">
      <c r="A2198" s="31"/>
      <c r="B2198" s="32"/>
      <c r="C2198" s="207" t="s">
        <v>4043</v>
      </c>
      <c r="D2198" s="207" t="s">
        <v>3519</v>
      </c>
      <c r="E2198" s="208" t="s">
        <v>4044</v>
      </c>
      <c r="F2198" s="209" t="s">
        <v>4045</v>
      </c>
      <c r="G2198" s="210" t="s">
        <v>150</v>
      </c>
      <c r="H2198" s="211">
        <v>1</v>
      </c>
      <c r="I2198" s="212"/>
      <c r="J2198" s="213">
        <f>ROUND(I2198*H2198,2)</f>
        <v>0</v>
      </c>
      <c r="K2198" s="209" t="s">
        <v>131</v>
      </c>
      <c r="L2198" s="214"/>
      <c r="M2198" s="215" t="s">
        <v>1</v>
      </c>
      <c r="N2198" s="216" t="s">
        <v>42</v>
      </c>
      <c r="O2198" s="68"/>
      <c r="P2198" s="197">
        <f>O2198*H2198</f>
        <v>0</v>
      </c>
      <c r="Q2198" s="197">
        <v>0</v>
      </c>
      <c r="R2198" s="197">
        <f>Q2198*H2198</f>
        <v>0</v>
      </c>
      <c r="S2198" s="197">
        <v>0</v>
      </c>
      <c r="T2198" s="198">
        <f>S2198*H2198</f>
        <v>0</v>
      </c>
      <c r="U2198" s="31"/>
      <c r="V2198" s="31"/>
      <c r="W2198" s="31"/>
      <c r="X2198" s="31"/>
      <c r="Y2198" s="31"/>
      <c r="Z2198" s="31"/>
      <c r="AA2198" s="31"/>
      <c r="AB2198" s="31"/>
      <c r="AC2198" s="31"/>
      <c r="AD2198" s="31"/>
      <c r="AE2198" s="31"/>
      <c r="AR2198" s="199" t="s">
        <v>718</v>
      </c>
      <c r="AT2198" s="199" t="s">
        <v>3519</v>
      </c>
      <c r="AU2198" s="199" t="s">
        <v>86</v>
      </c>
      <c r="AY2198" s="14" t="s">
        <v>124</v>
      </c>
      <c r="BE2198" s="200">
        <f>IF(N2198="základní",J2198,0)</f>
        <v>0</v>
      </c>
      <c r="BF2198" s="200">
        <f>IF(N2198="snížená",J2198,0)</f>
        <v>0</v>
      </c>
      <c r="BG2198" s="200">
        <f>IF(N2198="zákl. přenesená",J2198,0)</f>
        <v>0</v>
      </c>
      <c r="BH2198" s="200">
        <f>IF(N2198="sníž. přenesená",J2198,0)</f>
        <v>0</v>
      </c>
      <c r="BI2198" s="200">
        <f>IF(N2198="nulová",J2198,0)</f>
        <v>0</v>
      </c>
      <c r="BJ2198" s="14" t="s">
        <v>84</v>
      </c>
      <c r="BK2198" s="200">
        <f>ROUND(I2198*H2198,2)</f>
        <v>0</v>
      </c>
      <c r="BL2198" s="14" t="s">
        <v>279</v>
      </c>
      <c r="BM2198" s="199" t="s">
        <v>4046</v>
      </c>
    </row>
    <row r="2199" spans="1:65" s="2" customFormat="1" ht="10.199999999999999">
      <c r="A2199" s="31"/>
      <c r="B2199" s="32"/>
      <c r="C2199" s="33"/>
      <c r="D2199" s="201" t="s">
        <v>133</v>
      </c>
      <c r="E2199" s="33"/>
      <c r="F2199" s="202" t="s">
        <v>4045</v>
      </c>
      <c r="G2199" s="33"/>
      <c r="H2199" s="33"/>
      <c r="I2199" s="203"/>
      <c r="J2199" s="33"/>
      <c r="K2199" s="33"/>
      <c r="L2199" s="36"/>
      <c r="M2199" s="204"/>
      <c r="N2199" s="205"/>
      <c r="O2199" s="68"/>
      <c r="P2199" s="68"/>
      <c r="Q2199" s="68"/>
      <c r="R2199" s="68"/>
      <c r="S2199" s="68"/>
      <c r="T2199" s="69"/>
      <c r="U2199" s="31"/>
      <c r="V2199" s="31"/>
      <c r="W2199" s="31"/>
      <c r="X2199" s="31"/>
      <c r="Y2199" s="31"/>
      <c r="Z2199" s="31"/>
      <c r="AA2199" s="31"/>
      <c r="AB2199" s="31"/>
      <c r="AC2199" s="31"/>
      <c r="AD2199" s="31"/>
      <c r="AE2199" s="31"/>
      <c r="AT2199" s="14" t="s">
        <v>133</v>
      </c>
      <c r="AU2199" s="14" t="s">
        <v>86</v>
      </c>
    </row>
    <row r="2200" spans="1:65" s="2" customFormat="1" ht="16.5" customHeight="1">
      <c r="A2200" s="31"/>
      <c r="B2200" s="32"/>
      <c r="C2200" s="207" t="s">
        <v>2172</v>
      </c>
      <c r="D2200" s="207" t="s">
        <v>3519</v>
      </c>
      <c r="E2200" s="208" t="s">
        <v>4047</v>
      </c>
      <c r="F2200" s="209" t="s">
        <v>4048</v>
      </c>
      <c r="G2200" s="210" t="s">
        <v>150</v>
      </c>
      <c r="H2200" s="211">
        <v>1</v>
      </c>
      <c r="I2200" s="212"/>
      <c r="J2200" s="213">
        <f>ROUND(I2200*H2200,2)</f>
        <v>0</v>
      </c>
      <c r="K2200" s="209" t="s">
        <v>131</v>
      </c>
      <c r="L2200" s="214"/>
      <c r="M2200" s="215" t="s">
        <v>1</v>
      </c>
      <c r="N2200" s="216" t="s">
        <v>42</v>
      </c>
      <c r="O2200" s="68"/>
      <c r="P2200" s="197">
        <f>O2200*H2200</f>
        <v>0</v>
      </c>
      <c r="Q2200" s="197">
        <v>0</v>
      </c>
      <c r="R2200" s="197">
        <f>Q2200*H2200</f>
        <v>0</v>
      </c>
      <c r="S2200" s="197">
        <v>0</v>
      </c>
      <c r="T2200" s="198">
        <f>S2200*H2200</f>
        <v>0</v>
      </c>
      <c r="U2200" s="31"/>
      <c r="V2200" s="31"/>
      <c r="W2200" s="31"/>
      <c r="X2200" s="31"/>
      <c r="Y2200" s="31"/>
      <c r="Z2200" s="31"/>
      <c r="AA2200" s="31"/>
      <c r="AB2200" s="31"/>
      <c r="AC2200" s="31"/>
      <c r="AD2200" s="31"/>
      <c r="AE2200" s="31"/>
      <c r="AR2200" s="199" t="s">
        <v>718</v>
      </c>
      <c r="AT2200" s="199" t="s">
        <v>3519</v>
      </c>
      <c r="AU2200" s="199" t="s">
        <v>86</v>
      </c>
      <c r="AY2200" s="14" t="s">
        <v>124</v>
      </c>
      <c r="BE2200" s="200">
        <f>IF(N2200="základní",J2200,0)</f>
        <v>0</v>
      </c>
      <c r="BF2200" s="200">
        <f>IF(N2200="snížená",J2200,0)</f>
        <v>0</v>
      </c>
      <c r="BG2200" s="200">
        <f>IF(N2200="zákl. přenesená",J2200,0)</f>
        <v>0</v>
      </c>
      <c r="BH2200" s="200">
        <f>IF(N2200="sníž. přenesená",J2200,0)</f>
        <v>0</v>
      </c>
      <c r="BI2200" s="200">
        <f>IF(N2200="nulová",J2200,0)</f>
        <v>0</v>
      </c>
      <c r="BJ2200" s="14" t="s">
        <v>84</v>
      </c>
      <c r="BK2200" s="200">
        <f>ROUND(I2200*H2200,2)</f>
        <v>0</v>
      </c>
      <c r="BL2200" s="14" t="s">
        <v>279</v>
      </c>
      <c r="BM2200" s="199" t="s">
        <v>4049</v>
      </c>
    </row>
    <row r="2201" spans="1:65" s="2" customFormat="1" ht="10.199999999999999">
      <c r="A2201" s="31"/>
      <c r="B2201" s="32"/>
      <c r="C2201" s="33"/>
      <c r="D2201" s="201" t="s">
        <v>133</v>
      </c>
      <c r="E2201" s="33"/>
      <c r="F2201" s="202" t="s">
        <v>4048</v>
      </c>
      <c r="G2201" s="33"/>
      <c r="H2201" s="33"/>
      <c r="I2201" s="203"/>
      <c r="J2201" s="33"/>
      <c r="K2201" s="33"/>
      <c r="L2201" s="36"/>
      <c r="M2201" s="204"/>
      <c r="N2201" s="205"/>
      <c r="O2201" s="68"/>
      <c r="P2201" s="68"/>
      <c r="Q2201" s="68"/>
      <c r="R2201" s="68"/>
      <c r="S2201" s="68"/>
      <c r="T2201" s="69"/>
      <c r="U2201" s="31"/>
      <c r="V2201" s="31"/>
      <c r="W2201" s="31"/>
      <c r="X2201" s="31"/>
      <c r="Y2201" s="31"/>
      <c r="Z2201" s="31"/>
      <c r="AA2201" s="31"/>
      <c r="AB2201" s="31"/>
      <c r="AC2201" s="31"/>
      <c r="AD2201" s="31"/>
      <c r="AE2201" s="31"/>
      <c r="AT2201" s="14" t="s">
        <v>133</v>
      </c>
      <c r="AU2201" s="14" t="s">
        <v>86</v>
      </c>
    </row>
    <row r="2202" spans="1:65" s="2" customFormat="1" ht="16.5" customHeight="1">
      <c r="A2202" s="31"/>
      <c r="B2202" s="32"/>
      <c r="C2202" s="207" t="s">
        <v>4050</v>
      </c>
      <c r="D2202" s="207" t="s">
        <v>3519</v>
      </c>
      <c r="E2202" s="208" t="s">
        <v>4051</v>
      </c>
      <c r="F2202" s="209" t="s">
        <v>4052</v>
      </c>
      <c r="G2202" s="210" t="s">
        <v>139</v>
      </c>
      <c r="H2202" s="211">
        <v>1</v>
      </c>
      <c r="I2202" s="212"/>
      <c r="J2202" s="213">
        <f>ROUND(I2202*H2202,2)</f>
        <v>0</v>
      </c>
      <c r="K2202" s="209" t="s">
        <v>131</v>
      </c>
      <c r="L2202" s="214"/>
      <c r="M2202" s="215" t="s">
        <v>1</v>
      </c>
      <c r="N2202" s="216" t="s">
        <v>42</v>
      </c>
      <c r="O2202" s="68"/>
      <c r="P2202" s="197">
        <f>O2202*H2202</f>
        <v>0</v>
      </c>
      <c r="Q2202" s="197">
        <v>0</v>
      </c>
      <c r="R2202" s="197">
        <f>Q2202*H2202</f>
        <v>0</v>
      </c>
      <c r="S2202" s="197">
        <v>0</v>
      </c>
      <c r="T2202" s="198">
        <f>S2202*H2202</f>
        <v>0</v>
      </c>
      <c r="U2202" s="31"/>
      <c r="V2202" s="31"/>
      <c r="W2202" s="31"/>
      <c r="X2202" s="31"/>
      <c r="Y2202" s="31"/>
      <c r="Z2202" s="31"/>
      <c r="AA2202" s="31"/>
      <c r="AB2202" s="31"/>
      <c r="AC2202" s="31"/>
      <c r="AD2202" s="31"/>
      <c r="AE2202" s="31"/>
      <c r="AR2202" s="199" t="s">
        <v>718</v>
      </c>
      <c r="AT2202" s="199" t="s">
        <v>3519</v>
      </c>
      <c r="AU2202" s="199" t="s">
        <v>86</v>
      </c>
      <c r="AY2202" s="14" t="s">
        <v>124</v>
      </c>
      <c r="BE2202" s="200">
        <f>IF(N2202="základní",J2202,0)</f>
        <v>0</v>
      </c>
      <c r="BF2202" s="200">
        <f>IF(N2202="snížená",J2202,0)</f>
        <v>0</v>
      </c>
      <c r="BG2202" s="200">
        <f>IF(N2202="zákl. přenesená",J2202,0)</f>
        <v>0</v>
      </c>
      <c r="BH2202" s="200">
        <f>IF(N2202="sníž. přenesená",J2202,0)</f>
        <v>0</v>
      </c>
      <c r="BI2202" s="200">
        <f>IF(N2202="nulová",J2202,0)</f>
        <v>0</v>
      </c>
      <c r="BJ2202" s="14" t="s">
        <v>84</v>
      </c>
      <c r="BK2202" s="200">
        <f>ROUND(I2202*H2202,2)</f>
        <v>0</v>
      </c>
      <c r="BL2202" s="14" t="s">
        <v>279</v>
      </c>
      <c r="BM2202" s="199" t="s">
        <v>4053</v>
      </c>
    </row>
    <row r="2203" spans="1:65" s="2" customFormat="1" ht="10.199999999999999">
      <c r="A2203" s="31"/>
      <c r="B2203" s="32"/>
      <c r="C2203" s="33"/>
      <c r="D2203" s="201" t="s">
        <v>133</v>
      </c>
      <c r="E2203" s="33"/>
      <c r="F2203" s="202" t="s">
        <v>4052</v>
      </c>
      <c r="G2203" s="33"/>
      <c r="H2203" s="33"/>
      <c r="I2203" s="203"/>
      <c r="J2203" s="33"/>
      <c r="K2203" s="33"/>
      <c r="L2203" s="36"/>
      <c r="M2203" s="204"/>
      <c r="N2203" s="205"/>
      <c r="O2203" s="68"/>
      <c r="P2203" s="68"/>
      <c r="Q2203" s="68"/>
      <c r="R2203" s="68"/>
      <c r="S2203" s="68"/>
      <c r="T2203" s="69"/>
      <c r="U2203" s="31"/>
      <c r="V2203" s="31"/>
      <c r="W2203" s="31"/>
      <c r="X2203" s="31"/>
      <c r="Y2203" s="31"/>
      <c r="Z2203" s="31"/>
      <c r="AA2203" s="31"/>
      <c r="AB2203" s="31"/>
      <c r="AC2203" s="31"/>
      <c r="AD2203" s="31"/>
      <c r="AE2203" s="31"/>
      <c r="AT2203" s="14" t="s">
        <v>133</v>
      </c>
      <c r="AU2203" s="14" t="s">
        <v>86</v>
      </c>
    </row>
    <row r="2204" spans="1:65" s="2" customFormat="1" ht="16.5" customHeight="1">
      <c r="A2204" s="31"/>
      <c r="B2204" s="32"/>
      <c r="C2204" s="207" t="s">
        <v>2176</v>
      </c>
      <c r="D2204" s="207" t="s">
        <v>3519</v>
      </c>
      <c r="E2204" s="208" t="s">
        <v>4054</v>
      </c>
      <c r="F2204" s="209" t="s">
        <v>4055</v>
      </c>
      <c r="G2204" s="210" t="s">
        <v>150</v>
      </c>
      <c r="H2204" s="211">
        <v>1</v>
      </c>
      <c r="I2204" s="212"/>
      <c r="J2204" s="213">
        <f>ROUND(I2204*H2204,2)</f>
        <v>0</v>
      </c>
      <c r="K2204" s="209" t="s">
        <v>131</v>
      </c>
      <c r="L2204" s="214"/>
      <c r="M2204" s="215" t="s">
        <v>1</v>
      </c>
      <c r="N2204" s="216" t="s">
        <v>42</v>
      </c>
      <c r="O2204" s="68"/>
      <c r="P2204" s="197">
        <f>O2204*H2204</f>
        <v>0</v>
      </c>
      <c r="Q2204" s="197">
        <v>0</v>
      </c>
      <c r="R2204" s="197">
        <f>Q2204*H2204</f>
        <v>0</v>
      </c>
      <c r="S2204" s="197">
        <v>0</v>
      </c>
      <c r="T2204" s="198">
        <f>S2204*H2204</f>
        <v>0</v>
      </c>
      <c r="U2204" s="31"/>
      <c r="V2204" s="31"/>
      <c r="W2204" s="31"/>
      <c r="X2204" s="31"/>
      <c r="Y2204" s="31"/>
      <c r="Z2204" s="31"/>
      <c r="AA2204" s="31"/>
      <c r="AB2204" s="31"/>
      <c r="AC2204" s="31"/>
      <c r="AD2204" s="31"/>
      <c r="AE2204" s="31"/>
      <c r="AR2204" s="199" t="s">
        <v>718</v>
      </c>
      <c r="AT2204" s="199" t="s">
        <v>3519</v>
      </c>
      <c r="AU2204" s="199" t="s">
        <v>86</v>
      </c>
      <c r="AY2204" s="14" t="s">
        <v>124</v>
      </c>
      <c r="BE2204" s="200">
        <f>IF(N2204="základní",J2204,0)</f>
        <v>0</v>
      </c>
      <c r="BF2204" s="200">
        <f>IF(N2204="snížená",J2204,0)</f>
        <v>0</v>
      </c>
      <c r="BG2204" s="200">
        <f>IF(N2204="zákl. přenesená",J2204,0)</f>
        <v>0</v>
      </c>
      <c r="BH2204" s="200">
        <f>IF(N2204="sníž. přenesená",J2204,0)</f>
        <v>0</v>
      </c>
      <c r="BI2204" s="200">
        <f>IF(N2204="nulová",J2204,0)</f>
        <v>0</v>
      </c>
      <c r="BJ2204" s="14" t="s">
        <v>84</v>
      </c>
      <c r="BK2204" s="200">
        <f>ROUND(I2204*H2204,2)</f>
        <v>0</v>
      </c>
      <c r="BL2204" s="14" t="s">
        <v>279</v>
      </c>
      <c r="BM2204" s="199" t="s">
        <v>4056</v>
      </c>
    </row>
    <row r="2205" spans="1:65" s="2" customFormat="1" ht="10.199999999999999">
      <c r="A2205" s="31"/>
      <c r="B2205" s="32"/>
      <c r="C2205" s="33"/>
      <c r="D2205" s="201" t="s">
        <v>133</v>
      </c>
      <c r="E2205" s="33"/>
      <c r="F2205" s="202" t="s">
        <v>4055</v>
      </c>
      <c r="G2205" s="33"/>
      <c r="H2205" s="33"/>
      <c r="I2205" s="203"/>
      <c r="J2205" s="33"/>
      <c r="K2205" s="33"/>
      <c r="L2205" s="36"/>
      <c r="M2205" s="204"/>
      <c r="N2205" s="205"/>
      <c r="O2205" s="68"/>
      <c r="P2205" s="68"/>
      <c r="Q2205" s="68"/>
      <c r="R2205" s="68"/>
      <c r="S2205" s="68"/>
      <c r="T2205" s="69"/>
      <c r="U2205" s="31"/>
      <c r="V2205" s="31"/>
      <c r="W2205" s="31"/>
      <c r="X2205" s="31"/>
      <c r="Y2205" s="31"/>
      <c r="Z2205" s="31"/>
      <c r="AA2205" s="31"/>
      <c r="AB2205" s="31"/>
      <c r="AC2205" s="31"/>
      <c r="AD2205" s="31"/>
      <c r="AE2205" s="31"/>
      <c r="AT2205" s="14" t="s">
        <v>133</v>
      </c>
      <c r="AU2205" s="14" t="s">
        <v>86</v>
      </c>
    </row>
    <row r="2206" spans="1:65" s="2" customFormat="1" ht="16.5" customHeight="1">
      <c r="A2206" s="31"/>
      <c r="B2206" s="32"/>
      <c r="C2206" s="207" t="s">
        <v>4057</v>
      </c>
      <c r="D2206" s="207" t="s">
        <v>3519</v>
      </c>
      <c r="E2206" s="208" t="s">
        <v>4058</v>
      </c>
      <c r="F2206" s="209" t="s">
        <v>4059</v>
      </c>
      <c r="G2206" s="210" t="s">
        <v>150</v>
      </c>
      <c r="H2206" s="211">
        <v>1</v>
      </c>
      <c r="I2206" s="212"/>
      <c r="J2206" s="213">
        <f>ROUND(I2206*H2206,2)</f>
        <v>0</v>
      </c>
      <c r="K2206" s="209" t="s">
        <v>131</v>
      </c>
      <c r="L2206" s="214"/>
      <c r="M2206" s="215" t="s">
        <v>1</v>
      </c>
      <c r="N2206" s="216" t="s">
        <v>42</v>
      </c>
      <c r="O2206" s="68"/>
      <c r="P2206" s="197">
        <f>O2206*H2206</f>
        <v>0</v>
      </c>
      <c r="Q2206" s="197">
        <v>0</v>
      </c>
      <c r="R2206" s="197">
        <f>Q2206*H2206</f>
        <v>0</v>
      </c>
      <c r="S2206" s="197">
        <v>0</v>
      </c>
      <c r="T2206" s="198">
        <f>S2206*H2206</f>
        <v>0</v>
      </c>
      <c r="U2206" s="31"/>
      <c r="V2206" s="31"/>
      <c r="W2206" s="31"/>
      <c r="X2206" s="31"/>
      <c r="Y2206" s="31"/>
      <c r="Z2206" s="31"/>
      <c r="AA2206" s="31"/>
      <c r="AB2206" s="31"/>
      <c r="AC2206" s="31"/>
      <c r="AD2206" s="31"/>
      <c r="AE2206" s="31"/>
      <c r="AR2206" s="199" t="s">
        <v>718</v>
      </c>
      <c r="AT2206" s="199" t="s">
        <v>3519</v>
      </c>
      <c r="AU2206" s="199" t="s">
        <v>86</v>
      </c>
      <c r="AY2206" s="14" t="s">
        <v>124</v>
      </c>
      <c r="BE2206" s="200">
        <f>IF(N2206="základní",J2206,0)</f>
        <v>0</v>
      </c>
      <c r="BF2206" s="200">
        <f>IF(N2206="snížená",J2206,0)</f>
        <v>0</v>
      </c>
      <c r="BG2206" s="200">
        <f>IF(N2206="zákl. přenesená",J2206,0)</f>
        <v>0</v>
      </c>
      <c r="BH2206" s="200">
        <f>IF(N2206="sníž. přenesená",J2206,0)</f>
        <v>0</v>
      </c>
      <c r="BI2206" s="200">
        <f>IF(N2206="nulová",J2206,0)</f>
        <v>0</v>
      </c>
      <c r="BJ2206" s="14" t="s">
        <v>84</v>
      </c>
      <c r="BK2206" s="200">
        <f>ROUND(I2206*H2206,2)</f>
        <v>0</v>
      </c>
      <c r="BL2206" s="14" t="s">
        <v>279</v>
      </c>
      <c r="BM2206" s="199" t="s">
        <v>4060</v>
      </c>
    </row>
    <row r="2207" spans="1:65" s="2" customFormat="1" ht="10.199999999999999">
      <c r="A2207" s="31"/>
      <c r="B2207" s="32"/>
      <c r="C2207" s="33"/>
      <c r="D2207" s="201" t="s">
        <v>133</v>
      </c>
      <c r="E2207" s="33"/>
      <c r="F2207" s="202" t="s">
        <v>4059</v>
      </c>
      <c r="G2207" s="33"/>
      <c r="H2207" s="33"/>
      <c r="I2207" s="203"/>
      <c r="J2207" s="33"/>
      <c r="K2207" s="33"/>
      <c r="L2207" s="36"/>
      <c r="M2207" s="204"/>
      <c r="N2207" s="205"/>
      <c r="O2207" s="68"/>
      <c r="P2207" s="68"/>
      <c r="Q2207" s="68"/>
      <c r="R2207" s="68"/>
      <c r="S2207" s="68"/>
      <c r="T2207" s="69"/>
      <c r="U2207" s="31"/>
      <c r="V2207" s="31"/>
      <c r="W2207" s="31"/>
      <c r="X2207" s="31"/>
      <c r="Y2207" s="31"/>
      <c r="Z2207" s="31"/>
      <c r="AA2207" s="31"/>
      <c r="AB2207" s="31"/>
      <c r="AC2207" s="31"/>
      <c r="AD2207" s="31"/>
      <c r="AE2207" s="31"/>
      <c r="AT2207" s="14" t="s">
        <v>133</v>
      </c>
      <c r="AU2207" s="14" t="s">
        <v>86</v>
      </c>
    </row>
    <row r="2208" spans="1:65" s="2" customFormat="1" ht="16.5" customHeight="1">
      <c r="A2208" s="31"/>
      <c r="B2208" s="32"/>
      <c r="C2208" s="207" t="s">
        <v>2181</v>
      </c>
      <c r="D2208" s="207" t="s">
        <v>3519</v>
      </c>
      <c r="E2208" s="208" t="s">
        <v>4061</v>
      </c>
      <c r="F2208" s="209" t="s">
        <v>4062</v>
      </c>
      <c r="G2208" s="210" t="s">
        <v>150</v>
      </c>
      <c r="H2208" s="211">
        <v>5</v>
      </c>
      <c r="I2208" s="212"/>
      <c r="J2208" s="213">
        <f>ROUND(I2208*H2208,2)</f>
        <v>0</v>
      </c>
      <c r="K2208" s="209" t="s">
        <v>131</v>
      </c>
      <c r="L2208" s="214"/>
      <c r="M2208" s="215" t="s">
        <v>1</v>
      </c>
      <c r="N2208" s="216" t="s">
        <v>42</v>
      </c>
      <c r="O2208" s="68"/>
      <c r="P2208" s="197">
        <f>O2208*H2208</f>
        <v>0</v>
      </c>
      <c r="Q2208" s="197">
        <v>0</v>
      </c>
      <c r="R2208" s="197">
        <f>Q2208*H2208</f>
        <v>0</v>
      </c>
      <c r="S2208" s="197">
        <v>0</v>
      </c>
      <c r="T2208" s="198">
        <f>S2208*H2208</f>
        <v>0</v>
      </c>
      <c r="U2208" s="31"/>
      <c r="V2208" s="31"/>
      <c r="W2208" s="31"/>
      <c r="X2208" s="31"/>
      <c r="Y2208" s="31"/>
      <c r="Z2208" s="31"/>
      <c r="AA2208" s="31"/>
      <c r="AB2208" s="31"/>
      <c r="AC2208" s="31"/>
      <c r="AD2208" s="31"/>
      <c r="AE2208" s="31"/>
      <c r="AR2208" s="199" t="s">
        <v>718</v>
      </c>
      <c r="AT2208" s="199" t="s">
        <v>3519</v>
      </c>
      <c r="AU2208" s="199" t="s">
        <v>86</v>
      </c>
      <c r="AY2208" s="14" t="s">
        <v>124</v>
      </c>
      <c r="BE2208" s="200">
        <f>IF(N2208="základní",J2208,0)</f>
        <v>0</v>
      </c>
      <c r="BF2208" s="200">
        <f>IF(N2208="snížená",J2208,0)</f>
        <v>0</v>
      </c>
      <c r="BG2208" s="200">
        <f>IF(N2208="zákl. přenesená",J2208,0)</f>
        <v>0</v>
      </c>
      <c r="BH2208" s="200">
        <f>IF(N2208="sníž. přenesená",J2208,0)</f>
        <v>0</v>
      </c>
      <c r="BI2208" s="200">
        <f>IF(N2208="nulová",J2208,0)</f>
        <v>0</v>
      </c>
      <c r="BJ2208" s="14" t="s">
        <v>84</v>
      </c>
      <c r="BK2208" s="200">
        <f>ROUND(I2208*H2208,2)</f>
        <v>0</v>
      </c>
      <c r="BL2208" s="14" t="s">
        <v>279</v>
      </c>
      <c r="BM2208" s="199" t="s">
        <v>4063</v>
      </c>
    </row>
    <row r="2209" spans="1:65" s="2" customFormat="1" ht="10.199999999999999">
      <c r="A2209" s="31"/>
      <c r="B2209" s="32"/>
      <c r="C2209" s="33"/>
      <c r="D2209" s="201" t="s">
        <v>133</v>
      </c>
      <c r="E2209" s="33"/>
      <c r="F2209" s="202" t="s">
        <v>4062</v>
      </c>
      <c r="G2209" s="33"/>
      <c r="H2209" s="33"/>
      <c r="I2209" s="203"/>
      <c r="J2209" s="33"/>
      <c r="K2209" s="33"/>
      <c r="L2209" s="36"/>
      <c r="M2209" s="204"/>
      <c r="N2209" s="205"/>
      <c r="O2209" s="68"/>
      <c r="P2209" s="68"/>
      <c r="Q2209" s="68"/>
      <c r="R2209" s="68"/>
      <c r="S2209" s="68"/>
      <c r="T2209" s="69"/>
      <c r="U2209" s="31"/>
      <c r="V2209" s="31"/>
      <c r="W2209" s="31"/>
      <c r="X2209" s="31"/>
      <c r="Y2209" s="31"/>
      <c r="Z2209" s="31"/>
      <c r="AA2209" s="31"/>
      <c r="AB2209" s="31"/>
      <c r="AC2209" s="31"/>
      <c r="AD2209" s="31"/>
      <c r="AE2209" s="31"/>
      <c r="AT2209" s="14" t="s">
        <v>133</v>
      </c>
      <c r="AU2209" s="14" t="s">
        <v>86</v>
      </c>
    </row>
    <row r="2210" spans="1:65" s="2" customFormat="1" ht="16.5" customHeight="1">
      <c r="A2210" s="31"/>
      <c r="B2210" s="32"/>
      <c r="C2210" s="207" t="s">
        <v>4064</v>
      </c>
      <c r="D2210" s="207" t="s">
        <v>3519</v>
      </c>
      <c r="E2210" s="208" t="s">
        <v>4065</v>
      </c>
      <c r="F2210" s="209" t="s">
        <v>4066</v>
      </c>
      <c r="G2210" s="210" t="s">
        <v>150</v>
      </c>
      <c r="H2210" s="211">
        <v>5</v>
      </c>
      <c r="I2210" s="212"/>
      <c r="J2210" s="213">
        <f>ROUND(I2210*H2210,2)</f>
        <v>0</v>
      </c>
      <c r="K2210" s="209" t="s">
        <v>131</v>
      </c>
      <c r="L2210" s="214"/>
      <c r="M2210" s="215" t="s">
        <v>1</v>
      </c>
      <c r="N2210" s="216" t="s">
        <v>42</v>
      </c>
      <c r="O2210" s="68"/>
      <c r="P2210" s="197">
        <f>O2210*H2210</f>
        <v>0</v>
      </c>
      <c r="Q2210" s="197">
        <v>0</v>
      </c>
      <c r="R2210" s="197">
        <f>Q2210*H2210</f>
        <v>0</v>
      </c>
      <c r="S2210" s="197">
        <v>0</v>
      </c>
      <c r="T2210" s="198">
        <f>S2210*H2210</f>
        <v>0</v>
      </c>
      <c r="U2210" s="31"/>
      <c r="V2210" s="31"/>
      <c r="W2210" s="31"/>
      <c r="X2210" s="31"/>
      <c r="Y2210" s="31"/>
      <c r="Z2210" s="31"/>
      <c r="AA2210" s="31"/>
      <c r="AB2210" s="31"/>
      <c r="AC2210" s="31"/>
      <c r="AD2210" s="31"/>
      <c r="AE2210" s="31"/>
      <c r="AR2210" s="199" t="s">
        <v>718</v>
      </c>
      <c r="AT2210" s="199" t="s">
        <v>3519</v>
      </c>
      <c r="AU2210" s="199" t="s">
        <v>86</v>
      </c>
      <c r="AY2210" s="14" t="s">
        <v>124</v>
      </c>
      <c r="BE2210" s="200">
        <f>IF(N2210="základní",J2210,0)</f>
        <v>0</v>
      </c>
      <c r="BF2210" s="200">
        <f>IF(N2210="snížená",J2210,0)</f>
        <v>0</v>
      </c>
      <c r="BG2210" s="200">
        <f>IF(N2210="zákl. přenesená",J2210,0)</f>
        <v>0</v>
      </c>
      <c r="BH2210" s="200">
        <f>IF(N2210="sníž. přenesená",J2210,0)</f>
        <v>0</v>
      </c>
      <c r="BI2210" s="200">
        <f>IF(N2210="nulová",J2210,0)</f>
        <v>0</v>
      </c>
      <c r="BJ2210" s="14" t="s">
        <v>84</v>
      </c>
      <c r="BK2210" s="200">
        <f>ROUND(I2210*H2210,2)</f>
        <v>0</v>
      </c>
      <c r="BL2210" s="14" t="s">
        <v>279</v>
      </c>
      <c r="BM2210" s="199" t="s">
        <v>4067</v>
      </c>
    </row>
    <row r="2211" spans="1:65" s="2" customFormat="1" ht="10.199999999999999">
      <c r="A2211" s="31"/>
      <c r="B2211" s="32"/>
      <c r="C2211" s="33"/>
      <c r="D2211" s="201" t="s">
        <v>133</v>
      </c>
      <c r="E2211" s="33"/>
      <c r="F2211" s="202" t="s">
        <v>4066</v>
      </c>
      <c r="G2211" s="33"/>
      <c r="H2211" s="33"/>
      <c r="I2211" s="203"/>
      <c r="J2211" s="33"/>
      <c r="K2211" s="33"/>
      <c r="L2211" s="36"/>
      <c r="M2211" s="204"/>
      <c r="N2211" s="205"/>
      <c r="O2211" s="68"/>
      <c r="P2211" s="68"/>
      <c r="Q2211" s="68"/>
      <c r="R2211" s="68"/>
      <c r="S2211" s="68"/>
      <c r="T2211" s="69"/>
      <c r="U2211" s="31"/>
      <c r="V2211" s="31"/>
      <c r="W2211" s="31"/>
      <c r="X2211" s="31"/>
      <c r="Y2211" s="31"/>
      <c r="Z2211" s="31"/>
      <c r="AA2211" s="31"/>
      <c r="AB2211" s="31"/>
      <c r="AC2211" s="31"/>
      <c r="AD2211" s="31"/>
      <c r="AE2211" s="31"/>
      <c r="AT2211" s="14" t="s">
        <v>133</v>
      </c>
      <c r="AU2211" s="14" t="s">
        <v>86</v>
      </c>
    </row>
    <row r="2212" spans="1:65" s="2" customFormat="1" ht="16.5" customHeight="1">
      <c r="A2212" s="31"/>
      <c r="B2212" s="32"/>
      <c r="C2212" s="207" t="s">
        <v>2185</v>
      </c>
      <c r="D2212" s="207" t="s">
        <v>3519</v>
      </c>
      <c r="E2212" s="208" t="s">
        <v>4068</v>
      </c>
      <c r="F2212" s="209" t="s">
        <v>4069</v>
      </c>
      <c r="G2212" s="210" t="s">
        <v>150</v>
      </c>
      <c r="H2212" s="211">
        <v>5</v>
      </c>
      <c r="I2212" s="212"/>
      <c r="J2212" s="213">
        <f>ROUND(I2212*H2212,2)</f>
        <v>0</v>
      </c>
      <c r="K2212" s="209" t="s">
        <v>131</v>
      </c>
      <c r="L2212" s="214"/>
      <c r="M2212" s="215" t="s">
        <v>1</v>
      </c>
      <c r="N2212" s="216" t="s">
        <v>42</v>
      </c>
      <c r="O2212" s="68"/>
      <c r="P2212" s="197">
        <f>O2212*H2212</f>
        <v>0</v>
      </c>
      <c r="Q2212" s="197">
        <v>0</v>
      </c>
      <c r="R2212" s="197">
        <f>Q2212*H2212</f>
        <v>0</v>
      </c>
      <c r="S2212" s="197">
        <v>0</v>
      </c>
      <c r="T2212" s="198">
        <f>S2212*H2212</f>
        <v>0</v>
      </c>
      <c r="U2212" s="31"/>
      <c r="V2212" s="31"/>
      <c r="W2212" s="31"/>
      <c r="X2212" s="31"/>
      <c r="Y2212" s="31"/>
      <c r="Z2212" s="31"/>
      <c r="AA2212" s="31"/>
      <c r="AB2212" s="31"/>
      <c r="AC2212" s="31"/>
      <c r="AD2212" s="31"/>
      <c r="AE2212" s="31"/>
      <c r="AR2212" s="199" t="s">
        <v>718</v>
      </c>
      <c r="AT2212" s="199" t="s">
        <v>3519</v>
      </c>
      <c r="AU2212" s="199" t="s">
        <v>86</v>
      </c>
      <c r="AY2212" s="14" t="s">
        <v>124</v>
      </c>
      <c r="BE2212" s="200">
        <f>IF(N2212="základní",J2212,0)</f>
        <v>0</v>
      </c>
      <c r="BF2212" s="200">
        <f>IF(N2212="snížená",J2212,0)</f>
        <v>0</v>
      </c>
      <c r="BG2212" s="200">
        <f>IF(N2212="zákl. přenesená",J2212,0)</f>
        <v>0</v>
      </c>
      <c r="BH2212" s="200">
        <f>IF(N2212="sníž. přenesená",J2212,0)</f>
        <v>0</v>
      </c>
      <c r="BI2212" s="200">
        <f>IF(N2212="nulová",J2212,0)</f>
        <v>0</v>
      </c>
      <c r="BJ2212" s="14" t="s">
        <v>84</v>
      </c>
      <c r="BK2212" s="200">
        <f>ROUND(I2212*H2212,2)</f>
        <v>0</v>
      </c>
      <c r="BL2212" s="14" t="s">
        <v>279</v>
      </c>
      <c r="BM2212" s="199" t="s">
        <v>4070</v>
      </c>
    </row>
    <row r="2213" spans="1:65" s="2" customFormat="1" ht="10.199999999999999">
      <c r="A2213" s="31"/>
      <c r="B2213" s="32"/>
      <c r="C2213" s="33"/>
      <c r="D2213" s="201" t="s">
        <v>133</v>
      </c>
      <c r="E2213" s="33"/>
      <c r="F2213" s="202" t="s">
        <v>4069</v>
      </c>
      <c r="G2213" s="33"/>
      <c r="H2213" s="33"/>
      <c r="I2213" s="203"/>
      <c r="J2213" s="33"/>
      <c r="K2213" s="33"/>
      <c r="L2213" s="36"/>
      <c r="M2213" s="204"/>
      <c r="N2213" s="205"/>
      <c r="O2213" s="68"/>
      <c r="P2213" s="68"/>
      <c r="Q2213" s="68"/>
      <c r="R2213" s="68"/>
      <c r="S2213" s="68"/>
      <c r="T2213" s="69"/>
      <c r="U2213" s="31"/>
      <c r="V2213" s="31"/>
      <c r="W2213" s="31"/>
      <c r="X2213" s="31"/>
      <c r="Y2213" s="31"/>
      <c r="Z2213" s="31"/>
      <c r="AA2213" s="31"/>
      <c r="AB2213" s="31"/>
      <c r="AC2213" s="31"/>
      <c r="AD2213" s="31"/>
      <c r="AE2213" s="31"/>
      <c r="AT2213" s="14" t="s">
        <v>133</v>
      </c>
      <c r="AU2213" s="14" t="s">
        <v>86</v>
      </c>
    </row>
    <row r="2214" spans="1:65" s="2" customFormat="1" ht="16.5" customHeight="1">
      <c r="A2214" s="31"/>
      <c r="B2214" s="32"/>
      <c r="C2214" s="207" t="s">
        <v>4071</v>
      </c>
      <c r="D2214" s="207" t="s">
        <v>3519</v>
      </c>
      <c r="E2214" s="208" t="s">
        <v>4072</v>
      </c>
      <c r="F2214" s="209" t="s">
        <v>4073</v>
      </c>
      <c r="G2214" s="210" t="s">
        <v>150</v>
      </c>
      <c r="H2214" s="211">
        <v>5</v>
      </c>
      <c r="I2214" s="212"/>
      <c r="J2214" s="213">
        <f>ROUND(I2214*H2214,2)</f>
        <v>0</v>
      </c>
      <c r="K2214" s="209" t="s">
        <v>131</v>
      </c>
      <c r="L2214" s="214"/>
      <c r="M2214" s="215" t="s">
        <v>1</v>
      </c>
      <c r="N2214" s="216" t="s">
        <v>42</v>
      </c>
      <c r="O2214" s="68"/>
      <c r="P2214" s="197">
        <f>O2214*H2214</f>
        <v>0</v>
      </c>
      <c r="Q2214" s="197">
        <v>0</v>
      </c>
      <c r="R2214" s="197">
        <f>Q2214*H2214</f>
        <v>0</v>
      </c>
      <c r="S2214" s="197">
        <v>0</v>
      </c>
      <c r="T2214" s="198">
        <f>S2214*H2214</f>
        <v>0</v>
      </c>
      <c r="U2214" s="31"/>
      <c r="V2214" s="31"/>
      <c r="W2214" s="31"/>
      <c r="X2214" s="31"/>
      <c r="Y2214" s="31"/>
      <c r="Z2214" s="31"/>
      <c r="AA2214" s="31"/>
      <c r="AB2214" s="31"/>
      <c r="AC2214" s="31"/>
      <c r="AD2214" s="31"/>
      <c r="AE2214" s="31"/>
      <c r="AR2214" s="199" t="s">
        <v>718</v>
      </c>
      <c r="AT2214" s="199" t="s">
        <v>3519</v>
      </c>
      <c r="AU2214" s="199" t="s">
        <v>86</v>
      </c>
      <c r="AY2214" s="14" t="s">
        <v>124</v>
      </c>
      <c r="BE2214" s="200">
        <f>IF(N2214="základní",J2214,0)</f>
        <v>0</v>
      </c>
      <c r="BF2214" s="200">
        <f>IF(N2214="snížená",J2214,0)</f>
        <v>0</v>
      </c>
      <c r="BG2214" s="200">
        <f>IF(N2214="zákl. přenesená",J2214,0)</f>
        <v>0</v>
      </c>
      <c r="BH2214" s="200">
        <f>IF(N2214="sníž. přenesená",J2214,0)</f>
        <v>0</v>
      </c>
      <c r="BI2214" s="200">
        <f>IF(N2214="nulová",J2214,0)</f>
        <v>0</v>
      </c>
      <c r="BJ2214" s="14" t="s">
        <v>84</v>
      </c>
      <c r="BK2214" s="200">
        <f>ROUND(I2214*H2214,2)</f>
        <v>0</v>
      </c>
      <c r="BL2214" s="14" t="s">
        <v>279</v>
      </c>
      <c r="BM2214" s="199" t="s">
        <v>4074</v>
      </c>
    </row>
    <row r="2215" spans="1:65" s="2" customFormat="1" ht="10.199999999999999">
      <c r="A2215" s="31"/>
      <c r="B2215" s="32"/>
      <c r="C2215" s="33"/>
      <c r="D2215" s="201" t="s">
        <v>133</v>
      </c>
      <c r="E2215" s="33"/>
      <c r="F2215" s="202" t="s">
        <v>4073</v>
      </c>
      <c r="G2215" s="33"/>
      <c r="H2215" s="33"/>
      <c r="I2215" s="203"/>
      <c r="J2215" s="33"/>
      <c r="K2215" s="33"/>
      <c r="L2215" s="36"/>
      <c r="M2215" s="204"/>
      <c r="N2215" s="205"/>
      <c r="O2215" s="68"/>
      <c r="P2215" s="68"/>
      <c r="Q2215" s="68"/>
      <c r="R2215" s="68"/>
      <c r="S2215" s="68"/>
      <c r="T2215" s="69"/>
      <c r="U2215" s="31"/>
      <c r="V2215" s="31"/>
      <c r="W2215" s="31"/>
      <c r="X2215" s="31"/>
      <c r="Y2215" s="31"/>
      <c r="Z2215" s="31"/>
      <c r="AA2215" s="31"/>
      <c r="AB2215" s="31"/>
      <c r="AC2215" s="31"/>
      <c r="AD2215" s="31"/>
      <c r="AE2215" s="31"/>
      <c r="AT2215" s="14" t="s">
        <v>133</v>
      </c>
      <c r="AU2215" s="14" t="s">
        <v>86</v>
      </c>
    </row>
    <row r="2216" spans="1:65" s="2" customFormat="1" ht="16.5" customHeight="1">
      <c r="A2216" s="31"/>
      <c r="B2216" s="32"/>
      <c r="C2216" s="207" t="s">
        <v>2190</v>
      </c>
      <c r="D2216" s="207" t="s">
        <v>3519</v>
      </c>
      <c r="E2216" s="208" t="s">
        <v>4075</v>
      </c>
      <c r="F2216" s="209" t="s">
        <v>4076</v>
      </c>
      <c r="G2216" s="210" t="s">
        <v>150</v>
      </c>
      <c r="H2216" s="211">
        <v>5</v>
      </c>
      <c r="I2216" s="212"/>
      <c r="J2216" s="213">
        <f>ROUND(I2216*H2216,2)</f>
        <v>0</v>
      </c>
      <c r="K2216" s="209" t="s">
        <v>131</v>
      </c>
      <c r="L2216" s="214"/>
      <c r="M2216" s="215" t="s">
        <v>1</v>
      </c>
      <c r="N2216" s="216" t="s">
        <v>42</v>
      </c>
      <c r="O2216" s="68"/>
      <c r="P2216" s="197">
        <f>O2216*H2216</f>
        <v>0</v>
      </c>
      <c r="Q2216" s="197">
        <v>0</v>
      </c>
      <c r="R2216" s="197">
        <f>Q2216*H2216</f>
        <v>0</v>
      </c>
      <c r="S2216" s="197">
        <v>0</v>
      </c>
      <c r="T2216" s="198">
        <f>S2216*H2216</f>
        <v>0</v>
      </c>
      <c r="U2216" s="31"/>
      <c r="V2216" s="31"/>
      <c r="W2216" s="31"/>
      <c r="X2216" s="31"/>
      <c r="Y2216" s="31"/>
      <c r="Z2216" s="31"/>
      <c r="AA2216" s="31"/>
      <c r="AB2216" s="31"/>
      <c r="AC2216" s="31"/>
      <c r="AD2216" s="31"/>
      <c r="AE2216" s="31"/>
      <c r="AR2216" s="199" t="s">
        <v>718</v>
      </c>
      <c r="AT2216" s="199" t="s">
        <v>3519</v>
      </c>
      <c r="AU2216" s="199" t="s">
        <v>86</v>
      </c>
      <c r="AY2216" s="14" t="s">
        <v>124</v>
      </c>
      <c r="BE2216" s="200">
        <f>IF(N2216="základní",J2216,0)</f>
        <v>0</v>
      </c>
      <c r="BF2216" s="200">
        <f>IF(N2216="snížená",J2216,0)</f>
        <v>0</v>
      </c>
      <c r="BG2216" s="200">
        <f>IF(N2216="zákl. přenesená",J2216,0)</f>
        <v>0</v>
      </c>
      <c r="BH2216" s="200">
        <f>IF(N2216="sníž. přenesená",J2216,0)</f>
        <v>0</v>
      </c>
      <c r="BI2216" s="200">
        <f>IF(N2216="nulová",J2216,0)</f>
        <v>0</v>
      </c>
      <c r="BJ2216" s="14" t="s">
        <v>84</v>
      </c>
      <c r="BK2216" s="200">
        <f>ROUND(I2216*H2216,2)</f>
        <v>0</v>
      </c>
      <c r="BL2216" s="14" t="s">
        <v>279</v>
      </c>
      <c r="BM2216" s="199" t="s">
        <v>4077</v>
      </c>
    </row>
    <row r="2217" spans="1:65" s="2" customFormat="1" ht="10.199999999999999">
      <c r="A2217" s="31"/>
      <c r="B2217" s="32"/>
      <c r="C2217" s="33"/>
      <c r="D2217" s="201" t="s">
        <v>133</v>
      </c>
      <c r="E2217" s="33"/>
      <c r="F2217" s="202" t="s">
        <v>4076</v>
      </c>
      <c r="G2217" s="33"/>
      <c r="H2217" s="33"/>
      <c r="I2217" s="203"/>
      <c r="J2217" s="33"/>
      <c r="K2217" s="33"/>
      <c r="L2217" s="36"/>
      <c r="M2217" s="204"/>
      <c r="N2217" s="205"/>
      <c r="O2217" s="68"/>
      <c r="P2217" s="68"/>
      <c r="Q2217" s="68"/>
      <c r="R2217" s="68"/>
      <c r="S2217" s="68"/>
      <c r="T2217" s="69"/>
      <c r="U2217" s="31"/>
      <c r="V2217" s="31"/>
      <c r="W2217" s="31"/>
      <c r="X2217" s="31"/>
      <c r="Y2217" s="31"/>
      <c r="Z2217" s="31"/>
      <c r="AA2217" s="31"/>
      <c r="AB2217" s="31"/>
      <c r="AC2217" s="31"/>
      <c r="AD2217" s="31"/>
      <c r="AE2217" s="31"/>
      <c r="AT2217" s="14" t="s">
        <v>133</v>
      </c>
      <c r="AU2217" s="14" t="s">
        <v>86</v>
      </c>
    </row>
    <row r="2218" spans="1:65" s="2" customFormat="1" ht="16.5" customHeight="1">
      <c r="A2218" s="31"/>
      <c r="B2218" s="32"/>
      <c r="C2218" s="207" t="s">
        <v>4078</v>
      </c>
      <c r="D2218" s="207" t="s">
        <v>3519</v>
      </c>
      <c r="E2218" s="208" t="s">
        <v>4079</v>
      </c>
      <c r="F2218" s="209" t="s">
        <v>4080</v>
      </c>
      <c r="G2218" s="210" t="s">
        <v>150</v>
      </c>
      <c r="H2218" s="211">
        <v>5</v>
      </c>
      <c r="I2218" s="212"/>
      <c r="J2218" s="213">
        <f>ROUND(I2218*H2218,2)</f>
        <v>0</v>
      </c>
      <c r="K2218" s="209" t="s">
        <v>131</v>
      </c>
      <c r="L2218" s="214"/>
      <c r="M2218" s="215" t="s">
        <v>1</v>
      </c>
      <c r="N2218" s="216" t="s">
        <v>42</v>
      </c>
      <c r="O2218" s="68"/>
      <c r="P2218" s="197">
        <f>O2218*H2218</f>
        <v>0</v>
      </c>
      <c r="Q2218" s="197">
        <v>0</v>
      </c>
      <c r="R2218" s="197">
        <f>Q2218*H2218</f>
        <v>0</v>
      </c>
      <c r="S2218" s="197">
        <v>0</v>
      </c>
      <c r="T2218" s="198">
        <f>S2218*H2218</f>
        <v>0</v>
      </c>
      <c r="U2218" s="31"/>
      <c r="V2218" s="31"/>
      <c r="W2218" s="31"/>
      <c r="X2218" s="31"/>
      <c r="Y2218" s="31"/>
      <c r="Z2218" s="31"/>
      <c r="AA2218" s="31"/>
      <c r="AB2218" s="31"/>
      <c r="AC2218" s="31"/>
      <c r="AD2218" s="31"/>
      <c r="AE2218" s="31"/>
      <c r="AR2218" s="199" t="s">
        <v>718</v>
      </c>
      <c r="AT2218" s="199" t="s">
        <v>3519</v>
      </c>
      <c r="AU2218" s="199" t="s">
        <v>86</v>
      </c>
      <c r="AY2218" s="14" t="s">
        <v>124</v>
      </c>
      <c r="BE2218" s="200">
        <f>IF(N2218="základní",J2218,0)</f>
        <v>0</v>
      </c>
      <c r="BF2218" s="200">
        <f>IF(N2218="snížená",J2218,0)</f>
        <v>0</v>
      </c>
      <c r="BG2218" s="200">
        <f>IF(N2218="zákl. přenesená",J2218,0)</f>
        <v>0</v>
      </c>
      <c r="BH2218" s="200">
        <f>IF(N2218="sníž. přenesená",J2218,0)</f>
        <v>0</v>
      </c>
      <c r="BI2218" s="200">
        <f>IF(N2218="nulová",J2218,0)</f>
        <v>0</v>
      </c>
      <c r="BJ2218" s="14" t="s">
        <v>84</v>
      </c>
      <c r="BK2218" s="200">
        <f>ROUND(I2218*H2218,2)</f>
        <v>0</v>
      </c>
      <c r="BL2218" s="14" t="s">
        <v>279</v>
      </c>
      <c r="BM2218" s="199" t="s">
        <v>4081</v>
      </c>
    </row>
    <row r="2219" spans="1:65" s="2" customFormat="1" ht="10.199999999999999">
      <c r="A2219" s="31"/>
      <c r="B2219" s="32"/>
      <c r="C2219" s="33"/>
      <c r="D2219" s="201" t="s">
        <v>133</v>
      </c>
      <c r="E2219" s="33"/>
      <c r="F2219" s="202" t="s">
        <v>4080</v>
      </c>
      <c r="G2219" s="33"/>
      <c r="H2219" s="33"/>
      <c r="I2219" s="203"/>
      <c r="J2219" s="33"/>
      <c r="K2219" s="33"/>
      <c r="L2219" s="36"/>
      <c r="M2219" s="204"/>
      <c r="N2219" s="205"/>
      <c r="O2219" s="68"/>
      <c r="P2219" s="68"/>
      <c r="Q2219" s="68"/>
      <c r="R2219" s="68"/>
      <c r="S2219" s="68"/>
      <c r="T2219" s="69"/>
      <c r="U2219" s="31"/>
      <c r="V2219" s="31"/>
      <c r="W2219" s="31"/>
      <c r="X2219" s="31"/>
      <c r="Y2219" s="31"/>
      <c r="Z2219" s="31"/>
      <c r="AA2219" s="31"/>
      <c r="AB2219" s="31"/>
      <c r="AC2219" s="31"/>
      <c r="AD2219" s="31"/>
      <c r="AE2219" s="31"/>
      <c r="AT2219" s="14" t="s">
        <v>133</v>
      </c>
      <c r="AU2219" s="14" t="s">
        <v>86</v>
      </c>
    </row>
    <row r="2220" spans="1:65" s="2" customFormat="1" ht="16.5" customHeight="1">
      <c r="A2220" s="31"/>
      <c r="B2220" s="32"/>
      <c r="C2220" s="207" t="s">
        <v>2194</v>
      </c>
      <c r="D2220" s="207" t="s">
        <v>3519</v>
      </c>
      <c r="E2220" s="208" t="s">
        <v>4082</v>
      </c>
      <c r="F2220" s="209" t="s">
        <v>4083</v>
      </c>
      <c r="G2220" s="210" t="s">
        <v>150</v>
      </c>
      <c r="H2220" s="211">
        <v>5</v>
      </c>
      <c r="I2220" s="212"/>
      <c r="J2220" s="213">
        <f>ROUND(I2220*H2220,2)</f>
        <v>0</v>
      </c>
      <c r="K2220" s="209" t="s">
        <v>131</v>
      </c>
      <c r="L2220" s="214"/>
      <c r="M2220" s="215" t="s">
        <v>1</v>
      </c>
      <c r="N2220" s="216" t="s">
        <v>42</v>
      </c>
      <c r="O2220" s="68"/>
      <c r="P2220" s="197">
        <f>O2220*H2220</f>
        <v>0</v>
      </c>
      <c r="Q2220" s="197">
        <v>0</v>
      </c>
      <c r="R2220" s="197">
        <f>Q2220*H2220</f>
        <v>0</v>
      </c>
      <c r="S2220" s="197">
        <v>0</v>
      </c>
      <c r="T2220" s="198">
        <f>S2220*H2220</f>
        <v>0</v>
      </c>
      <c r="U2220" s="31"/>
      <c r="V2220" s="31"/>
      <c r="W2220" s="31"/>
      <c r="X2220" s="31"/>
      <c r="Y2220" s="31"/>
      <c r="Z2220" s="31"/>
      <c r="AA2220" s="31"/>
      <c r="AB2220" s="31"/>
      <c r="AC2220" s="31"/>
      <c r="AD2220" s="31"/>
      <c r="AE2220" s="31"/>
      <c r="AR2220" s="199" t="s">
        <v>718</v>
      </c>
      <c r="AT2220" s="199" t="s">
        <v>3519</v>
      </c>
      <c r="AU2220" s="199" t="s">
        <v>86</v>
      </c>
      <c r="AY2220" s="14" t="s">
        <v>124</v>
      </c>
      <c r="BE2220" s="200">
        <f>IF(N2220="základní",J2220,0)</f>
        <v>0</v>
      </c>
      <c r="BF2220" s="200">
        <f>IF(N2220="snížená",J2220,0)</f>
        <v>0</v>
      </c>
      <c r="BG2220" s="200">
        <f>IF(N2220="zákl. přenesená",J2220,0)</f>
        <v>0</v>
      </c>
      <c r="BH2220" s="200">
        <f>IF(N2220="sníž. přenesená",J2220,0)</f>
        <v>0</v>
      </c>
      <c r="BI2220" s="200">
        <f>IF(N2220="nulová",J2220,0)</f>
        <v>0</v>
      </c>
      <c r="BJ2220" s="14" t="s">
        <v>84</v>
      </c>
      <c r="BK2220" s="200">
        <f>ROUND(I2220*H2220,2)</f>
        <v>0</v>
      </c>
      <c r="BL2220" s="14" t="s">
        <v>279</v>
      </c>
      <c r="BM2220" s="199" t="s">
        <v>4084</v>
      </c>
    </row>
    <row r="2221" spans="1:65" s="2" customFormat="1" ht="10.199999999999999">
      <c r="A2221" s="31"/>
      <c r="B2221" s="32"/>
      <c r="C2221" s="33"/>
      <c r="D2221" s="201" t="s">
        <v>133</v>
      </c>
      <c r="E2221" s="33"/>
      <c r="F2221" s="202" t="s">
        <v>4083</v>
      </c>
      <c r="G2221" s="33"/>
      <c r="H2221" s="33"/>
      <c r="I2221" s="203"/>
      <c r="J2221" s="33"/>
      <c r="K2221" s="33"/>
      <c r="L2221" s="36"/>
      <c r="M2221" s="204"/>
      <c r="N2221" s="205"/>
      <c r="O2221" s="68"/>
      <c r="P2221" s="68"/>
      <c r="Q2221" s="68"/>
      <c r="R2221" s="68"/>
      <c r="S2221" s="68"/>
      <c r="T2221" s="69"/>
      <c r="U2221" s="31"/>
      <c r="V2221" s="31"/>
      <c r="W2221" s="31"/>
      <c r="X2221" s="31"/>
      <c r="Y2221" s="31"/>
      <c r="Z2221" s="31"/>
      <c r="AA2221" s="31"/>
      <c r="AB2221" s="31"/>
      <c r="AC2221" s="31"/>
      <c r="AD2221" s="31"/>
      <c r="AE2221" s="31"/>
      <c r="AT2221" s="14" t="s">
        <v>133</v>
      </c>
      <c r="AU2221" s="14" t="s">
        <v>86</v>
      </c>
    </row>
    <row r="2222" spans="1:65" s="2" customFormat="1" ht="16.5" customHeight="1">
      <c r="A2222" s="31"/>
      <c r="B2222" s="32"/>
      <c r="C2222" s="207" t="s">
        <v>4085</v>
      </c>
      <c r="D2222" s="207" t="s">
        <v>3519</v>
      </c>
      <c r="E2222" s="208" t="s">
        <v>4086</v>
      </c>
      <c r="F2222" s="209" t="s">
        <v>4087</v>
      </c>
      <c r="G2222" s="210" t="s">
        <v>150</v>
      </c>
      <c r="H2222" s="211">
        <v>1</v>
      </c>
      <c r="I2222" s="212"/>
      <c r="J2222" s="213">
        <f>ROUND(I2222*H2222,2)</f>
        <v>0</v>
      </c>
      <c r="K2222" s="209" t="s">
        <v>131</v>
      </c>
      <c r="L2222" s="214"/>
      <c r="M2222" s="215" t="s">
        <v>1</v>
      </c>
      <c r="N2222" s="216" t="s">
        <v>42</v>
      </c>
      <c r="O2222" s="68"/>
      <c r="P2222" s="197">
        <f>O2222*H2222</f>
        <v>0</v>
      </c>
      <c r="Q2222" s="197">
        <v>0</v>
      </c>
      <c r="R2222" s="197">
        <f>Q2222*H2222</f>
        <v>0</v>
      </c>
      <c r="S2222" s="197">
        <v>0</v>
      </c>
      <c r="T2222" s="198">
        <f>S2222*H2222</f>
        <v>0</v>
      </c>
      <c r="U2222" s="31"/>
      <c r="V2222" s="31"/>
      <c r="W2222" s="31"/>
      <c r="X2222" s="31"/>
      <c r="Y2222" s="31"/>
      <c r="Z2222" s="31"/>
      <c r="AA2222" s="31"/>
      <c r="AB2222" s="31"/>
      <c r="AC2222" s="31"/>
      <c r="AD2222" s="31"/>
      <c r="AE2222" s="31"/>
      <c r="AR2222" s="199" t="s">
        <v>718</v>
      </c>
      <c r="AT2222" s="199" t="s">
        <v>3519</v>
      </c>
      <c r="AU2222" s="199" t="s">
        <v>86</v>
      </c>
      <c r="AY2222" s="14" t="s">
        <v>124</v>
      </c>
      <c r="BE2222" s="200">
        <f>IF(N2222="základní",J2222,0)</f>
        <v>0</v>
      </c>
      <c r="BF2222" s="200">
        <f>IF(N2222="snížená",J2222,0)</f>
        <v>0</v>
      </c>
      <c r="BG2222" s="200">
        <f>IF(N2222="zákl. přenesená",J2222,0)</f>
        <v>0</v>
      </c>
      <c r="BH2222" s="200">
        <f>IF(N2222="sníž. přenesená",J2222,0)</f>
        <v>0</v>
      </c>
      <c r="BI2222" s="200">
        <f>IF(N2222="nulová",J2222,0)</f>
        <v>0</v>
      </c>
      <c r="BJ2222" s="14" t="s">
        <v>84</v>
      </c>
      <c r="BK2222" s="200">
        <f>ROUND(I2222*H2222,2)</f>
        <v>0</v>
      </c>
      <c r="BL2222" s="14" t="s">
        <v>279</v>
      </c>
      <c r="BM2222" s="199" t="s">
        <v>4088</v>
      </c>
    </row>
    <row r="2223" spans="1:65" s="2" customFormat="1" ht="10.199999999999999">
      <c r="A2223" s="31"/>
      <c r="B2223" s="32"/>
      <c r="C2223" s="33"/>
      <c r="D2223" s="201" t="s">
        <v>133</v>
      </c>
      <c r="E2223" s="33"/>
      <c r="F2223" s="202" t="s">
        <v>4087</v>
      </c>
      <c r="G2223" s="33"/>
      <c r="H2223" s="33"/>
      <c r="I2223" s="203"/>
      <c r="J2223" s="33"/>
      <c r="K2223" s="33"/>
      <c r="L2223" s="36"/>
      <c r="M2223" s="204"/>
      <c r="N2223" s="205"/>
      <c r="O2223" s="68"/>
      <c r="P2223" s="68"/>
      <c r="Q2223" s="68"/>
      <c r="R2223" s="68"/>
      <c r="S2223" s="68"/>
      <c r="T2223" s="69"/>
      <c r="U2223" s="31"/>
      <c r="V2223" s="31"/>
      <c r="W2223" s="31"/>
      <c r="X2223" s="31"/>
      <c r="Y2223" s="31"/>
      <c r="Z2223" s="31"/>
      <c r="AA2223" s="31"/>
      <c r="AB2223" s="31"/>
      <c r="AC2223" s="31"/>
      <c r="AD2223" s="31"/>
      <c r="AE2223" s="31"/>
      <c r="AT2223" s="14" t="s">
        <v>133</v>
      </c>
      <c r="AU2223" s="14" t="s">
        <v>86</v>
      </c>
    </row>
    <row r="2224" spans="1:65" s="2" customFormat="1" ht="16.5" customHeight="1">
      <c r="A2224" s="31"/>
      <c r="B2224" s="32"/>
      <c r="C2224" s="207" t="s">
        <v>2199</v>
      </c>
      <c r="D2224" s="207" t="s">
        <v>3519</v>
      </c>
      <c r="E2224" s="208" t="s">
        <v>4089</v>
      </c>
      <c r="F2224" s="209" t="s">
        <v>4090</v>
      </c>
      <c r="G2224" s="210" t="s">
        <v>150</v>
      </c>
      <c r="H2224" s="211">
        <v>5</v>
      </c>
      <c r="I2224" s="212"/>
      <c r="J2224" s="213">
        <f>ROUND(I2224*H2224,2)</f>
        <v>0</v>
      </c>
      <c r="K2224" s="209" t="s">
        <v>131</v>
      </c>
      <c r="L2224" s="214"/>
      <c r="M2224" s="215" t="s">
        <v>1</v>
      </c>
      <c r="N2224" s="216" t="s">
        <v>42</v>
      </c>
      <c r="O2224" s="68"/>
      <c r="P2224" s="197">
        <f>O2224*H2224</f>
        <v>0</v>
      </c>
      <c r="Q2224" s="197">
        <v>0</v>
      </c>
      <c r="R2224" s="197">
        <f>Q2224*H2224</f>
        <v>0</v>
      </c>
      <c r="S2224" s="197">
        <v>0</v>
      </c>
      <c r="T2224" s="198">
        <f>S2224*H2224</f>
        <v>0</v>
      </c>
      <c r="U2224" s="31"/>
      <c r="V2224" s="31"/>
      <c r="W2224" s="31"/>
      <c r="X2224" s="31"/>
      <c r="Y2224" s="31"/>
      <c r="Z2224" s="31"/>
      <c r="AA2224" s="31"/>
      <c r="AB2224" s="31"/>
      <c r="AC2224" s="31"/>
      <c r="AD2224" s="31"/>
      <c r="AE2224" s="31"/>
      <c r="AR2224" s="199" t="s">
        <v>718</v>
      </c>
      <c r="AT2224" s="199" t="s">
        <v>3519</v>
      </c>
      <c r="AU2224" s="199" t="s">
        <v>86</v>
      </c>
      <c r="AY2224" s="14" t="s">
        <v>124</v>
      </c>
      <c r="BE2224" s="200">
        <f>IF(N2224="základní",J2224,0)</f>
        <v>0</v>
      </c>
      <c r="BF2224" s="200">
        <f>IF(N2224="snížená",J2224,0)</f>
        <v>0</v>
      </c>
      <c r="BG2224" s="200">
        <f>IF(N2224="zákl. přenesená",J2224,0)</f>
        <v>0</v>
      </c>
      <c r="BH2224" s="200">
        <f>IF(N2224="sníž. přenesená",J2224,0)</f>
        <v>0</v>
      </c>
      <c r="BI2224" s="200">
        <f>IF(N2224="nulová",J2224,0)</f>
        <v>0</v>
      </c>
      <c r="BJ2224" s="14" t="s">
        <v>84</v>
      </c>
      <c r="BK2224" s="200">
        <f>ROUND(I2224*H2224,2)</f>
        <v>0</v>
      </c>
      <c r="BL2224" s="14" t="s">
        <v>279</v>
      </c>
      <c r="BM2224" s="199" t="s">
        <v>4091</v>
      </c>
    </row>
    <row r="2225" spans="1:65" s="2" customFormat="1" ht="10.199999999999999">
      <c r="A2225" s="31"/>
      <c r="B2225" s="32"/>
      <c r="C2225" s="33"/>
      <c r="D2225" s="201" t="s">
        <v>133</v>
      </c>
      <c r="E2225" s="33"/>
      <c r="F2225" s="202" t="s">
        <v>4090</v>
      </c>
      <c r="G2225" s="33"/>
      <c r="H2225" s="33"/>
      <c r="I2225" s="203"/>
      <c r="J2225" s="33"/>
      <c r="K2225" s="33"/>
      <c r="L2225" s="36"/>
      <c r="M2225" s="204"/>
      <c r="N2225" s="205"/>
      <c r="O2225" s="68"/>
      <c r="P2225" s="68"/>
      <c r="Q2225" s="68"/>
      <c r="R2225" s="68"/>
      <c r="S2225" s="68"/>
      <c r="T2225" s="69"/>
      <c r="U2225" s="31"/>
      <c r="V2225" s="31"/>
      <c r="W2225" s="31"/>
      <c r="X2225" s="31"/>
      <c r="Y2225" s="31"/>
      <c r="Z2225" s="31"/>
      <c r="AA2225" s="31"/>
      <c r="AB2225" s="31"/>
      <c r="AC2225" s="31"/>
      <c r="AD2225" s="31"/>
      <c r="AE2225" s="31"/>
      <c r="AT2225" s="14" t="s">
        <v>133</v>
      </c>
      <c r="AU2225" s="14" t="s">
        <v>86</v>
      </c>
    </row>
    <row r="2226" spans="1:65" s="2" customFormat="1" ht="16.5" customHeight="1">
      <c r="A2226" s="31"/>
      <c r="B2226" s="32"/>
      <c r="C2226" s="207" t="s">
        <v>4092</v>
      </c>
      <c r="D2226" s="207" t="s">
        <v>3519</v>
      </c>
      <c r="E2226" s="208" t="s">
        <v>4093</v>
      </c>
      <c r="F2226" s="209" t="s">
        <v>4094</v>
      </c>
      <c r="G2226" s="210" t="s">
        <v>150</v>
      </c>
      <c r="H2226" s="211">
        <v>5</v>
      </c>
      <c r="I2226" s="212"/>
      <c r="J2226" s="213">
        <f>ROUND(I2226*H2226,2)</f>
        <v>0</v>
      </c>
      <c r="K2226" s="209" t="s">
        <v>131</v>
      </c>
      <c r="L2226" s="214"/>
      <c r="M2226" s="215" t="s">
        <v>1</v>
      </c>
      <c r="N2226" s="216" t="s">
        <v>42</v>
      </c>
      <c r="O2226" s="68"/>
      <c r="P2226" s="197">
        <f>O2226*H2226</f>
        <v>0</v>
      </c>
      <c r="Q2226" s="197">
        <v>0</v>
      </c>
      <c r="R2226" s="197">
        <f>Q2226*H2226</f>
        <v>0</v>
      </c>
      <c r="S2226" s="197">
        <v>0</v>
      </c>
      <c r="T2226" s="198">
        <f>S2226*H2226</f>
        <v>0</v>
      </c>
      <c r="U2226" s="31"/>
      <c r="V2226" s="31"/>
      <c r="W2226" s="31"/>
      <c r="X2226" s="31"/>
      <c r="Y2226" s="31"/>
      <c r="Z2226" s="31"/>
      <c r="AA2226" s="31"/>
      <c r="AB2226" s="31"/>
      <c r="AC2226" s="31"/>
      <c r="AD2226" s="31"/>
      <c r="AE2226" s="31"/>
      <c r="AR2226" s="199" t="s">
        <v>718</v>
      </c>
      <c r="AT2226" s="199" t="s">
        <v>3519</v>
      </c>
      <c r="AU2226" s="199" t="s">
        <v>86</v>
      </c>
      <c r="AY2226" s="14" t="s">
        <v>124</v>
      </c>
      <c r="BE2226" s="200">
        <f>IF(N2226="základní",J2226,0)</f>
        <v>0</v>
      </c>
      <c r="BF2226" s="200">
        <f>IF(N2226="snížená",J2226,0)</f>
        <v>0</v>
      </c>
      <c r="BG2226" s="200">
        <f>IF(N2226="zákl. přenesená",J2226,0)</f>
        <v>0</v>
      </c>
      <c r="BH2226" s="200">
        <f>IF(N2226="sníž. přenesená",J2226,0)</f>
        <v>0</v>
      </c>
      <c r="BI2226" s="200">
        <f>IF(N2226="nulová",J2226,0)</f>
        <v>0</v>
      </c>
      <c r="BJ2226" s="14" t="s">
        <v>84</v>
      </c>
      <c r="BK2226" s="200">
        <f>ROUND(I2226*H2226,2)</f>
        <v>0</v>
      </c>
      <c r="BL2226" s="14" t="s">
        <v>279</v>
      </c>
      <c r="BM2226" s="199" t="s">
        <v>4095</v>
      </c>
    </row>
    <row r="2227" spans="1:65" s="2" customFormat="1" ht="10.199999999999999">
      <c r="A2227" s="31"/>
      <c r="B2227" s="32"/>
      <c r="C2227" s="33"/>
      <c r="D2227" s="201" t="s">
        <v>133</v>
      </c>
      <c r="E2227" s="33"/>
      <c r="F2227" s="202" t="s">
        <v>4094</v>
      </c>
      <c r="G2227" s="33"/>
      <c r="H2227" s="33"/>
      <c r="I2227" s="203"/>
      <c r="J2227" s="33"/>
      <c r="K2227" s="33"/>
      <c r="L2227" s="36"/>
      <c r="M2227" s="204"/>
      <c r="N2227" s="205"/>
      <c r="O2227" s="68"/>
      <c r="P2227" s="68"/>
      <c r="Q2227" s="68"/>
      <c r="R2227" s="68"/>
      <c r="S2227" s="68"/>
      <c r="T2227" s="69"/>
      <c r="U2227" s="31"/>
      <c r="V2227" s="31"/>
      <c r="W2227" s="31"/>
      <c r="X2227" s="31"/>
      <c r="Y2227" s="31"/>
      <c r="Z2227" s="31"/>
      <c r="AA2227" s="31"/>
      <c r="AB2227" s="31"/>
      <c r="AC2227" s="31"/>
      <c r="AD2227" s="31"/>
      <c r="AE2227" s="31"/>
      <c r="AT2227" s="14" t="s">
        <v>133</v>
      </c>
      <c r="AU2227" s="14" t="s">
        <v>86</v>
      </c>
    </row>
    <row r="2228" spans="1:65" s="2" customFormat="1" ht="16.5" customHeight="1">
      <c r="A2228" s="31"/>
      <c r="B2228" s="32"/>
      <c r="C2228" s="207" t="s">
        <v>2204</v>
      </c>
      <c r="D2228" s="207" t="s">
        <v>3519</v>
      </c>
      <c r="E2228" s="208" t="s">
        <v>4096</v>
      </c>
      <c r="F2228" s="209" t="s">
        <v>4097</v>
      </c>
      <c r="G2228" s="210" t="s">
        <v>150</v>
      </c>
      <c r="H2228" s="211">
        <v>5</v>
      </c>
      <c r="I2228" s="212"/>
      <c r="J2228" s="213">
        <f>ROUND(I2228*H2228,2)</f>
        <v>0</v>
      </c>
      <c r="K2228" s="209" t="s">
        <v>131</v>
      </c>
      <c r="L2228" s="214"/>
      <c r="M2228" s="215" t="s">
        <v>1</v>
      </c>
      <c r="N2228" s="216" t="s">
        <v>42</v>
      </c>
      <c r="O2228" s="68"/>
      <c r="P2228" s="197">
        <f>O2228*H2228</f>
        <v>0</v>
      </c>
      <c r="Q2228" s="197">
        <v>0</v>
      </c>
      <c r="R2228" s="197">
        <f>Q2228*H2228</f>
        <v>0</v>
      </c>
      <c r="S2228" s="197">
        <v>0</v>
      </c>
      <c r="T2228" s="198">
        <f>S2228*H2228</f>
        <v>0</v>
      </c>
      <c r="U2228" s="31"/>
      <c r="V2228" s="31"/>
      <c r="W2228" s="31"/>
      <c r="X2228" s="31"/>
      <c r="Y2228" s="31"/>
      <c r="Z2228" s="31"/>
      <c r="AA2228" s="31"/>
      <c r="AB2228" s="31"/>
      <c r="AC2228" s="31"/>
      <c r="AD2228" s="31"/>
      <c r="AE2228" s="31"/>
      <c r="AR2228" s="199" t="s">
        <v>718</v>
      </c>
      <c r="AT2228" s="199" t="s">
        <v>3519</v>
      </c>
      <c r="AU2228" s="199" t="s">
        <v>86</v>
      </c>
      <c r="AY2228" s="14" t="s">
        <v>124</v>
      </c>
      <c r="BE2228" s="200">
        <f>IF(N2228="základní",J2228,0)</f>
        <v>0</v>
      </c>
      <c r="BF2228" s="200">
        <f>IF(N2228="snížená",J2228,0)</f>
        <v>0</v>
      </c>
      <c r="BG2228" s="200">
        <f>IF(N2228="zákl. přenesená",J2228,0)</f>
        <v>0</v>
      </c>
      <c r="BH2228" s="200">
        <f>IF(N2228="sníž. přenesená",J2228,0)</f>
        <v>0</v>
      </c>
      <c r="BI2228" s="200">
        <f>IF(N2228="nulová",J2228,0)</f>
        <v>0</v>
      </c>
      <c r="BJ2228" s="14" t="s">
        <v>84</v>
      </c>
      <c r="BK2228" s="200">
        <f>ROUND(I2228*H2228,2)</f>
        <v>0</v>
      </c>
      <c r="BL2228" s="14" t="s">
        <v>279</v>
      </c>
      <c r="BM2228" s="199" t="s">
        <v>4098</v>
      </c>
    </row>
    <row r="2229" spans="1:65" s="2" customFormat="1" ht="10.199999999999999">
      <c r="A2229" s="31"/>
      <c r="B2229" s="32"/>
      <c r="C2229" s="33"/>
      <c r="D2229" s="201" t="s">
        <v>133</v>
      </c>
      <c r="E2229" s="33"/>
      <c r="F2229" s="202" t="s">
        <v>4097</v>
      </c>
      <c r="G2229" s="33"/>
      <c r="H2229" s="33"/>
      <c r="I2229" s="203"/>
      <c r="J2229" s="33"/>
      <c r="K2229" s="33"/>
      <c r="L2229" s="36"/>
      <c r="M2229" s="204"/>
      <c r="N2229" s="205"/>
      <c r="O2229" s="68"/>
      <c r="P2229" s="68"/>
      <c r="Q2229" s="68"/>
      <c r="R2229" s="68"/>
      <c r="S2229" s="68"/>
      <c r="T2229" s="69"/>
      <c r="U2229" s="31"/>
      <c r="V2229" s="31"/>
      <c r="W2229" s="31"/>
      <c r="X2229" s="31"/>
      <c r="Y2229" s="31"/>
      <c r="Z2229" s="31"/>
      <c r="AA2229" s="31"/>
      <c r="AB2229" s="31"/>
      <c r="AC2229" s="31"/>
      <c r="AD2229" s="31"/>
      <c r="AE2229" s="31"/>
      <c r="AT2229" s="14" t="s">
        <v>133</v>
      </c>
      <c r="AU2229" s="14" t="s">
        <v>86</v>
      </c>
    </row>
    <row r="2230" spans="1:65" s="2" customFormat="1" ht="16.5" customHeight="1">
      <c r="A2230" s="31"/>
      <c r="B2230" s="32"/>
      <c r="C2230" s="207" t="s">
        <v>4099</v>
      </c>
      <c r="D2230" s="207" t="s">
        <v>3519</v>
      </c>
      <c r="E2230" s="208" t="s">
        <v>4100</v>
      </c>
      <c r="F2230" s="209" t="s">
        <v>4101</v>
      </c>
      <c r="G2230" s="210" t="s">
        <v>150</v>
      </c>
      <c r="H2230" s="211">
        <v>1</v>
      </c>
      <c r="I2230" s="212"/>
      <c r="J2230" s="213">
        <f>ROUND(I2230*H2230,2)</f>
        <v>0</v>
      </c>
      <c r="K2230" s="209" t="s">
        <v>131</v>
      </c>
      <c r="L2230" s="214"/>
      <c r="M2230" s="215" t="s">
        <v>1</v>
      </c>
      <c r="N2230" s="216" t="s">
        <v>42</v>
      </c>
      <c r="O2230" s="68"/>
      <c r="P2230" s="197">
        <f>O2230*H2230</f>
        <v>0</v>
      </c>
      <c r="Q2230" s="197">
        <v>0</v>
      </c>
      <c r="R2230" s="197">
        <f>Q2230*H2230</f>
        <v>0</v>
      </c>
      <c r="S2230" s="197">
        <v>0</v>
      </c>
      <c r="T2230" s="198">
        <f>S2230*H2230</f>
        <v>0</v>
      </c>
      <c r="U2230" s="31"/>
      <c r="V2230" s="31"/>
      <c r="W2230" s="31"/>
      <c r="X2230" s="31"/>
      <c r="Y2230" s="31"/>
      <c r="Z2230" s="31"/>
      <c r="AA2230" s="31"/>
      <c r="AB2230" s="31"/>
      <c r="AC2230" s="31"/>
      <c r="AD2230" s="31"/>
      <c r="AE2230" s="31"/>
      <c r="AR2230" s="199" t="s">
        <v>718</v>
      </c>
      <c r="AT2230" s="199" t="s">
        <v>3519</v>
      </c>
      <c r="AU2230" s="199" t="s">
        <v>86</v>
      </c>
      <c r="AY2230" s="14" t="s">
        <v>124</v>
      </c>
      <c r="BE2230" s="200">
        <f>IF(N2230="základní",J2230,0)</f>
        <v>0</v>
      </c>
      <c r="BF2230" s="200">
        <f>IF(N2230="snížená",J2230,0)</f>
        <v>0</v>
      </c>
      <c r="BG2230" s="200">
        <f>IF(N2230="zákl. přenesená",J2230,0)</f>
        <v>0</v>
      </c>
      <c r="BH2230" s="200">
        <f>IF(N2230="sníž. přenesená",J2230,0)</f>
        <v>0</v>
      </c>
      <c r="BI2230" s="200">
        <f>IF(N2230="nulová",J2230,0)</f>
        <v>0</v>
      </c>
      <c r="BJ2230" s="14" t="s">
        <v>84</v>
      </c>
      <c r="BK2230" s="200">
        <f>ROUND(I2230*H2230,2)</f>
        <v>0</v>
      </c>
      <c r="BL2230" s="14" t="s">
        <v>279</v>
      </c>
      <c r="BM2230" s="199" t="s">
        <v>4102</v>
      </c>
    </row>
    <row r="2231" spans="1:65" s="2" customFormat="1" ht="10.199999999999999">
      <c r="A2231" s="31"/>
      <c r="B2231" s="32"/>
      <c r="C2231" s="33"/>
      <c r="D2231" s="201" t="s">
        <v>133</v>
      </c>
      <c r="E2231" s="33"/>
      <c r="F2231" s="202" t="s">
        <v>4101</v>
      </c>
      <c r="G2231" s="33"/>
      <c r="H2231" s="33"/>
      <c r="I2231" s="203"/>
      <c r="J2231" s="33"/>
      <c r="K2231" s="33"/>
      <c r="L2231" s="36"/>
      <c r="M2231" s="204"/>
      <c r="N2231" s="205"/>
      <c r="O2231" s="68"/>
      <c r="P2231" s="68"/>
      <c r="Q2231" s="68"/>
      <c r="R2231" s="68"/>
      <c r="S2231" s="68"/>
      <c r="T2231" s="69"/>
      <c r="U2231" s="31"/>
      <c r="V2231" s="31"/>
      <c r="W2231" s="31"/>
      <c r="X2231" s="31"/>
      <c r="Y2231" s="31"/>
      <c r="Z2231" s="31"/>
      <c r="AA2231" s="31"/>
      <c r="AB2231" s="31"/>
      <c r="AC2231" s="31"/>
      <c r="AD2231" s="31"/>
      <c r="AE2231" s="31"/>
      <c r="AT2231" s="14" t="s">
        <v>133</v>
      </c>
      <c r="AU2231" s="14" t="s">
        <v>86</v>
      </c>
    </row>
    <row r="2232" spans="1:65" s="2" customFormat="1" ht="16.5" customHeight="1">
      <c r="A2232" s="31"/>
      <c r="B2232" s="32"/>
      <c r="C2232" s="207" t="s">
        <v>2209</v>
      </c>
      <c r="D2232" s="207" t="s">
        <v>3519</v>
      </c>
      <c r="E2232" s="208" t="s">
        <v>4103</v>
      </c>
      <c r="F2232" s="209" t="s">
        <v>4104</v>
      </c>
      <c r="G2232" s="210" t="s">
        <v>150</v>
      </c>
      <c r="H2232" s="211">
        <v>1</v>
      </c>
      <c r="I2232" s="212"/>
      <c r="J2232" s="213">
        <f>ROUND(I2232*H2232,2)</f>
        <v>0</v>
      </c>
      <c r="K2232" s="209" t="s">
        <v>131</v>
      </c>
      <c r="L2232" s="214"/>
      <c r="M2232" s="215" t="s">
        <v>1</v>
      </c>
      <c r="N2232" s="216" t="s">
        <v>42</v>
      </c>
      <c r="O2232" s="68"/>
      <c r="P2232" s="197">
        <f>O2232*H2232</f>
        <v>0</v>
      </c>
      <c r="Q2232" s="197">
        <v>0</v>
      </c>
      <c r="R2232" s="197">
        <f>Q2232*H2232</f>
        <v>0</v>
      </c>
      <c r="S2232" s="197">
        <v>0</v>
      </c>
      <c r="T2232" s="198">
        <f>S2232*H2232</f>
        <v>0</v>
      </c>
      <c r="U2232" s="31"/>
      <c r="V2232" s="31"/>
      <c r="W2232" s="31"/>
      <c r="X2232" s="31"/>
      <c r="Y2232" s="31"/>
      <c r="Z2232" s="31"/>
      <c r="AA2232" s="31"/>
      <c r="AB2232" s="31"/>
      <c r="AC2232" s="31"/>
      <c r="AD2232" s="31"/>
      <c r="AE2232" s="31"/>
      <c r="AR2232" s="199" t="s">
        <v>718</v>
      </c>
      <c r="AT2232" s="199" t="s">
        <v>3519</v>
      </c>
      <c r="AU2232" s="199" t="s">
        <v>86</v>
      </c>
      <c r="AY2232" s="14" t="s">
        <v>124</v>
      </c>
      <c r="BE2232" s="200">
        <f>IF(N2232="základní",J2232,0)</f>
        <v>0</v>
      </c>
      <c r="BF2232" s="200">
        <f>IF(N2232="snížená",J2232,0)</f>
        <v>0</v>
      </c>
      <c r="BG2232" s="200">
        <f>IF(N2232="zákl. přenesená",J2232,0)</f>
        <v>0</v>
      </c>
      <c r="BH2232" s="200">
        <f>IF(N2232="sníž. přenesená",J2232,0)</f>
        <v>0</v>
      </c>
      <c r="BI2232" s="200">
        <f>IF(N2232="nulová",J2232,0)</f>
        <v>0</v>
      </c>
      <c r="BJ2232" s="14" t="s">
        <v>84</v>
      </c>
      <c r="BK2232" s="200">
        <f>ROUND(I2232*H2232,2)</f>
        <v>0</v>
      </c>
      <c r="BL2232" s="14" t="s">
        <v>279</v>
      </c>
      <c r="BM2232" s="199" t="s">
        <v>4105</v>
      </c>
    </row>
    <row r="2233" spans="1:65" s="2" customFormat="1" ht="10.199999999999999">
      <c r="A2233" s="31"/>
      <c r="B2233" s="32"/>
      <c r="C2233" s="33"/>
      <c r="D2233" s="201" t="s">
        <v>133</v>
      </c>
      <c r="E2233" s="33"/>
      <c r="F2233" s="202" t="s">
        <v>4104</v>
      </c>
      <c r="G2233" s="33"/>
      <c r="H2233" s="33"/>
      <c r="I2233" s="203"/>
      <c r="J2233" s="33"/>
      <c r="K2233" s="33"/>
      <c r="L2233" s="36"/>
      <c r="M2233" s="204"/>
      <c r="N2233" s="205"/>
      <c r="O2233" s="68"/>
      <c r="P2233" s="68"/>
      <c r="Q2233" s="68"/>
      <c r="R2233" s="68"/>
      <c r="S2233" s="68"/>
      <c r="T2233" s="69"/>
      <c r="U2233" s="31"/>
      <c r="V2233" s="31"/>
      <c r="W2233" s="31"/>
      <c r="X2233" s="31"/>
      <c r="Y2233" s="31"/>
      <c r="Z2233" s="31"/>
      <c r="AA2233" s="31"/>
      <c r="AB2233" s="31"/>
      <c r="AC2233" s="31"/>
      <c r="AD2233" s="31"/>
      <c r="AE2233" s="31"/>
      <c r="AT2233" s="14" t="s">
        <v>133</v>
      </c>
      <c r="AU2233" s="14" t="s">
        <v>86</v>
      </c>
    </row>
    <row r="2234" spans="1:65" s="2" customFormat="1" ht="16.5" customHeight="1">
      <c r="A2234" s="31"/>
      <c r="B2234" s="32"/>
      <c r="C2234" s="207" t="s">
        <v>4106</v>
      </c>
      <c r="D2234" s="207" t="s">
        <v>3519</v>
      </c>
      <c r="E2234" s="208" t="s">
        <v>4107</v>
      </c>
      <c r="F2234" s="209" t="s">
        <v>4108</v>
      </c>
      <c r="G2234" s="210" t="s">
        <v>150</v>
      </c>
      <c r="H2234" s="211">
        <v>1</v>
      </c>
      <c r="I2234" s="212"/>
      <c r="J2234" s="213">
        <f>ROUND(I2234*H2234,2)</f>
        <v>0</v>
      </c>
      <c r="K2234" s="209" t="s">
        <v>131</v>
      </c>
      <c r="L2234" s="214"/>
      <c r="M2234" s="215" t="s">
        <v>1</v>
      </c>
      <c r="N2234" s="216" t="s">
        <v>42</v>
      </c>
      <c r="O2234" s="68"/>
      <c r="P2234" s="197">
        <f>O2234*H2234</f>
        <v>0</v>
      </c>
      <c r="Q2234" s="197">
        <v>0</v>
      </c>
      <c r="R2234" s="197">
        <f>Q2234*H2234</f>
        <v>0</v>
      </c>
      <c r="S2234" s="197">
        <v>0</v>
      </c>
      <c r="T2234" s="198">
        <f>S2234*H2234</f>
        <v>0</v>
      </c>
      <c r="U2234" s="31"/>
      <c r="V2234" s="31"/>
      <c r="W2234" s="31"/>
      <c r="X2234" s="31"/>
      <c r="Y2234" s="31"/>
      <c r="Z2234" s="31"/>
      <c r="AA2234" s="31"/>
      <c r="AB2234" s="31"/>
      <c r="AC2234" s="31"/>
      <c r="AD2234" s="31"/>
      <c r="AE2234" s="31"/>
      <c r="AR2234" s="199" t="s">
        <v>718</v>
      </c>
      <c r="AT2234" s="199" t="s">
        <v>3519</v>
      </c>
      <c r="AU2234" s="199" t="s">
        <v>86</v>
      </c>
      <c r="AY2234" s="14" t="s">
        <v>124</v>
      </c>
      <c r="BE2234" s="200">
        <f>IF(N2234="základní",J2234,0)</f>
        <v>0</v>
      </c>
      <c r="BF2234" s="200">
        <f>IF(N2234="snížená",J2234,0)</f>
        <v>0</v>
      </c>
      <c r="BG2234" s="200">
        <f>IF(N2234="zákl. přenesená",J2234,0)</f>
        <v>0</v>
      </c>
      <c r="BH2234" s="200">
        <f>IF(N2234="sníž. přenesená",J2234,0)</f>
        <v>0</v>
      </c>
      <c r="BI2234" s="200">
        <f>IF(N2234="nulová",J2234,0)</f>
        <v>0</v>
      </c>
      <c r="BJ2234" s="14" t="s">
        <v>84</v>
      </c>
      <c r="BK2234" s="200">
        <f>ROUND(I2234*H2234,2)</f>
        <v>0</v>
      </c>
      <c r="BL2234" s="14" t="s">
        <v>279</v>
      </c>
      <c r="BM2234" s="199" t="s">
        <v>4109</v>
      </c>
    </row>
    <row r="2235" spans="1:65" s="2" customFormat="1" ht="10.199999999999999">
      <c r="A2235" s="31"/>
      <c r="B2235" s="32"/>
      <c r="C2235" s="33"/>
      <c r="D2235" s="201" t="s">
        <v>133</v>
      </c>
      <c r="E2235" s="33"/>
      <c r="F2235" s="202" t="s">
        <v>4108</v>
      </c>
      <c r="G2235" s="33"/>
      <c r="H2235" s="33"/>
      <c r="I2235" s="203"/>
      <c r="J2235" s="33"/>
      <c r="K2235" s="33"/>
      <c r="L2235" s="36"/>
      <c r="M2235" s="204"/>
      <c r="N2235" s="205"/>
      <c r="O2235" s="68"/>
      <c r="P2235" s="68"/>
      <c r="Q2235" s="68"/>
      <c r="R2235" s="68"/>
      <c r="S2235" s="68"/>
      <c r="T2235" s="69"/>
      <c r="U2235" s="31"/>
      <c r="V2235" s="31"/>
      <c r="W2235" s="31"/>
      <c r="X2235" s="31"/>
      <c r="Y2235" s="31"/>
      <c r="Z2235" s="31"/>
      <c r="AA2235" s="31"/>
      <c r="AB2235" s="31"/>
      <c r="AC2235" s="31"/>
      <c r="AD2235" s="31"/>
      <c r="AE2235" s="31"/>
      <c r="AT2235" s="14" t="s">
        <v>133</v>
      </c>
      <c r="AU2235" s="14" t="s">
        <v>86</v>
      </c>
    </row>
    <row r="2236" spans="1:65" s="2" customFormat="1" ht="16.5" customHeight="1">
      <c r="A2236" s="31"/>
      <c r="B2236" s="32"/>
      <c r="C2236" s="207" t="s">
        <v>2213</v>
      </c>
      <c r="D2236" s="207" t="s">
        <v>3519</v>
      </c>
      <c r="E2236" s="208" t="s">
        <v>4110</v>
      </c>
      <c r="F2236" s="209" t="s">
        <v>4111</v>
      </c>
      <c r="G2236" s="210" t="s">
        <v>150</v>
      </c>
      <c r="H2236" s="211">
        <v>5</v>
      </c>
      <c r="I2236" s="212"/>
      <c r="J2236" s="213">
        <f>ROUND(I2236*H2236,2)</f>
        <v>0</v>
      </c>
      <c r="K2236" s="209" t="s">
        <v>131</v>
      </c>
      <c r="L2236" s="214"/>
      <c r="M2236" s="215" t="s">
        <v>1</v>
      </c>
      <c r="N2236" s="216" t="s">
        <v>42</v>
      </c>
      <c r="O2236" s="68"/>
      <c r="P2236" s="197">
        <f>O2236*H2236</f>
        <v>0</v>
      </c>
      <c r="Q2236" s="197">
        <v>0</v>
      </c>
      <c r="R2236" s="197">
        <f>Q2236*H2236</f>
        <v>0</v>
      </c>
      <c r="S2236" s="197">
        <v>0</v>
      </c>
      <c r="T2236" s="198">
        <f>S2236*H2236</f>
        <v>0</v>
      </c>
      <c r="U2236" s="31"/>
      <c r="V2236" s="31"/>
      <c r="W2236" s="31"/>
      <c r="X2236" s="31"/>
      <c r="Y2236" s="31"/>
      <c r="Z2236" s="31"/>
      <c r="AA2236" s="31"/>
      <c r="AB2236" s="31"/>
      <c r="AC2236" s="31"/>
      <c r="AD2236" s="31"/>
      <c r="AE2236" s="31"/>
      <c r="AR2236" s="199" t="s">
        <v>718</v>
      </c>
      <c r="AT2236" s="199" t="s">
        <v>3519</v>
      </c>
      <c r="AU2236" s="199" t="s">
        <v>86</v>
      </c>
      <c r="AY2236" s="14" t="s">
        <v>124</v>
      </c>
      <c r="BE2236" s="200">
        <f>IF(N2236="základní",J2236,0)</f>
        <v>0</v>
      </c>
      <c r="BF2236" s="200">
        <f>IF(N2236="snížená",J2236,0)</f>
        <v>0</v>
      </c>
      <c r="BG2236" s="200">
        <f>IF(N2236="zákl. přenesená",J2236,0)</f>
        <v>0</v>
      </c>
      <c r="BH2236" s="200">
        <f>IF(N2236="sníž. přenesená",J2236,0)</f>
        <v>0</v>
      </c>
      <c r="BI2236" s="200">
        <f>IF(N2236="nulová",J2236,0)</f>
        <v>0</v>
      </c>
      <c r="BJ2236" s="14" t="s">
        <v>84</v>
      </c>
      <c r="BK2236" s="200">
        <f>ROUND(I2236*H2236,2)</f>
        <v>0</v>
      </c>
      <c r="BL2236" s="14" t="s">
        <v>279</v>
      </c>
      <c r="BM2236" s="199" t="s">
        <v>4112</v>
      </c>
    </row>
    <row r="2237" spans="1:65" s="2" customFormat="1" ht="10.199999999999999">
      <c r="A2237" s="31"/>
      <c r="B2237" s="32"/>
      <c r="C2237" s="33"/>
      <c r="D2237" s="201" t="s">
        <v>133</v>
      </c>
      <c r="E2237" s="33"/>
      <c r="F2237" s="202" t="s">
        <v>4111</v>
      </c>
      <c r="G2237" s="33"/>
      <c r="H2237" s="33"/>
      <c r="I2237" s="203"/>
      <c r="J2237" s="33"/>
      <c r="K2237" s="33"/>
      <c r="L2237" s="36"/>
      <c r="M2237" s="204"/>
      <c r="N2237" s="205"/>
      <c r="O2237" s="68"/>
      <c r="P2237" s="68"/>
      <c r="Q2237" s="68"/>
      <c r="R2237" s="68"/>
      <c r="S2237" s="68"/>
      <c r="T2237" s="69"/>
      <c r="U2237" s="31"/>
      <c r="V2237" s="31"/>
      <c r="W2237" s="31"/>
      <c r="X2237" s="31"/>
      <c r="Y2237" s="31"/>
      <c r="Z2237" s="31"/>
      <c r="AA2237" s="31"/>
      <c r="AB2237" s="31"/>
      <c r="AC2237" s="31"/>
      <c r="AD2237" s="31"/>
      <c r="AE2237" s="31"/>
      <c r="AT2237" s="14" t="s">
        <v>133</v>
      </c>
      <c r="AU2237" s="14" t="s">
        <v>86</v>
      </c>
    </row>
    <row r="2238" spans="1:65" s="2" customFormat="1" ht="16.5" customHeight="1">
      <c r="A2238" s="31"/>
      <c r="B2238" s="32"/>
      <c r="C2238" s="207" t="s">
        <v>4113</v>
      </c>
      <c r="D2238" s="207" t="s">
        <v>3519</v>
      </c>
      <c r="E2238" s="208" t="s">
        <v>4114</v>
      </c>
      <c r="F2238" s="209" t="s">
        <v>4115</v>
      </c>
      <c r="G2238" s="210" t="s">
        <v>150</v>
      </c>
      <c r="H2238" s="211">
        <v>5</v>
      </c>
      <c r="I2238" s="212"/>
      <c r="J2238" s="213">
        <f>ROUND(I2238*H2238,2)</f>
        <v>0</v>
      </c>
      <c r="K2238" s="209" t="s">
        <v>131</v>
      </c>
      <c r="L2238" s="214"/>
      <c r="M2238" s="215" t="s">
        <v>1</v>
      </c>
      <c r="N2238" s="216" t="s">
        <v>42</v>
      </c>
      <c r="O2238" s="68"/>
      <c r="P2238" s="197">
        <f>O2238*H2238</f>
        <v>0</v>
      </c>
      <c r="Q2238" s="197">
        <v>0</v>
      </c>
      <c r="R2238" s="197">
        <f>Q2238*H2238</f>
        <v>0</v>
      </c>
      <c r="S2238" s="197">
        <v>0</v>
      </c>
      <c r="T2238" s="198">
        <f>S2238*H2238</f>
        <v>0</v>
      </c>
      <c r="U2238" s="31"/>
      <c r="V2238" s="31"/>
      <c r="W2238" s="31"/>
      <c r="X2238" s="31"/>
      <c r="Y2238" s="31"/>
      <c r="Z2238" s="31"/>
      <c r="AA2238" s="31"/>
      <c r="AB2238" s="31"/>
      <c r="AC2238" s="31"/>
      <c r="AD2238" s="31"/>
      <c r="AE2238" s="31"/>
      <c r="AR2238" s="199" t="s">
        <v>718</v>
      </c>
      <c r="AT2238" s="199" t="s">
        <v>3519</v>
      </c>
      <c r="AU2238" s="199" t="s">
        <v>86</v>
      </c>
      <c r="AY2238" s="14" t="s">
        <v>124</v>
      </c>
      <c r="BE2238" s="200">
        <f>IF(N2238="základní",J2238,0)</f>
        <v>0</v>
      </c>
      <c r="BF2238" s="200">
        <f>IF(N2238="snížená",J2238,0)</f>
        <v>0</v>
      </c>
      <c r="BG2238" s="200">
        <f>IF(N2238="zákl. přenesená",J2238,0)</f>
        <v>0</v>
      </c>
      <c r="BH2238" s="200">
        <f>IF(N2238="sníž. přenesená",J2238,0)</f>
        <v>0</v>
      </c>
      <c r="BI2238" s="200">
        <f>IF(N2238="nulová",J2238,0)</f>
        <v>0</v>
      </c>
      <c r="BJ2238" s="14" t="s">
        <v>84</v>
      </c>
      <c r="BK2238" s="200">
        <f>ROUND(I2238*H2238,2)</f>
        <v>0</v>
      </c>
      <c r="BL2238" s="14" t="s">
        <v>279</v>
      </c>
      <c r="BM2238" s="199" t="s">
        <v>4116</v>
      </c>
    </row>
    <row r="2239" spans="1:65" s="2" customFormat="1" ht="10.199999999999999">
      <c r="A2239" s="31"/>
      <c r="B2239" s="32"/>
      <c r="C2239" s="33"/>
      <c r="D2239" s="201" t="s">
        <v>133</v>
      </c>
      <c r="E2239" s="33"/>
      <c r="F2239" s="202" t="s">
        <v>4115</v>
      </c>
      <c r="G2239" s="33"/>
      <c r="H2239" s="33"/>
      <c r="I2239" s="203"/>
      <c r="J2239" s="33"/>
      <c r="K2239" s="33"/>
      <c r="L2239" s="36"/>
      <c r="M2239" s="204"/>
      <c r="N2239" s="205"/>
      <c r="O2239" s="68"/>
      <c r="P2239" s="68"/>
      <c r="Q2239" s="68"/>
      <c r="R2239" s="68"/>
      <c r="S2239" s="68"/>
      <c r="T2239" s="69"/>
      <c r="U2239" s="31"/>
      <c r="V2239" s="31"/>
      <c r="W2239" s="31"/>
      <c r="X2239" s="31"/>
      <c r="Y2239" s="31"/>
      <c r="Z2239" s="31"/>
      <c r="AA2239" s="31"/>
      <c r="AB2239" s="31"/>
      <c r="AC2239" s="31"/>
      <c r="AD2239" s="31"/>
      <c r="AE2239" s="31"/>
      <c r="AT2239" s="14" t="s">
        <v>133</v>
      </c>
      <c r="AU2239" s="14" t="s">
        <v>86</v>
      </c>
    </row>
    <row r="2240" spans="1:65" s="2" customFormat="1" ht="16.5" customHeight="1">
      <c r="A2240" s="31"/>
      <c r="B2240" s="32"/>
      <c r="C2240" s="207" t="s">
        <v>2218</v>
      </c>
      <c r="D2240" s="207" t="s">
        <v>3519</v>
      </c>
      <c r="E2240" s="208" t="s">
        <v>4117</v>
      </c>
      <c r="F2240" s="209" t="s">
        <v>4118</v>
      </c>
      <c r="G2240" s="210" t="s">
        <v>210</v>
      </c>
      <c r="H2240" s="211">
        <v>5</v>
      </c>
      <c r="I2240" s="212"/>
      <c r="J2240" s="213">
        <f>ROUND(I2240*H2240,2)</f>
        <v>0</v>
      </c>
      <c r="K2240" s="209" t="s">
        <v>131</v>
      </c>
      <c r="L2240" s="214"/>
      <c r="M2240" s="215" t="s">
        <v>1</v>
      </c>
      <c r="N2240" s="216" t="s">
        <v>42</v>
      </c>
      <c r="O2240" s="68"/>
      <c r="P2240" s="197">
        <f>O2240*H2240</f>
        <v>0</v>
      </c>
      <c r="Q2240" s="197">
        <v>0</v>
      </c>
      <c r="R2240" s="197">
        <f>Q2240*H2240</f>
        <v>0</v>
      </c>
      <c r="S2240" s="197">
        <v>0</v>
      </c>
      <c r="T2240" s="198">
        <f>S2240*H2240</f>
        <v>0</v>
      </c>
      <c r="U2240" s="31"/>
      <c r="V2240" s="31"/>
      <c r="W2240" s="31"/>
      <c r="X2240" s="31"/>
      <c r="Y2240" s="31"/>
      <c r="Z2240" s="31"/>
      <c r="AA2240" s="31"/>
      <c r="AB2240" s="31"/>
      <c r="AC2240" s="31"/>
      <c r="AD2240" s="31"/>
      <c r="AE2240" s="31"/>
      <c r="AR2240" s="199" t="s">
        <v>718</v>
      </c>
      <c r="AT2240" s="199" t="s">
        <v>3519</v>
      </c>
      <c r="AU2240" s="199" t="s">
        <v>86</v>
      </c>
      <c r="AY2240" s="14" t="s">
        <v>124</v>
      </c>
      <c r="BE2240" s="200">
        <f>IF(N2240="základní",J2240,0)</f>
        <v>0</v>
      </c>
      <c r="BF2240" s="200">
        <f>IF(N2240="snížená",J2240,0)</f>
        <v>0</v>
      </c>
      <c r="BG2240" s="200">
        <f>IF(N2240="zákl. přenesená",J2240,0)</f>
        <v>0</v>
      </c>
      <c r="BH2240" s="200">
        <f>IF(N2240="sníž. přenesená",J2240,0)</f>
        <v>0</v>
      </c>
      <c r="BI2240" s="200">
        <f>IF(N2240="nulová",J2240,0)</f>
        <v>0</v>
      </c>
      <c r="BJ2240" s="14" t="s">
        <v>84</v>
      </c>
      <c r="BK2240" s="200">
        <f>ROUND(I2240*H2240,2)</f>
        <v>0</v>
      </c>
      <c r="BL2240" s="14" t="s">
        <v>279</v>
      </c>
      <c r="BM2240" s="199" t="s">
        <v>4119</v>
      </c>
    </row>
    <row r="2241" spans="1:65" s="2" customFormat="1" ht="10.199999999999999">
      <c r="A2241" s="31"/>
      <c r="B2241" s="32"/>
      <c r="C2241" s="33"/>
      <c r="D2241" s="201" t="s">
        <v>133</v>
      </c>
      <c r="E2241" s="33"/>
      <c r="F2241" s="202" t="s">
        <v>4118</v>
      </c>
      <c r="G2241" s="33"/>
      <c r="H2241" s="33"/>
      <c r="I2241" s="203"/>
      <c r="J2241" s="33"/>
      <c r="K2241" s="33"/>
      <c r="L2241" s="36"/>
      <c r="M2241" s="204"/>
      <c r="N2241" s="205"/>
      <c r="O2241" s="68"/>
      <c r="P2241" s="68"/>
      <c r="Q2241" s="68"/>
      <c r="R2241" s="68"/>
      <c r="S2241" s="68"/>
      <c r="T2241" s="69"/>
      <c r="U2241" s="31"/>
      <c r="V2241" s="31"/>
      <c r="W2241" s="31"/>
      <c r="X2241" s="31"/>
      <c r="Y2241" s="31"/>
      <c r="Z2241" s="31"/>
      <c r="AA2241" s="31"/>
      <c r="AB2241" s="31"/>
      <c r="AC2241" s="31"/>
      <c r="AD2241" s="31"/>
      <c r="AE2241" s="31"/>
      <c r="AT2241" s="14" t="s">
        <v>133</v>
      </c>
      <c r="AU2241" s="14" t="s">
        <v>86</v>
      </c>
    </row>
    <row r="2242" spans="1:65" s="2" customFormat="1" ht="16.5" customHeight="1">
      <c r="A2242" s="31"/>
      <c r="B2242" s="32"/>
      <c r="C2242" s="207" t="s">
        <v>4120</v>
      </c>
      <c r="D2242" s="207" t="s">
        <v>3519</v>
      </c>
      <c r="E2242" s="208" t="s">
        <v>4121</v>
      </c>
      <c r="F2242" s="209" t="s">
        <v>4122</v>
      </c>
      <c r="G2242" s="210" t="s">
        <v>210</v>
      </c>
      <c r="H2242" s="211">
        <v>5</v>
      </c>
      <c r="I2242" s="212"/>
      <c r="J2242" s="213">
        <f>ROUND(I2242*H2242,2)</f>
        <v>0</v>
      </c>
      <c r="K2242" s="209" t="s">
        <v>131</v>
      </c>
      <c r="L2242" s="214"/>
      <c r="M2242" s="215" t="s">
        <v>1</v>
      </c>
      <c r="N2242" s="216" t="s">
        <v>42</v>
      </c>
      <c r="O2242" s="68"/>
      <c r="P2242" s="197">
        <f>O2242*H2242</f>
        <v>0</v>
      </c>
      <c r="Q2242" s="197">
        <v>0</v>
      </c>
      <c r="R2242" s="197">
        <f>Q2242*H2242</f>
        <v>0</v>
      </c>
      <c r="S2242" s="197">
        <v>0</v>
      </c>
      <c r="T2242" s="198">
        <f>S2242*H2242</f>
        <v>0</v>
      </c>
      <c r="U2242" s="31"/>
      <c r="V2242" s="31"/>
      <c r="W2242" s="31"/>
      <c r="X2242" s="31"/>
      <c r="Y2242" s="31"/>
      <c r="Z2242" s="31"/>
      <c r="AA2242" s="31"/>
      <c r="AB2242" s="31"/>
      <c r="AC2242" s="31"/>
      <c r="AD2242" s="31"/>
      <c r="AE2242" s="31"/>
      <c r="AR2242" s="199" t="s">
        <v>718</v>
      </c>
      <c r="AT2242" s="199" t="s">
        <v>3519</v>
      </c>
      <c r="AU2242" s="199" t="s">
        <v>86</v>
      </c>
      <c r="AY2242" s="14" t="s">
        <v>124</v>
      </c>
      <c r="BE2242" s="200">
        <f>IF(N2242="základní",J2242,0)</f>
        <v>0</v>
      </c>
      <c r="BF2242" s="200">
        <f>IF(N2242="snížená",J2242,0)</f>
        <v>0</v>
      </c>
      <c r="BG2242" s="200">
        <f>IF(N2242="zákl. přenesená",J2242,0)</f>
        <v>0</v>
      </c>
      <c r="BH2242" s="200">
        <f>IF(N2242="sníž. přenesená",J2242,0)</f>
        <v>0</v>
      </c>
      <c r="BI2242" s="200">
        <f>IF(N2242="nulová",J2242,0)</f>
        <v>0</v>
      </c>
      <c r="BJ2242" s="14" t="s">
        <v>84</v>
      </c>
      <c r="BK2242" s="200">
        <f>ROUND(I2242*H2242,2)</f>
        <v>0</v>
      </c>
      <c r="BL2242" s="14" t="s">
        <v>279</v>
      </c>
      <c r="BM2242" s="199" t="s">
        <v>4123</v>
      </c>
    </row>
    <row r="2243" spans="1:65" s="2" customFormat="1" ht="10.199999999999999">
      <c r="A2243" s="31"/>
      <c r="B2243" s="32"/>
      <c r="C2243" s="33"/>
      <c r="D2243" s="201" t="s">
        <v>133</v>
      </c>
      <c r="E2243" s="33"/>
      <c r="F2243" s="202" t="s">
        <v>4122</v>
      </c>
      <c r="G2243" s="33"/>
      <c r="H2243" s="33"/>
      <c r="I2243" s="203"/>
      <c r="J2243" s="33"/>
      <c r="K2243" s="33"/>
      <c r="L2243" s="36"/>
      <c r="M2243" s="204"/>
      <c r="N2243" s="205"/>
      <c r="O2243" s="68"/>
      <c r="P2243" s="68"/>
      <c r="Q2243" s="68"/>
      <c r="R2243" s="68"/>
      <c r="S2243" s="68"/>
      <c r="T2243" s="69"/>
      <c r="U2243" s="31"/>
      <c r="V2243" s="31"/>
      <c r="W2243" s="31"/>
      <c r="X2243" s="31"/>
      <c r="Y2243" s="31"/>
      <c r="Z2243" s="31"/>
      <c r="AA2243" s="31"/>
      <c r="AB2243" s="31"/>
      <c r="AC2243" s="31"/>
      <c r="AD2243" s="31"/>
      <c r="AE2243" s="31"/>
      <c r="AT2243" s="14" t="s">
        <v>133</v>
      </c>
      <c r="AU2243" s="14" t="s">
        <v>86</v>
      </c>
    </row>
    <row r="2244" spans="1:65" s="2" customFormat="1" ht="16.5" customHeight="1">
      <c r="A2244" s="31"/>
      <c r="B2244" s="32"/>
      <c r="C2244" s="207" t="s">
        <v>2222</v>
      </c>
      <c r="D2244" s="207" t="s">
        <v>3519</v>
      </c>
      <c r="E2244" s="208" t="s">
        <v>4124</v>
      </c>
      <c r="F2244" s="209" t="s">
        <v>4125</v>
      </c>
      <c r="G2244" s="210" t="s">
        <v>210</v>
      </c>
      <c r="H2244" s="211">
        <v>5</v>
      </c>
      <c r="I2244" s="212"/>
      <c r="J2244" s="213">
        <f>ROUND(I2244*H2244,2)</f>
        <v>0</v>
      </c>
      <c r="K2244" s="209" t="s">
        <v>131</v>
      </c>
      <c r="L2244" s="214"/>
      <c r="M2244" s="215" t="s">
        <v>1</v>
      </c>
      <c r="N2244" s="216" t="s">
        <v>42</v>
      </c>
      <c r="O2244" s="68"/>
      <c r="P2244" s="197">
        <f>O2244*H2244</f>
        <v>0</v>
      </c>
      <c r="Q2244" s="197">
        <v>0</v>
      </c>
      <c r="R2244" s="197">
        <f>Q2244*H2244</f>
        <v>0</v>
      </c>
      <c r="S2244" s="197">
        <v>0</v>
      </c>
      <c r="T2244" s="198">
        <f>S2244*H2244</f>
        <v>0</v>
      </c>
      <c r="U2244" s="31"/>
      <c r="V2244" s="31"/>
      <c r="W2244" s="31"/>
      <c r="X2244" s="31"/>
      <c r="Y2244" s="31"/>
      <c r="Z2244" s="31"/>
      <c r="AA2244" s="31"/>
      <c r="AB2244" s="31"/>
      <c r="AC2244" s="31"/>
      <c r="AD2244" s="31"/>
      <c r="AE2244" s="31"/>
      <c r="AR2244" s="199" t="s">
        <v>718</v>
      </c>
      <c r="AT2244" s="199" t="s">
        <v>3519</v>
      </c>
      <c r="AU2244" s="199" t="s">
        <v>86</v>
      </c>
      <c r="AY2244" s="14" t="s">
        <v>124</v>
      </c>
      <c r="BE2244" s="200">
        <f>IF(N2244="základní",J2244,0)</f>
        <v>0</v>
      </c>
      <c r="BF2244" s="200">
        <f>IF(N2244="snížená",J2244,0)</f>
        <v>0</v>
      </c>
      <c r="BG2244" s="200">
        <f>IF(N2244="zákl. přenesená",J2244,0)</f>
        <v>0</v>
      </c>
      <c r="BH2244" s="200">
        <f>IF(N2244="sníž. přenesená",J2244,0)</f>
        <v>0</v>
      </c>
      <c r="BI2244" s="200">
        <f>IF(N2244="nulová",J2244,0)</f>
        <v>0</v>
      </c>
      <c r="BJ2244" s="14" t="s">
        <v>84</v>
      </c>
      <c r="BK2244" s="200">
        <f>ROUND(I2244*H2244,2)</f>
        <v>0</v>
      </c>
      <c r="BL2244" s="14" t="s">
        <v>279</v>
      </c>
      <c r="BM2244" s="199" t="s">
        <v>4126</v>
      </c>
    </row>
    <row r="2245" spans="1:65" s="2" customFormat="1" ht="10.199999999999999">
      <c r="A2245" s="31"/>
      <c r="B2245" s="32"/>
      <c r="C2245" s="33"/>
      <c r="D2245" s="201" t="s">
        <v>133</v>
      </c>
      <c r="E2245" s="33"/>
      <c r="F2245" s="202" t="s">
        <v>4125</v>
      </c>
      <c r="G2245" s="33"/>
      <c r="H2245" s="33"/>
      <c r="I2245" s="203"/>
      <c r="J2245" s="33"/>
      <c r="K2245" s="33"/>
      <c r="L2245" s="36"/>
      <c r="M2245" s="204"/>
      <c r="N2245" s="205"/>
      <c r="O2245" s="68"/>
      <c r="P2245" s="68"/>
      <c r="Q2245" s="68"/>
      <c r="R2245" s="68"/>
      <c r="S2245" s="68"/>
      <c r="T2245" s="69"/>
      <c r="U2245" s="31"/>
      <c r="V2245" s="31"/>
      <c r="W2245" s="31"/>
      <c r="X2245" s="31"/>
      <c r="Y2245" s="31"/>
      <c r="Z2245" s="31"/>
      <c r="AA2245" s="31"/>
      <c r="AB2245" s="31"/>
      <c r="AC2245" s="31"/>
      <c r="AD2245" s="31"/>
      <c r="AE2245" s="31"/>
      <c r="AT2245" s="14" t="s">
        <v>133</v>
      </c>
      <c r="AU2245" s="14" t="s">
        <v>86</v>
      </c>
    </row>
    <row r="2246" spans="1:65" s="2" customFormat="1" ht="16.5" customHeight="1">
      <c r="A2246" s="31"/>
      <c r="B2246" s="32"/>
      <c r="C2246" s="207" t="s">
        <v>4127</v>
      </c>
      <c r="D2246" s="207" t="s">
        <v>3519</v>
      </c>
      <c r="E2246" s="208" t="s">
        <v>4128</v>
      </c>
      <c r="F2246" s="209" t="s">
        <v>4129</v>
      </c>
      <c r="G2246" s="210" t="s">
        <v>210</v>
      </c>
      <c r="H2246" s="211">
        <v>5</v>
      </c>
      <c r="I2246" s="212"/>
      <c r="J2246" s="213">
        <f>ROUND(I2246*H2246,2)</f>
        <v>0</v>
      </c>
      <c r="K2246" s="209" t="s">
        <v>131</v>
      </c>
      <c r="L2246" s="214"/>
      <c r="M2246" s="215" t="s">
        <v>1</v>
      </c>
      <c r="N2246" s="216" t="s">
        <v>42</v>
      </c>
      <c r="O2246" s="68"/>
      <c r="P2246" s="197">
        <f>O2246*H2246</f>
        <v>0</v>
      </c>
      <c r="Q2246" s="197">
        <v>0</v>
      </c>
      <c r="R2246" s="197">
        <f>Q2246*H2246</f>
        <v>0</v>
      </c>
      <c r="S2246" s="197">
        <v>0</v>
      </c>
      <c r="T2246" s="198">
        <f>S2246*H2246</f>
        <v>0</v>
      </c>
      <c r="U2246" s="31"/>
      <c r="V2246" s="31"/>
      <c r="W2246" s="31"/>
      <c r="X2246" s="31"/>
      <c r="Y2246" s="31"/>
      <c r="Z2246" s="31"/>
      <c r="AA2246" s="31"/>
      <c r="AB2246" s="31"/>
      <c r="AC2246" s="31"/>
      <c r="AD2246" s="31"/>
      <c r="AE2246" s="31"/>
      <c r="AR2246" s="199" t="s">
        <v>718</v>
      </c>
      <c r="AT2246" s="199" t="s">
        <v>3519</v>
      </c>
      <c r="AU2246" s="199" t="s">
        <v>86</v>
      </c>
      <c r="AY2246" s="14" t="s">
        <v>124</v>
      </c>
      <c r="BE2246" s="200">
        <f>IF(N2246="základní",J2246,0)</f>
        <v>0</v>
      </c>
      <c r="BF2246" s="200">
        <f>IF(N2246="snížená",J2246,0)</f>
        <v>0</v>
      </c>
      <c r="BG2246" s="200">
        <f>IF(N2246="zákl. přenesená",J2246,0)</f>
        <v>0</v>
      </c>
      <c r="BH2246" s="200">
        <f>IF(N2246="sníž. přenesená",J2246,0)</f>
        <v>0</v>
      </c>
      <c r="BI2246" s="200">
        <f>IF(N2246="nulová",J2246,0)</f>
        <v>0</v>
      </c>
      <c r="BJ2246" s="14" t="s">
        <v>84</v>
      </c>
      <c r="BK2246" s="200">
        <f>ROUND(I2246*H2246,2)</f>
        <v>0</v>
      </c>
      <c r="BL2246" s="14" t="s">
        <v>279</v>
      </c>
      <c r="BM2246" s="199" t="s">
        <v>4130</v>
      </c>
    </row>
    <row r="2247" spans="1:65" s="2" customFormat="1" ht="10.199999999999999">
      <c r="A2247" s="31"/>
      <c r="B2247" s="32"/>
      <c r="C2247" s="33"/>
      <c r="D2247" s="201" t="s">
        <v>133</v>
      </c>
      <c r="E2247" s="33"/>
      <c r="F2247" s="202" t="s">
        <v>4129</v>
      </c>
      <c r="G2247" s="33"/>
      <c r="H2247" s="33"/>
      <c r="I2247" s="203"/>
      <c r="J2247" s="33"/>
      <c r="K2247" s="33"/>
      <c r="L2247" s="36"/>
      <c r="M2247" s="204"/>
      <c r="N2247" s="205"/>
      <c r="O2247" s="68"/>
      <c r="P2247" s="68"/>
      <c r="Q2247" s="68"/>
      <c r="R2247" s="68"/>
      <c r="S2247" s="68"/>
      <c r="T2247" s="69"/>
      <c r="U2247" s="31"/>
      <c r="V2247" s="31"/>
      <c r="W2247" s="31"/>
      <c r="X2247" s="31"/>
      <c r="Y2247" s="31"/>
      <c r="Z2247" s="31"/>
      <c r="AA2247" s="31"/>
      <c r="AB2247" s="31"/>
      <c r="AC2247" s="31"/>
      <c r="AD2247" s="31"/>
      <c r="AE2247" s="31"/>
      <c r="AT2247" s="14" t="s">
        <v>133</v>
      </c>
      <c r="AU2247" s="14" t="s">
        <v>86</v>
      </c>
    </row>
    <row r="2248" spans="1:65" s="2" customFormat="1" ht="16.5" customHeight="1">
      <c r="A2248" s="31"/>
      <c r="B2248" s="32"/>
      <c r="C2248" s="207" t="s">
        <v>2227</v>
      </c>
      <c r="D2248" s="207" t="s">
        <v>3519</v>
      </c>
      <c r="E2248" s="208" t="s">
        <v>4131</v>
      </c>
      <c r="F2248" s="209" t="s">
        <v>4132</v>
      </c>
      <c r="G2248" s="210" t="s">
        <v>150</v>
      </c>
      <c r="H2248" s="211">
        <v>10</v>
      </c>
      <c r="I2248" s="212"/>
      <c r="J2248" s="213">
        <f>ROUND(I2248*H2248,2)</f>
        <v>0</v>
      </c>
      <c r="K2248" s="209" t="s">
        <v>131</v>
      </c>
      <c r="L2248" s="214"/>
      <c r="M2248" s="215" t="s">
        <v>1</v>
      </c>
      <c r="N2248" s="216" t="s">
        <v>42</v>
      </c>
      <c r="O2248" s="68"/>
      <c r="P2248" s="197">
        <f>O2248*H2248</f>
        <v>0</v>
      </c>
      <c r="Q2248" s="197">
        <v>0</v>
      </c>
      <c r="R2248" s="197">
        <f>Q2248*H2248</f>
        <v>0</v>
      </c>
      <c r="S2248" s="197">
        <v>0</v>
      </c>
      <c r="T2248" s="198">
        <f>S2248*H2248</f>
        <v>0</v>
      </c>
      <c r="U2248" s="31"/>
      <c r="V2248" s="31"/>
      <c r="W2248" s="31"/>
      <c r="X2248" s="31"/>
      <c r="Y2248" s="31"/>
      <c r="Z2248" s="31"/>
      <c r="AA2248" s="31"/>
      <c r="AB2248" s="31"/>
      <c r="AC2248" s="31"/>
      <c r="AD2248" s="31"/>
      <c r="AE2248" s="31"/>
      <c r="AR2248" s="199" t="s">
        <v>718</v>
      </c>
      <c r="AT2248" s="199" t="s">
        <v>3519</v>
      </c>
      <c r="AU2248" s="199" t="s">
        <v>86</v>
      </c>
      <c r="AY2248" s="14" t="s">
        <v>124</v>
      </c>
      <c r="BE2248" s="200">
        <f>IF(N2248="základní",J2248,0)</f>
        <v>0</v>
      </c>
      <c r="BF2248" s="200">
        <f>IF(N2248="snížená",J2248,0)</f>
        <v>0</v>
      </c>
      <c r="BG2248" s="200">
        <f>IF(N2248="zákl. přenesená",J2248,0)</f>
        <v>0</v>
      </c>
      <c r="BH2248" s="200">
        <f>IF(N2248="sníž. přenesená",J2248,0)</f>
        <v>0</v>
      </c>
      <c r="BI2248" s="200">
        <f>IF(N2248="nulová",J2248,0)</f>
        <v>0</v>
      </c>
      <c r="BJ2248" s="14" t="s">
        <v>84</v>
      </c>
      <c r="BK2248" s="200">
        <f>ROUND(I2248*H2248,2)</f>
        <v>0</v>
      </c>
      <c r="BL2248" s="14" t="s">
        <v>279</v>
      </c>
      <c r="BM2248" s="199" t="s">
        <v>4133</v>
      </c>
    </row>
    <row r="2249" spans="1:65" s="2" customFormat="1" ht="10.199999999999999">
      <c r="A2249" s="31"/>
      <c r="B2249" s="32"/>
      <c r="C2249" s="33"/>
      <c r="D2249" s="201" t="s">
        <v>133</v>
      </c>
      <c r="E2249" s="33"/>
      <c r="F2249" s="202" t="s">
        <v>4132</v>
      </c>
      <c r="G2249" s="33"/>
      <c r="H2249" s="33"/>
      <c r="I2249" s="203"/>
      <c r="J2249" s="33"/>
      <c r="K2249" s="33"/>
      <c r="L2249" s="36"/>
      <c r="M2249" s="204"/>
      <c r="N2249" s="205"/>
      <c r="O2249" s="68"/>
      <c r="P2249" s="68"/>
      <c r="Q2249" s="68"/>
      <c r="R2249" s="68"/>
      <c r="S2249" s="68"/>
      <c r="T2249" s="69"/>
      <c r="U2249" s="31"/>
      <c r="V2249" s="31"/>
      <c r="W2249" s="31"/>
      <c r="X2249" s="31"/>
      <c r="Y2249" s="31"/>
      <c r="Z2249" s="31"/>
      <c r="AA2249" s="31"/>
      <c r="AB2249" s="31"/>
      <c r="AC2249" s="31"/>
      <c r="AD2249" s="31"/>
      <c r="AE2249" s="31"/>
      <c r="AT2249" s="14" t="s">
        <v>133</v>
      </c>
      <c r="AU2249" s="14" t="s">
        <v>86</v>
      </c>
    </row>
    <row r="2250" spans="1:65" s="2" customFormat="1" ht="16.5" customHeight="1">
      <c r="A2250" s="31"/>
      <c r="B2250" s="32"/>
      <c r="C2250" s="207" t="s">
        <v>4134</v>
      </c>
      <c r="D2250" s="207" t="s">
        <v>3519</v>
      </c>
      <c r="E2250" s="208" t="s">
        <v>4135</v>
      </c>
      <c r="F2250" s="209" t="s">
        <v>4136</v>
      </c>
      <c r="G2250" s="210" t="s">
        <v>150</v>
      </c>
      <c r="H2250" s="211">
        <v>10</v>
      </c>
      <c r="I2250" s="212"/>
      <c r="J2250" s="213">
        <f>ROUND(I2250*H2250,2)</f>
        <v>0</v>
      </c>
      <c r="K2250" s="209" t="s">
        <v>131</v>
      </c>
      <c r="L2250" s="214"/>
      <c r="M2250" s="215" t="s">
        <v>1</v>
      </c>
      <c r="N2250" s="216" t="s">
        <v>42</v>
      </c>
      <c r="O2250" s="68"/>
      <c r="P2250" s="197">
        <f>O2250*H2250</f>
        <v>0</v>
      </c>
      <c r="Q2250" s="197">
        <v>0</v>
      </c>
      <c r="R2250" s="197">
        <f>Q2250*H2250</f>
        <v>0</v>
      </c>
      <c r="S2250" s="197">
        <v>0</v>
      </c>
      <c r="T2250" s="198">
        <f>S2250*H2250</f>
        <v>0</v>
      </c>
      <c r="U2250" s="31"/>
      <c r="V2250" s="31"/>
      <c r="W2250" s="31"/>
      <c r="X2250" s="31"/>
      <c r="Y2250" s="31"/>
      <c r="Z2250" s="31"/>
      <c r="AA2250" s="31"/>
      <c r="AB2250" s="31"/>
      <c r="AC2250" s="31"/>
      <c r="AD2250" s="31"/>
      <c r="AE2250" s="31"/>
      <c r="AR2250" s="199" t="s">
        <v>718</v>
      </c>
      <c r="AT2250" s="199" t="s">
        <v>3519</v>
      </c>
      <c r="AU2250" s="199" t="s">
        <v>86</v>
      </c>
      <c r="AY2250" s="14" t="s">
        <v>124</v>
      </c>
      <c r="BE2250" s="200">
        <f>IF(N2250="základní",J2250,0)</f>
        <v>0</v>
      </c>
      <c r="BF2250" s="200">
        <f>IF(N2250="snížená",J2250,0)</f>
        <v>0</v>
      </c>
      <c r="BG2250" s="200">
        <f>IF(N2250="zákl. přenesená",J2250,0)</f>
        <v>0</v>
      </c>
      <c r="BH2250" s="200">
        <f>IF(N2250="sníž. přenesená",J2250,0)</f>
        <v>0</v>
      </c>
      <c r="BI2250" s="200">
        <f>IF(N2250="nulová",J2250,0)</f>
        <v>0</v>
      </c>
      <c r="BJ2250" s="14" t="s">
        <v>84</v>
      </c>
      <c r="BK2250" s="200">
        <f>ROUND(I2250*H2250,2)</f>
        <v>0</v>
      </c>
      <c r="BL2250" s="14" t="s">
        <v>279</v>
      </c>
      <c r="BM2250" s="199" t="s">
        <v>4137</v>
      </c>
    </row>
    <row r="2251" spans="1:65" s="2" customFormat="1" ht="10.199999999999999">
      <c r="A2251" s="31"/>
      <c r="B2251" s="32"/>
      <c r="C2251" s="33"/>
      <c r="D2251" s="201" t="s">
        <v>133</v>
      </c>
      <c r="E2251" s="33"/>
      <c r="F2251" s="202" t="s">
        <v>4136</v>
      </c>
      <c r="G2251" s="33"/>
      <c r="H2251" s="33"/>
      <c r="I2251" s="203"/>
      <c r="J2251" s="33"/>
      <c r="K2251" s="33"/>
      <c r="L2251" s="36"/>
      <c r="M2251" s="204"/>
      <c r="N2251" s="205"/>
      <c r="O2251" s="68"/>
      <c r="P2251" s="68"/>
      <c r="Q2251" s="68"/>
      <c r="R2251" s="68"/>
      <c r="S2251" s="68"/>
      <c r="T2251" s="69"/>
      <c r="U2251" s="31"/>
      <c r="V2251" s="31"/>
      <c r="W2251" s="31"/>
      <c r="X2251" s="31"/>
      <c r="Y2251" s="31"/>
      <c r="Z2251" s="31"/>
      <c r="AA2251" s="31"/>
      <c r="AB2251" s="31"/>
      <c r="AC2251" s="31"/>
      <c r="AD2251" s="31"/>
      <c r="AE2251" s="31"/>
      <c r="AT2251" s="14" t="s">
        <v>133</v>
      </c>
      <c r="AU2251" s="14" t="s">
        <v>86</v>
      </c>
    </row>
    <row r="2252" spans="1:65" s="2" customFormat="1" ht="16.5" customHeight="1">
      <c r="A2252" s="31"/>
      <c r="B2252" s="32"/>
      <c r="C2252" s="207" t="s">
        <v>2231</v>
      </c>
      <c r="D2252" s="207" t="s">
        <v>3519</v>
      </c>
      <c r="E2252" s="208" t="s">
        <v>4138</v>
      </c>
      <c r="F2252" s="209" t="s">
        <v>4139</v>
      </c>
      <c r="G2252" s="210" t="s">
        <v>2263</v>
      </c>
      <c r="H2252" s="211">
        <v>1</v>
      </c>
      <c r="I2252" s="212"/>
      <c r="J2252" s="213">
        <f>ROUND(I2252*H2252,2)</f>
        <v>0</v>
      </c>
      <c r="K2252" s="209" t="s">
        <v>131</v>
      </c>
      <c r="L2252" s="214"/>
      <c r="M2252" s="215" t="s">
        <v>1</v>
      </c>
      <c r="N2252" s="216" t="s">
        <v>42</v>
      </c>
      <c r="O2252" s="68"/>
      <c r="P2252" s="197">
        <f>O2252*H2252</f>
        <v>0</v>
      </c>
      <c r="Q2252" s="197">
        <v>0</v>
      </c>
      <c r="R2252" s="197">
        <f>Q2252*H2252</f>
        <v>0</v>
      </c>
      <c r="S2252" s="197">
        <v>0</v>
      </c>
      <c r="T2252" s="198">
        <f>S2252*H2252</f>
        <v>0</v>
      </c>
      <c r="U2252" s="31"/>
      <c r="V2252" s="31"/>
      <c r="W2252" s="31"/>
      <c r="X2252" s="31"/>
      <c r="Y2252" s="31"/>
      <c r="Z2252" s="31"/>
      <c r="AA2252" s="31"/>
      <c r="AB2252" s="31"/>
      <c r="AC2252" s="31"/>
      <c r="AD2252" s="31"/>
      <c r="AE2252" s="31"/>
      <c r="AR2252" s="199" t="s">
        <v>718</v>
      </c>
      <c r="AT2252" s="199" t="s">
        <v>3519</v>
      </c>
      <c r="AU2252" s="199" t="s">
        <v>86</v>
      </c>
      <c r="AY2252" s="14" t="s">
        <v>124</v>
      </c>
      <c r="BE2252" s="200">
        <f>IF(N2252="základní",J2252,0)</f>
        <v>0</v>
      </c>
      <c r="BF2252" s="200">
        <f>IF(N2252="snížená",J2252,0)</f>
        <v>0</v>
      </c>
      <c r="BG2252" s="200">
        <f>IF(N2252="zákl. přenesená",J2252,0)</f>
        <v>0</v>
      </c>
      <c r="BH2252" s="200">
        <f>IF(N2252="sníž. přenesená",J2252,0)</f>
        <v>0</v>
      </c>
      <c r="BI2252" s="200">
        <f>IF(N2252="nulová",J2252,0)</f>
        <v>0</v>
      </c>
      <c r="BJ2252" s="14" t="s">
        <v>84</v>
      </c>
      <c r="BK2252" s="200">
        <f>ROUND(I2252*H2252,2)</f>
        <v>0</v>
      </c>
      <c r="BL2252" s="14" t="s">
        <v>279</v>
      </c>
      <c r="BM2252" s="199" t="s">
        <v>4140</v>
      </c>
    </row>
    <row r="2253" spans="1:65" s="2" customFormat="1" ht="10.199999999999999">
      <c r="A2253" s="31"/>
      <c r="B2253" s="32"/>
      <c r="C2253" s="33"/>
      <c r="D2253" s="201" t="s">
        <v>133</v>
      </c>
      <c r="E2253" s="33"/>
      <c r="F2253" s="202" t="s">
        <v>4139</v>
      </c>
      <c r="G2253" s="33"/>
      <c r="H2253" s="33"/>
      <c r="I2253" s="203"/>
      <c r="J2253" s="33"/>
      <c r="K2253" s="33"/>
      <c r="L2253" s="36"/>
      <c r="M2253" s="204"/>
      <c r="N2253" s="205"/>
      <c r="O2253" s="68"/>
      <c r="P2253" s="68"/>
      <c r="Q2253" s="68"/>
      <c r="R2253" s="68"/>
      <c r="S2253" s="68"/>
      <c r="T2253" s="69"/>
      <c r="U2253" s="31"/>
      <c r="V2253" s="31"/>
      <c r="W2253" s="31"/>
      <c r="X2253" s="31"/>
      <c r="Y2253" s="31"/>
      <c r="Z2253" s="31"/>
      <c r="AA2253" s="31"/>
      <c r="AB2253" s="31"/>
      <c r="AC2253" s="31"/>
      <c r="AD2253" s="31"/>
      <c r="AE2253" s="31"/>
      <c r="AT2253" s="14" t="s">
        <v>133</v>
      </c>
      <c r="AU2253" s="14" t="s">
        <v>86</v>
      </c>
    </row>
    <row r="2254" spans="1:65" s="2" customFormat="1" ht="16.5" customHeight="1">
      <c r="A2254" s="31"/>
      <c r="B2254" s="32"/>
      <c r="C2254" s="207" t="s">
        <v>4141</v>
      </c>
      <c r="D2254" s="207" t="s">
        <v>3519</v>
      </c>
      <c r="E2254" s="208" t="s">
        <v>4142</v>
      </c>
      <c r="F2254" s="209" t="s">
        <v>4143</v>
      </c>
      <c r="G2254" s="210" t="s">
        <v>183</v>
      </c>
      <c r="H2254" s="211">
        <v>1</v>
      </c>
      <c r="I2254" s="212"/>
      <c r="J2254" s="213">
        <f>ROUND(I2254*H2254,2)</f>
        <v>0</v>
      </c>
      <c r="K2254" s="209" t="s">
        <v>131</v>
      </c>
      <c r="L2254" s="214"/>
      <c r="M2254" s="215" t="s">
        <v>1</v>
      </c>
      <c r="N2254" s="216" t="s">
        <v>42</v>
      </c>
      <c r="O2254" s="68"/>
      <c r="P2254" s="197">
        <f>O2254*H2254</f>
        <v>0</v>
      </c>
      <c r="Q2254" s="197">
        <v>0</v>
      </c>
      <c r="R2254" s="197">
        <f>Q2254*H2254</f>
        <v>0</v>
      </c>
      <c r="S2254" s="197">
        <v>0</v>
      </c>
      <c r="T2254" s="198">
        <f>S2254*H2254</f>
        <v>0</v>
      </c>
      <c r="U2254" s="31"/>
      <c r="V2254" s="31"/>
      <c r="W2254" s="31"/>
      <c r="X2254" s="31"/>
      <c r="Y2254" s="31"/>
      <c r="Z2254" s="31"/>
      <c r="AA2254" s="31"/>
      <c r="AB2254" s="31"/>
      <c r="AC2254" s="31"/>
      <c r="AD2254" s="31"/>
      <c r="AE2254" s="31"/>
      <c r="AR2254" s="199" t="s">
        <v>718</v>
      </c>
      <c r="AT2254" s="199" t="s">
        <v>3519</v>
      </c>
      <c r="AU2254" s="199" t="s">
        <v>86</v>
      </c>
      <c r="AY2254" s="14" t="s">
        <v>124</v>
      </c>
      <c r="BE2254" s="200">
        <f>IF(N2254="základní",J2254,0)</f>
        <v>0</v>
      </c>
      <c r="BF2254" s="200">
        <f>IF(N2254="snížená",J2254,0)</f>
        <v>0</v>
      </c>
      <c r="BG2254" s="200">
        <f>IF(N2254="zákl. přenesená",J2254,0)</f>
        <v>0</v>
      </c>
      <c r="BH2254" s="200">
        <f>IF(N2254="sníž. přenesená",J2254,0)</f>
        <v>0</v>
      </c>
      <c r="BI2254" s="200">
        <f>IF(N2254="nulová",J2254,0)</f>
        <v>0</v>
      </c>
      <c r="BJ2254" s="14" t="s">
        <v>84</v>
      </c>
      <c r="BK2254" s="200">
        <f>ROUND(I2254*H2254,2)</f>
        <v>0</v>
      </c>
      <c r="BL2254" s="14" t="s">
        <v>279</v>
      </c>
      <c r="BM2254" s="199" t="s">
        <v>4144</v>
      </c>
    </row>
    <row r="2255" spans="1:65" s="2" customFormat="1" ht="10.199999999999999">
      <c r="A2255" s="31"/>
      <c r="B2255" s="32"/>
      <c r="C2255" s="33"/>
      <c r="D2255" s="201" t="s">
        <v>133</v>
      </c>
      <c r="E2255" s="33"/>
      <c r="F2255" s="202" t="s">
        <v>4143</v>
      </c>
      <c r="G2255" s="33"/>
      <c r="H2255" s="33"/>
      <c r="I2255" s="203"/>
      <c r="J2255" s="33"/>
      <c r="K2255" s="33"/>
      <c r="L2255" s="36"/>
      <c r="M2255" s="204"/>
      <c r="N2255" s="205"/>
      <c r="O2255" s="68"/>
      <c r="P2255" s="68"/>
      <c r="Q2255" s="68"/>
      <c r="R2255" s="68"/>
      <c r="S2255" s="68"/>
      <c r="T2255" s="69"/>
      <c r="U2255" s="31"/>
      <c r="V2255" s="31"/>
      <c r="W2255" s="31"/>
      <c r="X2255" s="31"/>
      <c r="Y2255" s="31"/>
      <c r="Z2255" s="31"/>
      <c r="AA2255" s="31"/>
      <c r="AB2255" s="31"/>
      <c r="AC2255" s="31"/>
      <c r="AD2255" s="31"/>
      <c r="AE2255" s="31"/>
      <c r="AT2255" s="14" t="s">
        <v>133</v>
      </c>
      <c r="AU2255" s="14" t="s">
        <v>86</v>
      </c>
    </row>
    <row r="2256" spans="1:65" s="2" customFormat="1" ht="16.5" customHeight="1">
      <c r="A2256" s="31"/>
      <c r="B2256" s="32"/>
      <c r="C2256" s="207" t="s">
        <v>2236</v>
      </c>
      <c r="D2256" s="207" t="s">
        <v>3519</v>
      </c>
      <c r="E2256" s="208" t="s">
        <v>4145</v>
      </c>
      <c r="F2256" s="209" t="s">
        <v>4146</v>
      </c>
      <c r="G2256" s="210" t="s">
        <v>183</v>
      </c>
      <c r="H2256" s="211">
        <v>1</v>
      </c>
      <c r="I2256" s="212"/>
      <c r="J2256" s="213">
        <f>ROUND(I2256*H2256,2)</f>
        <v>0</v>
      </c>
      <c r="K2256" s="209" t="s">
        <v>131</v>
      </c>
      <c r="L2256" s="214"/>
      <c r="M2256" s="215" t="s">
        <v>1</v>
      </c>
      <c r="N2256" s="216" t="s">
        <v>42</v>
      </c>
      <c r="O2256" s="68"/>
      <c r="P2256" s="197">
        <f>O2256*H2256</f>
        <v>0</v>
      </c>
      <c r="Q2256" s="197">
        <v>0</v>
      </c>
      <c r="R2256" s="197">
        <f>Q2256*H2256</f>
        <v>0</v>
      </c>
      <c r="S2256" s="197">
        <v>0</v>
      </c>
      <c r="T2256" s="198">
        <f>S2256*H2256</f>
        <v>0</v>
      </c>
      <c r="U2256" s="31"/>
      <c r="V2256" s="31"/>
      <c r="W2256" s="31"/>
      <c r="X2256" s="31"/>
      <c r="Y2256" s="31"/>
      <c r="Z2256" s="31"/>
      <c r="AA2256" s="31"/>
      <c r="AB2256" s="31"/>
      <c r="AC2256" s="31"/>
      <c r="AD2256" s="31"/>
      <c r="AE2256" s="31"/>
      <c r="AR2256" s="199" t="s">
        <v>718</v>
      </c>
      <c r="AT2256" s="199" t="s">
        <v>3519</v>
      </c>
      <c r="AU2256" s="199" t="s">
        <v>86</v>
      </c>
      <c r="AY2256" s="14" t="s">
        <v>124</v>
      </c>
      <c r="BE2256" s="200">
        <f>IF(N2256="základní",J2256,0)</f>
        <v>0</v>
      </c>
      <c r="BF2256" s="200">
        <f>IF(N2256="snížená",J2256,0)</f>
        <v>0</v>
      </c>
      <c r="BG2256" s="200">
        <f>IF(N2256="zákl. přenesená",J2256,0)</f>
        <v>0</v>
      </c>
      <c r="BH2256" s="200">
        <f>IF(N2256="sníž. přenesená",J2256,0)</f>
        <v>0</v>
      </c>
      <c r="BI2256" s="200">
        <f>IF(N2256="nulová",J2256,0)</f>
        <v>0</v>
      </c>
      <c r="BJ2256" s="14" t="s">
        <v>84</v>
      </c>
      <c r="BK2256" s="200">
        <f>ROUND(I2256*H2256,2)</f>
        <v>0</v>
      </c>
      <c r="BL2256" s="14" t="s">
        <v>279</v>
      </c>
      <c r="BM2256" s="199" t="s">
        <v>4147</v>
      </c>
    </row>
    <row r="2257" spans="1:65" s="2" customFormat="1" ht="10.199999999999999">
      <c r="A2257" s="31"/>
      <c r="B2257" s="32"/>
      <c r="C2257" s="33"/>
      <c r="D2257" s="201" t="s">
        <v>133</v>
      </c>
      <c r="E2257" s="33"/>
      <c r="F2257" s="202" t="s">
        <v>4146</v>
      </c>
      <c r="G2257" s="33"/>
      <c r="H2257" s="33"/>
      <c r="I2257" s="203"/>
      <c r="J2257" s="33"/>
      <c r="K2257" s="33"/>
      <c r="L2257" s="36"/>
      <c r="M2257" s="204"/>
      <c r="N2257" s="205"/>
      <c r="O2257" s="68"/>
      <c r="P2257" s="68"/>
      <c r="Q2257" s="68"/>
      <c r="R2257" s="68"/>
      <c r="S2257" s="68"/>
      <c r="T2257" s="69"/>
      <c r="U2257" s="31"/>
      <c r="V2257" s="31"/>
      <c r="W2257" s="31"/>
      <c r="X2257" s="31"/>
      <c r="Y2257" s="31"/>
      <c r="Z2257" s="31"/>
      <c r="AA2257" s="31"/>
      <c r="AB2257" s="31"/>
      <c r="AC2257" s="31"/>
      <c r="AD2257" s="31"/>
      <c r="AE2257" s="31"/>
      <c r="AT2257" s="14" t="s">
        <v>133</v>
      </c>
      <c r="AU2257" s="14" t="s">
        <v>86</v>
      </c>
    </row>
    <row r="2258" spans="1:65" s="2" customFormat="1" ht="16.5" customHeight="1">
      <c r="A2258" s="31"/>
      <c r="B2258" s="32"/>
      <c r="C2258" s="207" t="s">
        <v>4148</v>
      </c>
      <c r="D2258" s="207" t="s">
        <v>3519</v>
      </c>
      <c r="E2258" s="208" t="s">
        <v>4149</v>
      </c>
      <c r="F2258" s="209" t="s">
        <v>4150</v>
      </c>
      <c r="G2258" s="210" t="s">
        <v>183</v>
      </c>
      <c r="H2258" s="211">
        <v>1</v>
      </c>
      <c r="I2258" s="212"/>
      <c r="J2258" s="213">
        <f>ROUND(I2258*H2258,2)</f>
        <v>0</v>
      </c>
      <c r="K2258" s="209" t="s">
        <v>131</v>
      </c>
      <c r="L2258" s="214"/>
      <c r="M2258" s="215" t="s">
        <v>1</v>
      </c>
      <c r="N2258" s="216" t="s">
        <v>42</v>
      </c>
      <c r="O2258" s="68"/>
      <c r="P2258" s="197">
        <f>O2258*H2258</f>
        <v>0</v>
      </c>
      <c r="Q2258" s="197">
        <v>0</v>
      </c>
      <c r="R2258" s="197">
        <f>Q2258*H2258</f>
        <v>0</v>
      </c>
      <c r="S2258" s="197">
        <v>0</v>
      </c>
      <c r="T2258" s="198">
        <f>S2258*H2258</f>
        <v>0</v>
      </c>
      <c r="U2258" s="31"/>
      <c r="V2258" s="31"/>
      <c r="W2258" s="31"/>
      <c r="X2258" s="31"/>
      <c r="Y2258" s="31"/>
      <c r="Z2258" s="31"/>
      <c r="AA2258" s="31"/>
      <c r="AB2258" s="31"/>
      <c r="AC2258" s="31"/>
      <c r="AD2258" s="31"/>
      <c r="AE2258" s="31"/>
      <c r="AR2258" s="199" t="s">
        <v>718</v>
      </c>
      <c r="AT2258" s="199" t="s">
        <v>3519</v>
      </c>
      <c r="AU2258" s="199" t="s">
        <v>86</v>
      </c>
      <c r="AY2258" s="14" t="s">
        <v>124</v>
      </c>
      <c r="BE2258" s="200">
        <f>IF(N2258="základní",J2258,0)</f>
        <v>0</v>
      </c>
      <c r="BF2258" s="200">
        <f>IF(N2258="snížená",J2258,0)</f>
        <v>0</v>
      </c>
      <c r="BG2258" s="200">
        <f>IF(N2258="zákl. přenesená",J2258,0)</f>
        <v>0</v>
      </c>
      <c r="BH2258" s="200">
        <f>IF(N2258="sníž. přenesená",J2258,0)</f>
        <v>0</v>
      </c>
      <c r="BI2258" s="200">
        <f>IF(N2258="nulová",J2258,0)</f>
        <v>0</v>
      </c>
      <c r="BJ2258" s="14" t="s">
        <v>84</v>
      </c>
      <c r="BK2258" s="200">
        <f>ROUND(I2258*H2258,2)</f>
        <v>0</v>
      </c>
      <c r="BL2258" s="14" t="s">
        <v>279</v>
      </c>
      <c r="BM2258" s="199" t="s">
        <v>4151</v>
      </c>
    </row>
    <row r="2259" spans="1:65" s="2" customFormat="1" ht="10.199999999999999">
      <c r="A2259" s="31"/>
      <c r="B2259" s="32"/>
      <c r="C2259" s="33"/>
      <c r="D2259" s="201" t="s">
        <v>133</v>
      </c>
      <c r="E2259" s="33"/>
      <c r="F2259" s="202" t="s">
        <v>4150</v>
      </c>
      <c r="G2259" s="33"/>
      <c r="H2259" s="33"/>
      <c r="I2259" s="203"/>
      <c r="J2259" s="33"/>
      <c r="K2259" s="33"/>
      <c r="L2259" s="36"/>
      <c r="M2259" s="204"/>
      <c r="N2259" s="205"/>
      <c r="O2259" s="68"/>
      <c r="P2259" s="68"/>
      <c r="Q2259" s="68"/>
      <c r="R2259" s="68"/>
      <c r="S2259" s="68"/>
      <c r="T2259" s="69"/>
      <c r="U2259" s="31"/>
      <c r="V2259" s="31"/>
      <c r="W2259" s="31"/>
      <c r="X2259" s="31"/>
      <c r="Y2259" s="31"/>
      <c r="Z2259" s="31"/>
      <c r="AA2259" s="31"/>
      <c r="AB2259" s="31"/>
      <c r="AC2259" s="31"/>
      <c r="AD2259" s="31"/>
      <c r="AE2259" s="31"/>
      <c r="AT2259" s="14" t="s">
        <v>133</v>
      </c>
      <c r="AU2259" s="14" t="s">
        <v>86</v>
      </c>
    </row>
    <row r="2260" spans="1:65" s="2" customFormat="1" ht="16.5" customHeight="1">
      <c r="A2260" s="31"/>
      <c r="B2260" s="32"/>
      <c r="C2260" s="207" t="s">
        <v>2240</v>
      </c>
      <c r="D2260" s="207" t="s">
        <v>3519</v>
      </c>
      <c r="E2260" s="208" t="s">
        <v>4152</v>
      </c>
      <c r="F2260" s="209" t="s">
        <v>4153</v>
      </c>
      <c r="G2260" s="210" t="s">
        <v>150</v>
      </c>
      <c r="H2260" s="211">
        <v>5</v>
      </c>
      <c r="I2260" s="212"/>
      <c r="J2260" s="213">
        <f>ROUND(I2260*H2260,2)</f>
        <v>0</v>
      </c>
      <c r="K2260" s="209" t="s">
        <v>131</v>
      </c>
      <c r="L2260" s="214"/>
      <c r="M2260" s="215" t="s">
        <v>1</v>
      </c>
      <c r="N2260" s="216" t="s">
        <v>42</v>
      </c>
      <c r="O2260" s="68"/>
      <c r="P2260" s="197">
        <f>O2260*H2260</f>
        <v>0</v>
      </c>
      <c r="Q2260" s="197">
        <v>0</v>
      </c>
      <c r="R2260" s="197">
        <f>Q2260*H2260</f>
        <v>0</v>
      </c>
      <c r="S2260" s="197">
        <v>0</v>
      </c>
      <c r="T2260" s="198">
        <f>S2260*H2260</f>
        <v>0</v>
      </c>
      <c r="U2260" s="31"/>
      <c r="V2260" s="31"/>
      <c r="W2260" s="31"/>
      <c r="X2260" s="31"/>
      <c r="Y2260" s="31"/>
      <c r="Z2260" s="31"/>
      <c r="AA2260" s="31"/>
      <c r="AB2260" s="31"/>
      <c r="AC2260" s="31"/>
      <c r="AD2260" s="31"/>
      <c r="AE2260" s="31"/>
      <c r="AR2260" s="199" t="s">
        <v>718</v>
      </c>
      <c r="AT2260" s="199" t="s">
        <v>3519</v>
      </c>
      <c r="AU2260" s="199" t="s">
        <v>86</v>
      </c>
      <c r="AY2260" s="14" t="s">
        <v>124</v>
      </c>
      <c r="BE2260" s="200">
        <f>IF(N2260="základní",J2260,0)</f>
        <v>0</v>
      </c>
      <c r="BF2260" s="200">
        <f>IF(N2260="snížená",J2260,0)</f>
        <v>0</v>
      </c>
      <c r="BG2260" s="200">
        <f>IF(N2260="zákl. přenesená",J2260,0)</f>
        <v>0</v>
      </c>
      <c r="BH2260" s="200">
        <f>IF(N2260="sníž. přenesená",J2260,0)</f>
        <v>0</v>
      </c>
      <c r="BI2260" s="200">
        <f>IF(N2260="nulová",J2260,0)</f>
        <v>0</v>
      </c>
      <c r="BJ2260" s="14" t="s">
        <v>84</v>
      </c>
      <c r="BK2260" s="200">
        <f>ROUND(I2260*H2260,2)</f>
        <v>0</v>
      </c>
      <c r="BL2260" s="14" t="s">
        <v>279</v>
      </c>
      <c r="BM2260" s="199" t="s">
        <v>4154</v>
      </c>
    </row>
    <row r="2261" spans="1:65" s="2" customFormat="1" ht="10.199999999999999">
      <c r="A2261" s="31"/>
      <c r="B2261" s="32"/>
      <c r="C2261" s="33"/>
      <c r="D2261" s="201" t="s">
        <v>133</v>
      </c>
      <c r="E2261" s="33"/>
      <c r="F2261" s="202" t="s">
        <v>4153</v>
      </c>
      <c r="G2261" s="33"/>
      <c r="H2261" s="33"/>
      <c r="I2261" s="203"/>
      <c r="J2261" s="33"/>
      <c r="K2261" s="33"/>
      <c r="L2261" s="36"/>
      <c r="M2261" s="204"/>
      <c r="N2261" s="205"/>
      <c r="O2261" s="68"/>
      <c r="P2261" s="68"/>
      <c r="Q2261" s="68"/>
      <c r="R2261" s="68"/>
      <c r="S2261" s="68"/>
      <c r="T2261" s="69"/>
      <c r="U2261" s="31"/>
      <c r="V2261" s="31"/>
      <c r="W2261" s="31"/>
      <c r="X2261" s="31"/>
      <c r="Y2261" s="31"/>
      <c r="Z2261" s="31"/>
      <c r="AA2261" s="31"/>
      <c r="AB2261" s="31"/>
      <c r="AC2261" s="31"/>
      <c r="AD2261" s="31"/>
      <c r="AE2261" s="31"/>
      <c r="AT2261" s="14" t="s">
        <v>133</v>
      </c>
      <c r="AU2261" s="14" t="s">
        <v>86</v>
      </c>
    </row>
    <row r="2262" spans="1:65" s="2" customFormat="1" ht="16.5" customHeight="1">
      <c r="A2262" s="31"/>
      <c r="B2262" s="32"/>
      <c r="C2262" s="207" t="s">
        <v>4155</v>
      </c>
      <c r="D2262" s="207" t="s">
        <v>3519</v>
      </c>
      <c r="E2262" s="208" t="s">
        <v>4156</v>
      </c>
      <c r="F2262" s="209" t="s">
        <v>4157</v>
      </c>
      <c r="G2262" s="210" t="s">
        <v>150</v>
      </c>
      <c r="H2262" s="211">
        <v>5</v>
      </c>
      <c r="I2262" s="212"/>
      <c r="J2262" s="213">
        <f>ROUND(I2262*H2262,2)</f>
        <v>0</v>
      </c>
      <c r="K2262" s="209" t="s">
        <v>131</v>
      </c>
      <c r="L2262" s="214"/>
      <c r="M2262" s="215" t="s">
        <v>1</v>
      </c>
      <c r="N2262" s="216" t="s">
        <v>42</v>
      </c>
      <c r="O2262" s="68"/>
      <c r="P2262" s="197">
        <f>O2262*H2262</f>
        <v>0</v>
      </c>
      <c r="Q2262" s="197">
        <v>0</v>
      </c>
      <c r="R2262" s="197">
        <f>Q2262*H2262</f>
        <v>0</v>
      </c>
      <c r="S2262" s="197">
        <v>0</v>
      </c>
      <c r="T2262" s="198">
        <f>S2262*H2262</f>
        <v>0</v>
      </c>
      <c r="U2262" s="31"/>
      <c r="V2262" s="31"/>
      <c r="W2262" s="31"/>
      <c r="X2262" s="31"/>
      <c r="Y2262" s="31"/>
      <c r="Z2262" s="31"/>
      <c r="AA2262" s="31"/>
      <c r="AB2262" s="31"/>
      <c r="AC2262" s="31"/>
      <c r="AD2262" s="31"/>
      <c r="AE2262" s="31"/>
      <c r="AR2262" s="199" t="s">
        <v>718</v>
      </c>
      <c r="AT2262" s="199" t="s">
        <v>3519</v>
      </c>
      <c r="AU2262" s="199" t="s">
        <v>86</v>
      </c>
      <c r="AY2262" s="14" t="s">
        <v>124</v>
      </c>
      <c r="BE2262" s="200">
        <f>IF(N2262="základní",J2262,0)</f>
        <v>0</v>
      </c>
      <c r="BF2262" s="200">
        <f>IF(N2262="snížená",J2262,0)</f>
        <v>0</v>
      </c>
      <c r="BG2262" s="200">
        <f>IF(N2262="zákl. přenesená",J2262,0)</f>
        <v>0</v>
      </c>
      <c r="BH2262" s="200">
        <f>IF(N2262="sníž. přenesená",J2262,0)</f>
        <v>0</v>
      </c>
      <c r="BI2262" s="200">
        <f>IF(N2262="nulová",J2262,0)</f>
        <v>0</v>
      </c>
      <c r="BJ2262" s="14" t="s">
        <v>84</v>
      </c>
      <c r="BK2262" s="200">
        <f>ROUND(I2262*H2262,2)</f>
        <v>0</v>
      </c>
      <c r="BL2262" s="14" t="s">
        <v>279</v>
      </c>
      <c r="BM2262" s="199" t="s">
        <v>4158</v>
      </c>
    </row>
    <row r="2263" spans="1:65" s="2" customFormat="1" ht="10.199999999999999">
      <c r="A2263" s="31"/>
      <c r="B2263" s="32"/>
      <c r="C2263" s="33"/>
      <c r="D2263" s="201" t="s">
        <v>133</v>
      </c>
      <c r="E2263" s="33"/>
      <c r="F2263" s="202" t="s">
        <v>4157</v>
      </c>
      <c r="G2263" s="33"/>
      <c r="H2263" s="33"/>
      <c r="I2263" s="203"/>
      <c r="J2263" s="33"/>
      <c r="K2263" s="33"/>
      <c r="L2263" s="36"/>
      <c r="M2263" s="204"/>
      <c r="N2263" s="205"/>
      <c r="O2263" s="68"/>
      <c r="P2263" s="68"/>
      <c r="Q2263" s="68"/>
      <c r="R2263" s="68"/>
      <c r="S2263" s="68"/>
      <c r="T2263" s="69"/>
      <c r="U2263" s="31"/>
      <c r="V2263" s="31"/>
      <c r="W2263" s="31"/>
      <c r="X2263" s="31"/>
      <c r="Y2263" s="31"/>
      <c r="Z2263" s="31"/>
      <c r="AA2263" s="31"/>
      <c r="AB2263" s="31"/>
      <c r="AC2263" s="31"/>
      <c r="AD2263" s="31"/>
      <c r="AE2263" s="31"/>
      <c r="AT2263" s="14" t="s">
        <v>133</v>
      </c>
      <c r="AU2263" s="14" t="s">
        <v>86</v>
      </c>
    </row>
    <row r="2264" spans="1:65" s="2" customFormat="1" ht="16.5" customHeight="1">
      <c r="A2264" s="31"/>
      <c r="B2264" s="32"/>
      <c r="C2264" s="207" t="s">
        <v>2245</v>
      </c>
      <c r="D2264" s="207" t="s">
        <v>3519</v>
      </c>
      <c r="E2264" s="208" t="s">
        <v>4159</v>
      </c>
      <c r="F2264" s="209" t="s">
        <v>4160</v>
      </c>
      <c r="G2264" s="210" t="s">
        <v>139</v>
      </c>
      <c r="H2264" s="211">
        <v>10</v>
      </c>
      <c r="I2264" s="212"/>
      <c r="J2264" s="213">
        <f>ROUND(I2264*H2264,2)</f>
        <v>0</v>
      </c>
      <c r="K2264" s="209" t="s">
        <v>131</v>
      </c>
      <c r="L2264" s="214"/>
      <c r="M2264" s="215" t="s">
        <v>1</v>
      </c>
      <c r="N2264" s="216" t="s">
        <v>42</v>
      </c>
      <c r="O2264" s="68"/>
      <c r="P2264" s="197">
        <f>O2264*H2264</f>
        <v>0</v>
      </c>
      <c r="Q2264" s="197">
        <v>0</v>
      </c>
      <c r="R2264" s="197">
        <f>Q2264*H2264</f>
        <v>0</v>
      </c>
      <c r="S2264" s="197">
        <v>0</v>
      </c>
      <c r="T2264" s="198">
        <f>S2264*H2264</f>
        <v>0</v>
      </c>
      <c r="U2264" s="31"/>
      <c r="V2264" s="31"/>
      <c r="W2264" s="31"/>
      <c r="X2264" s="31"/>
      <c r="Y2264" s="31"/>
      <c r="Z2264" s="31"/>
      <c r="AA2264" s="31"/>
      <c r="AB2264" s="31"/>
      <c r="AC2264" s="31"/>
      <c r="AD2264" s="31"/>
      <c r="AE2264" s="31"/>
      <c r="AR2264" s="199" t="s">
        <v>718</v>
      </c>
      <c r="AT2264" s="199" t="s">
        <v>3519</v>
      </c>
      <c r="AU2264" s="199" t="s">
        <v>86</v>
      </c>
      <c r="AY2264" s="14" t="s">
        <v>124</v>
      </c>
      <c r="BE2264" s="200">
        <f>IF(N2264="základní",J2264,0)</f>
        <v>0</v>
      </c>
      <c r="BF2264" s="200">
        <f>IF(N2264="snížená",J2264,0)</f>
        <v>0</v>
      </c>
      <c r="BG2264" s="200">
        <f>IF(N2264="zákl. přenesená",J2264,0)</f>
        <v>0</v>
      </c>
      <c r="BH2264" s="200">
        <f>IF(N2264="sníž. přenesená",J2264,0)</f>
        <v>0</v>
      </c>
      <c r="BI2264" s="200">
        <f>IF(N2264="nulová",J2264,0)</f>
        <v>0</v>
      </c>
      <c r="BJ2264" s="14" t="s">
        <v>84</v>
      </c>
      <c r="BK2264" s="200">
        <f>ROUND(I2264*H2264,2)</f>
        <v>0</v>
      </c>
      <c r="BL2264" s="14" t="s">
        <v>279</v>
      </c>
      <c r="BM2264" s="199" t="s">
        <v>4161</v>
      </c>
    </row>
    <row r="2265" spans="1:65" s="2" customFormat="1" ht="10.199999999999999">
      <c r="A2265" s="31"/>
      <c r="B2265" s="32"/>
      <c r="C2265" s="33"/>
      <c r="D2265" s="201" t="s">
        <v>133</v>
      </c>
      <c r="E2265" s="33"/>
      <c r="F2265" s="202" t="s">
        <v>4160</v>
      </c>
      <c r="G2265" s="33"/>
      <c r="H2265" s="33"/>
      <c r="I2265" s="203"/>
      <c r="J2265" s="33"/>
      <c r="K2265" s="33"/>
      <c r="L2265" s="36"/>
      <c r="M2265" s="204"/>
      <c r="N2265" s="205"/>
      <c r="O2265" s="68"/>
      <c r="P2265" s="68"/>
      <c r="Q2265" s="68"/>
      <c r="R2265" s="68"/>
      <c r="S2265" s="68"/>
      <c r="T2265" s="69"/>
      <c r="U2265" s="31"/>
      <c r="V2265" s="31"/>
      <c r="W2265" s="31"/>
      <c r="X2265" s="31"/>
      <c r="Y2265" s="31"/>
      <c r="Z2265" s="31"/>
      <c r="AA2265" s="31"/>
      <c r="AB2265" s="31"/>
      <c r="AC2265" s="31"/>
      <c r="AD2265" s="31"/>
      <c r="AE2265" s="31"/>
      <c r="AT2265" s="14" t="s">
        <v>133</v>
      </c>
      <c r="AU2265" s="14" t="s">
        <v>86</v>
      </c>
    </row>
    <row r="2266" spans="1:65" s="2" customFormat="1" ht="16.5" customHeight="1">
      <c r="A2266" s="31"/>
      <c r="B2266" s="32"/>
      <c r="C2266" s="207" t="s">
        <v>4162</v>
      </c>
      <c r="D2266" s="207" t="s">
        <v>3519</v>
      </c>
      <c r="E2266" s="208" t="s">
        <v>4163</v>
      </c>
      <c r="F2266" s="209" t="s">
        <v>4164</v>
      </c>
      <c r="G2266" s="210" t="s">
        <v>150</v>
      </c>
      <c r="H2266" s="211">
        <v>1</v>
      </c>
      <c r="I2266" s="212"/>
      <c r="J2266" s="213">
        <f>ROUND(I2266*H2266,2)</f>
        <v>0</v>
      </c>
      <c r="K2266" s="209" t="s">
        <v>131</v>
      </c>
      <c r="L2266" s="214"/>
      <c r="M2266" s="215" t="s">
        <v>1</v>
      </c>
      <c r="N2266" s="216" t="s">
        <v>42</v>
      </c>
      <c r="O2266" s="68"/>
      <c r="P2266" s="197">
        <f>O2266*H2266</f>
        <v>0</v>
      </c>
      <c r="Q2266" s="197">
        <v>0</v>
      </c>
      <c r="R2266" s="197">
        <f>Q2266*H2266</f>
        <v>0</v>
      </c>
      <c r="S2266" s="197">
        <v>0</v>
      </c>
      <c r="T2266" s="198">
        <f>S2266*H2266</f>
        <v>0</v>
      </c>
      <c r="U2266" s="31"/>
      <c r="V2266" s="31"/>
      <c r="W2266" s="31"/>
      <c r="X2266" s="31"/>
      <c r="Y2266" s="31"/>
      <c r="Z2266" s="31"/>
      <c r="AA2266" s="31"/>
      <c r="AB2266" s="31"/>
      <c r="AC2266" s="31"/>
      <c r="AD2266" s="31"/>
      <c r="AE2266" s="31"/>
      <c r="AR2266" s="199" t="s">
        <v>718</v>
      </c>
      <c r="AT2266" s="199" t="s">
        <v>3519</v>
      </c>
      <c r="AU2266" s="199" t="s">
        <v>86</v>
      </c>
      <c r="AY2266" s="14" t="s">
        <v>124</v>
      </c>
      <c r="BE2266" s="200">
        <f>IF(N2266="základní",J2266,0)</f>
        <v>0</v>
      </c>
      <c r="BF2266" s="200">
        <f>IF(N2266="snížená",J2266,0)</f>
        <v>0</v>
      </c>
      <c r="BG2266" s="200">
        <f>IF(N2266="zákl. přenesená",J2266,0)</f>
        <v>0</v>
      </c>
      <c r="BH2266" s="200">
        <f>IF(N2266="sníž. přenesená",J2266,0)</f>
        <v>0</v>
      </c>
      <c r="BI2266" s="200">
        <f>IF(N2266="nulová",J2266,0)</f>
        <v>0</v>
      </c>
      <c r="BJ2266" s="14" t="s">
        <v>84</v>
      </c>
      <c r="BK2266" s="200">
        <f>ROUND(I2266*H2266,2)</f>
        <v>0</v>
      </c>
      <c r="BL2266" s="14" t="s">
        <v>279</v>
      </c>
      <c r="BM2266" s="199" t="s">
        <v>4165</v>
      </c>
    </row>
    <row r="2267" spans="1:65" s="2" customFormat="1" ht="10.199999999999999">
      <c r="A2267" s="31"/>
      <c r="B2267" s="32"/>
      <c r="C2267" s="33"/>
      <c r="D2267" s="201" t="s">
        <v>133</v>
      </c>
      <c r="E2267" s="33"/>
      <c r="F2267" s="202" t="s">
        <v>4164</v>
      </c>
      <c r="G2267" s="33"/>
      <c r="H2267" s="33"/>
      <c r="I2267" s="203"/>
      <c r="J2267" s="33"/>
      <c r="K2267" s="33"/>
      <c r="L2267" s="36"/>
      <c r="M2267" s="204"/>
      <c r="N2267" s="205"/>
      <c r="O2267" s="68"/>
      <c r="P2267" s="68"/>
      <c r="Q2267" s="68"/>
      <c r="R2267" s="68"/>
      <c r="S2267" s="68"/>
      <c r="T2267" s="69"/>
      <c r="U2267" s="31"/>
      <c r="V2267" s="31"/>
      <c r="W2267" s="31"/>
      <c r="X2267" s="31"/>
      <c r="Y2267" s="31"/>
      <c r="Z2267" s="31"/>
      <c r="AA2267" s="31"/>
      <c r="AB2267" s="31"/>
      <c r="AC2267" s="31"/>
      <c r="AD2267" s="31"/>
      <c r="AE2267" s="31"/>
      <c r="AT2267" s="14" t="s">
        <v>133</v>
      </c>
      <c r="AU2267" s="14" t="s">
        <v>86</v>
      </c>
    </row>
    <row r="2268" spans="1:65" s="2" customFormat="1" ht="16.5" customHeight="1">
      <c r="A2268" s="31"/>
      <c r="B2268" s="32"/>
      <c r="C2268" s="207" t="s">
        <v>2249</v>
      </c>
      <c r="D2268" s="207" t="s">
        <v>3519</v>
      </c>
      <c r="E2268" s="208" t="s">
        <v>4166</v>
      </c>
      <c r="F2268" s="209" t="s">
        <v>4167</v>
      </c>
      <c r="G2268" s="210" t="s">
        <v>150</v>
      </c>
      <c r="H2268" s="211">
        <v>1</v>
      </c>
      <c r="I2268" s="212"/>
      <c r="J2268" s="213">
        <f>ROUND(I2268*H2268,2)</f>
        <v>0</v>
      </c>
      <c r="K2268" s="209" t="s">
        <v>131</v>
      </c>
      <c r="L2268" s="214"/>
      <c r="M2268" s="215" t="s">
        <v>1</v>
      </c>
      <c r="N2268" s="216" t="s">
        <v>42</v>
      </c>
      <c r="O2268" s="68"/>
      <c r="P2268" s="197">
        <f>O2268*H2268</f>
        <v>0</v>
      </c>
      <c r="Q2268" s="197">
        <v>0</v>
      </c>
      <c r="R2268" s="197">
        <f>Q2268*H2268</f>
        <v>0</v>
      </c>
      <c r="S2268" s="197">
        <v>0</v>
      </c>
      <c r="T2268" s="198">
        <f>S2268*H2268</f>
        <v>0</v>
      </c>
      <c r="U2268" s="31"/>
      <c r="V2268" s="31"/>
      <c r="W2268" s="31"/>
      <c r="X2268" s="31"/>
      <c r="Y2268" s="31"/>
      <c r="Z2268" s="31"/>
      <c r="AA2268" s="31"/>
      <c r="AB2268" s="31"/>
      <c r="AC2268" s="31"/>
      <c r="AD2268" s="31"/>
      <c r="AE2268" s="31"/>
      <c r="AR2268" s="199" t="s">
        <v>718</v>
      </c>
      <c r="AT2268" s="199" t="s">
        <v>3519</v>
      </c>
      <c r="AU2268" s="199" t="s">
        <v>86</v>
      </c>
      <c r="AY2268" s="14" t="s">
        <v>124</v>
      </c>
      <c r="BE2268" s="200">
        <f>IF(N2268="základní",J2268,0)</f>
        <v>0</v>
      </c>
      <c r="BF2268" s="200">
        <f>IF(N2268="snížená",J2268,0)</f>
        <v>0</v>
      </c>
      <c r="BG2268" s="200">
        <f>IF(N2268="zákl. přenesená",J2268,0)</f>
        <v>0</v>
      </c>
      <c r="BH2268" s="200">
        <f>IF(N2268="sníž. přenesená",J2268,0)</f>
        <v>0</v>
      </c>
      <c r="BI2268" s="200">
        <f>IF(N2268="nulová",J2268,0)</f>
        <v>0</v>
      </c>
      <c r="BJ2268" s="14" t="s">
        <v>84</v>
      </c>
      <c r="BK2268" s="200">
        <f>ROUND(I2268*H2268,2)</f>
        <v>0</v>
      </c>
      <c r="BL2268" s="14" t="s">
        <v>279</v>
      </c>
      <c r="BM2268" s="199" t="s">
        <v>4168</v>
      </c>
    </row>
    <row r="2269" spans="1:65" s="2" customFormat="1" ht="10.199999999999999">
      <c r="A2269" s="31"/>
      <c r="B2269" s="32"/>
      <c r="C2269" s="33"/>
      <c r="D2269" s="201" t="s">
        <v>133</v>
      </c>
      <c r="E2269" s="33"/>
      <c r="F2269" s="202" t="s">
        <v>4167</v>
      </c>
      <c r="G2269" s="33"/>
      <c r="H2269" s="33"/>
      <c r="I2269" s="203"/>
      <c r="J2269" s="33"/>
      <c r="K2269" s="33"/>
      <c r="L2269" s="36"/>
      <c r="M2269" s="204"/>
      <c r="N2269" s="205"/>
      <c r="O2269" s="68"/>
      <c r="P2269" s="68"/>
      <c r="Q2269" s="68"/>
      <c r="R2269" s="68"/>
      <c r="S2269" s="68"/>
      <c r="T2269" s="69"/>
      <c r="U2269" s="31"/>
      <c r="V2269" s="31"/>
      <c r="W2269" s="31"/>
      <c r="X2269" s="31"/>
      <c r="Y2269" s="31"/>
      <c r="Z2269" s="31"/>
      <c r="AA2269" s="31"/>
      <c r="AB2269" s="31"/>
      <c r="AC2269" s="31"/>
      <c r="AD2269" s="31"/>
      <c r="AE2269" s="31"/>
      <c r="AT2269" s="14" t="s">
        <v>133</v>
      </c>
      <c r="AU2269" s="14" t="s">
        <v>86</v>
      </c>
    </row>
    <row r="2270" spans="1:65" s="2" customFormat="1" ht="16.5" customHeight="1">
      <c r="A2270" s="31"/>
      <c r="B2270" s="32"/>
      <c r="C2270" s="207" t="s">
        <v>4169</v>
      </c>
      <c r="D2270" s="207" t="s">
        <v>3519</v>
      </c>
      <c r="E2270" s="208" t="s">
        <v>4170</v>
      </c>
      <c r="F2270" s="209" t="s">
        <v>4171</v>
      </c>
      <c r="G2270" s="210" t="s">
        <v>210</v>
      </c>
      <c r="H2270" s="211">
        <v>10</v>
      </c>
      <c r="I2270" s="212"/>
      <c r="J2270" s="213">
        <f>ROUND(I2270*H2270,2)</f>
        <v>0</v>
      </c>
      <c r="K2270" s="209" t="s">
        <v>131</v>
      </c>
      <c r="L2270" s="214"/>
      <c r="M2270" s="215" t="s">
        <v>1</v>
      </c>
      <c r="N2270" s="216" t="s">
        <v>42</v>
      </c>
      <c r="O2270" s="68"/>
      <c r="P2270" s="197">
        <f>O2270*H2270</f>
        <v>0</v>
      </c>
      <c r="Q2270" s="197">
        <v>0</v>
      </c>
      <c r="R2270" s="197">
        <f>Q2270*H2270</f>
        <v>0</v>
      </c>
      <c r="S2270" s="197">
        <v>0</v>
      </c>
      <c r="T2270" s="198">
        <f>S2270*H2270</f>
        <v>0</v>
      </c>
      <c r="U2270" s="31"/>
      <c r="V2270" s="31"/>
      <c r="W2270" s="31"/>
      <c r="X2270" s="31"/>
      <c r="Y2270" s="31"/>
      <c r="Z2270" s="31"/>
      <c r="AA2270" s="31"/>
      <c r="AB2270" s="31"/>
      <c r="AC2270" s="31"/>
      <c r="AD2270" s="31"/>
      <c r="AE2270" s="31"/>
      <c r="AR2270" s="199" t="s">
        <v>718</v>
      </c>
      <c r="AT2270" s="199" t="s">
        <v>3519</v>
      </c>
      <c r="AU2270" s="199" t="s">
        <v>86</v>
      </c>
      <c r="AY2270" s="14" t="s">
        <v>124</v>
      </c>
      <c r="BE2270" s="200">
        <f>IF(N2270="základní",J2270,0)</f>
        <v>0</v>
      </c>
      <c r="BF2270" s="200">
        <f>IF(N2270="snížená",J2270,0)</f>
        <v>0</v>
      </c>
      <c r="BG2270" s="200">
        <f>IF(N2270="zákl. přenesená",J2270,0)</f>
        <v>0</v>
      </c>
      <c r="BH2270" s="200">
        <f>IF(N2270="sníž. přenesená",J2270,0)</f>
        <v>0</v>
      </c>
      <c r="BI2270" s="200">
        <f>IF(N2270="nulová",J2270,0)</f>
        <v>0</v>
      </c>
      <c r="BJ2270" s="14" t="s">
        <v>84</v>
      </c>
      <c r="BK2270" s="200">
        <f>ROUND(I2270*H2270,2)</f>
        <v>0</v>
      </c>
      <c r="BL2270" s="14" t="s">
        <v>279</v>
      </c>
      <c r="BM2270" s="199" t="s">
        <v>4172</v>
      </c>
    </row>
    <row r="2271" spans="1:65" s="2" customFormat="1" ht="10.199999999999999">
      <c r="A2271" s="31"/>
      <c r="B2271" s="32"/>
      <c r="C2271" s="33"/>
      <c r="D2271" s="201" t="s">
        <v>133</v>
      </c>
      <c r="E2271" s="33"/>
      <c r="F2271" s="202" t="s">
        <v>4171</v>
      </c>
      <c r="G2271" s="33"/>
      <c r="H2271" s="33"/>
      <c r="I2271" s="203"/>
      <c r="J2271" s="33"/>
      <c r="K2271" s="33"/>
      <c r="L2271" s="36"/>
      <c r="M2271" s="204"/>
      <c r="N2271" s="205"/>
      <c r="O2271" s="68"/>
      <c r="P2271" s="68"/>
      <c r="Q2271" s="68"/>
      <c r="R2271" s="68"/>
      <c r="S2271" s="68"/>
      <c r="T2271" s="69"/>
      <c r="U2271" s="31"/>
      <c r="V2271" s="31"/>
      <c r="W2271" s="31"/>
      <c r="X2271" s="31"/>
      <c r="Y2271" s="31"/>
      <c r="Z2271" s="31"/>
      <c r="AA2271" s="31"/>
      <c r="AB2271" s="31"/>
      <c r="AC2271" s="31"/>
      <c r="AD2271" s="31"/>
      <c r="AE2271" s="31"/>
      <c r="AT2271" s="14" t="s">
        <v>133</v>
      </c>
      <c r="AU2271" s="14" t="s">
        <v>86</v>
      </c>
    </row>
    <row r="2272" spans="1:65" s="2" customFormat="1" ht="16.5" customHeight="1">
      <c r="A2272" s="31"/>
      <c r="B2272" s="32"/>
      <c r="C2272" s="207" t="s">
        <v>2254</v>
      </c>
      <c r="D2272" s="207" t="s">
        <v>3519</v>
      </c>
      <c r="E2272" s="208" t="s">
        <v>4173</v>
      </c>
      <c r="F2272" s="209" t="s">
        <v>4174</v>
      </c>
      <c r="G2272" s="210" t="s">
        <v>210</v>
      </c>
      <c r="H2272" s="211">
        <v>10</v>
      </c>
      <c r="I2272" s="212"/>
      <c r="J2272" s="213">
        <f>ROUND(I2272*H2272,2)</f>
        <v>0</v>
      </c>
      <c r="K2272" s="209" t="s">
        <v>131</v>
      </c>
      <c r="L2272" s="214"/>
      <c r="M2272" s="215" t="s">
        <v>1</v>
      </c>
      <c r="N2272" s="216" t="s">
        <v>42</v>
      </c>
      <c r="O2272" s="68"/>
      <c r="P2272" s="197">
        <f>O2272*H2272</f>
        <v>0</v>
      </c>
      <c r="Q2272" s="197">
        <v>0</v>
      </c>
      <c r="R2272" s="197">
        <f>Q2272*H2272</f>
        <v>0</v>
      </c>
      <c r="S2272" s="197">
        <v>0</v>
      </c>
      <c r="T2272" s="198">
        <f>S2272*H2272</f>
        <v>0</v>
      </c>
      <c r="U2272" s="31"/>
      <c r="V2272" s="31"/>
      <c r="W2272" s="31"/>
      <c r="X2272" s="31"/>
      <c r="Y2272" s="31"/>
      <c r="Z2272" s="31"/>
      <c r="AA2272" s="31"/>
      <c r="AB2272" s="31"/>
      <c r="AC2272" s="31"/>
      <c r="AD2272" s="31"/>
      <c r="AE2272" s="31"/>
      <c r="AR2272" s="199" t="s">
        <v>718</v>
      </c>
      <c r="AT2272" s="199" t="s">
        <v>3519</v>
      </c>
      <c r="AU2272" s="199" t="s">
        <v>86</v>
      </c>
      <c r="AY2272" s="14" t="s">
        <v>124</v>
      </c>
      <c r="BE2272" s="200">
        <f>IF(N2272="základní",J2272,0)</f>
        <v>0</v>
      </c>
      <c r="BF2272" s="200">
        <f>IF(N2272="snížená",J2272,0)</f>
        <v>0</v>
      </c>
      <c r="BG2272" s="200">
        <f>IF(N2272="zákl. přenesená",J2272,0)</f>
        <v>0</v>
      </c>
      <c r="BH2272" s="200">
        <f>IF(N2272="sníž. přenesená",J2272,0)</f>
        <v>0</v>
      </c>
      <c r="BI2272" s="200">
        <f>IF(N2272="nulová",J2272,0)</f>
        <v>0</v>
      </c>
      <c r="BJ2272" s="14" t="s">
        <v>84</v>
      </c>
      <c r="BK2272" s="200">
        <f>ROUND(I2272*H2272,2)</f>
        <v>0</v>
      </c>
      <c r="BL2272" s="14" t="s">
        <v>279</v>
      </c>
      <c r="BM2272" s="199" t="s">
        <v>4175</v>
      </c>
    </row>
    <row r="2273" spans="1:65" s="2" customFormat="1" ht="10.199999999999999">
      <c r="A2273" s="31"/>
      <c r="B2273" s="32"/>
      <c r="C2273" s="33"/>
      <c r="D2273" s="201" t="s">
        <v>133</v>
      </c>
      <c r="E2273" s="33"/>
      <c r="F2273" s="202" t="s">
        <v>4174</v>
      </c>
      <c r="G2273" s="33"/>
      <c r="H2273" s="33"/>
      <c r="I2273" s="203"/>
      <c r="J2273" s="33"/>
      <c r="K2273" s="33"/>
      <c r="L2273" s="36"/>
      <c r="M2273" s="204"/>
      <c r="N2273" s="205"/>
      <c r="O2273" s="68"/>
      <c r="P2273" s="68"/>
      <c r="Q2273" s="68"/>
      <c r="R2273" s="68"/>
      <c r="S2273" s="68"/>
      <c r="T2273" s="69"/>
      <c r="U2273" s="31"/>
      <c r="V2273" s="31"/>
      <c r="W2273" s="31"/>
      <c r="X2273" s="31"/>
      <c r="Y2273" s="31"/>
      <c r="Z2273" s="31"/>
      <c r="AA2273" s="31"/>
      <c r="AB2273" s="31"/>
      <c r="AC2273" s="31"/>
      <c r="AD2273" s="31"/>
      <c r="AE2273" s="31"/>
      <c r="AT2273" s="14" t="s">
        <v>133</v>
      </c>
      <c r="AU2273" s="14" t="s">
        <v>86</v>
      </c>
    </row>
    <row r="2274" spans="1:65" s="2" customFormat="1" ht="16.5" customHeight="1">
      <c r="A2274" s="31"/>
      <c r="B2274" s="32"/>
      <c r="C2274" s="207" t="s">
        <v>4176</v>
      </c>
      <c r="D2274" s="207" t="s">
        <v>3519</v>
      </c>
      <c r="E2274" s="208" t="s">
        <v>4177</v>
      </c>
      <c r="F2274" s="209" t="s">
        <v>4178</v>
      </c>
      <c r="G2274" s="210" t="s">
        <v>3414</v>
      </c>
      <c r="H2274" s="211">
        <v>10</v>
      </c>
      <c r="I2274" s="212"/>
      <c r="J2274" s="213">
        <f>ROUND(I2274*H2274,2)</f>
        <v>0</v>
      </c>
      <c r="K2274" s="209" t="s">
        <v>1</v>
      </c>
      <c r="L2274" s="214"/>
      <c r="M2274" s="215" t="s">
        <v>1</v>
      </c>
      <c r="N2274" s="216" t="s">
        <v>42</v>
      </c>
      <c r="O2274" s="68"/>
      <c r="P2274" s="197">
        <f>O2274*H2274</f>
        <v>0</v>
      </c>
      <c r="Q2274" s="197">
        <v>0</v>
      </c>
      <c r="R2274" s="197">
        <f>Q2274*H2274</f>
        <v>0</v>
      </c>
      <c r="S2274" s="197">
        <v>0</v>
      </c>
      <c r="T2274" s="198">
        <f>S2274*H2274</f>
        <v>0</v>
      </c>
      <c r="U2274" s="31"/>
      <c r="V2274" s="31"/>
      <c r="W2274" s="31"/>
      <c r="X2274" s="31"/>
      <c r="Y2274" s="31"/>
      <c r="Z2274" s="31"/>
      <c r="AA2274" s="31"/>
      <c r="AB2274" s="31"/>
      <c r="AC2274" s="31"/>
      <c r="AD2274" s="31"/>
      <c r="AE2274" s="31"/>
      <c r="AR2274" s="199" t="s">
        <v>718</v>
      </c>
      <c r="AT2274" s="199" t="s">
        <v>3519</v>
      </c>
      <c r="AU2274" s="199" t="s">
        <v>86</v>
      </c>
      <c r="AY2274" s="14" t="s">
        <v>124</v>
      </c>
      <c r="BE2274" s="200">
        <f>IF(N2274="základní",J2274,0)</f>
        <v>0</v>
      </c>
      <c r="BF2274" s="200">
        <f>IF(N2274="snížená",J2274,0)</f>
        <v>0</v>
      </c>
      <c r="BG2274" s="200">
        <f>IF(N2274="zákl. přenesená",J2274,0)</f>
        <v>0</v>
      </c>
      <c r="BH2274" s="200">
        <f>IF(N2274="sníž. přenesená",J2274,0)</f>
        <v>0</v>
      </c>
      <c r="BI2274" s="200">
        <f>IF(N2274="nulová",J2274,0)</f>
        <v>0</v>
      </c>
      <c r="BJ2274" s="14" t="s">
        <v>84</v>
      </c>
      <c r="BK2274" s="200">
        <f>ROUND(I2274*H2274,2)</f>
        <v>0</v>
      </c>
      <c r="BL2274" s="14" t="s">
        <v>279</v>
      </c>
      <c r="BM2274" s="199" t="s">
        <v>4179</v>
      </c>
    </row>
    <row r="2275" spans="1:65" s="2" customFormat="1" ht="10.199999999999999">
      <c r="A2275" s="31"/>
      <c r="B2275" s="32"/>
      <c r="C2275" s="33"/>
      <c r="D2275" s="201" t="s">
        <v>133</v>
      </c>
      <c r="E2275" s="33"/>
      <c r="F2275" s="202" t="s">
        <v>4178</v>
      </c>
      <c r="G2275" s="33"/>
      <c r="H2275" s="33"/>
      <c r="I2275" s="203"/>
      <c r="J2275" s="33"/>
      <c r="K2275" s="33"/>
      <c r="L2275" s="36"/>
      <c r="M2275" s="204"/>
      <c r="N2275" s="205"/>
      <c r="O2275" s="68"/>
      <c r="P2275" s="68"/>
      <c r="Q2275" s="68"/>
      <c r="R2275" s="68"/>
      <c r="S2275" s="68"/>
      <c r="T2275" s="69"/>
      <c r="U2275" s="31"/>
      <c r="V2275" s="31"/>
      <c r="W2275" s="31"/>
      <c r="X2275" s="31"/>
      <c r="Y2275" s="31"/>
      <c r="Z2275" s="31"/>
      <c r="AA2275" s="31"/>
      <c r="AB2275" s="31"/>
      <c r="AC2275" s="31"/>
      <c r="AD2275" s="31"/>
      <c r="AE2275" s="31"/>
      <c r="AT2275" s="14" t="s">
        <v>133</v>
      </c>
      <c r="AU2275" s="14" t="s">
        <v>86</v>
      </c>
    </row>
    <row r="2276" spans="1:65" s="2" customFormat="1" ht="16.5" customHeight="1">
      <c r="A2276" s="31"/>
      <c r="B2276" s="32"/>
      <c r="C2276" s="207" t="s">
        <v>2258</v>
      </c>
      <c r="D2276" s="207" t="s">
        <v>3519</v>
      </c>
      <c r="E2276" s="208" t="s">
        <v>4180</v>
      </c>
      <c r="F2276" s="209" t="s">
        <v>4181</v>
      </c>
      <c r="G2276" s="210" t="s">
        <v>3414</v>
      </c>
      <c r="H2276" s="211">
        <v>10</v>
      </c>
      <c r="I2276" s="212"/>
      <c r="J2276" s="213">
        <f>ROUND(I2276*H2276,2)</f>
        <v>0</v>
      </c>
      <c r="K2276" s="209" t="s">
        <v>1</v>
      </c>
      <c r="L2276" s="214"/>
      <c r="M2276" s="215" t="s">
        <v>1</v>
      </c>
      <c r="N2276" s="216" t="s">
        <v>42</v>
      </c>
      <c r="O2276" s="68"/>
      <c r="P2276" s="197">
        <f>O2276*H2276</f>
        <v>0</v>
      </c>
      <c r="Q2276" s="197">
        <v>0</v>
      </c>
      <c r="R2276" s="197">
        <f>Q2276*H2276</f>
        <v>0</v>
      </c>
      <c r="S2276" s="197">
        <v>0</v>
      </c>
      <c r="T2276" s="198">
        <f>S2276*H2276</f>
        <v>0</v>
      </c>
      <c r="U2276" s="31"/>
      <c r="V2276" s="31"/>
      <c r="W2276" s="31"/>
      <c r="X2276" s="31"/>
      <c r="Y2276" s="31"/>
      <c r="Z2276" s="31"/>
      <c r="AA2276" s="31"/>
      <c r="AB2276" s="31"/>
      <c r="AC2276" s="31"/>
      <c r="AD2276" s="31"/>
      <c r="AE2276" s="31"/>
      <c r="AR2276" s="199" t="s">
        <v>718</v>
      </c>
      <c r="AT2276" s="199" t="s">
        <v>3519</v>
      </c>
      <c r="AU2276" s="199" t="s">
        <v>86</v>
      </c>
      <c r="AY2276" s="14" t="s">
        <v>124</v>
      </c>
      <c r="BE2276" s="200">
        <f>IF(N2276="základní",J2276,0)</f>
        <v>0</v>
      </c>
      <c r="BF2276" s="200">
        <f>IF(N2276="snížená",J2276,0)</f>
        <v>0</v>
      </c>
      <c r="BG2276" s="200">
        <f>IF(N2276="zákl. přenesená",J2276,0)</f>
        <v>0</v>
      </c>
      <c r="BH2276" s="200">
        <f>IF(N2276="sníž. přenesená",J2276,0)</f>
        <v>0</v>
      </c>
      <c r="BI2276" s="200">
        <f>IF(N2276="nulová",J2276,0)</f>
        <v>0</v>
      </c>
      <c r="BJ2276" s="14" t="s">
        <v>84</v>
      </c>
      <c r="BK2276" s="200">
        <f>ROUND(I2276*H2276,2)</f>
        <v>0</v>
      </c>
      <c r="BL2276" s="14" t="s">
        <v>279</v>
      </c>
      <c r="BM2276" s="199" t="s">
        <v>4182</v>
      </c>
    </row>
    <row r="2277" spans="1:65" s="2" customFormat="1" ht="10.199999999999999">
      <c r="A2277" s="31"/>
      <c r="B2277" s="32"/>
      <c r="C2277" s="33"/>
      <c r="D2277" s="201" t="s">
        <v>133</v>
      </c>
      <c r="E2277" s="33"/>
      <c r="F2277" s="202" t="s">
        <v>4181</v>
      </c>
      <c r="G2277" s="33"/>
      <c r="H2277" s="33"/>
      <c r="I2277" s="203"/>
      <c r="J2277" s="33"/>
      <c r="K2277" s="33"/>
      <c r="L2277" s="36"/>
      <c r="M2277" s="204"/>
      <c r="N2277" s="205"/>
      <c r="O2277" s="68"/>
      <c r="P2277" s="68"/>
      <c r="Q2277" s="68"/>
      <c r="R2277" s="68"/>
      <c r="S2277" s="68"/>
      <c r="T2277" s="69"/>
      <c r="U2277" s="31"/>
      <c r="V2277" s="31"/>
      <c r="W2277" s="31"/>
      <c r="X2277" s="31"/>
      <c r="Y2277" s="31"/>
      <c r="Z2277" s="31"/>
      <c r="AA2277" s="31"/>
      <c r="AB2277" s="31"/>
      <c r="AC2277" s="31"/>
      <c r="AD2277" s="31"/>
      <c r="AE2277" s="31"/>
      <c r="AT2277" s="14" t="s">
        <v>133</v>
      </c>
      <c r="AU2277" s="14" t="s">
        <v>86</v>
      </c>
    </row>
    <row r="2278" spans="1:65" s="2" customFormat="1" ht="21.75" customHeight="1">
      <c r="A2278" s="31"/>
      <c r="B2278" s="32"/>
      <c r="C2278" s="207" t="s">
        <v>4183</v>
      </c>
      <c r="D2278" s="207" t="s">
        <v>3519</v>
      </c>
      <c r="E2278" s="208" t="s">
        <v>4184</v>
      </c>
      <c r="F2278" s="209" t="s">
        <v>4185</v>
      </c>
      <c r="G2278" s="210" t="s">
        <v>150</v>
      </c>
      <c r="H2278" s="211">
        <v>5</v>
      </c>
      <c r="I2278" s="212"/>
      <c r="J2278" s="213">
        <f>ROUND(I2278*H2278,2)</f>
        <v>0</v>
      </c>
      <c r="K2278" s="209" t="s">
        <v>131</v>
      </c>
      <c r="L2278" s="214"/>
      <c r="M2278" s="215" t="s">
        <v>1</v>
      </c>
      <c r="N2278" s="216" t="s">
        <v>42</v>
      </c>
      <c r="O2278" s="68"/>
      <c r="P2278" s="197">
        <f>O2278*H2278</f>
        <v>0</v>
      </c>
      <c r="Q2278" s="197">
        <v>0</v>
      </c>
      <c r="R2278" s="197">
        <f>Q2278*H2278</f>
        <v>0</v>
      </c>
      <c r="S2278" s="197">
        <v>0</v>
      </c>
      <c r="T2278" s="198">
        <f>S2278*H2278</f>
        <v>0</v>
      </c>
      <c r="U2278" s="31"/>
      <c r="V2278" s="31"/>
      <c r="W2278" s="31"/>
      <c r="X2278" s="31"/>
      <c r="Y2278" s="31"/>
      <c r="Z2278" s="31"/>
      <c r="AA2278" s="31"/>
      <c r="AB2278" s="31"/>
      <c r="AC2278" s="31"/>
      <c r="AD2278" s="31"/>
      <c r="AE2278" s="31"/>
      <c r="AR2278" s="199" t="s">
        <v>718</v>
      </c>
      <c r="AT2278" s="199" t="s">
        <v>3519</v>
      </c>
      <c r="AU2278" s="199" t="s">
        <v>86</v>
      </c>
      <c r="AY2278" s="14" t="s">
        <v>124</v>
      </c>
      <c r="BE2278" s="200">
        <f>IF(N2278="základní",J2278,0)</f>
        <v>0</v>
      </c>
      <c r="BF2278" s="200">
        <f>IF(N2278="snížená",J2278,0)</f>
        <v>0</v>
      </c>
      <c r="BG2278" s="200">
        <f>IF(N2278="zákl. přenesená",J2278,0)</f>
        <v>0</v>
      </c>
      <c r="BH2278" s="200">
        <f>IF(N2278="sníž. přenesená",J2278,0)</f>
        <v>0</v>
      </c>
      <c r="BI2278" s="200">
        <f>IF(N2278="nulová",J2278,0)</f>
        <v>0</v>
      </c>
      <c r="BJ2278" s="14" t="s">
        <v>84</v>
      </c>
      <c r="BK2278" s="200">
        <f>ROUND(I2278*H2278,2)</f>
        <v>0</v>
      </c>
      <c r="BL2278" s="14" t="s">
        <v>279</v>
      </c>
      <c r="BM2278" s="199" t="s">
        <v>4186</v>
      </c>
    </row>
    <row r="2279" spans="1:65" s="2" customFormat="1" ht="10.199999999999999">
      <c r="A2279" s="31"/>
      <c r="B2279" s="32"/>
      <c r="C2279" s="33"/>
      <c r="D2279" s="201" t="s">
        <v>133</v>
      </c>
      <c r="E2279" s="33"/>
      <c r="F2279" s="202" t="s">
        <v>4185</v>
      </c>
      <c r="G2279" s="33"/>
      <c r="H2279" s="33"/>
      <c r="I2279" s="203"/>
      <c r="J2279" s="33"/>
      <c r="K2279" s="33"/>
      <c r="L2279" s="36"/>
      <c r="M2279" s="204"/>
      <c r="N2279" s="205"/>
      <c r="O2279" s="68"/>
      <c r="P2279" s="68"/>
      <c r="Q2279" s="68"/>
      <c r="R2279" s="68"/>
      <c r="S2279" s="68"/>
      <c r="T2279" s="69"/>
      <c r="U2279" s="31"/>
      <c r="V2279" s="31"/>
      <c r="W2279" s="31"/>
      <c r="X2279" s="31"/>
      <c r="Y2279" s="31"/>
      <c r="Z2279" s="31"/>
      <c r="AA2279" s="31"/>
      <c r="AB2279" s="31"/>
      <c r="AC2279" s="31"/>
      <c r="AD2279" s="31"/>
      <c r="AE2279" s="31"/>
      <c r="AT2279" s="14" t="s">
        <v>133</v>
      </c>
      <c r="AU2279" s="14" t="s">
        <v>86</v>
      </c>
    </row>
    <row r="2280" spans="1:65" s="2" customFormat="1" ht="21.75" customHeight="1">
      <c r="A2280" s="31"/>
      <c r="B2280" s="32"/>
      <c r="C2280" s="207" t="s">
        <v>2264</v>
      </c>
      <c r="D2280" s="207" t="s">
        <v>3519</v>
      </c>
      <c r="E2280" s="208" t="s">
        <v>4187</v>
      </c>
      <c r="F2280" s="209" t="s">
        <v>4188</v>
      </c>
      <c r="G2280" s="210" t="s">
        <v>150</v>
      </c>
      <c r="H2280" s="211">
        <v>5</v>
      </c>
      <c r="I2280" s="212"/>
      <c r="J2280" s="213">
        <f>ROUND(I2280*H2280,2)</f>
        <v>0</v>
      </c>
      <c r="K2280" s="209" t="s">
        <v>131</v>
      </c>
      <c r="L2280" s="214"/>
      <c r="M2280" s="215" t="s">
        <v>1</v>
      </c>
      <c r="N2280" s="216" t="s">
        <v>42</v>
      </c>
      <c r="O2280" s="68"/>
      <c r="P2280" s="197">
        <f>O2280*H2280</f>
        <v>0</v>
      </c>
      <c r="Q2280" s="197">
        <v>0</v>
      </c>
      <c r="R2280" s="197">
        <f>Q2280*H2280</f>
        <v>0</v>
      </c>
      <c r="S2280" s="197">
        <v>0</v>
      </c>
      <c r="T2280" s="198">
        <f>S2280*H2280</f>
        <v>0</v>
      </c>
      <c r="U2280" s="31"/>
      <c r="V2280" s="31"/>
      <c r="W2280" s="31"/>
      <c r="X2280" s="31"/>
      <c r="Y2280" s="31"/>
      <c r="Z2280" s="31"/>
      <c r="AA2280" s="31"/>
      <c r="AB2280" s="31"/>
      <c r="AC2280" s="31"/>
      <c r="AD2280" s="31"/>
      <c r="AE2280" s="31"/>
      <c r="AR2280" s="199" t="s">
        <v>718</v>
      </c>
      <c r="AT2280" s="199" t="s">
        <v>3519</v>
      </c>
      <c r="AU2280" s="199" t="s">
        <v>86</v>
      </c>
      <c r="AY2280" s="14" t="s">
        <v>124</v>
      </c>
      <c r="BE2280" s="200">
        <f>IF(N2280="základní",J2280,0)</f>
        <v>0</v>
      </c>
      <c r="BF2280" s="200">
        <f>IF(N2280="snížená",J2280,0)</f>
        <v>0</v>
      </c>
      <c r="BG2280" s="200">
        <f>IF(N2280="zákl. přenesená",J2280,0)</f>
        <v>0</v>
      </c>
      <c r="BH2280" s="200">
        <f>IF(N2280="sníž. přenesená",J2280,0)</f>
        <v>0</v>
      </c>
      <c r="BI2280" s="200">
        <f>IF(N2280="nulová",J2280,0)</f>
        <v>0</v>
      </c>
      <c r="BJ2280" s="14" t="s">
        <v>84</v>
      </c>
      <c r="BK2280" s="200">
        <f>ROUND(I2280*H2280,2)</f>
        <v>0</v>
      </c>
      <c r="BL2280" s="14" t="s">
        <v>279</v>
      </c>
      <c r="BM2280" s="199" t="s">
        <v>4189</v>
      </c>
    </row>
    <row r="2281" spans="1:65" s="2" customFormat="1" ht="10.199999999999999">
      <c r="A2281" s="31"/>
      <c r="B2281" s="32"/>
      <c r="C2281" s="33"/>
      <c r="D2281" s="201" t="s">
        <v>133</v>
      </c>
      <c r="E2281" s="33"/>
      <c r="F2281" s="202" t="s">
        <v>4188</v>
      </c>
      <c r="G2281" s="33"/>
      <c r="H2281" s="33"/>
      <c r="I2281" s="203"/>
      <c r="J2281" s="33"/>
      <c r="K2281" s="33"/>
      <c r="L2281" s="36"/>
      <c r="M2281" s="204"/>
      <c r="N2281" s="205"/>
      <c r="O2281" s="68"/>
      <c r="P2281" s="68"/>
      <c r="Q2281" s="68"/>
      <c r="R2281" s="68"/>
      <c r="S2281" s="68"/>
      <c r="T2281" s="69"/>
      <c r="U2281" s="31"/>
      <c r="V2281" s="31"/>
      <c r="W2281" s="31"/>
      <c r="X2281" s="31"/>
      <c r="Y2281" s="31"/>
      <c r="Z2281" s="31"/>
      <c r="AA2281" s="31"/>
      <c r="AB2281" s="31"/>
      <c r="AC2281" s="31"/>
      <c r="AD2281" s="31"/>
      <c r="AE2281" s="31"/>
      <c r="AT2281" s="14" t="s">
        <v>133</v>
      </c>
      <c r="AU2281" s="14" t="s">
        <v>86</v>
      </c>
    </row>
    <row r="2282" spans="1:65" s="2" customFormat="1" ht="16.5" customHeight="1">
      <c r="A2282" s="31"/>
      <c r="B2282" s="32"/>
      <c r="C2282" s="207" t="s">
        <v>4190</v>
      </c>
      <c r="D2282" s="207" t="s">
        <v>3519</v>
      </c>
      <c r="E2282" s="208" t="s">
        <v>4191</v>
      </c>
      <c r="F2282" s="209" t="s">
        <v>4192</v>
      </c>
      <c r="G2282" s="210" t="s">
        <v>150</v>
      </c>
      <c r="H2282" s="211">
        <v>5</v>
      </c>
      <c r="I2282" s="212"/>
      <c r="J2282" s="213">
        <f>ROUND(I2282*H2282,2)</f>
        <v>0</v>
      </c>
      <c r="K2282" s="209" t="s">
        <v>131</v>
      </c>
      <c r="L2282" s="214"/>
      <c r="M2282" s="215" t="s">
        <v>1</v>
      </c>
      <c r="N2282" s="216" t="s">
        <v>42</v>
      </c>
      <c r="O2282" s="68"/>
      <c r="P2282" s="197">
        <f>O2282*H2282</f>
        <v>0</v>
      </c>
      <c r="Q2282" s="197">
        <v>0</v>
      </c>
      <c r="R2282" s="197">
        <f>Q2282*H2282</f>
        <v>0</v>
      </c>
      <c r="S2282" s="197">
        <v>0</v>
      </c>
      <c r="T2282" s="198">
        <f>S2282*H2282</f>
        <v>0</v>
      </c>
      <c r="U2282" s="31"/>
      <c r="V2282" s="31"/>
      <c r="W2282" s="31"/>
      <c r="X2282" s="31"/>
      <c r="Y2282" s="31"/>
      <c r="Z2282" s="31"/>
      <c r="AA2282" s="31"/>
      <c r="AB2282" s="31"/>
      <c r="AC2282" s="31"/>
      <c r="AD2282" s="31"/>
      <c r="AE2282" s="31"/>
      <c r="AR2282" s="199" t="s">
        <v>718</v>
      </c>
      <c r="AT2282" s="199" t="s">
        <v>3519</v>
      </c>
      <c r="AU2282" s="199" t="s">
        <v>86</v>
      </c>
      <c r="AY2282" s="14" t="s">
        <v>124</v>
      </c>
      <c r="BE2282" s="200">
        <f>IF(N2282="základní",J2282,0)</f>
        <v>0</v>
      </c>
      <c r="BF2282" s="200">
        <f>IF(N2282="snížená",J2282,0)</f>
        <v>0</v>
      </c>
      <c r="BG2282" s="200">
        <f>IF(N2282="zákl. přenesená",J2282,0)</f>
        <v>0</v>
      </c>
      <c r="BH2282" s="200">
        <f>IF(N2282="sníž. přenesená",J2282,0)</f>
        <v>0</v>
      </c>
      <c r="BI2282" s="200">
        <f>IF(N2282="nulová",J2282,0)</f>
        <v>0</v>
      </c>
      <c r="BJ2282" s="14" t="s">
        <v>84</v>
      </c>
      <c r="BK2282" s="200">
        <f>ROUND(I2282*H2282,2)</f>
        <v>0</v>
      </c>
      <c r="BL2282" s="14" t="s">
        <v>279</v>
      </c>
      <c r="BM2282" s="199" t="s">
        <v>4193</v>
      </c>
    </row>
    <row r="2283" spans="1:65" s="2" customFormat="1" ht="10.199999999999999">
      <c r="A2283" s="31"/>
      <c r="B2283" s="32"/>
      <c r="C2283" s="33"/>
      <c r="D2283" s="201" t="s">
        <v>133</v>
      </c>
      <c r="E2283" s="33"/>
      <c r="F2283" s="202" t="s">
        <v>4192</v>
      </c>
      <c r="G2283" s="33"/>
      <c r="H2283" s="33"/>
      <c r="I2283" s="203"/>
      <c r="J2283" s="33"/>
      <c r="K2283" s="33"/>
      <c r="L2283" s="36"/>
      <c r="M2283" s="204"/>
      <c r="N2283" s="205"/>
      <c r="O2283" s="68"/>
      <c r="P2283" s="68"/>
      <c r="Q2283" s="68"/>
      <c r="R2283" s="68"/>
      <c r="S2283" s="68"/>
      <c r="T2283" s="69"/>
      <c r="U2283" s="31"/>
      <c r="V2283" s="31"/>
      <c r="W2283" s="31"/>
      <c r="X2283" s="31"/>
      <c r="Y2283" s="31"/>
      <c r="Z2283" s="31"/>
      <c r="AA2283" s="31"/>
      <c r="AB2283" s="31"/>
      <c r="AC2283" s="31"/>
      <c r="AD2283" s="31"/>
      <c r="AE2283" s="31"/>
      <c r="AT2283" s="14" t="s">
        <v>133</v>
      </c>
      <c r="AU2283" s="14" t="s">
        <v>86</v>
      </c>
    </row>
    <row r="2284" spans="1:65" s="2" customFormat="1" ht="21.75" customHeight="1">
      <c r="A2284" s="31"/>
      <c r="B2284" s="32"/>
      <c r="C2284" s="207" t="s">
        <v>2269</v>
      </c>
      <c r="D2284" s="207" t="s">
        <v>3519</v>
      </c>
      <c r="E2284" s="208" t="s">
        <v>4194</v>
      </c>
      <c r="F2284" s="209" t="s">
        <v>4195</v>
      </c>
      <c r="G2284" s="210" t="s">
        <v>150</v>
      </c>
      <c r="H2284" s="211">
        <v>5</v>
      </c>
      <c r="I2284" s="212"/>
      <c r="J2284" s="213">
        <f>ROUND(I2284*H2284,2)</f>
        <v>0</v>
      </c>
      <c r="K2284" s="209" t="s">
        <v>131</v>
      </c>
      <c r="L2284" s="214"/>
      <c r="M2284" s="215" t="s">
        <v>1</v>
      </c>
      <c r="N2284" s="216" t="s">
        <v>42</v>
      </c>
      <c r="O2284" s="68"/>
      <c r="P2284" s="197">
        <f>O2284*H2284</f>
        <v>0</v>
      </c>
      <c r="Q2284" s="197">
        <v>0</v>
      </c>
      <c r="R2284" s="197">
        <f>Q2284*H2284</f>
        <v>0</v>
      </c>
      <c r="S2284" s="197">
        <v>0</v>
      </c>
      <c r="T2284" s="198">
        <f>S2284*H2284</f>
        <v>0</v>
      </c>
      <c r="U2284" s="31"/>
      <c r="V2284" s="31"/>
      <c r="W2284" s="31"/>
      <c r="X2284" s="31"/>
      <c r="Y2284" s="31"/>
      <c r="Z2284" s="31"/>
      <c r="AA2284" s="31"/>
      <c r="AB2284" s="31"/>
      <c r="AC2284" s="31"/>
      <c r="AD2284" s="31"/>
      <c r="AE2284" s="31"/>
      <c r="AR2284" s="199" t="s">
        <v>718</v>
      </c>
      <c r="AT2284" s="199" t="s">
        <v>3519</v>
      </c>
      <c r="AU2284" s="199" t="s">
        <v>86</v>
      </c>
      <c r="AY2284" s="14" t="s">
        <v>124</v>
      </c>
      <c r="BE2284" s="200">
        <f>IF(N2284="základní",J2284,0)</f>
        <v>0</v>
      </c>
      <c r="BF2284" s="200">
        <f>IF(N2284="snížená",J2284,0)</f>
        <v>0</v>
      </c>
      <c r="BG2284" s="200">
        <f>IF(N2284="zákl. přenesená",J2284,0)</f>
        <v>0</v>
      </c>
      <c r="BH2284" s="200">
        <f>IF(N2284="sníž. přenesená",J2284,0)</f>
        <v>0</v>
      </c>
      <c r="BI2284" s="200">
        <f>IF(N2284="nulová",J2284,0)</f>
        <v>0</v>
      </c>
      <c r="BJ2284" s="14" t="s">
        <v>84</v>
      </c>
      <c r="BK2284" s="200">
        <f>ROUND(I2284*H2284,2)</f>
        <v>0</v>
      </c>
      <c r="BL2284" s="14" t="s">
        <v>279</v>
      </c>
      <c r="BM2284" s="199" t="s">
        <v>4196</v>
      </c>
    </row>
    <row r="2285" spans="1:65" s="2" customFormat="1" ht="10.199999999999999">
      <c r="A2285" s="31"/>
      <c r="B2285" s="32"/>
      <c r="C2285" s="33"/>
      <c r="D2285" s="201" t="s">
        <v>133</v>
      </c>
      <c r="E2285" s="33"/>
      <c r="F2285" s="202" t="s">
        <v>4195</v>
      </c>
      <c r="G2285" s="33"/>
      <c r="H2285" s="33"/>
      <c r="I2285" s="203"/>
      <c r="J2285" s="33"/>
      <c r="K2285" s="33"/>
      <c r="L2285" s="36"/>
      <c r="M2285" s="204"/>
      <c r="N2285" s="205"/>
      <c r="O2285" s="68"/>
      <c r="P2285" s="68"/>
      <c r="Q2285" s="68"/>
      <c r="R2285" s="68"/>
      <c r="S2285" s="68"/>
      <c r="T2285" s="69"/>
      <c r="U2285" s="31"/>
      <c r="V2285" s="31"/>
      <c r="W2285" s="31"/>
      <c r="X2285" s="31"/>
      <c r="Y2285" s="31"/>
      <c r="Z2285" s="31"/>
      <c r="AA2285" s="31"/>
      <c r="AB2285" s="31"/>
      <c r="AC2285" s="31"/>
      <c r="AD2285" s="31"/>
      <c r="AE2285" s="31"/>
      <c r="AT2285" s="14" t="s">
        <v>133</v>
      </c>
      <c r="AU2285" s="14" t="s">
        <v>86</v>
      </c>
    </row>
    <row r="2286" spans="1:65" s="2" customFormat="1" ht="21.75" customHeight="1">
      <c r="A2286" s="31"/>
      <c r="B2286" s="32"/>
      <c r="C2286" s="207" t="s">
        <v>4197</v>
      </c>
      <c r="D2286" s="207" t="s">
        <v>3519</v>
      </c>
      <c r="E2286" s="208" t="s">
        <v>4198</v>
      </c>
      <c r="F2286" s="209" t="s">
        <v>4199</v>
      </c>
      <c r="G2286" s="210" t="s">
        <v>150</v>
      </c>
      <c r="H2286" s="211">
        <v>5</v>
      </c>
      <c r="I2286" s="212"/>
      <c r="J2286" s="213">
        <f>ROUND(I2286*H2286,2)</f>
        <v>0</v>
      </c>
      <c r="K2286" s="209" t="s">
        <v>131</v>
      </c>
      <c r="L2286" s="214"/>
      <c r="M2286" s="215" t="s">
        <v>1</v>
      </c>
      <c r="N2286" s="216" t="s">
        <v>42</v>
      </c>
      <c r="O2286" s="68"/>
      <c r="P2286" s="197">
        <f>O2286*H2286</f>
        <v>0</v>
      </c>
      <c r="Q2286" s="197">
        <v>0</v>
      </c>
      <c r="R2286" s="197">
        <f>Q2286*H2286</f>
        <v>0</v>
      </c>
      <c r="S2286" s="197">
        <v>0</v>
      </c>
      <c r="T2286" s="198">
        <f>S2286*H2286</f>
        <v>0</v>
      </c>
      <c r="U2286" s="31"/>
      <c r="V2286" s="31"/>
      <c r="W2286" s="31"/>
      <c r="X2286" s="31"/>
      <c r="Y2286" s="31"/>
      <c r="Z2286" s="31"/>
      <c r="AA2286" s="31"/>
      <c r="AB2286" s="31"/>
      <c r="AC2286" s="31"/>
      <c r="AD2286" s="31"/>
      <c r="AE2286" s="31"/>
      <c r="AR2286" s="199" t="s">
        <v>718</v>
      </c>
      <c r="AT2286" s="199" t="s">
        <v>3519</v>
      </c>
      <c r="AU2286" s="199" t="s">
        <v>86</v>
      </c>
      <c r="AY2286" s="14" t="s">
        <v>124</v>
      </c>
      <c r="BE2286" s="200">
        <f>IF(N2286="základní",J2286,0)</f>
        <v>0</v>
      </c>
      <c r="BF2286" s="200">
        <f>IF(N2286="snížená",J2286,0)</f>
        <v>0</v>
      </c>
      <c r="BG2286" s="200">
        <f>IF(N2286="zákl. přenesená",J2286,0)</f>
        <v>0</v>
      </c>
      <c r="BH2286" s="200">
        <f>IF(N2286="sníž. přenesená",J2286,0)</f>
        <v>0</v>
      </c>
      <c r="BI2286" s="200">
        <f>IF(N2286="nulová",J2286,0)</f>
        <v>0</v>
      </c>
      <c r="BJ2286" s="14" t="s">
        <v>84</v>
      </c>
      <c r="BK2286" s="200">
        <f>ROUND(I2286*H2286,2)</f>
        <v>0</v>
      </c>
      <c r="BL2286" s="14" t="s">
        <v>279</v>
      </c>
      <c r="BM2286" s="199" t="s">
        <v>4200</v>
      </c>
    </row>
    <row r="2287" spans="1:65" s="2" customFormat="1" ht="10.199999999999999">
      <c r="A2287" s="31"/>
      <c r="B2287" s="32"/>
      <c r="C2287" s="33"/>
      <c r="D2287" s="201" t="s">
        <v>133</v>
      </c>
      <c r="E2287" s="33"/>
      <c r="F2287" s="202" t="s">
        <v>4199</v>
      </c>
      <c r="G2287" s="33"/>
      <c r="H2287" s="33"/>
      <c r="I2287" s="203"/>
      <c r="J2287" s="33"/>
      <c r="K2287" s="33"/>
      <c r="L2287" s="36"/>
      <c r="M2287" s="204"/>
      <c r="N2287" s="205"/>
      <c r="O2287" s="68"/>
      <c r="P2287" s="68"/>
      <c r="Q2287" s="68"/>
      <c r="R2287" s="68"/>
      <c r="S2287" s="68"/>
      <c r="T2287" s="69"/>
      <c r="U2287" s="31"/>
      <c r="V2287" s="31"/>
      <c r="W2287" s="31"/>
      <c r="X2287" s="31"/>
      <c r="Y2287" s="31"/>
      <c r="Z2287" s="31"/>
      <c r="AA2287" s="31"/>
      <c r="AB2287" s="31"/>
      <c r="AC2287" s="31"/>
      <c r="AD2287" s="31"/>
      <c r="AE2287" s="31"/>
      <c r="AT2287" s="14" t="s">
        <v>133</v>
      </c>
      <c r="AU2287" s="14" t="s">
        <v>86</v>
      </c>
    </row>
    <row r="2288" spans="1:65" s="2" customFormat="1" ht="16.5" customHeight="1">
      <c r="A2288" s="31"/>
      <c r="B2288" s="32"/>
      <c r="C2288" s="207" t="s">
        <v>2274</v>
      </c>
      <c r="D2288" s="207" t="s">
        <v>3519</v>
      </c>
      <c r="E2288" s="208" t="s">
        <v>4201</v>
      </c>
      <c r="F2288" s="209" t="s">
        <v>4202</v>
      </c>
      <c r="G2288" s="210" t="s">
        <v>150</v>
      </c>
      <c r="H2288" s="211">
        <v>5</v>
      </c>
      <c r="I2288" s="212"/>
      <c r="J2288" s="213">
        <f>ROUND(I2288*H2288,2)</f>
        <v>0</v>
      </c>
      <c r="K2288" s="209" t="s">
        <v>131</v>
      </c>
      <c r="L2288" s="214"/>
      <c r="M2288" s="215" t="s">
        <v>1</v>
      </c>
      <c r="N2288" s="216" t="s">
        <v>42</v>
      </c>
      <c r="O2288" s="68"/>
      <c r="P2288" s="197">
        <f>O2288*H2288</f>
        <v>0</v>
      </c>
      <c r="Q2288" s="197">
        <v>0</v>
      </c>
      <c r="R2288" s="197">
        <f>Q2288*H2288</f>
        <v>0</v>
      </c>
      <c r="S2288" s="197">
        <v>0</v>
      </c>
      <c r="T2288" s="198">
        <f>S2288*H2288</f>
        <v>0</v>
      </c>
      <c r="U2288" s="31"/>
      <c r="V2288" s="31"/>
      <c r="W2288" s="31"/>
      <c r="X2288" s="31"/>
      <c r="Y2288" s="31"/>
      <c r="Z2288" s="31"/>
      <c r="AA2288" s="31"/>
      <c r="AB2288" s="31"/>
      <c r="AC2288" s="31"/>
      <c r="AD2288" s="31"/>
      <c r="AE2288" s="31"/>
      <c r="AR2288" s="199" t="s">
        <v>718</v>
      </c>
      <c r="AT2288" s="199" t="s">
        <v>3519</v>
      </c>
      <c r="AU2288" s="199" t="s">
        <v>86</v>
      </c>
      <c r="AY2288" s="14" t="s">
        <v>124</v>
      </c>
      <c r="BE2288" s="200">
        <f>IF(N2288="základní",J2288,0)</f>
        <v>0</v>
      </c>
      <c r="BF2288" s="200">
        <f>IF(N2288="snížená",J2288,0)</f>
        <v>0</v>
      </c>
      <c r="BG2288" s="200">
        <f>IF(N2288="zákl. přenesená",J2288,0)</f>
        <v>0</v>
      </c>
      <c r="BH2288" s="200">
        <f>IF(N2288="sníž. přenesená",J2288,0)</f>
        <v>0</v>
      </c>
      <c r="BI2288" s="200">
        <f>IF(N2288="nulová",J2288,0)</f>
        <v>0</v>
      </c>
      <c r="BJ2288" s="14" t="s">
        <v>84</v>
      </c>
      <c r="BK2288" s="200">
        <f>ROUND(I2288*H2288,2)</f>
        <v>0</v>
      </c>
      <c r="BL2288" s="14" t="s">
        <v>279</v>
      </c>
      <c r="BM2288" s="199" t="s">
        <v>4203</v>
      </c>
    </row>
    <row r="2289" spans="1:65" s="2" customFormat="1" ht="10.199999999999999">
      <c r="A2289" s="31"/>
      <c r="B2289" s="32"/>
      <c r="C2289" s="33"/>
      <c r="D2289" s="201" t="s">
        <v>133</v>
      </c>
      <c r="E2289" s="33"/>
      <c r="F2289" s="202" t="s">
        <v>4202</v>
      </c>
      <c r="G2289" s="33"/>
      <c r="H2289" s="33"/>
      <c r="I2289" s="203"/>
      <c r="J2289" s="33"/>
      <c r="K2289" s="33"/>
      <c r="L2289" s="36"/>
      <c r="M2289" s="204"/>
      <c r="N2289" s="205"/>
      <c r="O2289" s="68"/>
      <c r="P2289" s="68"/>
      <c r="Q2289" s="68"/>
      <c r="R2289" s="68"/>
      <c r="S2289" s="68"/>
      <c r="T2289" s="69"/>
      <c r="U2289" s="31"/>
      <c r="V2289" s="31"/>
      <c r="W2289" s="31"/>
      <c r="X2289" s="31"/>
      <c r="Y2289" s="31"/>
      <c r="Z2289" s="31"/>
      <c r="AA2289" s="31"/>
      <c r="AB2289" s="31"/>
      <c r="AC2289" s="31"/>
      <c r="AD2289" s="31"/>
      <c r="AE2289" s="31"/>
      <c r="AT2289" s="14" t="s">
        <v>133</v>
      </c>
      <c r="AU2289" s="14" t="s">
        <v>86</v>
      </c>
    </row>
    <row r="2290" spans="1:65" s="12" customFormat="1" ht="25.95" customHeight="1">
      <c r="B2290" s="172"/>
      <c r="C2290" s="173"/>
      <c r="D2290" s="174" t="s">
        <v>76</v>
      </c>
      <c r="E2290" s="175" t="s">
        <v>4204</v>
      </c>
      <c r="F2290" s="175" t="s">
        <v>4205</v>
      </c>
      <c r="G2290" s="173"/>
      <c r="H2290" s="173"/>
      <c r="I2290" s="176"/>
      <c r="J2290" s="177">
        <f>BK2290</f>
        <v>0</v>
      </c>
      <c r="K2290" s="173"/>
      <c r="L2290" s="178"/>
      <c r="M2290" s="179"/>
      <c r="N2290" s="180"/>
      <c r="O2290" s="180"/>
      <c r="P2290" s="181">
        <f>SUM(P2291:P2436)</f>
        <v>0</v>
      </c>
      <c r="Q2290" s="180"/>
      <c r="R2290" s="181">
        <f>SUM(R2291:R2436)</f>
        <v>0</v>
      </c>
      <c r="S2290" s="180"/>
      <c r="T2290" s="182">
        <f>SUM(T2291:T2436)</f>
        <v>0</v>
      </c>
      <c r="AR2290" s="183" t="s">
        <v>132</v>
      </c>
      <c r="AT2290" s="184" t="s">
        <v>76</v>
      </c>
      <c r="AU2290" s="184" t="s">
        <v>77</v>
      </c>
      <c r="AY2290" s="183" t="s">
        <v>124</v>
      </c>
      <c r="BK2290" s="185">
        <f>SUM(BK2291:BK2436)</f>
        <v>0</v>
      </c>
    </row>
    <row r="2291" spans="1:65" s="2" customFormat="1" ht="37.799999999999997" customHeight="1">
      <c r="A2291" s="31"/>
      <c r="B2291" s="32"/>
      <c r="C2291" s="188" t="s">
        <v>4206</v>
      </c>
      <c r="D2291" s="188" t="s">
        <v>127</v>
      </c>
      <c r="E2291" s="189" t="s">
        <v>4207</v>
      </c>
      <c r="F2291" s="190" t="s">
        <v>4208</v>
      </c>
      <c r="G2291" s="191" t="s">
        <v>150</v>
      </c>
      <c r="H2291" s="192">
        <v>5</v>
      </c>
      <c r="I2291" s="193"/>
      <c r="J2291" s="194">
        <f>ROUND(I2291*H2291,2)</f>
        <v>0</v>
      </c>
      <c r="K2291" s="190" t="s">
        <v>131</v>
      </c>
      <c r="L2291" s="36"/>
      <c r="M2291" s="195" t="s">
        <v>1</v>
      </c>
      <c r="N2291" s="196" t="s">
        <v>42</v>
      </c>
      <c r="O2291" s="68"/>
      <c r="P2291" s="197">
        <f>O2291*H2291</f>
        <v>0</v>
      </c>
      <c r="Q2291" s="197">
        <v>0</v>
      </c>
      <c r="R2291" s="197">
        <f>Q2291*H2291</f>
        <v>0</v>
      </c>
      <c r="S2291" s="197">
        <v>0</v>
      </c>
      <c r="T2291" s="198">
        <f>S2291*H2291</f>
        <v>0</v>
      </c>
      <c r="U2291" s="31"/>
      <c r="V2291" s="31"/>
      <c r="W2291" s="31"/>
      <c r="X2291" s="31"/>
      <c r="Y2291" s="31"/>
      <c r="Z2291" s="31"/>
      <c r="AA2291" s="31"/>
      <c r="AB2291" s="31"/>
      <c r="AC2291" s="31"/>
      <c r="AD2291" s="31"/>
      <c r="AE2291" s="31"/>
      <c r="AR2291" s="199" t="s">
        <v>4209</v>
      </c>
      <c r="AT2291" s="199" t="s">
        <v>127</v>
      </c>
      <c r="AU2291" s="199" t="s">
        <v>84</v>
      </c>
      <c r="AY2291" s="14" t="s">
        <v>124</v>
      </c>
      <c r="BE2291" s="200">
        <f>IF(N2291="základní",J2291,0)</f>
        <v>0</v>
      </c>
      <c r="BF2291" s="200">
        <f>IF(N2291="snížená",J2291,0)</f>
        <v>0</v>
      </c>
      <c r="BG2291" s="200">
        <f>IF(N2291="zákl. přenesená",J2291,0)</f>
        <v>0</v>
      </c>
      <c r="BH2291" s="200">
        <f>IF(N2291="sníž. přenesená",J2291,0)</f>
        <v>0</v>
      </c>
      <c r="BI2291" s="200">
        <f>IF(N2291="nulová",J2291,0)</f>
        <v>0</v>
      </c>
      <c r="BJ2291" s="14" t="s">
        <v>84</v>
      </c>
      <c r="BK2291" s="200">
        <f>ROUND(I2291*H2291,2)</f>
        <v>0</v>
      </c>
      <c r="BL2291" s="14" t="s">
        <v>4209</v>
      </c>
      <c r="BM2291" s="199" t="s">
        <v>4210</v>
      </c>
    </row>
    <row r="2292" spans="1:65" s="2" customFormat="1" ht="48">
      <c r="A2292" s="31"/>
      <c r="B2292" s="32"/>
      <c r="C2292" s="33"/>
      <c r="D2292" s="201" t="s">
        <v>133</v>
      </c>
      <c r="E2292" s="33"/>
      <c r="F2292" s="202" t="s">
        <v>4211</v>
      </c>
      <c r="G2292" s="33"/>
      <c r="H2292" s="33"/>
      <c r="I2292" s="203"/>
      <c r="J2292" s="33"/>
      <c r="K2292" s="33"/>
      <c r="L2292" s="36"/>
      <c r="M2292" s="204"/>
      <c r="N2292" s="205"/>
      <c r="O2292" s="68"/>
      <c r="P2292" s="68"/>
      <c r="Q2292" s="68"/>
      <c r="R2292" s="68"/>
      <c r="S2292" s="68"/>
      <c r="T2292" s="69"/>
      <c r="U2292" s="31"/>
      <c r="V2292" s="31"/>
      <c r="W2292" s="31"/>
      <c r="X2292" s="31"/>
      <c r="Y2292" s="31"/>
      <c r="Z2292" s="31"/>
      <c r="AA2292" s="31"/>
      <c r="AB2292" s="31"/>
      <c r="AC2292" s="31"/>
      <c r="AD2292" s="31"/>
      <c r="AE2292" s="31"/>
      <c r="AT2292" s="14" t="s">
        <v>133</v>
      </c>
      <c r="AU2292" s="14" t="s">
        <v>84</v>
      </c>
    </row>
    <row r="2293" spans="1:65" s="2" customFormat="1" ht="19.2">
      <c r="A2293" s="31"/>
      <c r="B2293" s="32"/>
      <c r="C2293" s="33"/>
      <c r="D2293" s="201" t="s">
        <v>135</v>
      </c>
      <c r="E2293" s="33"/>
      <c r="F2293" s="206" t="s">
        <v>4212</v>
      </c>
      <c r="G2293" s="33"/>
      <c r="H2293" s="33"/>
      <c r="I2293" s="203"/>
      <c r="J2293" s="33"/>
      <c r="K2293" s="33"/>
      <c r="L2293" s="36"/>
      <c r="M2293" s="204"/>
      <c r="N2293" s="205"/>
      <c r="O2293" s="68"/>
      <c r="P2293" s="68"/>
      <c r="Q2293" s="68"/>
      <c r="R2293" s="68"/>
      <c r="S2293" s="68"/>
      <c r="T2293" s="69"/>
      <c r="U2293" s="31"/>
      <c r="V2293" s="31"/>
      <c r="W2293" s="31"/>
      <c r="X2293" s="31"/>
      <c r="Y2293" s="31"/>
      <c r="Z2293" s="31"/>
      <c r="AA2293" s="31"/>
      <c r="AB2293" s="31"/>
      <c r="AC2293" s="31"/>
      <c r="AD2293" s="31"/>
      <c r="AE2293" s="31"/>
      <c r="AT2293" s="14" t="s">
        <v>135</v>
      </c>
      <c r="AU2293" s="14" t="s">
        <v>84</v>
      </c>
    </row>
    <row r="2294" spans="1:65" s="2" customFormat="1" ht="37.799999999999997" customHeight="1">
      <c r="A2294" s="31"/>
      <c r="B2294" s="32"/>
      <c r="C2294" s="188" t="s">
        <v>2278</v>
      </c>
      <c r="D2294" s="188" t="s">
        <v>127</v>
      </c>
      <c r="E2294" s="189" t="s">
        <v>4213</v>
      </c>
      <c r="F2294" s="190" t="s">
        <v>4214</v>
      </c>
      <c r="G2294" s="191" t="s">
        <v>150</v>
      </c>
      <c r="H2294" s="192">
        <v>5</v>
      </c>
      <c r="I2294" s="193"/>
      <c r="J2294" s="194">
        <f>ROUND(I2294*H2294,2)</f>
        <v>0</v>
      </c>
      <c r="K2294" s="190" t="s">
        <v>131</v>
      </c>
      <c r="L2294" s="36"/>
      <c r="M2294" s="195" t="s">
        <v>1</v>
      </c>
      <c r="N2294" s="196" t="s">
        <v>42</v>
      </c>
      <c r="O2294" s="68"/>
      <c r="P2294" s="197">
        <f>O2294*H2294</f>
        <v>0</v>
      </c>
      <c r="Q2294" s="197">
        <v>0</v>
      </c>
      <c r="R2294" s="197">
        <f>Q2294*H2294</f>
        <v>0</v>
      </c>
      <c r="S2294" s="197">
        <v>0</v>
      </c>
      <c r="T2294" s="198">
        <f>S2294*H2294</f>
        <v>0</v>
      </c>
      <c r="U2294" s="31"/>
      <c r="V2294" s="31"/>
      <c r="W2294" s="31"/>
      <c r="X2294" s="31"/>
      <c r="Y2294" s="31"/>
      <c r="Z2294" s="31"/>
      <c r="AA2294" s="31"/>
      <c r="AB2294" s="31"/>
      <c r="AC2294" s="31"/>
      <c r="AD2294" s="31"/>
      <c r="AE2294" s="31"/>
      <c r="AR2294" s="199" t="s">
        <v>4209</v>
      </c>
      <c r="AT2294" s="199" t="s">
        <v>127</v>
      </c>
      <c r="AU2294" s="199" t="s">
        <v>84</v>
      </c>
      <c r="AY2294" s="14" t="s">
        <v>124</v>
      </c>
      <c r="BE2294" s="200">
        <f>IF(N2294="základní",J2294,0)</f>
        <v>0</v>
      </c>
      <c r="BF2294" s="200">
        <f>IF(N2294="snížená",J2294,0)</f>
        <v>0</v>
      </c>
      <c r="BG2294" s="200">
        <f>IF(N2294="zákl. přenesená",J2294,0)</f>
        <v>0</v>
      </c>
      <c r="BH2294" s="200">
        <f>IF(N2294="sníž. přenesená",J2294,0)</f>
        <v>0</v>
      </c>
      <c r="BI2294" s="200">
        <f>IF(N2294="nulová",J2294,0)</f>
        <v>0</v>
      </c>
      <c r="BJ2294" s="14" t="s">
        <v>84</v>
      </c>
      <c r="BK2294" s="200">
        <f>ROUND(I2294*H2294,2)</f>
        <v>0</v>
      </c>
      <c r="BL2294" s="14" t="s">
        <v>4209</v>
      </c>
      <c r="BM2294" s="199" t="s">
        <v>4215</v>
      </c>
    </row>
    <row r="2295" spans="1:65" s="2" customFormat="1" ht="48">
      <c r="A2295" s="31"/>
      <c r="B2295" s="32"/>
      <c r="C2295" s="33"/>
      <c r="D2295" s="201" t="s">
        <v>133</v>
      </c>
      <c r="E2295" s="33"/>
      <c r="F2295" s="202" t="s">
        <v>4216</v>
      </c>
      <c r="G2295" s="33"/>
      <c r="H2295" s="33"/>
      <c r="I2295" s="203"/>
      <c r="J2295" s="33"/>
      <c r="K2295" s="33"/>
      <c r="L2295" s="36"/>
      <c r="M2295" s="204"/>
      <c r="N2295" s="205"/>
      <c r="O2295" s="68"/>
      <c r="P2295" s="68"/>
      <c r="Q2295" s="68"/>
      <c r="R2295" s="68"/>
      <c r="S2295" s="68"/>
      <c r="T2295" s="69"/>
      <c r="U2295" s="31"/>
      <c r="V2295" s="31"/>
      <c r="W2295" s="31"/>
      <c r="X2295" s="31"/>
      <c r="Y2295" s="31"/>
      <c r="Z2295" s="31"/>
      <c r="AA2295" s="31"/>
      <c r="AB2295" s="31"/>
      <c r="AC2295" s="31"/>
      <c r="AD2295" s="31"/>
      <c r="AE2295" s="31"/>
      <c r="AT2295" s="14" t="s">
        <v>133</v>
      </c>
      <c r="AU2295" s="14" t="s">
        <v>84</v>
      </c>
    </row>
    <row r="2296" spans="1:65" s="2" customFormat="1" ht="19.2">
      <c r="A2296" s="31"/>
      <c r="B2296" s="32"/>
      <c r="C2296" s="33"/>
      <c r="D2296" s="201" t="s">
        <v>135</v>
      </c>
      <c r="E2296" s="33"/>
      <c r="F2296" s="206" t="s">
        <v>4212</v>
      </c>
      <c r="G2296" s="33"/>
      <c r="H2296" s="33"/>
      <c r="I2296" s="203"/>
      <c r="J2296" s="33"/>
      <c r="K2296" s="33"/>
      <c r="L2296" s="36"/>
      <c r="M2296" s="204"/>
      <c r="N2296" s="205"/>
      <c r="O2296" s="68"/>
      <c r="P2296" s="68"/>
      <c r="Q2296" s="68"/>
      <c r="R2296" s="68"/>
      <c r="S2296" s="68"/>
      <c r="T2296" s="69"/>
      <c r="U2296" s="31"/>
      <c r="V2296" s="31"/>
      <c r="W2296" s="31"/>
      <c r="X2296" s="31"/>
      <c r="Y2296" s="31"/>
      <c r="Z2296" s="31"/>
      <c r="AA2296" s="31"/>
      <c r="AB2296" s="31"/>
      <c r="AC2296" s="31"/>
      <c r="AD2296" s="31"/>
      <c r="AE2296" s="31"/>
      <c r="AT2296" s="14" t="s">
        <v>135</v>
      </c>
      <c r="AU2296" s="14" t="s">
        <v>84</v>
      </c>
    </row>
    <row r="2297" spans="1:65" s="2" customFormat="1" ht="37.799999999999997" customHeight="1">
      <c r="A2297" s="31"/>
      <c r="B2297" s="32"/>
      <c r="C2297" s="188" t="s">
        <v>4217</v>
      </c>
      <c r="D2297" s="188" t="s">
        <v>127</v>
      </c>
      <c r="E2297" s="189" t="s">
        <v>4218</v>
      </c>
      <c r="F2297" s="190" t="s">
        <v>4219</v>
      </c>
      <c r="G2297" s="191" t="s">
        <v>150</v>
      </c>
      <c r="H2297" s="192">
        <v>5</v>
      </c>
      <c r="I2297" s="193"/>
      <c r="J2297" s="194">
        <f>ROUND(I2297*H2297,2)</f>
        <v>0</v>
      </c>
      <c r="K2297" s="190" t="s">
        <v>131</v>
      </c>
      <c r="L2297" s="36"/>
      <c r="M2297" s="195" t="s">
        <v>1</v>
      </c>
      <c r="N2297" s="196" t="s">
        <v>42</v>
      </c>
      <c r="O2297" s="68"/>
      <c r="P2297" s="197">
        <f>O2297*H2297</f>
        <v>0</v>
      </c>
      <c r="Q2297" s="197">
        <v>0</v>
      </c>
      <c r="R2297" s="197">
        <f>Q2297*H2297</f>
        <v>0</v>
      </c>
      <c r="S2297" s="197">
        <v>0</v>
      </c>
      <c r="T2297" s="198">
        <f>S2297*H2297</f>
        <v>0</v>
      </c>
      <c r="U2297" s="31"/>
      <c r="V2297" s="31"/>
      <c r="W2297" s="31"/>
      <c r="X2297" s="31"/>
      <c r="Y2297" s="31"/>
      <c r="Z2297" s="31"/>
      <c r="AA2297" s="31"/>
      <c r="AB2297" s="31"/>
      <c r="AC2297" s="31"/>
      <c r="AD2297" s="31"/>
      <c r="AE2297" s="31"/>
      <c r="AR2297" s="199" t="s">
        <v>4209</v>
      </c>
      <c r="AT2297" s="199" t="s">
        <v>127</v>
      </c>
      <c r="AU2297" s="199" t="s">
        <v>84</v>
      </c>
      <c r="AY2297" s="14" t="s">
        <v>124</v>
      </c>
      <c r="BE2297" s="200">
        <f>IF(N2297="základní",J2297,0)</f>
        <v>0</v>
      </c>
      <c r="BF2297" s="200">
        <f>IF(N2297="snížená",J2297,0)</f>
        <v>0</v>
      </c>
      <c r="BG2297" s="200">
        <f>IF(N2297="zákl. přenesená",J2297,0)</f>
        <v>0</v>
      </c>
      <c r="BH2297" s="200">
        <f>IF(N2297="sníž. přenesená",J2297,0)</f>
        <v>0</v>
      </c>
      <c r="BI2297" s="200">
        <f>IF(N2297="nulová",J2297,0)</f>
        <v>0</v>
      </c>
      <c r="BJ2297" s="14" t="s">
        <v>84</v>
      </c>
      <c r="BK2297" s="200">
        <f>ROUND(I2297*H2297,2)</f>
        <v>0</v>
      </c>
      <c r="BL2297" s="14" t="s">
        <v>4209</v>
      </c>
      <c r="BM2297" s="199" t="s">
        <v>4220</v>
      </c>
    </row>
    <row r="2298" spans="1:65" s="2" customFormat="1" ht="48">
      <c r="A2298" s="31"/>
      <c r="B2298" s="32"/>
      <c r="C2298" s="33"/>
      <c r="D2298" s="201" t="s">
        <v>133</v>
      </c>
      <c r="E2298" s="33"/>
      <c r="F2298" s="202" t="s">
        <v>4221</v>
      </c>
      <c r="G2298" s="33"/>
      <c r="H2298" s="33"/>
      <c r="I2298" s="203"/>
      <c r="J2298" s="33"/>
      <c r="K2298" s="33"/>
      <c r="L2298" s="36"/>
      <c r="M2298" s="204"/>
      <c r="N2298" s="205"/>
      <c r="O2298" s="68"/>
      <c r="P2298" s="68"/>
      <c r="Q2298" s="68"/>
      <c r="R2298" s="68"/>
      <c r="S2298" s="68"/>
      <c r="T2298" s="69"/>
      <c r="U2298" s="31"/>
      <c r="V2298" s="31"/>
      <c r="W2298" s="31"/>
      <c r="X2298" s="31"/>
      <c r="Y2298" s="31"/>
      <c r="Z2298" s="31"/>
      <c r="AA2298" s="31"/>
      <c r="AB2298" s="31"/>
      <c r="AC2298" s="31"/>
      <c r="AD2298" s="31"/>
      <c r="AE2298" s="31"/>
      <c r="AT2298" s="14" t="s">
        <v>133</v>
      </c>
      <c r="AU2298" s="14" t="s">
        <v>84</v>
      </c>
    </row>
    <row r="2299" spans="1:65" s="2" customFormat="1" ht="19.2">
      <c r="A2299" s="31"/>
      <c r="B2299" s="32"/>
      <c r="C2299" s="33"/>
      <c r="D2299" s="201" t="s">
        <v>135</v>
      </c>
      <c r="E2299" s="33"/>
      <c r="F2299" s="206" t="s">
        <v>4212</v>
      </c>
      <c r="G2299" s="33"/>
      <c r="H2299" s="33"/>
      <c r="I2299" s="203"/>
      <c r="J2299" s="33"/>
      <c r="K2299" s="33"/>
      <c r="L2299" s="36"/>
      <c r="M2299" s="204"/>
      <c r="N2299" s="205"/>
      <c r="O2299" s="68"/>
      <c r="P2299" s="68"/>
      <c r="Q2299" s="68"/>
      <c r="R2299" s="68"/>
      <c r="S2299" s="68"/>
      <c r="T2299" s="69"/>
      <c r="U2299" s="31"/>
      <c r="V2299" s="31"/>
      <c r="W2299" s="31"/>
      <c r="X2299" s="31"/>
      <c r="Y2299" s="31"/>
      <c r="Z2299" s="31"/>
      <c r="AA2299" s="31"/>
      <c r="AB2299" s="31"/>
      <c r="AC2299" s="31"/>
      <c r="AD2299" s="31"/>
      <c r="AE2299" s="31"/>
      <c r="AT2299" s="14" t="s">
        <v>135</v>
      </c>
      <c r="AU2299" s="14" t="s">
        <v>84</v>
      </c>
    </row>
    <row r="2300" spans="1:65" s="2" customFormat="1" ht="37.799999999999997" customHeight="1">
      <c r="A2300" s="31"/>
      <c r="B2300" s="32"/>
      <c r="C2300" s="188" t="s">
        <v>2283</v>
      </c>
      <c r="D2300" s="188" t="s">
        <v>127</v>
      </c>
      <c r="E2300" s="189" t="s">
        <v>4222</v>
      </c>
      <c r="F2300" s="190" t="s">
        <v>4223</v>
      </c>
      <c r="G2300" s="191" t="s">
        <v>150</v>
      </c>
      <c r="H2300" s="192">
        <v>5</v>
      </c>
      <c r="I2300" s="193"/>
      <c r="J2300" s="194">
        <f>ROUND(I2300*H2300,2)</f>
        <v>0</v>
      </c>
      <c r="K2300" s="190" t="s">
        <v>131</v>
      </c>
      <c r="L2300" s="36"/>
      <c r="M2300" s="195" t="s">
        <v>1</v>
      </c>
      <c r="N2300" s="196" t="s">
        <v>42</v>
      </c>
      <c r="O2300" s="68"/>
      <c r="P2300" s="197">
        <f>O2300*H2300</f>
        <v>0</v>
      </c>
      <c r="Q2300" s="197">
        <v>0</v>
      </c>
      <c r="R2300" s="197">
        <f>Q2300*H2300</f>
        <v>0</v>
      </c>
      <c r="S2300" s="197">
        <v>0</v>
      </c>
      <c r="T2300" s="198">
        <f>S2300*H2300</f>
        <v>0</v>
      </c>
      <c r="U2300" s="31"/>
      <c r="V2300" s="31"/>
      <c r="W2300" s="31"/>
      <c r="X2300" s="31"/>
      <c r="Y2300" s="31"/>
      <c r="Z2300" s="31"/>
      <c r="AA2300" s="31"/>
      <c r="AB2300" s="31"/>
      <c r="AC2300" s="31"/>
      <c r="AD2300" s="31"/>
      <c r="AE2300" s="31"/>
      <c r="AR2300" s="199" t="s">
        <v>4209</v>
      </c>
      <c r="AT2300" s="199" t="s">
        <v>127</v>
      </c>
      <c r="AU2300" s="199" t="s">
        <v>84</v>
      </c>
      <c r="AY2300" s="14" t="s">
        <v>124</v>
      </c>
      <c r="BE2300" s="200">
        <f>IF(N2300="základní",J2300,0)</f>
        <v>0</v>
      </c>
      <c r="BF2300" s="200">
        <f>IF(N2300="snížená",J2300,0)</f>
        <v>0</v>
      </c>
      <c r="BG2300" s="200">
        <f>IF(N2300="zákl. přenesená",J2300,0)</f>
        <v>0</v>
      </c>
      <c r="BH2300" s="200">
        <f>IF(N2300="sníž. přenesená",J2300,0)</f>
        <v>0</v>
      </c>
      <c r="BI2300" s="200">
        <f>IF(N2300="nulová",J2300,0)</f>
        <v>0</v>
      </c>
      <c r="BJ2300" s="14" t="s">
        <v>84</v>
      </c>
      <c r="BK2300" s="200">
        <f>ROUND(I2300*H2300,2)</f>
        <v>0</v>
      </c>
      <c r="BL2300" s="14" t="s">
        <v>4209</v>
      </c>
      <c r="BM2300" s="199" t="s">
        <v>4224</v>
      </c>
    </row>
    <row r="2301" spans="1:65" s="2" customFormat="1" ht="48">
      <c r="A2301" s="31"/>
      <c r="B2301" s="32"/>
      <c r="C2301" s="33"/>
      <c r="D2301" s="201" t="s">
        <v>133</v>
      </c>
      <c r="E2301" s="33"/>
      <c r="F2301" s="202" t="s">
        <v>4225</v>
      </c>
      <c r="G2301" s="33"/>
      <c r="H2301" s="33"/>
      <c r="I2301" s="203"/>
      <c r="J2301" s="33"/>
      <c r="K2301" s="33"/>
      <c r="L2301" s="36"/>
      <c r="M2301" s="204"/>
      <c r="N2301" s="205"/>
      <c r="O2301" s="68"/>
      <c r="P2301" s="68"/>
      <c r="Q2301" s="68"/>
      <c r="R2301" s="68"/>
      <c r="S2301" s="68"/>
      <c r="T2301" s="69"/>
      <c r="U2301" s="31"/>
      <c r="V2301" s="31"/>
      <c r="W2301" s="31"/>
      <c r="X2301" s="31"/>
      <c r="Y2301" s="31"/>
      <c r="Z2301" s="31"/>
      <c r="AA2301" s="31"/>
      <c r="AB2301" s="31"/>
      <c r="AC2301" s="31"/>
      <c r="AD2301" s="31"/>
      <c r="AE2301" s="31"/>
      <c r="AT2301" s="14" t="s">
        <v>133</v>
      </c>
      <c r="AU2301" s="14" t="s">
        <v>84</v>
      </c>
    </row>
    <row r="2302" spans="1:65" s="2" customFormat="1" ht="19.2">
      <c r="A2302" s="31"/>
      <c r="B2302" s="32"/>
      <c r="C2302" s="33"/>
      <c r="D2302" s="201" t="s">
        <v>135</v>
      </c>
      <c r="E2302" s="33"/>
      <c r="F2302" s="206" t="s">
        <v>4212</v>
      </c>
      <c r="G2302" s="33"/>
      <c r="H2302" s="33"/>
      <c r="I2302" s="203"/>
      <c r="J2302" s="33"/>
      <c r="K2302" s="33"/>
      <c r="L2302" s="36"/>
      <c r="M2302" s="204"/>
      <c r="N2302" s="205"/>
      <c r="O2302" s="68"/>
      <c r="P2302" s="68"/>
      <c r="Q2302" s="68"/>
      <c r="R2302" s="68"/>
      <c r="S2302" s="68"/>
      <c r="T2302" s="69"/>
      <c r="U2302" s="31"/>
      <c r="V2302" s="31"/>
      <c r="W2302" s="31"/>
      <c r="X2302" s="31"/>
      <c r="Y2302" s="31"/>
      <c r="Z2302" s="31"/>
      <c r="AA2302" s="31"/>
      <c r="AB2302" s="31"/>
      <c r="AC2302" s="31"/>
      <c r="AD2302" s="31"/>
      <c r="AE2302" s="31"/>
      <c r="AT2302" s="14" t="s">
        <v>135</v>
      </c>
      <c r="AU2302" s="14" t="s">
        <v>84</v>
      </c>
    </row>
    <row r="2303" spans="1:65" s="2" customFormat="1" ht="33" customHeight="1">
      <c r="A2303" s="31"/>
      <c r="B2303" s="32"/>
      <c r="C2303" s="188" t="s">
        <v>4226</v>
      </c>
      <c r="D2303" s="188" t="s">
        <v>127</v>
      </c>
      <c r="E2303" s="189" t="s">
        <v>4227</v>
      </c>
      <c r="F2303" s="190" t="s">
        <v>4228</v>
      </c>
      <c r="G2303" s="191" t="s">
        <v>2263</v>
      </c>
      <c r="H2303" s="192">
        <v>50</v>
      </c>
      <c r="I2303" s="193"/>
      <c r="J2303" s="194">
        <f>ROUND(I2303*H2303,2)</f>
        <v>0</v>
      </c>
      <c r="K2303" s="190" t="s">
        <v>131</v>
      </c>
      <c r="L2303" s="36"/>
      <c r="M2303" s="195" t="s">
        <v>1</v>
      </c>
      <c r="N2303" s="196" t="s">
        <v>42</v>
      </c>
      <c r="O2303" s="68"/>
      <c r="P2303" s="197">
        <f>O2303*H2303</f>
        <v>0</v>
      </c>
      <c r="Q2303" s="197">
        <v>0</v>
      </c>
      <c r="R2303" s="197">
        <f>Q2303*H2303</f>
        <v>0</v>
      </c>
      <c r="S2303" s="197">
        <v>0</v>
      </c>
      <c r="T2303" s="198">
        <f>S2303*H2303</f>
        <v>0</v>
      </c>
      <c r="U2303" s="31"/>
      <c r="V2303" s="31"/>
      <c r="W2303" s="31"/>
      <c r="X2303" s="31"/>
      <c r="Y2303" s="31"/>
      <c r="Z2303" s="31"/>
      <c r="AA2303" s="31"/>
      <c r="AB2303" s="31"/>
      <c r="AC2303" s="31"/>
      <c r="AD2303" s="31"/>
      <c r="AE2303" s="31"/>
      <c r="AR2303" s="199" t="s">
        <v>4209</v>
      </c>
      <c r="AT2303" s="199" t="s">
        <v>127</v>
      </c>
      <c r="AU2303" s="199" t="s">
        <v>84</v>
      </c>
      <c r="AY2303" s="14" t="s">
        <v>124</v>
      </c>
      <c r="BE2303" s="200">
        <f>IF(N2303="základní",J2303,0)</f>
        <v>0</v>
      </c>
      <c r="BF2303" s="200">
        <f>IF(N2303="snížená",J2303,0)</f>
        <v>0</v>
      </c>
      <c r="BG2303" s="200">
        <f>IF(N2303="zákl. přenesená",J2303,0)</f>
        <v>0</v>
      </c>
      <c r="BH2303" s="200">
        <f>IF(N2303="sníž. přenesená",J2303,0)</f>
        <v>0</v>
      </c>
      <c r="BI2303" s="200">
        <f>IF(N2303="nulová",J2303,0)</f>
        <v>0</v>
      </c>
      <c r="BJ2303" s="14" t="s">
        <v>84</v>
      </c>
      <c r="BK2303" s="200">
        <f>ROUND(I2303*H2303,2)</f>
        <v>0</v>
      </c>
      <c r="BL2303" s="14" t="s">
        <v>4209</v>
      </c>
      <c r="BM2303" s="199" t="s">
        <v>4229</v>
      </c>
    </row>
    <row r="2304" spans="1:65" s="2" customFormat="1" ht="38.4">
      <c r="A2304" s="31"/>
      <c r="B2304" s="32"/>
      <c r="C2304" s="33"/>
      <c r="D2304" s="201" t="s">
        <v>133</v>
      </c>
      <c r="E2304" s="33"/>
      <c r="F2304" s="202" t="s">
        <v>4230</v>
      </c>
      <c r="G2304" s="33"/>
      <c r="H2304" s="33"/>
      <c r="I2304" s="203"/>
      <c r="J2304" s="33"/>
      <c r="K2304" s="33"/>
      <c r="L2304" s="36"/>
      <c r="M2304" s="204"/>
      <c r="N2304" s="205"/>
      <c r="O2304" s="68"/>
      <c r="P2304" s="68"/>
      <c r="Q2304" s="68"/>
      <c r="R2304" s="68"/>
      <c r="S2304" s="68"/>
      <c r="T2304" s="69"/>
      <c r="U2304" s="31"/>
      <c r="V2304" s="31"/>
      <c r="W2304" s="31"/>
      <c r="X2304" s="31"/>
      <c r="Y2304" s="31"/>
      <c r="Z2304" s="31"/>
      <c r="AA2304" s="31"/>
      <c r="AB2304" s="31"/>
      <c r="AC2304" s="31"/>
      <c r="AD2304" s="31"/>
      <c r="AE2304" s="31"/>
      <c r="AT2304" s="14" t="s">
        <v>133</v>
      </c>
      <c r="AU2304" s="14" t="s">
        <v>84</v>
      </c>
    </row>
    <row r="2305" spans="1:65" s="2" customFormat="1" ht="19.2">
      <c r="A2305" s="31"/>
      <c r="B2305" s="32"/>
      <c r="C2305" s="33"/>
      <c r="D2305" s="201" t="s">
        <v>135</v>
      </c>
      <c r="E2305" s="33"/>
      <c r="F2305" s="206" t="s">
        <v>4231</v>
      </c>
      <c r="G2305" s="33"/>
      <c r="H2305" s="33"/>
      <c r="I2305" s="203"/>
      <c r="J2305" s="33"/>
      <c r="K2305" s="33"/>
      <c r="L2305" s="36"/>
      <c r="M2305" s="204"/>
      <c r="N2305" s="205"/>
      <c r="O2305" s="68"/>
      <c r="P2305" s="68"/>
      <c r="Q2305" s="68"/>
      <c r="R2305" s="68"/>
      <c r="S2305" s="68"/>
      <c r="T2305" s="69"/>
      <c r="U2305" s="31"/>
      <c r="V2305" s="31"/>
      <c r="W2305" s="31"/>
      <c r="X2305" s="31"/>
      <c r="Y2305" s="31"/>
      <c r="Z2305" s="31"/>
      <c r="AA2305" s="31"/>
      <c r="AB2305" s="31"/>
      <c r="AC2305" s="31"/>
      <c r="AD2305" s="31"/>
      <c r="AE2305" s="31"/>
      <c r="AT2305" s="14" t="s">
        <v>135</v>
      </c>
      <c r="AU2305" s="14" t="s">
        <v>84</v>
      </c>
    </row>
    <row r="2306" spans="1:65" s="2" customFormat="1" ht="33" customHeight="1">
      <c r="A2306" s="31"/>
      <c r="B2306" s="32"/>
      <c r="C2306" s="188" t="s">
        <v>2287</v>
      </c>
      <c r="D2306" s="188" t="s">
        <v>127</v>
      </c>
      <c r="E2306" s="189" t="s">
        <v>4232</v>
      </c>
      <c r="F2306" s="190" t="s">
        <v>4233</v>
      </c>
      <c r="G2306" s="191" t="s">
        <v>2263</v>
      </c>
      <c r="H2306" s="192">
        <v>50</v>
      </c>
      <c r="I2306" s="193"/>
      <c r="J2306" s="194">
        <f>ROUND(I2306*H2306,2)</f>
        <v>0</v>
      </c>
      <c r="K2306" s="190" t="s">
        <v>131</v>
      </c>
      <c r="L2306" s="36"/>
      <c r="M2306" s="195" t="s">
        <v>1</v>
      </c>
      <c r="N2306" s="196" t="s">
        <v>42</v>
      </c>
      <c r="O2306" s="68"/>
      <c r="P2306" s="197">
        <f>O2306*H2306</f>
        <v>0</v>
      </c>
      <c r="Q2306" s="197">
        <v>0</v>
      </c>
      <c r="R2306" s="197">
        <f>Q2306*H2306</f>
        <v>0</v>
      </c>
      <c r="S2306" s="197">
        <v>0</v>
      </c>
      <c r="T2306" s="198">
        <f>S2306*H2306</f>
        <v>0</v>
      </c>
      <c r="U2306" s="31"/>
      <c r="V2306" s="31"/>
      <c r="W2306" s="31"/>
      <c r="X2306" s="31"/>
      <c r="Y2306" s="31"/>
      <c r="Z2306" s="31"/>
      <c r="AA2306" s="31"/>
      <c r="AB2306" s="31"/>
      <c r="AC2306" s="31"/>
      <c r="AD2306" s="31"/>
      <c r="AE2306" s="31"/>
      <c r="AR2306" s="199" t="s">
        <v>4209</v>
      </c>
      <c r="AT2306" s="199" t="s">
        <v>127</v>
      </c>
      <c r="AU2306" s="199" t="s">
        <v>84</v>
      </c>
      <c r="AY2306" s="14" t="s">
        <v>124</v>
      </c>
      <c r="BE2306" s="200">
        <f>IF(N2306="základní",J2306,0)</f>
        <v>0</v>
      </c>
      <c r="BF2306" s="200">
        <f>IF(N2306="snížená",J2306,0)</f>
        <v>0</v>
      </c>
      <c r="BG2306" s="200">
        <f>IF(N2306="zákl. přenesená",J2306,0)</f>
        <v>0</v>
      </c>
      <c r="BH2306" s="200">
        <f>IF(N2306="sníž. přenesená",J2306,0)</f>
        <v>0</v>
      </c>
      <c r="BI2306" s="200">
        <f>IF(N2306="nulová",J2306,0)</f>
        <v>0</v>
      </c>
      <c r="BJ2306" s="14" t="s">
        <v>84</v>
      </c>
      <c r="BK2306" s="200">
        <f>ROUND(I2306*H2306,2)</f>
        <v>0</v>
      </c>
      <c r="BL2306" s="14" t="s">
        <v>4209</v>
      </c>
      <c r="BM2306" s="199" t="s">
        <v>4234</v>
      </c>
    </row>
    <row r="2307" spans="1:65" s="2" customFormat="1" ht="38.4">
      <c r="A2307" s="31"/>
      <c r="B2307" s="32"/>
      <c r="C2307" s="33"/>
      <c r="D2307" s="201" t="s">
        <v>133</v>
      </c>
      <c r="E2307" s="33"/>
      <c r="F2307" s="202" t="s">
        <v>4235</v>
      </c>
      <c r="G2307" s="33"/>
      <c r="H2307" s="33"/>
      <c r="I2307" s="203"/>
      <c r="J2307" s="33"/>
      <c r="K2307" s="33"/>
      <c r="L2307" s="36"/>
      <c r="M2307" s="204"/>
      <c r="N2307" s="205"/>
      <c r="O2307" s="68"/>
      <c r="P2307" s="68"/>
      <c r="Q2307" s="68"/>
      <c r="R2307" s="68"/>
      <c r="S2307" s="68"/>
      <c r="T2307" s="69"/>
      <c r="U2307" s="31"/>
      <c r="V2307" s="31"/>
      <c r="W2307" s="31"/>
      <c r="X2307" s="31"/>
      <c r="Y2307" s="31"/>
      <c r="Z2307" s="31"/>
      <c r="AA2307" s="31"/>
      <c r="AB2307" s="31"/>
      <c r="AC2307" s="31"/>
      <c r="AD2307" s="31"/>
      <c r="AE2307" s="31"/>
      <c r="AT2307" s="14" t="s">
        <v>133</v>
      </c>
      <c r="AU2307" s="14" t="s">
        <v>84</v>
      </c>
    </row>
    <row r="2308" spans="1:65" s="2" customFormat="1" ht="19.2">
      <c r="A2308" s="31"/>
      <c r="B2308" s="32"/>
      <c r="C2308" s="33"/>
      <c r="D2308" s="201" t="s">
        <v>135</v>
      </c>
      <c r="E2308" s="33"/>
      <c r="F2308" s="206" t="s">
        <v>4231</v>
      </c>
      <c r="G2308" s="33"/>
      <c r="H2308" s="33"/>
      <c r="I2308" s="203"/>
      <c r="J2308" s="33"/>
      <c r="K2308" s="33"/>
      <c r="L2308" s="36"/>
      <c r="M2308" s="204"/>
      <c r="N2308" s="205"/>
      <c r="O2308" s="68"/>
      <c r="P2308" s="68"/>
      <c r="Q2308" s="68"/>
      <c r="R2308" s="68"/>
      <c r="S2308" s="68"/>
      <c r="T2308" s="69"/>
      <c r="U2308" s="31"/>
      <c r="V2308" s="31"/>
      <c r="W2308" s="31"/>
      <c r="X2308" s="31"/>
      <c r="Y2308" s="31"/>
      <c r="Z2308" s="31"/>
      <c r="AA2308" s="31"/>
      <c r="AB2308" s="31"/>
      <c r="AC2308" s="31"/>
      <c r="AD2308" s="31"/>
      <c r="AE2308" s="31"/>
      <c r="AT2308" s="14" t="s">
        <v>135</v>
      </c>
      <c r="AU2308" s="14" t="s">
        <v>84</v>
      </c>
    </row>
    <row r="2309" spans="1:65" s="2" customFormat="1" ht="33" customHeight="1">
      <c r="A2309" s="31"/>
      <c r="B2309" s="32"/>
      <c r="C2309" s="188" t="s">
        <v>4236</v>
      </c>
      <c r="D2309" s="188" t="s">
        <v>127</v>
      </c>
      <c r="E2309" s="189" t="s">
        <v>4237</v>
      </c>
      <c r="F2309" s="190" t="s">
        <v>4238</v>
      </c>
      <c r="G2309" s="191" t="s">
        <v>2263</v>
      </c>
      <c r="H2309" s="192">
        <v>50</v>
      </c>
      <c r="I2309" s="193"/>
      <c r="J2309" s="194">
        <f>ROUND(I2309*H2309,2)</f>
        <v>0</v>
      </c>
      <c r="K2309" s="190" t="s">
        <v>131</v>
      </c>
      <c r="L2309" s="36"/>
      <c r="M2309" s="195" t="s">
        <v>1</v>
      </c>
      <c r="N2309" s="196" t="s">
        <v>42</v>
      </c>
      <c r="O2309" s="68"/>
      <c r="P2309" s="197">
        <f>O2309*H2309</f>
        <v>0</v>
      </c>
      <c r="Q2309" s="197">
        <v>0</v>
      </c>
      <c r="R2309" s="197">
        <f>Q2309*H2309</f>
        <v>0</v>
      </c>
      <c r="S2309" s="197">
        <v>0</v>
      </c>
      <c r="T2309" s="198">
        <f>S2309*H2309</f>
        <v>0</v>
      </c>
      <c r="U2309" s="31"/>
      <c r="V2309" s="31"/>
      <c r="W2309" s="31"/>
      <c r="X2309" s="31"/>
      <c r="Y2309" s="31"/>
      <c r="Z2309" s="31"/>
      <c r="AA2309" s="31"/>
      <c r="AB2309" s="31"/>
      <c r="AC2309" s="31"/>
      <c r="AD2309" s="31"/>
      <c r="AE2309" s="31"/>
      <c r="AR2309" s="199" t="s">
        <v>4209</v>
      </c>
      <c r="AT2309" s="199" t="s">
        <v>127</v>
      </c>
      <c r="AU2309" s="199" t="s">
        <v>84</v>
      </c>
      <c r="AY2309" s="14" t="s">
        <v>124</v>
      </c>
      <c r="BE2309" s="200">
        <f>IF(N2309="základní",J2309,0)</f>
        <v>0</v>
      </c>
      <c r="BF2309" s="200">
        <f>IF(N2309="snížená",J2309,0)</f>
        <v>0</v>
      </c>
      <c r="BG2309" s="200">
        <f>IF(N2309="zákl. přenesená",J2309,0)</f>
        <v>0</v>
      </c>
      <c r="BH2309" s="200">
        <f>IF(N2309="sníž. přenesená",J2309,0)</f>
        <v>0</v>
      </c>
      <c r="BI2309" s="200">
        <f>IF(N2309="nulová",J2309,0)</f>
        <v>0</v>
      </c>
      <c r="BJ2309" s="14" t="s">
        <v>84</v>
      </c>
      <c r="BK2309" s="200">
        <f>ROUND(I2309*H2309,2)</f>
        <v>0</v>
      </c>
      <c r="BL2309" s="14" t="s">
        <v>4209</v>
      </c>
      <c r="BM2309" s="199" t="s">
        <v>4239</v>
      </c>
    </row>
    <row r="2310" spans="1:65" s="2" customFormat="1" ht="38.4">
      <c r="A2310" s="31"/>
      <c r="B2310" s="32"/>
      <c r="C2310" s="33"/>
      <c r="D2310" s="201" t="s">
        <v>133</v>
      </c>
      <c r="E2310" s="33"/>
      <c r="F2310" s="202" t="s">
        <v>4240</v>
      </c>
      <c r="G2310" s="33"/>
      <c r="H2310" s="33"/>
      <c r="I2310" s="203"/>
      <c r="J2310" s="33"/>
      <c r="K2310" s="33"/>
      <c r="L2310" s="36"/>
      <c r="M2310" s="204"/>
      <c r="N2310" s="205"/>
      <c r="O2310" s="68"/>
      <c r="P2310" s="68"/>
      <c r="Q2310" s="68"/>
      <c r="R2310" s="68"/>
      <c r="S2310" s="68"/>
      <c r="T2310" s="69"/>
      <c r="U2310" s="31"/>
      <c r="V2310" s="31"/>
      <c r="W2310" s="31"/>
      <c r="X2310" s="31"/>
      <c r="Y2310" s="31"/>
      <c r="Z2310" s="31"/>
      <c r="AA2310" s="31"/>
      <c r="AB2310" s="31"/>
      <c r="AC2310" s="31"/>
      <c r="AD2310" s="31"/>
      <c r="AE2310" s="31"/>
      <c r="AT2310" s="14" t="s">
        <v>133</v>
      </c>
      <c r="AU2310" s="14" t="s">
        <v>84</v>
      </c>
    </row>
    <row r="2311" spans="1:65" s="2" customFormat="1" ht="19.2">
      <c r="A2311" s="31"/>
      <c r="B2311" s="32"/>
      <c r="C2311" s="33"/>
      <c r="D2311" s="201" t="s">
        <v>135</v>
      </c>
      <c r="E2311" s="33"/>
      <c r="F2311" s="206" t="s">
        <v>4231</v>
      </c>
      <c r="G2311" s="33"/>
      <c r="H2311" s="33"/>
      <c r="I2311" s="203"/>
      <c r="J2311" s="33"/>
      <c r="K2311" s="33"/>
      <c r="L2311" s="36"/>
      <c r="M2311" s="204"/>
      <c r="N2311" s="205"/>
      <c r="O2311" s="68"/>
      <c r="P2311" s="68"/>
      <c r="Q2311" s="68"/>
      <c r="R2311" s="68"/>
      <c r="S2311" s="68"/>
      <c r="T2311" s="69"/>
      <c r="U2311" s="31"/>
      <c r="V2311" s="31"/>
      <c r="W2311" s="31"/>
      <c r="X2311" s="31"/>
      <c r="Y2311" s="31"/>
      <c r="Z2311" s="31"/>
      <c r="AA2311" s="31"/>
      <c r="AB2311" s="31"/>
      <c r="AC2311" s="31"/>
      <c r="AD2311" s="31"/>
      <c r="AE2311" s="31"/>
      <c r="AT2311" s="14" t="s">
        <v>135</v>
      </c>
      <c r="AU2311" s="14" t="s">
        <v>84</v>
      </c>
    </row>
    <row r="2312" spans="1:65" s="2" customFormat="1" ht="33" customHeight="1">
      <c r="A2312" s="31"/>
      <c r="B2312" s="32"/>
      <c r="C2312" s="188" t="s">
        <v>2292</v>
      </c>
      <c r="D2312" s="188" t="s">
        <v>127</v>
      </c>
      <c r="E2312" s="189" t="s">
        <v>4241</v>
      </c>
      <c r="F2312" s="190" t="s">
        <v>4242</v>
      </c>
      <c r="G2312" s="191" t="s">
        <v>2263</v>
      </c>
      <c r="H2312" s="192">
        <v>50</v>
      </c>
      <c r="I2312" s="193"/>
      <c r="J2312" s="194">
        <f>ROUND(I2312*H2312,2)</f>
        <v>0</v>
      </c>
      <c r="K2312" s="190" t="s">
        <v>131</v>
      </c>
      <c r="L2312" s="36"/>
      <c r="M2312" s="195" t="s">
        <v>1</v>
      </c>
      <c r="N2312" s="196" t="s">
        <v>42</v>
      </c>
      <c r="O2312" s="68"/>
      <c r="P2312" s="197">
        <f>O2312*H2312</f>
        <v>0</v>
      </c>
      <c r="Q2312" s="197">
        <v>0</v>
      </c>
      <c r="R2312" s="197">
        <f>Q2312*H2312</f>
        <v>0</v>
      </c>
      <c r="S2312" s="197">
        <v>0</v>
      </c>
      <c r="T2312" s="198">
        <f>S2312*H2312</f>
        <v>0</v>
      </c>
      <c r="U2312" s="31"/>
      <c r="V2312" s="31"/>
      <c r="W2312" s="31"/>
      <c r="X2312" s="31"/>
      <c r="Y2312" s="31"/>
      <c r="Z2312" s="31"/>
      <c r="AA2312" s="31"/>
      <c r="AB2312" s="31"/>
      <c r="AC2312" s="31"/>
      <c r="AD2312" s="31"/>
      <c r="AE2312" s="31"/>
      <c r="AR2312" s="199" t="s">
        <v>4209</v>
      </c>
      <c r="AT2312" s="199" t="s">
        <v>127</v>
      </c>
      <c r="AU2312" s="199" t="s">
        <v>84</v>
      </c>
      <c r="AY2312" s="14" t="s">
        <v>124</v>
      </c>
      <c r="BE2312" s="200">
        <f>IF(N2312="základní",J2312,0)</f>
        <v>0</v>
      </c>
      <c r="BF2312" s="200">
        <f>IF(N2312="snížená",J2312,0)</f>
        <v>0</v>
      </c>
      <c r="BG2312" s="200">
        <f>IF(N2312="zákl. přenesená",J2312,0)</f>
        <v>0</v>
      </c>
      <c r="BH2312" s="200">
        <f>IF(N2312="sníž. přenesená",J2312,0)</f>
        <v>0</v>
      </c>
      <c r="BI2312" s="200">
        <f>IF(N2312="nulová",J2312,0)</f>
        <v>0</v>
      </c>
      <c r="BJ2312" s="14" t="s">
        <v>84</v>
      </c>
      <c r="BK2312" s="200">
        <f>ROUND(I2312*H2312,2)</f>
        <v>0</v>
      </c>
      <c r="BL2312" s="14" t="s">
        <v>4209</v>
      </c>
      <c r="BM2312" s="199" t="s">
        <v>4243</v>
      </c>
    </row>
    <row r="2313" spans="1:65" s="2" customFormat="1" ht="38.4">
      <c r="A2313" s="31"/>
      <c r="B2313" s="32"/>
      <c r="C2313" s="33"/>
      <c r="D2313" s="201" t="s">
        <v>133</v>
      </c>
      <c r="E2313" s="33"/>
      <c r="F2313" s="202" t="s">
        <v>4244</v>
      </c>
      <c r="G2313" s="33"/>
      <c r="H2313" s="33"/>
      <c r="I2313" s="203"/>
      <c r="J2313" s="33"/>
      <c r="K2313" s="33"/>
      <c r="L2313" s="36"/>
      <c r="M2313" s="204"/>
      <c r="N2313" s="205"/>
      <c r="O2313" s="68"/>
      <c r="P2313" s="68"/>
      <c r="Q2313" s="68"/>
      <c r="R2313" s="68"/>
      <c r="S2313" s="68"/>
      <c r="T2313" s="69"/>
      <c r="U2313" s="31"/>
      <c r="V2313" s="31"/>
      <c r="W2313" s="31"/>
      <c r="X2313" s="31"/>
      <c r="Y2313" s="31"/>
      <c r="Z2313" s="31"/>
      <c r="AA2313" s="31"/>
      <c r="AB2313" s="31"/>
      <c r="AC2313" s="31"/>
      <c r="AD2313" s="31"/>
      <c r="AE2313" s="31"/>
      <c r="AT2313" s="14" t="s">
        <v>133</v>
      </c>
      <c r="AU2313" s="14" t="s">
        <v>84</v>
      </c>
    </row>
    <row r="2314" spans="1:65" s="2" customFormat="1" ht="19.2">
      <c r="A2314" s="31"/>
      <c r="B2314" s="32"/>
      <c r="C2314" s="33"/>
      <c r="D2314" s="201" t="s">
        <v>135</v>
      </c>
      <c r="E2314" s="33"/>
      <c r="F2314" s="206" t="s">
        <v>4231</v>
      </c>
      <c r="G2314" s="33"/>
      <c r="H2314" s="33"/>
      <c r="I2314" s="203"/>
      <c r="J2314" s="33"/>
      <c r="K2314" s="33"/>
      <c r="L2314" s="36"/>
      <c r="M2314" s="204"/>
      <c r="N2314" s="205"/>
      <c r="O2314" s="68"/>
      <c r="P2314" s="68"/>
      <c r="Q2314" s="68"/>
      <c r="R2314" s="68"/>
      <c r="S2314" s="68"/>
      <c r="T2314" s="69"/>
      <c r="U2314" s="31"/>
      <c r="V2314" s="31"/>
      <c r="W2314" s="31"/>
      <c r="X2314" s="31"/>
      <c r="Y2314" s="31"/>
      <c r="Z2314" s="31"/>
      <c r="AA2314" s="31"/>
      <c r="AB2314" s="31"/>
      <c r="AC2314" s="31"/>
      <c r="AD2314" s="31"/>
      <c r="AE2314" s="31"/>
      <c r="AT2314" s="14" t="s">
        <v>135</v>
      </c>
      <c r="AU2314" s="14" t="s">
        <v>84</v>
      </c>
    </row>
    <row r="2315" spans="1:65" s="2" customFormat="1" ht="33" customHeight="1">
      <c r="A2315" s="31"/>
      <c r="B2315" s="32"/>
      <c r="C2315" s="188" t="s">
        <v>4245</v>
      </c>
      <c r="D2315" s="188" t="s">
        <v>127</v>
      </c>
      <c r="E2315" s="189" t="s">
        <v>4246</v>
      </c>
      <c r="F2315" s="190" t="s">
        <v>4247</v>
      </c>
      <c r="G2315" s="191" t="s">
        <v>2263</v>
      </c>
      <c r="H2315" s="192">
        <v>10</v>
      </c>
      <c r="I2315" s="193"/>
      <c r="J2315" s="194">
        <f>ROUND(I2315*H2315,2)</f>
        <v>0</v>
      </c>
      <c r="K2315" s="190" t="s">
        <v>131</v>
      </c>
      <c r="L2315" s="36"/>
      <c r="M2315" s="195" t="s">
        <v>1</v>
      </c>
      <c r="N2315" s="196" t="s">
        <v>42</v>
      </c>
      <c r="O2315" s="68"/>
      <c r="P2315" s="197">
        <f>O2315*H2315</f>
        <v>0</v>
      </c>
      <c r="Q2315" s="197">
        <v>0</v>
      </c>
      <c r="R2315" s="197">
        <f>Q2315*H2315</f>
        <v>0</v>
      </c>
      <c r="S2315" s="197">
        <v>0</v>
      </c>
      <c r="T2315" s="198">
        <f>S2315*H2315</f>
        <v>0</v>
      </c>
      <c r="U2315" s="31"/>
      <c r="V2315" s="31"/>
      <c r="W2315" s="31"/>
      <c r="X2315" s="31"/>
      <c r="Y2315" s="31"/>
      <c r="Z2315" s="31"/>
      <c r="AA2315" s="31"/>
      <c r="AB2315" s="31"/>
      <c r="AC2315" s="31"/>
      <c r="AD2315" s="31"/>
      <c r="AE2315" s="31"/>
      <c r="AR2315" s="199" t="s">
        <v>4209</v>
      </c>
      <c r="AT2315" s="199" t="s">
        <v>127</v>
      </c>
      <c r="AU2315" s="199" t="s">
        <v>84</v>
      </c>
      <c r="AY2315" s="14" t="s">
        <v>124</v>
      </c>
      <c r="BE2315" s="200">
        <f>IF(N2315="základní",J2315,0)</f>
        <v>0</v>
      </c>
      <c r="BF2315" s="200">
        <f>IF(N2315="snížená",J2315,0)</f>
        <v>0</v>
      </c>
      <c r="BG2315" s="200">
        <f>IF(N2315="zákl. přenesená",J2315,0)</f>
        <v>0</v>
      </c>
      <c r="BH2315" s="200">
        <f>IF(N2315="sníž. přenesená",J2315,0)</f>
        <v>0</v>
      </c>
      <c r="BI2315" s="200">
        <f>IF(N2315="nulová",J2315,0)</f>
        <v>0</v>
      </c>
      <c r="BJ2315" s="14" t="s">
        <v>84</v>
      </c>
      <c r="BK2315" s="200">
        <f>ROUND(I2315*H2315,2)</f>
        <v>0</v>
      </c>
      <c r="BL2315" s="14" t="s">
        <v>4209</v>
      </c>
      <c r="BM2315" s="199" t="s">
        <v>4248</v>
      </c>
    </row>
    <row r="2316" spans="1:65" s="2" customFormat="1" ht="38.4">
      <c r="A2316" s="31"/>
      <c r="B2316" s="32"/>
      <c r="C2316" s="33"/>
      <c r="D2316" s="201" t="s">
        <v>133</v>
      </c>
      <c r="E2316" s="33"/>
      <c r="F2316" s="202" t="s">
        <v>4249</v>
      </c>
      <c r="G2316" s="33"/>
      <c r="H2316" s="33"/>
      <c r="I2316" s="203"/>
      <c r="J2316" s="33"/>
      <c r="K2316" s="33"/>
      <c r="L2316" s="36"/>
      <c r="M2316" s="204"/>
      <c r="N2316" s="205"/>
      <c r="O2316" s="68"/>
      <c r="P2316" s="68"/>
      <c r="Q2316" s="68"/>
      <c r="R2316" s="68"/>
      <c r="S2316" s="68"/>
      <c r="T2316" s="69"/>
      <c r="U2316" s="31"/>
      <c r="V2316" s="31"/>
      <c r="W2316" s="31"/>
      <c r="X2316" s="31"/>
      <c r="Y2316" s="31"/>
      <c r="Z2316" s="31"/>
      <c r="AA2316" s="31"/>
      <c r="AB2316" s="31"/>
      <c r="AC2316" s="31"/>
      <c r="AD2316" s="31"/>
      <c r="AE2316" s="31"/>
      <c r="AT2316" s="14" t="s">
        <v>133</v>
      </c>
      <c r="AU2316" s="14" t="s">
        <v>84</v>
      </c>
    </row>
    <row r="2317" spans="1:65" s="2" customFormat="1" ht="19.2">
      <c r="A2317" s="31"/>
      <c r="B2317" s="32"/>
      <c r="C2317" s="33"/>
      <c r="D2317" s="201" t="s">
        <v>135</v>
      </c>
      <c r="E2317" s="33"/>
      <c r="F2317" s="206" t="s">
        <v>4231</v>
      </c>
      <c r="G2317" s="33"/>
      <c r="H2317" s="33"/>
      <c r="I2317" s="203"/>
      <c r="J2317" s="33"/>
      <c r="K2317" s="33"/>
      <c r="L2317" s="36"/>
      <c r="M2317" s="204"/>
      <c r="N2317" s="205"/>
      <c r="O2317" s="68"/>
      <c r="P2317" s="68"/>
      <c r="Q2317" s="68"/>
      <c r="R2317" s="68"/>
      <c r="S2317" s="68"/>
      <c r="T2317" s="69"/>
      <c r="U2317" s="31"/>
      <c r="V2317" s="31"/>
      <c r="W2317" s="31"/>
      <c r="X2317" s="31"/>
      <c r="Y2317" s="31"/>
      <c r="Z2317" s="31"/>
      <c r="AA2317" s="31"/>
      <c r="AB2317" s="31"/>
      <c r="AC2317" s="31"/>
      <c r="AD2317" s="31"/>
      <c r="AE2317" s="31"/>
      <c r="AT2317" s="14" t="s">
        <v>135</v>
      </c>
      <c r="AU2317" s="14" t="s">
        <v>84</v>
      </c>
    </row>
    <row r="2318" spans="1:65" s="2" customFormat="1" ht="33" customHeight="1">
      <c r="A2318" s="31"/>
      <c r="B2318" s="32"/>
      <c r="C2318" s="188" t="s">
        <v>2297</v>
      </c>
      <c r="D2318" s="188" t="s">
        <v>127</v>
      </c>
      <c r="E2318" s="189" t="s">
        <v>4250</v>
      </c>
      <c r="F2318" s="190" t="s">
        <v>4251</v>
      </c>
      <c r="G2318" s="191" t="s">
        <v>2263</v>
      </c>
      <c r="H2318" s="192">
        <v>10</v>
      </c>
      <c r="I2318" s="193"/>
      <c r="J2318" s="194">
        <f>ROUND(I2318*H2318,2)</f>
        <v>0</v>
      </c>
      <c r="K2318" s="190" t="s">
        <v>131</v>
      </c>
      <c r="L2318" s="36"/>
      <c r="M2318" s="195" t="s">
        <v>1</v>
      </c>
      <c r="N2318" s="196" t="s">
        <v>42</v>
      </c>
      <c r="O2318" s="68"/>
      <c r="P2318" s="197">
        <f>O2318*H2318</f>
        <v>0</v>
      </c>
      <c r="Q2318" s="197">
        <v>0</v>
      </c>
      <c r="R2318" s="197">
        <f>Q2318*H2318</f>
        <v>0</v>
      </c>
      <c r="S2318" s="197">
        <v>0</v>
      </c>
      <c r="T2318" s="198">
        <f>S2318*H2318</f>
        <v>0</v>
      </c>
      <c r="U2318" s="31"/>
      <c r="V2318" s="31"/>
      <c r="W2318" s="31"/>
      <c r="X2318" s="31"/>
      <c r="Y2318" s="31"/>
      <c r="Z2318" s="31"/>
      <c r="AA2318" s="31"/>
      <c r="AB2318" s="31"/>
      <c r="AC2318" s="31"/>
      <c r="AD2318" s="31"/>
      <c r="AE2318" s="31"/>
      <c r="AR2318" s="199" t="s">
        <v>4209</v>
      </c>
      <c r="AT2318" s="199" t="s">
        <v>127</v>
      </c>
      <c r="AU2318" s="199" t="s">
        <v>84</v>
      </c>
      <c r="AY2318" s="14" t="s">
        <v>124</v>
      </c>
      <c r="BE2318" s="200">
        <f>IF(N2318="základní",J2318,0)</f>
        <v>0</v>
      </c>
      <c r="BF2318" s="200">
        <f>IF(N2318="snížená",J2318,0)</f>
        <v>0</v>
      </c>
      <c r="BG2318" s="200">
        <f>IF(N2318="zákl. přenesená",J2318,0)</f>
        <v>0</v>
      </c>
      <c r="BH2318" s="200">
        <f>IF(N2318="sníž. přenesená",J2318,0)</f>
        <v>0</v>
      </c>
      <c r="BI2318" s="200">
        <f>IF(N2318="nulová",J2318,0)</f>
        <v>0</v>
      </c>
      <c r="BJ2318" s="14" t="s">
        <v>84</v>
      </c>
      <c r="BK2318" s="200">
        <f>ROUND(I2318*H2318,2)</f>
        <v>0</v>
      </c>
      <c r="BL2318" s="14" t="s">
        <v>4209</v>
      </c>
      <c r="BM2318" s="199" t="s">
        <v>4252</v>
      </c>
    </row>
    <row r="2319" spans="1:65" s="2" customFormat="1" ht="38.4">
      <c r="A2319" s="31"/>
      <c r="B2319" s="32"/>
      <c r="C2319" s="33"/>
      <c r="D2319" s="201" t="s">
        <v>133</v>
      </c>
      <c r="E2319" s="33"/>
      <c r="F2319" s="202" t="s">
        <v>4253</v>
      </c>
      <c r="G2319" s="33"/>
      <c r="H2319" s="33"/>
      <c r="I2319" s="203"/>
      <c r="J2319" s="33"/>
      <c r="K2319" s="33"/>
      <c r="L2319" s="36"/>
      <c r="M2319" s="204"/>
      <c r="N2319" s="205"/>
      <c r="O2319" s="68"/>
      <c r="P2319" s="68"/>
      <c r="Q2319" s="68"/>
      <c r="R2319" s="68"/>
      <c r="S2319" s="68"/>
      <c r="T2319" s="69"/>
      <c r="U2319" s="31"/>
      <c r="V2319" s="31"/>
      <c r="W2319" s="31"/>
      <c r="X2319" s="31"/>
      <c r="Y2319" s="31"/>
      <c r="Z2319" s="31"/>
      <c r="AA2319" s="31"/>
      <c r="AB2319" s="31"/>
      <c r="AC2319" s="31"/>
      <c r="AD2319" s="31"/>
      <c r="AE2319" s="31"/>
      <c r="AT2319" s="14" t="s">
        <v>133</v>
      </c>
      <c r="AU2319" s="14" t="s">
        <v>84</v>
      </c>
    </row>
    <row r="2320" spans="1:65" s="2" customFormat="1" ht="19.2">
      <c r="A2320" s="31"/>
      <c r="B2320" s="32"/>
      <c r="C2320" s="33"/>
      <c r="D2320" s="201" t="s">
        <v>135</v>
      </c>
      <c r="E2320" s="33"/>
      <c r="F2320" s="206" t="s">
        <v>4231</v>
      </c>
      <c r="G2320" s="33"/>
      <c r="H2320" s="33"/>
      <c r="I2320" s="203"/>
      <c r="J2320" s="33"/>
      <c r="K2320" s="33"/>
      <c r="L2320" s="36"/>
      <c r="M2320" s="204"/>
      <c r="N2320" s="205"/>
      <c r="O2320" s="68"/>
      <c r="P2320" s="68"/>
      <c r="Q2320" s="68"/>
      <c r="R2320" s="68"/>
      <c r="S2320" s="68"/>
      <c r="T2320" s="69"/>
      <c r="U2320" s="31"/>
      <c r="V2320" s="31"/>
      <c r="W2320" s="31"/>
      <c r="X2320" s="31"/>
      <c r="Y2320" s="31"/>
      <c r="Z2320" s="31"/>
      <c r="AA2320" s="31"/>
      <c r="AB2320" s="31"/>
      <c r="AC2320" s="31"/>
      <c r="AD2320" s="31"/>
      <c r="AE2320" s="31"/>
      <c r="AT2320" s="14" t="s">
        <v>135</v>
      </c>
      <c r="AU2320" s="14" t="s">
        <v>84</v>
      </c>
    </row>
    <row r="2321" spans="1:65" s="2" customFormat="1" ht="33" customHeight="1">
      <c r="A2321" s="31"/>
      <c r="B2321" s="32"/>
      <c r="C2321" s="188" t="s">
        <v>4254</v>
      </c>
      <c r="D2321" s="188" t="s">
        <v>127</v>
      </c>
      <c r="E2321" s="189" t="s">
        <v>4255</v>
      </c>
      <c r="F2321" s="190" t="s">
        <v>4256</v>
      </c>
      <c r="G2321" s="191" t="s">
        <v>2263</v>
      </c>
      <c r="H2321" s="192">
        <v>10</v>
      </c>
      <c r="I2321" s="193"/>
      <c r="J2321" s="194">
        <f>ROUND(I2321*H2321,2)</f>
        <v>0</v>
      </c>
      <c r="K2321" s="190" t="s">
        <v>131</v>
      </c>
      <c r="L2321" s="36"/>
      <c r="M2321" s="195" t="s">
        <v>1</v>
      </c>
      <c r="N2321" s="196" t="s">
        <v>42</v>
      </c>
      <c r="O2321" s="68"/>
      <c r="P2321" s="197">
        <f>O2321*H2321</f>
        <v>0</v>
      </c>
      <c r="Q2321" s="197">
        <v>0</v>
      </c>
      <c r="R2321" s="197">
        <f>Q2321*H2321</f>
        <v>0</v>
      </c>
      <c r="S2321" s="197">
        <v>0</v>
      </c>
      <c r="T2321" s="198">
        <f>S2321*H2321</f>
        <v>0</v>
      </c>
      <c r="U2321" s="31"/>
      <c r="V2321" s="31"/>
      <c r="W2321" s="31"/>
      <c r="X2321" s="31"/>
      <c r="Y2321" s="31"/>
      <c r="Z2321" s="31"/>
      <c r="AA2321" s="31"/>
      <c r="AB2321" s="31"/>
      <c r="AC2321" s="31"/>
      <c r="AD2321" s="31"/>
      <c r="AE2321" s="31"/>
      <c r="AR2321" s="199" t="s">
        <v>4209</v>
      </c>
      <c r="AT2321" s="199" t="s">
        <v>127</v>
      </c>
      <c r="AU2321" s="199" t="s">
        <v>84</v>
      </c>
      <c r="AY2321" s="14" t="s">
        <v>124</v>
      </c>
      <c r="BE2321" s="200">
        <f>IF(N2321="základní",J2321,0)</f>
        <v>0</v>
      </c>
      <c r="BF2321" s="200">
        <f>IF(N2321="snížená",J2321,0)</f>
        <v>0</v>
      </c>
      <c r="BG2321" s="200">
        <f>IF(N2321="zákl. přenesená",J2321,0)</f>
        <v>0</v>
      </c>
      <c r="BH2321" s="200">
        <f>IF(N2321="sníž. přenesená",J2321,0)</f>
        <v>0</v>
      </c>
      <c r="BI2321" s="200">
        <f>IF(N2321="nulová",J2321,0)</f>
        <v>0</v>
      </c>
      <c r="BJ2321" s="14" t="s">
        <v>84</v>
      </c>
      <c r="BK2321" s="200">
        <f>ROUND(I2321*H2321,2)</f>
        <v>0</v>
      </c>
      <c r="BL2321" s="14" t="s">
        <v>4209</v>
      </c>
      <c r="BM2321" s="199" t="s">
        <v>4257</v>
      </c>
    </row>
    <row r="2322" spans="1:65" s="2" customFormat="1" ht="38.4">
      <c r="A2322" s="31"/>
      <c r="B2322" s="32"/>
      <c r="C2322" s="33"/>
      <c r="D2322" s="201" t="s">
        <v>133</v>
      </c>
      <c r="E2322" s="33"/>
      <c r="F2322" s="202" t="s">
        <v>4258</v>
      </c>
      <c r="G2322" s="33"/>
      <c r="H2322" s="33"/>
      <c r="I2322" s="203"/>
      <c r="J2322" s="33"/>
      <c r="K2322" s="33"/>
      <c r="L2322" s="36"/>
      <c r="M2322" s="204"/>
      <c r="N2322" s="205"/>
      <c r="O2322" s="68"/>
      <c r="P2322" s="68"/>
      <c r="Q2322" s="68"/>
      <c r="R2322" s="68"/>
      <c r="S2322" s="68"/>
      <c r="T2322" s="69"/>
      <c r="U2322" s="31"/>
      <c r="V2322" s="31"/>
      <c r="W2322" s="31"/>
      <c r="X2322" s="31"/>
      <c r="Y2322" s="31"/>
      <c r="Z2322" s="31"/>
      <c r="AA2322" s="31"/>
      <c r="AB2322" s="31"/>
      <c r="AC2322" s="31"/>
      <c r="AD2322" s="31"/>
      <c r="AE2322" s="31"/>
      <c r="AT2322" s="14" t="s">
        <v>133</v>
      </c>
      <c r="AU2322" s="14" t="s">
        <v>84</v>
      </c>
    </row>
    <row r="2323" spans="1:65" s="2" customFormat="1" ht="19.2">
      <c r="A2323" s="31"/>
      <c r="B2323" s="32"/>
      <c r="C2323" s="33"/>
      <c r="D2323" s="201" t="s">
        <v>135</v>
      </c>
      <c r="E2323" s="33"/>
      <c r="F2323" s="206" t="s">
        <v>4231</v>
      </c>
      <c r="G2323" s="33"/>
      <c r="H2323" s="33"/>
      <c r="I2323" s="203"/>
      <c r="J2323" s="33"/>
      <c r="K2323" s="33"/>
      <c r="L2323" s="36"/>
      <c r="M2323" s="204"/>
      <c r="N2323" s="205"/>
      <c r="O2323" s="68"/>
      <c r="P2323" s="68"/>
      <c r="Q2323" s="68"/>
      <c r="R2323" s="68"/>
      <c r="S2323" s="68"/>
      <c r="T2323" s="69"/>
      <c r="U2323" s="31"/>
      <c r="V2323" s="31"/>
      <c r="W2323" s="31"/>
      <c r="X2323" s="31"/>
      <c r="Y2323" s="31"/>
      <c r="Z2323" s="31"/>
      <c r="AA2323" s="31"/>
      <c r="AB2323" s="31"/>
      <c r="AC2323" s="31"/>
      <c r="AD2323" s="31"/>
      <c r="AE2323" s="31"/>
      <c r="AT2323" s="14" t="s">
        <v>135</v>
      </c>
      <c r="AU2323" s="14" t="s">
        <v>84</v>
      </c>
    </row>
    <row r="2324" spans="1:65" s="2" customFormat="1" ht="33" customHeight="1">
      <c r="A2324" s="31"/>
      <c r="B2324" s="32"/>
      <c r="C2324" s="188" t="s">
        <v>2302</v>
      </c>
      <c r="D2324" s="188" t="s">
        <v>127</v>
      </c>
      <c r="E2324" s="189" t="s">
        <v>4259</v>
      </c>
      <c r="F2324" s="190" t="s">
        <v>4260</v>
      </c>
      <c r="G2324" s="191" t="s">
        <v>2263</v>
      </c>
      <c r="H2324" s="192">
        <v>10</v>
      </c>
      <c r="I2324" s="193"/>
      <c r="J2324" s="194">
        <f>ROUND(I2324*H2324,2)</f>
        <v>0</v>
      </c>
      <c r="K2324" s="190" t="s">
        <v>131</v>
      </c>
      <c r="L2324" s="36"/>
      <c r="M2324" s="195" t="s">
        <v>1</v>
      </c>
      <c r="N2324" s="196" t="s">
        <v>42</v>
      </c>
      <c r="O2324" s="68"/>
      <c r="P2324" s="197">
        <f>O2324*H2324</f>
        <v>0</v>
      </c>
      <c r="Q2324" s="197">
        <v>0</v>
      </c>
      <c r="R2324" s="197">
        <f>Q2324*H2324</f>
        <v>0</v>
      </c>
      <c r="S2324" s="197">
        <v>0</v>
      </c>
      <c r="T2324" s="198">
        <f>S2324*H2324</f>
        <v>0</v>
      </c>
      <c r="U2324" s="31"/>
      <c r="V2324" s="31"/>
      <c r="W2324" s="31"/>
      <c r="X2324" s="31"/>
      <c r="Y2324" s="31"/>
      <c r="Z2324" s="31"/>
      <c r="AA2324" s="31"/>
      <c r="AB2324" s="31"/>
      <c r="AC2324" s="31"/>
      <c r="AD2324" s="31"/>
      <c r="AE2324" s="31"/>
      <c r="AR2324" s="199" t="s">
        <v>4209</v>
      </c>
      <c r="AT2324" s="199" t="s">
        <v>127</v>
      </c>
      <c r="AU2324" s="199" t="s">
        <v>84</v>
      </c>
      <c r="AY2324" s="14" t="s">
        <v>124</v>
      </c>
      <c r="BE2324" s="200">
        <f>IF(N2324="základní",J2324,0)</f>
        <v>0</v>
      </c>
      <c r="BF2324" s="200">
        <f>IF(N2324="snížená",J2324,0)</f>
        <v>0</v>
      </c>
      <c r="BG2324" s="200">
        <f>IF(N2324="zákl. přenesená",J2324,0)</f>
        <v>0</v>
      </c>
      <c r="BH2324" s="200">
        <f>IF(N2324="sníž. přenesená",J2324,0)</f>
        <v>0</v>
      </c>
      <c r="BI2324" s="200">
        <f>IF(N2324="nulová",J2324,0)</f>
        <v>0</v>
      </c>
      <c r="BJ2324" s="14" t="s">
        <v>84</v>
      </c>
      <c r="BK2324" s="200">
        <f>ROUND(I2324*H2324,2)</f>
        <v>0</v>
      </c>
      <c r="BL2324" s="14" t="s">
        <v>4209</v>
      </c>
      <c r="BM2324" s="199" t="s">
        <v>4261</v>
      </c>
    </row>
    <row r="2325" spans="1:65" s="2" customFormat="1" ht="38.4">
      <c r="A2325" s="31"/>
      <c r="B2325" s="32"/>
      <c r="C2325" s="33"/>
      <c r="D2325" s="201" t="s">
        <v>133</v>
      </c>
      <c r="E2325" s="33"/>
      <c r="F2325" s="202" t="s">
        <v>4262</v>
      </c>
      <c r="G2325" s="33"/>
      <c r="H2325" s="33"/>
      <c r="I2325" s="203"/>
      <c r="J2325" s="33"/>
      <c r="K2325" s="33"/>
      <c r="L2325" s="36"/>
      <c r="M2325" s="204"/>
      <c r="N2325" s="205"/>
      <c r="O2325" s="68"/>
      <c r="P2325" s="68"/>
      <c r="Q2325" s="68"/>
      <c r="R2325" s="68"/>
      <c r="S2325" s="68"/>
      <c r="T2325" s="69"/>
      <c r="U2325" s="31"/>
      <c r="V2325" s="31"/>
      <c r="W2325" s="31"/>
      <c r="X2325" s="31"/>
      <c r="Y2325" s="31"/>
      <c r="Z2325" s="31"/>
      <c r="AA2325" s="31"/>
      <c r="AB2325" s="31"/>
      <c r="AC2325" s="31"/>
      <c r="AD2325" s="31"/>
      <c r="AE2325" s="31"/>
      <c r="AT2325" s="14" t="s">
        <v>133</v>
      </c>
      <c r="AU2325" s="14" t="s">
        <v>84</v>
      </c>
    </row>
    <row r="2326" spans="1:65" s="2" customFormat="1" ht="19.2">
      <c r="A2326" s="31"/>
      <c r="B2326" s="32"/>
      <c r="C2326" s="33"/>
      <c r="D2326" s="201" t="s">
        <v>135</v>
      </c>
      <c r="E2326" s="33"/>
      <c r="F2326" s="206" t="s">
        <v>4231</v>
      </c>
      <c r="G2326" s="33"/>
      <c r="H2326" s="33"/>
      <c r="I2326" s="203"/>
      <c r="J2326" s="33"/>
      <c r="K2326" s="33"/>
      <c r="L2326" s="36"/>
      <c r="M2326" s="204"/>
      <c r="N2326" s="205"/>
      <c r="O2326" s="68"/>
      <c r="P2326" s="68"/>
      <c r="Q2326" s="68"/>
      <c r="R2326" s="68"/>
      <c r="S2326" s="68"/>
      <c r="T2326" s="69"/>
      <c r="U2326" s="31"/>
      <c r="V2326" s="31"/>
      <c r="W2326" s="31"/>
      <c r="X2326" s="31"/>
      <c r="Y2326" s="31"/>
      <c r="Z2326" s="31"/>
      <c r="AA2326" s="31"/>
      <c r="AB2326" s="31"/>
      <c r="AC2326" s="31"/>
      <c r="AD2326" s="31"/>
      <c r="AE2326" s="31"/>
      <c r="AT2326" s="14" t="s">
        <v>135</v>
      </c>
      <c r="AU2326" s="14" t="s">
        <v>84</v>
      </c>
    </row>
    <row r="2327" spans="1:65" s="2" customFormat="1" ht="33" customHeight="1">
      <c r="A2327" s="31"/>
      <c r="B2327" s="32"/>
      <c r="C2327" s="188" t="s">
        <v>4263</v>
      </c>
      <c r="D2327" s="188" t="s">
        <v>127</v>
      </c>
      <c r="E2327" s="189" t="s">
        <v>4264</v>
      </c>
      <c r="F2327" s="190" t="s">
        <v>4265</v>
      </c>
      <c r="G2327" s="191" t="s">
        <v>2263</v>
      </c>
      <c r="H2327" s="192">
        <v>10</v>
      </c>
      <c r="I2327" s="193"/>
      <c r="J2327" s="194">
        <f>ROUND(I2327*H2327,2)</f>
        <v>0</v>
      </c>
      <c r="K2327" s="190" t="s">
        <v>131</v>
      </c>
      <c r="L2327" s="36"/>
      <c r="M2327" s="195" t="s">
        <v>1</v>
      </c>
      <c r="N2327" s="196" t="s">
        <v>42</v>
      </c>
      <c r="O2327" s="68"/>
      <c r="P2327" s="197">
        <f>O2327*H2327</f>
        <v>0</v>
      </c>
      <c r="Q2327" s="197">
        <v>0</v>
      </c>
      <c r="R2327" s="197">
        <f>Q2327*H2327</f>
        <v>0</v>
      </c>
      <c r="S2327" s="197">
        <v>0</v>
      </c>
      <c r="T2327" s="198">
        <f>S2327*H2327</f>
        <v>0</v>
      </c>
      <c r="U2327" s="31"/>
      <c r="V2327" s="31"/>
      <c r="W2327" s="31"/>
      <c r="X2327" s="31"/>
      <c r="Y2327" s="31"/>
      <c r="Z2327" s="31"/>
      <c r="AA2327" s="31"/>
      <c r="AB2327" s="31"/>
      <c r="AC2327" s="31"/>
      <c r="AD2327" s="31"/>
      <c r="AE2327" s="31"/>
      <c r="AR2327" s="199" t="s">
        <v>4209</v>
      </c>
      <c r="AT2327" s="199" t="s">
        <v>127</v>
      </c>
      <c r="AU2327" s="199" t="s">
        <v>84</v>
      </c>
      <c r="AY2327" s="14" t="s">
        <v>124</v>
      </c>
      <c r="BE2327" s="200">
        <f>IF(N2327="základní",J2327,0)</f>
        <v>0</v>
      </c>
      <c r="BF2327" s="200">
        <f>IF(N2327="snížená",J2327,0)</f>
        <v>0</v>
      </c>
      <c r="BG2327" s="200">
        <f>IF(N2327="zákl. přenesená",J2327,0)</f>
        <v>0</v>
      </c>
      <c r="BH2327" s="200">
        <f>IF(N2327="sníž. přenesená",J2327,0)</f>
        <v>0</v>
      </c>
      <c r="BI2327" s="200">
        <f>IF(N2327="nulová",J2327,0)</f>
        <v>0</v>
      </c>
      <c r="BJ2327" s="14" t="s">
        <v>84</v>
      </c>
      <c r="BK2327" s="200">
        <f>ROUND(I2327*H2327,2)</f>
        <v>0</v>
      </c>
      <c r="BL2327" s="14" t="s">
        <v>4209</v>
      </c>
      <c r="BM2327" s="199" t="s">
        <v>4266</v>
      </c>
    </row>
    <row r="2328" spans="1:65" s="2" customFormat="1" ht="38.4">
      <c r="A2328" s="31"/>
      <c r="B2328" s="32"/>
      <c r="C2328" s="33"/>
      <c r="D2328" s="201" t="s">
        <v>133</v>
      </c>
      <c r="E2328" s="33"/>
      <c r="F2328" s="202" t="s">
        <v>4267</v>
      </c>
      <c r="G2328" s="33"/>
      <c r="H2328" s="33"/>
      <c r="I2328" s="203"/>
      <c r="J2328" s="33"/>
      <c r="K2328" s="33"/>
      <c r="L2328" s="36"/>
      <c r="M2328" s="204"/>
      <c r="N2328" s="205"/>
      <c r="O2328" s="68"/>
      <c r="P2328" s="68"/>
      <c r="Q2328" s="68"/>
      <c r="R2328" s="68"/>
      <c r="S2328" s="68"/>
      <c r="T2328" s="69"/>
      <c r="U2328" s="31"/>
      <c r="V2328" s="31"/>
      <c r="W2328" s="31"/>
      <c r="X2328" s="31"/>
      <c r="Y2328" s="31"/>
      <c r="Z2328" s="31"/>
      <c r="AA2328" s="31"/>
      <c r="AB2328" s="31"/>
      <c r="AC2328" s="31"/>
      <c r="AD2328" s="31"/>
      <c r="AE2328" s="31"/>
      <c r="AT2328" s="14" t="s">
        <v>133</v>
      </c>
      <c r="AU2328" s="14" t="s">
        <v>84</v>
      </c>
    </row>
    <row r="2329" spans="1:65" s="2" customFormat="1" ht="19.2">
      <c r="A2329" s="31"/>
      <c r="B2329" s="32"/>
      <c r="C2329" s="33"/>
      <c r="D2329" s="201" t="s">
        <v>135</v>
      </c>
      <c r="E2329" s="33"/>
      <c r="F2329" s="206" t="s">
        <v>4231</v>
      </c>
      <c r="G2329" s="33"/>
      <c r="H2329" s="33"/>
      <c r="I2329" s="203"/>
      <c r="J2329" s="33"/>
      <c r="K2329" s="33"/>
      <c r="L2329" s="36"/>
      <c r="M2329" s="204"/>
      <c r="N2329" s="205"/>
      <c r="O2329" s="68"/>
      <c r="P2329" s="68"/>
      <c r="Q2329" s="68"/>
      <c r="R2329" s="68"/>
      <c r="S2329" s="68"/>
      <c r="T2329" s="69"/>
      <c r="U2329" s="31"/>
      <c r="V2329" s="31"/>
      <c r="W2329" s="31"/>
      <c r="X2329" s="31"/>
      <c r="Y2329" s="31"/>
      <c r="Z2329" s="31"/>
      <c r="AA2329" s="31"/>
      <c r="AB2329" s="31"/>
      <c r="AC2329" s="31"/>
      <c r="AD2329" s="31"/>
      <c r="AE2329" s="31"/>
      <c r="AT2329" s="14" t="s">
        <v>135</v>
      </c>
      <c r="AU2329" s="14" t="s">
        <v>84</v>
      </c>
    </row>
    <row r="2330" spans="1:65" s="2" customFormat="1" ht="37.799999999999997" customHeight="1">
      <c r="A2330" s="31"/>
      <c r="B2330" s="32"/>
      <c r="C2330" s="188" t="s">
        <v>2306</v>
      </c>
      <c r="D2330" s="188" t="s">
        <v>127</v>
      </c>
      <c r="E2330" s="189" t="s">
        <v>4268</v>
      </c>
      <c r="F2330" s="190" t="s">
        <v>4269</v>
      </c>
      <c r="G2330" s="191" t="s">
        <v>2263</v>
      </c>
      <c r="H2330" s="192">
        <v>50</v>
      </c>
      <c r="I2330" s="193"/>
      <c r="J2330" s="194">
        <f>ROUND(I2330*H2330,2)</f>
        <v>0</v>
      </c>
      <c r="K2330" s="190" t="s">
        <v>131</v>
      </c>
      <c r="L2330" s="36"/>
      <c r="M2330" s="195" t="s">
        <v>1</v>
      </c>
      <c r="N2330" s="196" t="s">
        <v>42</v>
      </c>
      <c r="O2330" s="68"/>
      <c r="P2330" s="197">
        <f>O2330*H2330</f>
        <v>0</v>
      </c>
      <c r="Q2330" s="197">
        <v>0</v>
      </c>
      <c r="R2330" s="197">
        <f>Q2330*H2330</f>
        <v>0</v>
      </c>
      <c r="S2330" s="197">
        <v>0</v>
      </c>
      <c r="T2330" s="198">
        <f>S2330*H2330</f>
        <v>0</v>
      </c>
      <c r="U2330" s="31"/>
      <c r="V2330" s="31"/>
      <c r="W2330" s="31"/>
      <c r="X2330" s="31"/>
      <c r="Y2330" s="31"/>
      <c r="Z2330" s="31"/>
      <c r="AA2330" s="31"/>
      <c r="AB2330" s="31"/>
      <c r="AC2330" s="31"/>
      <c r="AD2330" s="31"/>
      <c r="AE2330" s="31"/>
      <c r="AR2330" s="199" t="s">
        <v>4209</v>
      </c>
      <c r="AT2330" s="199" t="s">
        <v>127</v>
      </c>
      <c r="AU2330" s="199" t="s">
        <v>84</v>
      </c>
      <c r="AY2330" s="14" t="s">
        <v>124</v>
      </c>
      <c r="BE2330" s="200">
        <f>IF(N2330="základní",J2330,0)</f>
        <v>0</v>
      </c>
      <c r="BF2330" s="200">
        <f>IF(N2330="snížená",J2330,0)</f>
        <v>0</v>
      </c>
      <c r="BG2330" s="200">
        <f>IF(N2330="zákl. přenesená",J2330,0)</f>
        <v>0</v>
      </c>
      <c r="BH2330" s="200">
        <f>IF(N2330="sníž. přenesená",J2330,0)</f>
        <v>0</v>
      </c>
      <c r="BI2330" s="200">
        <f>IF(N2330="nulová",J2330,0)</f>
        <v>0</v>
      </c>
      <c r="BJ2330" s="14" t="s">
        <v>84</v>
      </c>
      <c r="BK2330" s="200">
        <f>ROUND(I2330*H2330,2)</f>
        <v>0</v>
      </c>
      <c r="BL2330" s="14" t="s">
        <v>4209</v>
      </c>
      <c r="BM2330" s="199" t="s">
        <v>4270</v>
      </c>
    </row>
    <row r="2331" spans="1:65" s="2" customFormat="1" ht="48">
      <c r="A2331" s="31"/>
      <c r="B2331" s="32"/>
      <c r="C2331" s="33"/>
      <c r="D2331" s="201" t="s">
        <v>133</v>
      </c>
      <c r="E2331" s="33"/>
      <c r="F2331" s="202" t="s">
        <v>4271</v>
      </c>
      <c r="G2331" s="33"/>
      <c r="H2331" s="33"/>
      <c r="I2331" s="203"/>
      <c r="J2331" s="33"/>
      <c r="K2331" s="33"/>
      <c r="L2331" s="36"/>
      <c r="M2331" s="204"/>
      <c r="N2331" s="205"/>
      <c r="O2331" s="68"/>
      <c r="P2331" s="68"/>
      <c r="Q2331" s="68"/>
      <c r="R2331" s="68"/>
      <c r="S2331" s="68"/>
      <c r="T2331" s="69"/>
      <c r="U2331" s="31"/>
      <c r="V2331" s="31"/>
      <c r="W2331" s="31"/>
      <c r="X2331" s="31"/>
      <c r="Y2331" s="31"/>
      <c r="Z2331" s="31"/>
      <c r="AA2331" s="31"/>
      <c r="AB2331" s="31"/>
      <c r="AC2331" s="31"/>
      <c r="AD2331" s="31"/>
      <c r="AE2331" s="31"/>
      <c r="AT2331" s="14" t="s">
        <v>133</v>
      </c>
      <c r="AU2331" s="14" t="s">
        <v>84</v>
      </c>
    </row>
    <row r="2332" spans="1:65" s="2" customFormat="1" ht="19.2">
      <c r="A2332" s="31"/>
      <c r="B2332" s="32"/>
      <c r="C2332" s="33"/>
      <c r="D2332" s="201" t="s">
        <v>135</v>
      </c>
      <c r="E2332" s="33"/>
      <c r="F2332" s="206" t="s">
        <v>4231</v>
      </c>
      <c r="G2332" s="33"/>
      <c r="H2332" s="33"/>
      <c r="I2332" s="203"/>
      <c r="J2332" s="33"/>
      <c r="K2332" s="33"/>
      <c r="L2332" s="36"/>
      <c r="M2332" s="204"/>
      <c r="N2332" s="205"/>
      <c r="O2332" s="68"/>
      <c r="P2332" s="68"/>
      <c r="Q2332" s="68"/>
      <c r="R2332" s="68"/>
      <c r="S2332" s="68"/>
      <c r="T2332" s="69"/>
      <c r="U2332" s="31"/>
      <c r="V2332" s="31"/>
      <c r="W2332" s="31"/>
      <c r="X2332" s="31"/>
      <c r="Y2332" s="31"/>
      <c r="Z2332" s="31"/>
      <c r="AA2332" s="31"/>
      <c r="AB2332" s="31"/>
      <c r="AC2332" s="31"/>
      <c r="AD2332" s="31"/>
      <c r="AE2332" s="31"/>
      <c r="AT2332" s="14" t="s">
        <v>135</v>
      </c>
      <c r="AU2332" s="14" t="s">
        <v>84</v>
      </c>
    </row>
    <row r="2333" spans="1:65" s="2" customFormat="1" ht="37.799999999999997" customHeight="1">
      <c r="A2333" s="31"/>
      <c r="B2333" s="32"/>
      <c r="C2333" s="188" t="s">
        <v>4272</v>
      </c>
      <c r="D2333" s="188" t="s">
        <v>127</v>
      </c>
      <c r="E2333" s="189" t="s">
        <v>4273</v>
      </c>
      <c r="F2333" s="190" t="s">
        <v>4274</v>
      </c>
      <c r="G2333" s="191" t="s">
        <v>2263</v>
      </c>
      <c r="H2333" s="192">
        <v>50</v>
      </c>
      <c r="I2333" s="193"/>
      <c r="J2333" s="194">
        <f>ROUND(I2333*H2333,2)</f>
        <v>0</v>
      </c>
      <c r="K2333" s="190" t="s">
        <v>131</v>
      </c>
      <c r="L2333" s="36"/>
      <c r="M2333" s="195" t="s">
        <v>1</v>
      </c>
      <c r="N2333" s="196" t="s">
        <v>42</v>
      </c>
      <c r="O2333" s="68"/>
      <c r="P2333" s="197">
        <f>O2333*H2333</f>
        <v>0</v>
      </c>
      <c r="Q2333" s="197">
        <v>0</v>
      </c>
      <c r="R2333" s="197">
        <f>Q2333*H2333</f>
        <v>0</v>
      </c>
      <c r="S2333" s="197">
        <v>0</v>
      </c>
      <c r="T2333" s="198">
        <f>S2333*H2333</f>
        <v>0</v>
      </c>
      <c r="U2333" s="31"/>
      <c r="V2333" s="31"/>
      <c r="W2333" s="31"/>
      <c r="X2333" s="31"/>
      <c r="Y2333" s="31"/>
      <c r="Z2333" s="31"/>
      <c r="AA2333" s="31"/>
      <c r="AB2333" s="31"/>
      <c r="AC2333" s="31"/>
      <c r="AD2333" s="31"/>
      <c r="AE2333" s="31"/>
      <c r="AR2333" s="199" t="s">
        <v>4209</v>
      </c>
      <c r="AT2333" s="199" t="s">
        <v>127</v>
      </c>
      <c r="AU2333" s="199" t="s">
        <v>84</v>
      </c>
      <c r="AY2333" s="14" t="s">
        <v>124</v>
      </c>
      <c r="BE2333" s="200">
        <f>IF(N2333="základní",J2333,0)</f>
        <v>0</v>
      </c>
      <c r="BF2333" s="200">
        <f>IF(N2333="snížená",J2333,0)</f>
        <v>0</v>
      </c>
      <c r="BG2333" s="200">
        <f>IF(N2333="zákl. přenesená",J2333,0)</f>
        <v>0</v>
      </c>
      <c r="BH2333" s="200">
        <f>IF(N2333="sníž. přenesená",J2333,0)</f>
        <v>0</v>
      </c>
      <c r="BI2333" s="200">
        <f>IF(N2333="nulová",J2333,0)</f>
        <v>0</v>
      </c>
      <c r="BJ2333" s="14" t="s">
        <v>84</v>
      </c>
      <c r="BK2333" s="200">
        <f>ROUND(I2333*H2333,2)</f>
        <v>0</v>
      </c>
      <c r="BL2333" s="14" t="s">
        <v>4209</v>
      </c>
      <c r="BM2333" s="199" t="s">
        <v>4275</v>
      </c>
    </row>
    <row r="2334" spans="1:65" s="2" customFormat="1" ht="48">
      <c r="A2334" s="31"/>
      <c r="B2334" s="32"/>
      <c r="C2334" s="33"/>
      <c r="D2334" s="201" t="s">
        <v>133</v>
      </c>
      <c r="E2334" s="33"/>
      <c r="F2334" s="202" t="s">
        <v>4276</v>
      </c>
      <c r="G2334" s="33"/>
      <c r="H2334" s="33"/>
      <c r="I2334" s="203"/>
      <c r="J2334" s="33"/>
      <c r="K2334" s="33"/>
      <c r="L2334" s="36"/>
      <c r="M2334" s="204"/>
      <c r="N2334" s="205"/>
      <c r="O2334" s="68"/>
      <c r="P2334" s="68"/>
      <c r="Q2334" s="68"/>
      <c r="R2334" s="68"/>
      <c r="S2334" s="68"/>
      <c r="T2334" s="69"/>
      <c r="U2334" s="31"/>
      <c r="V2334" s="31"/>
      <c r="W2334" s="31"/>
      <c r="X2334" s="31"/>
      <c r="Y2334" s="31"/>
      <c r="Z2334" s="31"/>
      <c r="AA2334" s="31"/>
      <c r="AB2334" s="31"/>
      <c r="AC2334" s="31"/>
      <c r="AD2334" s="31"/>
      <c r="AE2334" s="31"/>
      <c r="AT2334" s="14" t="s">
        <v>133</v>
      </c>
      <c r="AU2334" s="14" t="s">
        <v>84</v>
      </c>
    </row>
    <row r="2335" spans="1:65" s="2" customFormat="1" ht="19.2">
      <c r="A2335" s="31"/>
      <c r="B2335" s="32"/>
      <c r="C2335" s="33"/>
      <c r="D2335" s="201" t="s">
        <v>135</v>
      </c>
      <c r="E2335" s="33"/>
      <c r="F2335" s="206" t="s">
        <v>4231</v>
      </c>
      <c r="G2335" s="33"/>
      <c r="H2335" s="33"/>
      <c r="I2335" s="203"/>
      <c r="J2335" s="33"/>
      <c r="K2335" s="33"/>
      <c r="L2335" s="36"/>
      <c r="M2335" s="204"/>
      <c r="N2335" s="205"/>
      <c r="O2335" s="68"/>
      <c r="P2335" s="68"/>
      <c r="Q2335" s="68"/>
      <c r="R2335" s="68"/>
      <c r="S2335" s="68"/>
      <c r="T2335" s="69"/>
      <c r="U2335" s="31"/>
      <c r="V2335" s="31"/>
      <c r="W2335" s="31"/>
      <c r="X2335" s="31"/>
      <c r="Y2335" s="31"/>
      <c r="Z2335" s="31"/>
      <c r="AA2335" s="31"/>
      <c r="AB2335" s="31"/>
      <c r="AC2335" s="31"/>
      <c r="AD2335" s="31"/>
      <c r="AE2335" s="31"/>
      <c r="AT2335" s="14" t="s">
        <v>135</v>
      </c>
      <c r="AU2335" s="14" t="s">
        <v>84</v>
      </c>
    </row>
    <row r="2336" spans="1:65" s="2" customFormat="1" ht="37.799999999999997" customHeight="1">
      <c r="A2336" s="31"/>
      <c r="B2336" s="32"/>
      <c r="C2336" s="188" t="s">
        <v>2311</v>
      </c>
      <c r="D2336" s="188" t="s">
        <v>127</v>
      </c>
      <c r="E2336" s="189" t="s">
        <v>4277</v>
      </c>
      <c r="F2336" s="190" t="s">
        <v>4278</v>
      </c>
      <c r="G2336" s="191" t="s">
        <v>2263</v>
      </c>
      <c r="H2336" s="192">
        <v>50</v>
      </c>
      <c r="I2336" s="193"/>
      <c r="J2336" s="194">
        <f>ROUND(I2336*H2336,2)</f>
        <v>0</v>
      </c>
      <c r="K2336" s="190" t="s">
        <v>131</v>
      </c>
      <c r="L2336" s="36"/>
      <c r="M2336" s="195" t="s">
        <v>1</v>
      </c>
      <c r="N2336" s="196" t="s">
        <v>42</v>
      </c>
      <c r="O2336" s="68"/>
      <c r="P2336" s="197">
        <f>O2336*H2336</f>
        <v>0</v>
      </c>
      <c r="Q2336" s="197">
        <v>0</v>
      </c>
      <c r="R2336" s="197">
        <f>Q2336*H2336</f>
        <v>0</v>
      </c>
      <c r="S2336" s="197">
        <v>0</v>
      </c>
      <c r="T2336" s="198">
        <f>S2336*H2336</f>
        <v>0</v>
      </c>
      <c r="U2336" s="31"/>
      <c r="V2336" s="31"/>
      <c r="W2336" s="31"/>
      <c r="X2336" s="31"/>
      <c r="Y2336" s="31"/>
      <c r="Z2336" s="31"/>
      <c r="AA2336" s="31"/>
      <c r="AB2336" s="31"/>
      <c r="AC2336" s="31"/>
      <c r="AD2336" s="31"/>
      <c r="AE2336" s="31"/>
      <c r="AR2336" s="199" t="s">
        <v>4209</v>
      </c>
      <c r="AT2336" s="199" t="s">
        <v>127</v>
      </c>
      <c r="AU2336" s="199" t="s">
        <v>84</v>
      </c>
      <c r="AY2336" s="14" t="s">
        <v>124</v>
      </c>
      <c r="BE2336" s="200">
        <f>IF(N2336="základní",J2336,0)</f>
        <v>0</v>
      </c>
      <c r="BF2336" s="200">
        <f>IF(N2336="snížená",J2336,0)</f>
        <v>0</v>
      </c>
      <c r="BG2336" s="200">
        <f>IF(N2336="zákl. přenesená",J2336,0)</f>
        <v>0</v>
      </c>
      <c r="BH2336" s="200">
        <f>IF(N2336="sníž. přenesená",J2336,0)</f>
        <v>0</v>
      </c>
      <c r="BI2336" s="200">
        <f>IF(N2336="nulová",J2336,0)</f>
        <v>0</v>
      </c>
      <c r="BJ2336" s="14" t="s">
        <v>84</v>
      </c>
      <c r="BK2336" s="200">
        <f>ROUND(I2336*H2336,2)</f>
        <v>0</v>
      </c>
      <c r="BL2336" s="14" t="s">
        <v>4209</v>
      </c>
      <c r="BM2336" s="199" t="s">
        <v>4279</v>
      </c>
    </row>
    <row r="2337" spans="1:65" s="2" customFormat="1" ht="48">
      <c r="A2337" s="31"/>
      <c r="B2337" s="32"/>
      <c r="C2337" s="33"/>
      <c r="D2337" s="201" t="s">
        <v>133</v>
      </c>
      <c r="E2337" s="33"/>
      <c r="F2337" s="202" t="s">
        <v>4280</v>
      </c>
      <c r="G2337" s="33"/>
      <c r="H2337" s="33"/>
      <c r="I2337" s="203"/>
      <c r="J2337" s="33"/>
      <c r="K2337" s="33"/>
      <c r="L2337" s="36"/>
      <c r="M2337" s="204"/>
      <c r="N2337" s="205"/>
      <c r="O2337" s="68"/>
      <c r="P2337" s="68"/>
      <c r="Q2337" s="68"/>
      <c r="R2337" s="68"/>
      <c r="S2337" s="68"/>
      <c r="T2337" s="69"/>
      <c r="U2337" s="31"/>
      <c r="V2337" s="31"/>
      <c r="W2337" s="31"/>
      <c r="X2337" s="31"/>
      <c r="Y2337" s="31"/>
      <c r="Z2337" s="31"/>
      <c r="AA2337" s="31"/>
      <c r="AB2337" s="31"/>
      <c r="AC2337" s="31"/>
      <c r="AD2337" s="31"/>
      <c r="AE2337" s="31"/>
      <c r="AT2337" s="14" t="s">
        <v>133</v>
      </c>
      <c r="AU2337" s="14" t="s">
        <v>84</v>
      </c>
    </row>
    <row r="2338" spans="1:65" s="2" customFormat="1" ht="19.2">
      <c r="A2338" s="31"/>
      <c r="B2338" s="32"/>
      <c r="C2338" s="33"/>
      <c r="D2338" s="201" t="s">
        <v>135</v>
      </c>
      <c r="E2338" s="33"/>
      <c r="F2338" s="206" t="s">
        <v>4231</v>
      </c>
      <c r="G2338" s="33"/>
      <c r="H2338" s="33"/>
      <c r="I2338" s="203"/>
      <c r="J2338" s="33"/>
      <c r="K2338" s="33"/>
      <c r="L2338" s="36"/>
      <c r="M2338" s="204"/>
      <c r="N2338" s="205"/>
      <c r="O2338" s="68"/>
      <c r="P2338" s="68"/>
      <c r="Q2338" s="68"/>
      <c r="R2338" s="68"/>
      <c r="S2338" s="68"/>
      <c r="T2338" s="69"/>
      <c r="U2338" s="31"/>
      <c r="V2338" s="31"/>
      <c r="W2338" s="31"/>
      <c r="X2338" s="31"/>
      <c r="Y2338" s="31"/>
      <c r="Z2338" s="31"/>
      <c r="AA2338" s="31"/>
      <c r="AB2338" s="31"/>
      <c r="AC2338" s="31"/>
      <c r="AD2338" s="31"/>
      <c r="AE2338" s="31"/>
      <c r="AT2338" s="14" t="s">
        <v>135</v>
      </c>
      <c r="AU2338" s="14" t="s">
        <v>84</v>
      </c>
    </row>
    <row r="2339" spans="1:65" s="2" customFormat="1" ht="37.799999999999997" customHeight="1">
      <c r="A2339" s="31"/>
      <c r="B2339" s="32"/>
      <c r="C2339" s="188" t="s">
        <v>4281</v>
      </c>
      <c r="D2339" s="188" t="s">
        <v>127</v>
      </c>
      <c r="E2339" s="189" t="s">
        <v>4282</v>
      </c>
      <c r="F2339" s="190" t="s">
        <v>4283</v>
      </c>
      <c r="G2339" s="191" t="s">
        <v>2263</v>
      </c>
      <c r="H2339" s="192">
        <v>50</v>
      </c>
      <c r="I2339" s="193"/>
      <c r="J2339" s="194">
        <f>ROUND(I2339*H2339,2)</f>
        <v>0</v>
      </c>
      <c r="K2339" s="190" t="s">
        <v>131</v>
      </c>
      <c r="L2339" s="36"/>
      <c r="M2339" s="195" t="s">
        <v>1</v>
      </c>
      <c r="N2339" s="196" t="s">
        <v>42</v>
      </c>
      <c r="O2339" s="68"/>
      <c r="P2339" s="197">
        <f>O2339*H2339</f>
        <v>0</v>
      </c>
      <c r="Q2339" s="197">
        <v>0</v>
      </c>
      <c r="R2339" s="197">
        <f>Q2339*H2339</f>
        <v>0</v>
      </c>
      <c r="S2339" s="197">
        <v>0</v>
      </c>
      <c r="T2339" s="198">
        <f>S2339*H2339</f>
        <v>0</v>
      </c>
      <c r="U2339" s="31"/>
      <c r="V2339" s="31"/>
      <c r="W2339" s="31"/>
      <c r="X2339" s="31"/>
      <c r="Y2339" s="31"/>
      <c r="Z2339" s="31"/>
      <c r="AA2339" s="31"/>
      <c r="AB2339" s="31"/>
      <c r="AC2339" s="31"/>
      <c r="AD2339" s="31"/>
      <c r="AE2339" s="31"/>
      <c r="AR2339" s="199" t="s">
        <v>4209</v>
      </c>
      <c r="AT2339" s="199" t="s">
        <v>127</v>
      </c>
      <c r="AU2339" s="199" t="s">
        <v>84</v>
      </c>
      <c r="AY2339" s="14" t="s">
        <v>124</v>
      </c>
      <c r="BE2339" s="200">
        <f>IF(N2339="základní",J2339,0)</f>
        <v>0</v>
      </c>
      <c r="BF2339" s="200">
        <f>IF(N2339="snížená",J2339,0)</f>
        <v>0</v>
      </c>
      <c r="BG2339" s="200">
        <f>IF(N2339="zákl. přenesená",J2339,0)</f>
        <v>0</v>
      </c>
      <c r="BH2339" s="200">
        <f>IF(N2339="sníž. přenesená",J2339,0)</f>
        <v>0</v>
      </c>
      <c r="BI2339" s="200">
        <f>IF(N2339="nulová",J2339,0)</f>
        <v>0</v>
      </c>
      <c r="BJ2339" s="14" t="s">
        <v>84</v>
      </c>
      <c r="BK2339" s="200">
        <f>ROUND(I2339*H2339,2)</f>
        <v>0</v>
      </c>
      <c r="BL2339" s="14" t="s">
        <v>4209</v>
      </c>
      <c r="BM2339" s="199" t="s">
        <v>4284</v>
      </c>
    </row>
    <row r="2340" spans="1:65" s="2" customFormat="1" ht="48">
      <c r="A2340" s="31"/>
      <c r="B2340" s="32"/>
      <c r="C2340" s="33"/>
      <c r="D2340" s="201" t="s">
        <v>133</v>
      </c>
      <c r="E2340" s="33"/>
      <c r="F2340" s="202" t="s">
        <v>4285</v>
      </c>
      <c r="G2340" s="33"/>
      <c r="H2340" s="33"/>
      <c r="I2340" s="203"/>
      <c r="J2340" s="33"/>
      <c r="K2340" s="33"/>
      <c r="L2340" s="36"/>
      <c r="M2340" s="204"/>
      <c r="N2340" s="205"/>
      <c r="O2340" s="68"/>
      <c r="P2340" s="68"/>
      <c r="Q2340" s="68"/>
      <c r="R2340" s="68"/>
      <c r="S2340" s="68"/>
      <c r="T2340" s="69"/>
      <c r="U2340" s="31"/>
      <c r="V2340" s="31"/>
      <c r="W2340" s="31"/>
      <c r="X2340" s="31"/>
      <c r="Y2340" s="31"/>
      <c r="Z2340" s="31"/>
      <c r="AA2340" s="31"/>
      <c r="AB2340" s="31"/>
      <c r="AC2340" s="31"/>
      <c r="AD2340" s="31"/>
      <c r="AE2340" s="31"/>
      <c r="AT2340" s="14" t="s">
        <v>133</v>
      </c>
      <c r="AU2340" s="14" t="s">
        <v>84</v>
      </c>
    </row>
    <row r="2341" spans="1:65" s="2" customFormat="1" ht="19.2">
      <c r="A2341" s="31"/>
      <c r="B2341" s="32"/>
      <c r="C2341" s="33"/>
      <c r="D2341" s="201" t="s">
        <v>135</v>
      </c>
      <c r="E2341" s="33"/>
      <c r="F2341" s="206" t="s">
        <v>4231</v>
      </c>
      <c r="G2341" s="33"/>
      <c r="H2341" s="33"/>
      <c r="I2341" s="203"/>
      <c r="J2341" s="33"/>
      <c r="K2341" s="33"/>
      <c r="L2341" s="36"/>
      <c r="M2341" s="204"/>
      <c r="N2341" s="205"/>
      <c r="O2341" s="68"/>
      <c r="P2341" s="68"/>
      <c r="Q2341" s="68"/>
      <c r="R2341" s="68"/>
      <c r="S2341" s="68"/>
      <c r="T2341" s="69"/>
      <c r="U2341" s="31"/>
      <c r="V2341" s="31"/>
      <c r="W2341" s="31"/>
      <c r="X2341" s="31"/>
      <c r="Y2341" s="31"/>
      <c r="Z2341" s="31"/>
      <c r="AA2341" s="31"/>
      <c r="AB2341" s="31"/>
      <c r="AC2341" s="31"/>
      <c r="AD2341" s="31"/>
      <c r="AE2341" s="31"/>
      <c r="AT2341" s="14" t="s">
        <v>135</v>
      </c>
      <c r="AU2341" s="14" t="s">
        <v>84</v>
      </c>
    </row>
    <row r="2342" spans="1:65" s="2" customFormat="1" ht="37.799999999999997" customHeight="1">
      <c r="A2342" s="31"/>
      <c r="B2342" s="32"/>
      <c r="C2342" s="188" t="s">
        <v>2315</v>
      </c>
      <c r="D2342" s="188" t="s">
        <v>127</v>
      </c>
      <c r="E2342" s="189" t="s">
        <v>4286</v>
      </c>
      <c r="F2342" s="190" t="s">
        <v>4287</v>
      </c>
      <c r="G2342" s="191" t="s">
        <v>2263</v>
      </c>
      <c r="H2342" s="192">
        <v>10</v>
      </c>
      <c r="I2342" s="193"/>
      <c r="J2342" s="194">
        <f>ROUND(I2342*H2342,2)</f>
        <v>0</v>
      </c>
      <c r="K2342" s="190" t="s">
        <v>131</v>
      </c>
      <c r="L2342" s="36"/>
      <c r="M2342" s="195" t="s">
        <v>1</v>
      </c>
      <c r="N2342" s="196" t="s">
        <v>42</v>
      </c>
      <c r="O2342" s="68"/>
      <c r="P2342" s="197">
        <f>O2342*H2342</f>
        <v>0</v>
      </c>
      <c r="Q2342" s="197">
        <v>0</v>
      </c>
      <c r="R2342" s="197">
        <f>Q2342*H2342</f>
        <v>0</v>
      </c>
      <c r="S2342" s="197">
        <v>0</v>
      </c>
      <c r="T2342" s="198">
        <f>S2342*H2342</f>
        <v>0</v>
      </c>
      <c r="U2342" s="31"/>
      <c r="V2342" s="31"/>
      <c r="W2342" s="31"/>
      <c r="X2342" s="31"/>
      <c r="Y2342" s="31"/>
      <c r="Z2342" s="31"/>
      <c r="AA2342" s="31"/>
      <c r="AB2342" s="31"/>
      <c r="AC2342" s="31"/>
      <c r="AD2342" s="31"/>
      <c r="AE2342" s="31"/>
      <c r="AR2342" s="199" t="s">
        <v>4209</v>
      </c>
      <c r="AT2342" s="199" t="s">
        <v>127</v>
      </c>
      <c r="AU2342" s="199" t="s">
        <v>84</v>
      </c>
      <c r="AY2342" s="14" t="s">
        <v>124</v>
      </c>
      <c r="BE2342" s="200">
        <f>IF(N2342="základní",J2342,0)</f>
        <v>0</v>
      </c>
      <c r="BF2342" s="200">
        <f>IF(N2342="snížená",J2342,0)</f>
        <v>0</v>
      </c>
      <c r="BG2342" s="200">
        <f>IF(N2342="zákl. přenesená",J2342,0)</f>
        <v>0</v>
      </c>
      <c r="BH2342" s="200">
        <f>IF(N2342="sníž. přenesená",J2342,0)</f>
        <v>0</v>
      </c>
      <c r="BI2342" s="200">
        <f>IF(N2342="nulová",J2342,0)</f>
        <v>0</v>
      </c>
      <c r="BJ2342" s="14" t="s">
        <v>84</v>
      </c>
      <c r="BK2342" s="200">
        <f>ROUND(I2342*H2342,2)</f>
        <v>0</v>
      </c>
      <c r="BL2342" s="14" t="s">
        <v>4209</v>
      </c>
      <c r="BM2342" s="199" t="s">
        <v>4288</v>
      </c>
    </row>
    <row r="2343" spans="1:65" s="2" customFormat="1" ht="48">
      <c r="A2343" s="31"/>
      <c r="B2343" s="32"/>
      <c r="C2343" s="33"/>
      <c r="D2343" s="201" t="s">
        <v>133</v>
      </c>
      <c r="E2343" s="33"/>
      <c r="F2343" s="202" t="s">
        <v>4289</v>
      </c>
      <c r="G2343" s="33"/>
      <c r="H2343" s="33"/>
      <c r="I2343" s="203"/>
      <c r="J2343" s="33"/>
      <c r="K2343" s="33"/>
      <c r="L2343" s="36"/>
      <c r="M2343" s="204"/>
      <c r="N2343" s="205"/>
      <c r="O2343" s="68"/>
      <c r="P2343" s="68"/>
      <c r="Q2343" s="68"/>
      <c r="R2343" s="68"/>
      <c r="S2343" s="68"/>
      <c r="T2343" s="69"/>
      <c r="U2343" s="31"/>
      <c r="V2343" s="31"/>
      <c r="W2343" s="31"/>
      <c r="X2343" s="31"/>
      <c r="Y2343" s="31"/>
      <c r="Z2343" s="31"/>
      <c r="AA2343" s="31"/>
      <c r="AB2343" s="31"/>
      <c r="AC2343" s="31"/>
      <c r="AD2343" s="31"/>
      <c r="AE2343" s="31"/>
      <c r="AT2343" s="14" t="s">
        <v>133</v>
      </c>
      <c r="AU2343" s="14" t="s">
        <v>84</v>
      </c>
    </row>
    <row r="2344" spans="1:65" s="2" customFormat="1" ht="19.2">
      <c r="A2344" s="31"/>
      <c r="B2344" s="32"/>
      <c r="C2344" s="33"/>
      <c r="D2344" s="201" t="s">
        <v>135</v>
      </c>
      <c r="E2344" s="33"/>
      <c r="F2344" s="206" t="s">
        <v>4231</v>
      </c>
      <c r="G2344" s="33"/>
      <c r="H2344" s="33"/>
      <c r="I2344" s="203"/>
      <c r="J2344" s="33"/>
      <c r="K2344" s="33"/>
      <c r="L2344" s="36"/>
      <c r="M2344" s="204"/>
      <c r="N2344" s="205"/>
      <c r="O2344" s="68"/>
      <c r="P2344" s="68"/>
      <c r="Q2344" s="68"/>
      <c r="R2344" s="68"/>
      <c r="S2344" s="68"/>
      <c r="T2344" s="69"/>
      <c r="U2344" s="31"/>
      <c r="V2344" s="31"/>
      <c r="W2344" s="31"/>
      <c r="X2344" s="31"/>
      <c r="Y2344" s="31"/>
      <c r="Z2344" s="31"/>
      <c r="AA2344" s="31"/>
      <c r="AB2344" s="31"/>
      <c r="AC2344" s="31"/>
      <c r="AD2344" s="31"/>
      <c r="AE2344" s="31"/>
      <c r="AT2344" s="14" t="s">
        <v>135</v>
      </c>
      <c r="AU2344" s="14" t="s">
        <v>84</v>
      </c>
    </row>
    <row r="2345" spans="1:65" s="2" customFormat="1" ht="37.799999999999997" customHeight="1">
      <c r="A2345" s="31"/>
      <c r="B2345" s="32"/>
      <c r="C2345" s="188" t="s">
        <v>4290</v>
      </c>
      <c r="D2345" s="188" t="s">
        <v>127</v>
      </c>
      <c r="E2345" s="189" t="s">
        <v>4291</v>
      </c>
      <c r="F2345" s="190" t="s">
        <v>4292</v>
      </c>
      <c r="G2345" s="191" t="s">
        <v>2263</v>
      </c>
      <c r="H2345" s="192">
        <v>10</v>
      </c>
      <c r="I2345" s="193"/>
      <c r="J2345" s="194">
        <f>ROUND(I2345*H2345,2)</f>
        <v>0</v>
      </c>
      <c r="K2345" s="190" t="s">
        <v>131</v>
      </c>
      <c r="L2345" s="36"/>
      <c r="M2345" s="195" t="s">
        <v>1</v>
      </c>
      <c r="N2345" s="196" t="s">
        <v>42</v>
      </c>
      <c r="O2345" s="68"/>
      <c r="P2345" s="197">
        <f>O2345*H2345</f>
        <v>0</v>
      </c>
      <c r="Q2345" s="197">
        <v>0</v>
      </c>
      <c r="R2345" s="197">
        <f>Q2345*H2345</f>
        <v>0</v>
      </c>
      <c r="S2345" s="197">
        <v>0</v>
      </c>
      <c r="T2345" s="198">
        <f>S2345*H2345</f>
        <v>0</v>
      </c>
      <c r="U2345" s="31"/>
      <c r="V2345" s="31"/>
      <c r="W2345" s="31"/>
      <c r="X2345" s="31"/>
      <c r="Y2345" s="31"/>
      <c r="Z2345" s="31"/>
      <c r="AA2345" s="31"/>
      <c r="AB2345" s="31"/>
      <c r="AC2345" s="31"/>
      <c r="AD2345" s="31"/>
      <c r="AE2345" s="31"/>
      <c r="AR2345" s="199" t="s">
        <v>4209</v>
      </c>
      <c r="AT2345" s="199" t="s">
        <v>127</v>
      </c>
      <c r="AU2345" s="199" t="s">
        <v>84</v>
      </c>
      <c r="AY2345" s="14" t="s">
        <v>124</v>
      </c>
      <c r="BE2345" s="200">
        <f>IF(N2345="základní",J2345,0)</f>
        <v>0</v>
      </c>
      <c r="BF2345" s="200">
        <f>IF(N2345="snížená",J2345,0)</f>
        <v>0</v>
      </c>
      <c r="BG2345" s="200">
        <f>IF(N2345="zákl. přenesená",J2345,0)</f>
        <v>0</v>
      </c>
      <c r="BH2345" s="200">
        <f>IF(N2345="sníž. přenesená",J2345,0)</f>
        <v>0</v>
      </c>
      <c r="BI2345" s="200">
        <f>IF(N2345="nulová",J2345,0)</f>
        <v>0</v>
      </c>
      <c r="BJ2345" s="14" t="s">
        <v>84</v>
      </c>
      <c r="BK2345" s="200">
        <f>ROUND(I2345*H2345,2)</f>
        <v>0</v>
      </c>
      <c r="BL2345" s="14" t="s">
        <v>4209</v>
      </c>
      <c r="BM2345" s="199" t="s">
        <v>4293</v>
      </c>
    </row>
    <row r="2346" spans="1:65" s="2" customFormat="1" ht="48">
      <c r="A2346" s="31"/>
      <c r="B2346" s="32"/>
      <c r="C2346" s="33"/>
      <c r="D2346" s="201" t="s">
        <v>133</v>
      </c>
      <c r="E2346" s="33"/>
      <c r="F2346" s="202" t="s">
        <v>4294</v>
      </c>
      <c r="G2346" s="33"/>
      <c r="H2346" s="33"/>
      <c r="I2346" s="203"/>
      <c r="J2346" s="33"/>
      <c r="K2346" s="33"/>
      <c r="L2346" s="36"/>
      <c r="M2346" s="204"/>
      <c r="N2346" s="205"/>
      <c r="O2346" s="68"/>
      <c r="P2346" s="68"/>
      <c r="Q2346" s="68"/>
      <c r="R2346" s="68"/>
      <c r="S2346" s="68"/>
      <c r="T2346" s="69"/>
      <c r="U2346" s="31"/>
      <c r="V2346" s="31"/>
      <c r="W2346" s="31"/>
      <c r="X2346" s="31"/>
      <c r="Y2346" s="31"/>
      <c r="Z2346" s="31"/>
      <c r="AA2346" s="31"/>
      <c r="AB2346" s="31"/>
      <c r="AC2346" s="31"/>
      <c r="AD2346" s="31"/>
      <c r="AE2346" s="31"/>
      <c r="AT2346" s="14" t="s">
        <v>133</v>
      </c>
      <c r="AU2346" s="14" t="s">
        <v>84</v>
      </c>
    </row>
    <row r="2347" spans="1:65" s="2" customFormat="1" ht="19.2">
      <c r="A2347" s="31"/>
      <c r="B2347" s="32"/>
      <c r="C2347" s="33"/>
      <c r="D2347" s="201" t="s">
        <v>135</v>
      </c>
      <c r="E2347" s="33"/>
      <c r="F2347" s="206" t="s">
        <v>4231</v>
      </c>
      <c r="G2347" s="33"/>
      <c r="H2347" s="33"/>
      <c r="I2347" s="203"/>
      <c r="J2347" s="33"/>
      <c r="K2347" s="33"/>
      <c r="L2347" s="36"/>
      <c r="M2347" s="204"/>
      <c r="N2347" s="205"/>
      <c r="O2347" s="68"/>
      <c r="P2347" s="68"/>
      <c r="Q2347" s="68"/>
      <c r="R2347" s="68"/>
      <c r="S2347" s="68"/>
      <c r="T2347" s="69"/>
      <c r="U2347" s="31"/>
      <c r="V2347" s="31"/>
      <c r="W2347" s="31"/>
      <c r="X2347" s="31"/>
      <c r="Y2347" s="31"/>
      <c r="Z2347" s="31"/>
      <c r="AA2347" s="31"/>
      <c r="AB2347" s="31"/>
      <c r="AC2347" s="31"/>
      <c r="AD2347" s="31"/>
      <c r="AE2347" s="31"/>
      <c r="AT2347" s="14" t="s">
        <v>135</v>
      </c>
      <c r="AU2347" s="14" t="s">
        <v>84</v>
      </c>
    </row>
    <row r="2348" spans="1:65" s="2" customFormat="1" ht="37.799999999999997" customHeight="1">
      <c r="A2348" s="31"/>
      <c r="B2348" s="32"/>
      <c r="C2348" s="188" t="s">
        <v>2321</v>
      </c>
      <c r="D2348" s="188" t="s">
        <v>127</v>
      </c>
      <c r="E2348" s="189" t="s">
        <v>4295</v>
      </c>
      <c r="F2348" s="190" t="s">
        <v>4296</v>
      </c>
      <c r="G2348" s="191" t="s">
        <v>2263</v>
      </c>
      <c r="H2348" s="192">
        <v>10</v>
      </c>
      <c r="I2348" s="193"/>
      <c r="J2348" s="194">
        <f>ROUND(I2348*H2348,2)</f>
        <v>0</v>
      </c>
      <c r="K2348" s="190" t="s">
        <v>131</v>
      </c>
      <c r="L2348" s="36"/>
      <c r="M2348" s="195" t="s">
        <v>1</v>
      </c>
      <c r="N2348" s="196" t="s">
        <v>42</v>
      </c>
      <c r="O2348" s="68"/>
      <c r="P2348" s="197">
        <f>O2348*H2348</f>
        <v>0</v>
      </c>
      <c r="Q2348" s="197">
        <v>0</v>
      </c>
      <c r="R2348" s="197">
        <f>Q2348*H2348</f>
        <v>0</v>
      </c>
      <c r="S2348" s="197">
        <v>0</v>
      </c>
      <c r="T2348" s="198">
        <f>S2348*H2348</f>
        <v>0</v>
      </c>
      <c r="U2348" s="31"/>
      <c r="V2348" s="31"/>
      <c r="W2348" s="31"/>
      <c r="X2348" s="31"/>
      <c r="Y2348" s="31"/>
      <c r="Z2348" s="31"/>
      <c r="AA2348" s="31"/>
      <c r="AB2348" s="31"/>
      <c r="AC2348" s="31"/>
      <c r="AD2348" s="31"/>
      <c r="AE2348" s="31"/>
      <c r="AR2348" s="199" t="s">
        <v>4209</v>
      </c>
      <c r="AT2348" s="199" t="s">
        <v>127</v>
      </c>
      <c r="AU2348" s="199" t="s">
        <v>84</v>
      </c>
      <c r="AY2348" s="14" t="s">
        <v>124</v>
      </c>
      <c r="BE2348" s="200">
        <f>IF(N2348="základní",J2348,0)</f>
        <v>0</v>
      </c>
      <c r="BF2348" s="200">
        <f>IF(N2348="snížená",J2348,0)</f>
        <v>0</v>
      </c>
      <c r="BG2348" s="200">
        <f>IF(N2348="zákl. přenesená",J2348,0)</f>
        <v>0</v>
      </c>
      <c r="BH2348" s="200">
        <f>IF(N2348="sníž. přenesená",J2348,0)</f>
        <v>0</v>
      </c>
      <c r="BI2348" s="200">
        <f>IF(N2348="nulová",J2348,0)</f>
        <v>0</v>
      </c>
      <c r="BJ2348" s="14" t="s">
        <v>84</v>
      </c>
      <c r="BK2348" s="200">
        <f>ROUND(I2348*H2348,2)</f>
        <v>0</v>
      </c>
      <c r="BL2348" s="14" t="s">
        <v>4209</v>
      </c>
      <c r="BM2348" s="199" t="s">
        <v>4297</v>
      </c>
    </row>
    <row r="2349" spans="1:65" s="2" customFormat="1" ht="48">
      <c r="A2349" s="31"/>
      <c r="B2349" s="32"/>
      <c r="C2349" s="33"/>
      <c r="D2349" s="201" t="s">
        <v>133</v>
      </c>
      <c r="E2349" s="33"/>
      <c r="F2349" s="202" t="s">
        <v>4298</v>
      </c>
      <c r="G2349" s="33"/>
      <c r="H2349" s="33"/>
      <c r="I2349" s="203"/>
      <c r="J2349" s="33"/>
      <c r="K2349" s="33"/>
      <c r="L2349" s="36"/>
      <c r="M2349" s="204"/>
      <c r="N2349" s="205"/>
      <c r="O2349" s="68"/>
      <c r="P2349" s="68"/>
      <c r="Q2349" s="68"/>
      <c r="R2349" s="68"/>
      <c r="S2349" s="68"/>
      <c r="T2349" s="69"/>
      <c r="U2349" s="31"/>
      <c r="V2349" s="31"/>
      <c r="W2349" s="31"/>
      <c r="X2349" s="31"/>
      <c r="Y2349" s="31"/>
      <c r="Z2349" s="31"/>
      <c r="AA2349" s="31"/>
      <c r="AB2349" s="31"/>
      <c r="AC2349" s="31"/>
      <c r="AD2349" s="31"/>
      <c r="AE2349" s="31"/>
      <c r="AT2349" s="14" t="s">
        <v>133</v>
      </c>
      <c r="AU2349" s="14" t="s">
        <v>84</v>
      </c>
    </row>
    <row r="2350" spans="1:65" s="2" customFormat="1" ht="19.2">
      <c r="A2350" s="31"/>
      <c r="B2350" s="32"/>
      <c r="C2350" s="33"/>
      <c r="D2350" s="201" t="s">
        <v>135</v>
      </c>
      <c r="E2350" s="33"/>
      <c r="F2350" s="206" t="s">
        <v>4231</v>
      </c>
      <c r="G2350" s="33"/>
      <c r="H2350" s="33"/>
      <c r="I2350" s="203"/>
      <c r="J2350" s="33"/>
      <c r="K2350" s="33"/>
      <c r="L2350" s="36"/>
      <c r="M2350" s="204"/>
      <c r="N2350" s="205"/>
      <c r="O2350" s="68"/>
      <c r="P2350" s="68"/>
      <c r="Q2350" s="68"/>
      <c r="R2350" s="68"/>
      <c r="S2350" s="68"/>
      <c r="T2350" s="69"/>
      <c r="U2350" s="31"/>
      <c r="V2350" s="31"/>
      <c r="W2350" s="31"/>
      <c r="X2350" s="31"/>
      <c r="Y2350" s="31"/>
      <c r="Z2350" s="31"/>
      <c r="AA2350" s="31"/>
      <c r="AB2350" s="31"/>
      <c r="AC2350" s="31"/>
      <c r="AD2350" s="31"/>
      <c r="AE2350" s="31"/>
      <c r="AT2350" s="14" t="s">
        <v>135</v>
      </c>
      <c r="AU2350" s="14" t="s">
        <v>84</v>
      </c>
    </row>
    <row r="2351" spans="1:65" s="2" customFormat="1" ht="37.799999999999997" customHeight="1">
      <c r="A2351" s="31"/>
      <c r="B2351" s="32"/>
      <c r="C2351" s="188" t="s">
        <v>4299</v>
      </c>
      <c r="D2351" s="188" t="s">
        <v>127</v>
      </c>
      <c r="E2351" s="189" t="s">
        <v>4300</v>
      </c>
      <c r="F2351" s="190" t="s">
        <v>4301</v>
      </c>
      <c r="G2351" s="191" t="s">
        <v>2263</v>
      </c>
      <c r="H2351" s="192">
        <v>10</v>
      </c>
      <c r="I2351" s="193"/>
      <c r="J2351" s="194">
        <f>ROUND(I2351*H2351,2)</f>
        <v>0</v>
      </c>
      <c r="K2351" s="190" t="s">
        <v>131</v>
      </c>
      <c r="L2351" s="36"/>
      <c r="M2351" s="195" t="s">
        <v>1</v>
      </c>
      <c r="N2351" s="196" t="s">
        <v>42</v>
      </c>
      <c r="O2351" s="68"/>
      <c r="P2351" s="197">
        <f>O2351*H2351</f>
        <v>0</v>
      </c>
      <c r="Q2351" s="197">
        <v>0</v>
      </c>
      <c r="R2351" s="197">
        <f>Q2351*H2351</f>
        <v>0</v>
      </c>
      <c r="S2351" s="197">
        <v>0</v>
      </c>
      <c r="T2351" s="198">
        <f>S2351*H2351</f>
        <v>0</v>
      </c>
      <c r="U2351" s="31"/>
      <c r="V2351" s="31"/>
      <c r="W2351" s="31"/>
      <c r="X2351" s="31"/>
      <c r="Y2351" s="31"/>
      <c r="Z2351" s="31"/>
      <c r="AA2351" s="31"/>
      <c r="AB2351" s="31"/>
      <c r="AC2351" s="31"/>
      <c r="AD2351" s="31"/>
      <c r="AE2351" s="31"/>
      <c r="AR2351" s="199" t="s">
        <v>4209</v>
      </c>
      <c r="AT2351" s="199" t="s">
        <v>127</v>
      </c>
      <c r="AU2351" s="199" t="s">
        <v>84</v>
      </c>
      <c r="AY2351" s="14" t="s">
        <v>124</v>
      </c>
      <c r="BE2351" s="200">
        <f>IF(N2351="základní",J2351,0)</f>
        <v>0</v>
      </c>
      <c r="BF2351" s="200">
        <f>IF(N2351="snížená",J2351,0)</f>
        <v>0</v>
      </c>
      <c r="BG2351" s="200">
        <f>IF(N2351="zákl. přenesená",J2351,0)</f>
        <v>0</v>
      </c>
      <c r="BH2351" s="200">
        <f>IF(N2351="sníž. přenesená",J2351,0)</f>
        <v>0</v>
      </c>
      <c r="BI2351" s="200">
        <f>IF(N2351="nulová",J2351,0)</f>
        <v>0</v>
      </c>
      <c r="BJ2351" s="14" t="s">
        <v>84</v>
      </c>
      <c r="BK2351" s="200">
        <f>ROUND(I2351*H2351,2)</f>
        <v>0</v>
      </c>
      <c r="BL2351" s="14" t="s">
        <v>4209</v>
      </c>
      <c r="BM2351" s="199" t="s">
        <v>4302</v>
      </c>
    </row>
    <row r="2352" spans="1:65" s="2" customFormat="1" ht="48">
      <c r="A2352" s="31"/>
      <c r="B2352" s="32"/>
      <c r="C2352" s="33"/>
      <c r="D2352" s="201" t="s">
        <v>133</v>
      </c>
      <c r="E2352" s="33"/>
      <c r="F2352" s="202" t="s">
        <v>4303</v>
      </c>
      <c r="G2352" s="33"/>
      <c r="H2352" s="33"/>
      <c r="I2352" s="203"/>
      <c r="J2352" s="33"/>
      <c r="K2352" s="33"/>
      <c r="L2352" s="36"/>
      <c r="M2352" s="204"/>
      <c r="N2352" s="205"/>
      <c r="O2352" s="68"/>
      <c r="P2352" s="68"/>
      <c r="Q2352" s="68"/>
      <c r="R2352" s="68"/>
      <c r="S2352" s="68"/>
      <c r="T2352" s="69"/>
      <c r="U2352" s="31"/>
      <c r="V2352" s="31"/>
      <c r="W2352" s="31"/>
      <c r="X2352" s="31"/>
      <c r="Y2352" s="31"/>
      <c r="Z2352" s="31"/>
      <c r="AA2352" s="31"/>
      <c r="AB2352" s="31"/>
      <c r="AC2352" s="31"/>
      <c r="AD2352" s="31"/>
      <c r="AE2352" s="31"/>
      <c r="AT2352" s="14" t="s">
        <v>133</v>
      </c>
      <c r="AU2352" s="14" t="s">
        <v>84</v>
      </c>
    </row>
    <row r="2353" spans="1:65" s="2" customFormat="1" ht="19.2">
      <c r="A2353" s="31"/>
      <c r="B2353" s="32"/>
      <c r="C2353" s="33"/>
      <c r="D2353" s="201" t="s">
        <v>135</v>
      </c>
      <c r="E2353" s="33"/>
      <c r="F2353" s="206" t="s">
        <v>4231</v>
      </c>
      <c r="G2353" s="33"/>
      <c r="H2353" s="33"/>
      <c r="I2353" s="203"/>
      <c r="J2353" s="33"/>
      <c r="K2353" s="33"/>
      <c r="L2353" s="36"/>
      <c r="M2353" s="204"/>
      <c r="N2353" s="205"/>
      <c r="O2353" s="68"/>
      <c r="P2353" s="68"/>
      <c r="Q2353" s="68"/>
      <c r="R2353" s="68"/>
      <c r="S2353" s="68"/>
      <c r="T2353" s="69"/>
      <c r="U2353" s="31"/>
      <c r="V2353" s="31"/>
      <c r="W2353" s="31"/>
      <c r="X2353" s="31"/>
      <c r="Y2353" s="31"/>
      <c r="Z2353" s="31"/>
      <c r="AA2353" s="31"/>
      <c r="AB2353" s="31"/>
      <c r="AC2353" s="31"/>
      <c r="AD2353" s="31"/>
      <c r="AE2353" s="31"/>
      <c r="AT2353" s="14" t="s">
        <v>135</v>
      </c>
      <c r="AU2353" s="14" t="s">
        <v>84</v>
      </c>
    </row>
    <row r="2354" spans="1:65" s="2" customFormat="1" ht="37.799999999999997" customHeight="1">
      <c r="A2354" s="31"/>
      <c r="B2354" s="32"/>
      <c r="C2354" s="188" t="s">
        <v>2325</v>
      </c>
      <c r="D2354" s="188" t="s">
        <v>127</v>
      </c>
      <c r="E2354" s="189" t="s">
        <v>4304</v>
      </c>
      <c r="F2354" s="190" t="s">
        <v>4305</v>
      </c>
      <c r="G2354" s="191" t="s">
        <v>2263</v>
      </c>
      <c r="H2354" s="192">
        <v>10</v>
      </c>
      <c r="I2354" s="193"/>
      <c r="J2354" s="194">
        <f>ROUND(I2354*H2354,2)</f>
        <v>0</v>
      </c>
      <c r="K2354" s="190" t="s">
        <v>131</v>
      </c>
      <c r="L2354" s="36"/>
      <c r="M2354" s="195" t="s">
        <v>1</v>
      </c>
      <c r="N2354" s="196" t="s">
        <v>42</v>
      </c>
      <c r="O2354" s="68"/>
      <c r="P2354" s="197">
        <f>O2354*H2354</f>
        <v>0</v>
      </c>
      <c r="Q2354" s="197">
        <v>0</v>
      </c>
      <c r="R2354" s="197">
        <f>Q2354*H2354</f>
        <v>0</v>
      </c>
      <c r="S2354" s="197">
        <v>0</v>
      </c>
      <c r="T2354" s="198">
        <f>S2354*H2354</f>
        <v>0</v>
      </c>
      <c r="U2354" s="31"/>
      <c r="V2354" s="31"/>
      <c r="W2354" s="31"/>
      <c r="X2354" s="31"/>
      <c r="Y2354" s="31"/>
      <c r="Z2354" s="31"/>
      <c r="AA2354" s="31"/>
      <c r="AB2354" s="31"/>
      <c r="AC2354" s="31"/>
      <c r="AD2354" s="31"/>
      <c r="AE2354" s="31"/>
      <c r="AR2354" s="199" t="s">
        <v>4209</v>
      </c>
      <c r="AT2354" s="199" t="s">
        <v>127</v>
      </c>
      <c r="AU2354" s="199" t="s">
        <v>84</v>
      </c>
      <c r="AY2354" s="14" t="s">
        <v>124</v>
      </c>
      <c r="BE2354" s="200">
        <f>IF(N2354="základní",J2354,0)</f>
        <v>0</v>
      </c>
      <c r="BF2354" s="200">
        <f>IF(N2354="snížená",J2354,0)</f>
        <v>0</v>
      </c>
      <c r="BG2354" s="200">
        <f>IF(N2354="zákl. přenesená",J2354,0)</f>
        <v>0</v>
      </c>
      <c r="BH2354" s="200">
        <f>IF(N2354="sníž. přenesená",J2354,0)</f>
        <v>0</v>
      </c>
      <c r="BI2354" s="200">
        <f>IF(N2354="nulová",J2354,0)</f>
        <v>0</v>
      </c>
      <c r="BJ2354" s="14" t="s">
        <v>84</v>
      </c>
      <c r="BK2354" s="200">
        <f>ROUND(I2354*H2354,2)</f>
        <v>0</v>
      </c>
      <c r="BL2354" s="14" t="s">
        <v>4209</v>
      </c>
      <c r="BM2354" s="199" t="s">
        <v>4306</v>
      </c>
    </row>
    <row r="2355" spans="1:65" s="2" customFormat="1" ht="48">
      <c r="A2355" s="31"/>
      <c r="B2355" s="32"/>
      <c r="C2355" s="33"/>
      <c r="D2355" s="201" t="s">
        <v>133</v>
      </c>
      <c r="E2355" s="33"/>
      <c r="F2355" s="202" t="s">
        <v>4307</v>
      </c>
      <c r="G2355" s="33"/>
      <c r="H2355" s="33"/>
      <c r="I2355" s="203"/>
      <c r="J2355" s="33"/>
      <c r="K2355" s="33"/>
      <c r="L2355" s="36"/>
      <c r="M2355" s="204"/>
      <c r="N2355" s="205"/>
      <c r="O2355" s="68"/>
      <c r="P2355" s="68"/>
      <c r="Q2355" s="68"/>
      <c r="R2355" s="68"/>
      <c r="S2355" s="68"/>
      <c r="T2355" s="69"/>
      <c r="U2355" s="31"/>
      <c r="V2355" s="31"/>
      <c r="W2355" s="31"/>
      <c r="X2355" s="31"/>
      <c r="Y2355" s="31"/>
      <c r="Z2355" s="31"/>
      <c r="AA2355" s="31"/>
      <c r="AB2355" s="31"/>
      <c r="AC2355" s="31"/>
      <c r="AD2355" s="31"/>
      <c r="AE2355" s="31"/>
      <c r="AT2355" s="14" t="s">
        <v>133</v>
      </c>
      <c r="AU2355" s="14" t="s">
        <v>84</v>
      </c>
    </row>
    <row r="2356" spans="1:65" s="2" customFormat="1" ht="19.2">
      <c r="A2356" s="31"/>
      <c r="B2356" s="32"/>
      <c r="C2356" s="33"/>
      <c r="D2356" s="201" t="s">
        <v>135</v>
      </c>
      <c r="E2356" s="33"/>
      <c r="F2356" s="206" t="s">
        <v>4231</v>
      </c>
      <c r="G2356" s="33"/>
      <c r="H2356" s="33"/>
      <c r="I2356" s="203"/>
      <c r="J2356" s="33"/>
      <c r="K2356" s="33"/>
      <c r="L2356" s="36"/>
      <c r="M2356" s="204"/>
      <c r="N2356" s="205"/>
      <c r="O2356" s="68"/>
      <c r="P2356" s="68"/>
      <c r="Q2356" s="68"/>
      <c r="R2356" s="68"/>
      <c r="S2356" s="68"/>
      <c r="T2356" s="69"/>
      <c r="U2356" s="31"/>
      <c r="V2356" s="31"/>
      <c r="W2356" s="31"/>
      <c r="X2356" s="31"/>
      <c r="Y2356" s="31"/>
      <c r="Z2356" s="31"/>
      <c r="AA2356" s="31"/>
      <c r="AB2356" s="31"/>
      <c r="AC2356" s="31"/>
      <c r="AD2356" s="31"/>
      <c r="AE2356" s="31"/>
      <c r="AT2356" s="14" t="s">
        <v>135</v>
      </c>
      <c r="AU2356" s="14" t="s">
        <v>84</v>
      </c>
    </row>
    <row r="2357" spans="1:65" s="2" customFormat="1" ht="24.15" customHeight="1">
      <c r="A2357" s="31"/>
      <c r="B2357" s="32"/>
      <c r="C2357" s="188" t="s">
        <v>4308</v>
      </c>
      <c r="D2357" s="188" t="s">
        <v>127</v>
      </c>
      <c r="E2357" s="189" t="s">
        <v>4309</v>
      </c>
      <c r="F2357" s="190" t="s">
        <v>4310</v>
      </c>
      <c r="G2357" s="191" t="s">
        <v>2263</v>
      </c>
      <c r="H2357" s="192">
        <v>10</v>
      </c>
      <c r="I2357" s="193"/>
      <c r="J2357" s="194">
        <f>ROUND(I2357*H2357,2)</f>
        <v>0</v>
      </c>
      <c r="K2357" s="190" t="s">
        <v>131</v>
      </c>
      <c r="L2357" s="36"/>
      <c r="M2357" s="195" t="s">
        <v>1</v>
      </c>
      <c r="N2357" s="196" t="s">
        <v>42</v>
      </c>
      <c r="O2357" s="68"/>
      <c r="P2357" s="197">
        <f>O2357*H2357</f>
        <v>0</v>
      </c>
      <c r="Q2357" s="197">
        <v>0</v>
      </c>
      <c r="R2357" s="197">
        <f>Q2357*H2357</f>
        <v>0</v>
      </c>
      <c r="S2357" s="197">
        <v>0</v>
      </c>
      <c r="T2357" s="198">
        <f>S2357*H2357</f>
        <v>0</v>
      </c>
      <c r="U2357" s="31"/>
      <c r="V2357" s="31"/>
      <c r="W2357" s="31"/>
      <c r="X2357" s="31"/>
      <c r="Y2357" s="31"/>
      <c r="Z2357" s="31"/>
      <c r="AA2357" s="31"/>
      <c r="AB2357" s="31"/>
      <c r="AC2357" s="31"/>
      <c r="AD2357" s="31"/>
      <c r="AE2357" s="31"/>
      <c r="AR2357" s="199" t="s">
        <v>4209</v>
      </c>
      <c r="AT2357" s="199" t="s">
        <v>127</v>
      </c>
      <c r="AU2357" s="199" t="s">
        <v>84</v>
      </c>
      <c r="AY2357" s="14" t="s">
        <v>124</v>
      </c>
      <c r="BE2357" s="200">
        <f>IF(N2357="základní",J2357,0)</f>
        <v>0</v>
      </c>
      <c r="BF2357" s="200">
        <f>IF(N2357="snížená",J2357,0)</f>
        <v>0</v>
      </c>
      <c r="BG2357" s="200">
        <f>IF(N2357="zákl. přenesená",J2357,0)</f>
        <v>0</v>
      </c>
      <c r="BH2357" s="200">
        <f>IF(N2357="sníž. přenesená",J2357,0)</f>
        <v>0</v>
      </c>
      <c r="BI2357" s="200">
        <f>IF(N2357="nulová",J2357,0)</f>
        <v>0</v>
      </c>
      <c r="BJ2357" s="14" t="s">
        <v>84</v>
      </c>
      <c r="BK2357" s="200">
        <f>ROUND(I2357*H2357,2)</f>
        <v>0</v>
      </c>
      <c r="BL2357" s="14" t="s">
        <v>4209</v>
      </c>
      <c r="BM2357" s="199" t="s">
        <v>4311</v>
      </c>
    </row>
    <row r="2358" spans="1:65" s="2" customFormat="1" ht="57.6">
      <c r="A2358" s="31"/>
      <c r="B2358" s="32"/>
      <c r="C2358" s="33"/>
      <c r="D2358" s="201" t="s">
        <v>133</v>
      </c>
      <c r="E2358" s="33"/>
      <c r="F2358" s="202" t="s">
        <v>4312</v>
      </c>
      <c r="G2358" s="33"/>
      <c r="H2358" s="33"/>
      <c r="I2358" s="203"/>
      <c r="J2358" s="33"/>
      <c r="K2358" s="33"/>
      <c r="L2358" s="36"/>
      <c r="M2358" s="204"/>
      <c r="N2358" s="205"/>
      <c r="O2358" s="68"/>
      <c r="P2358" s="68"/>
      <c r="Q2358" s="68"/>
      <c r="R2358" s="68"/>
      <c r="S2358" s="68"/>
      <c r="T2358" s="69"/>
      <c r="U2358" s="31"/>
      <c r="V2358" s="31"/>
      <c r="W2358" s="31"/>
      <c r="X2358" s="31"/>
      <c r="Y2358" s="31"/>
      <c r="Z2358" s="31"/>
      <c r="AA2358" s="31"/>
      <c r="AB2358" s="31"/>
      <c r="AC2358" s="31"/>
      <c r="AD2358" s="31"/>
      <c r="AE2358" s="31"/>
      <c r="AT2358" s="14" t="s">
        <v>133</v>
      </c>
      <c r="AU2358" s="14" t="s">
        <v>84</v>
      </c>
    </row>
    <row r="2359" spans="1:65" s="2" customFormat="1" ht="19.2">
      <c r="A2359" s="31"/>
      <c r="B2359" s="32"/>
      <c r="C2359" s="33"/>
      <c r="D2359" s="201" t="s">
        <v>135</v>
      </c>
      <c r="E2359" s="33"/>
      <c r="F2359" s="206" t="s">
        <v>4231</v>
      </c>
      <c r="G2359" s="33"/>
      <c r="H2359" s="33"/>
      <c r="I2359" s="203"/>
      <c r="J2359" s="33"/>
      <c r="K2359" s="33"/>
      <c r="L2359" s="36"/>
      <c r="M2359" s="204"/>
      <c r="N2359" s="205"/>
      <c r="O2359" s="68"/>
      <c r="P2359" s="68"/>
      <c r="Q2359" s="68"/>
      <c r="R2359" s="68"/>
      <c r="S2359" s="68"/>
      <c r="T2359" s="69"/>
      <c r="U2359" s="31"/>
      <c r="V2359" s="31"/>
      <c r="W2359" s="31"/>
      <c r="X2359" s="31"/>
      <c r="Y2359" s="31"/>
      <c r="Z2359" s="31"/>
      <c r="AA2359" s="31"/>
      <c r="AB2359" s="31"/>
      <c r="AC2359" s="31"/>
      <c r="AD2359" s="31"/>
      <c r="AE2359" s="31"/>
      <c r="AT2359" s="14" t="s">
        <v>135</v>
      </c>
      <c r="AU2359" s="14" t="s">
        <v>84</v>
      </c>
    </row>
    <row r="2360" spans="1:65" s="2" customFormat="1" ht="24.15" customHeight="1">
      <c r="A2360" s="31"/>
      <c r="B2360" s="32"/>
      <c r="C2360" s="188" t="s">
        <v>2330</v>
      </c>
      <c r="D2360" s="188" t="s">
        <v>127</v>
      </c>
      <c r="E2360" s="189" t="s">
        <v>4313</v>
      </c>
      <c r="F2360" s="190" t="s">
        <v>4314</v>
      </c>
      <c r="G2360" s="191" t="s">
        <v>2263</v>
      </c>
      <c r="H2360" s="192">
        <v>10</v>
      </c>
      <c r="I2360" s="193"/>
      <c r="J2360" s="194">
        <f>ROUND(I2360*H2360,2)</f>
        <v>0</v>
      </c>
      <c r="K2360" s="190" t="s">
        <v>131</v>
      </c>
      <c r="L2360" s="36"/>
      <c r="M2360" s="195" t="s">
        <v>1</v>
      </c>
      <c r="N2360" s="196" t="s">
        <v>42</v>
      </c>
      <c r="O2360" s="68"/>
      <c r="P2360" s="197">
        <f>O2360*H2360</f>
        <v>0</v>
      </c>
      <c r="Q2360" s="197">
        <v>0</v>
      </c>
      <c r="R2360" s="197">
        <f>Q2360*H2360</f>
        <v>0</v>
      </c>
      <c r="S2360" s="197">
        <v>0</v>
      </c>
      <c r="T2360" s="198">
        <f>S2360*H2360</f>
        <v>0</v>
      </c>
      <c r="U2360" s="31"/>
      <c r="V2360" s="31"/>
      <c r="W2360" s="31"/>
      <c r="X2360" s="31"/>
      <c r="Y2360" s="31"/>
      <c r="Z2360" s="31"/>
      <c r="AA2360" s="31"/>
      <c r="AB2360" s="31"/>
      <c r="AC2360" s="31"/>
      <c r="AD2360" s="31"/>
      <c r="AE2360" s="31"/>
      <c r="AR2360" s="199" t="s">
        <v>4209</v>
      </c>
      <c r="AT2360" s="199" t="s">
        <v>127</v>
      </c>
      <c r="AU2360" s="199" t="s">
        <v>84</v>
      </c>
      <c r="AY2360" s="14" t="s">
        <v>124</v>
      </c>
      <c r="BE2360" s="200">
        <f>IF(N2360="základní",J2360,0)</f>
        <v>0</v>
      </c>
      <c r="BF2360" s="200">
        <f>IF(N2360="snížená",J2360,0)</f>
        <v>0</v>
      </c>
      <c r="BG2360" s="200">
        <f>IF(N2360="zákl. přenesená",J2360,0)</f>
        <v>0</v>
      </c>
      <c r="BH2360" s="200">
        <f>IF(N2360="sníž. přenesená",J2360,0)</f>
        <v>0</v>
      </c>
      <c r="BI2360" s="200">
        <f>IF(N2360="nulová",J2360,0)</f>
        <v>0</v>
      </c>
      <c r="BJ2360" s="14" t="s">
        <v>84</v>
      </c>
      <c r="BK2360" s="200">
        <f>ROUND(I2360*H2360,2)</f>
        <v>0</v>
      </c>
      <c r="BL2360" s="14" t="s">
        <v>4209</v>
      </c>
      <c r="BM2360" s="199" t="s">
        <v>4315</v>
      </c>
    </row>
    <row r="2361" spans="1:65" s="2" customFormat="1" ht="57.6">
      <c r="A2361" s="31"/>
      <c r="B2361" s="32"/>
      <c r="C2361" s="33"/>
      <c r="D2361" s="201" t="s">
        <v>133</v>
      </c>
      <c r="E2361" s="33"/>
      <c r="F2361" s="202" t="s">
        <v>4316</v>
      </c>
      <c r="G2361" s="33"/>
      <c r="H2361" s="33"/>
      <c r="I2361" s="203"/>
      <c r="J2361" s="33"/>
      <c r="K2361" s="33"/>
      <c r="L2361" s="36"/>
      <c r="M2361" s="204"/>
      <c r="N2361" s="205"/>
      <c r="O2361" s="68"/>
      <c r="P2361" s="68"/>
      <c r="Q2361" s="68"/>
      <c r="R2361" s="68"/>
      <c r="S2361" s="68"/>
      <c r="T2361" s="69"/>
      <c r="U2361" s="31"/>
      <c r="V2361" s="31"/>
      <c r="W2361" s="31"/>
      <c r="X2361" s="31"/>
      <c r="Y2361" s="31"/>
      <c r="Z2361" s="31"/>
      <c r="AA2361" s="31"/>
      <c r="AB2361" s="31"/>
      <c r="AC2361" s="31"/>
      <c r="AD2361" s="31"/>
      <c r="AE2361" s="31"/>
      <c r="AT2361" s="14" t="s">
        <v>133</v>
      </c>
      <c r="AU2361" s="14" t="s">
        <v>84</v>
      </c>
    </row>
    <row r="2362" spans="1:65" s="2" customFormat="1" ht="19.2">
      <c r="A2362" s="31"/>
      <c r="B2362" s="32"/>
      <c r="C2362" s="33"/>
      <c r="D2362" s="201" t="s">
        <v>135</v>
      </c>
      <c r="E2362" s="33"/>
      <c r="F2362" s="206" t="s">
        <v>4231</v>
      </c>
      <c r="G2362" s="33"/>
      <c r="H2362" s="33"/>
      <c r="I2362" s="203"/>
      <c r="J2362" s="33"/>
      <c r="K2362" s="33"/>
      <c r="L2362" s="36"/>
      <c r="M2362" s="204"/>
      <c r="N2362" s="205"/>
      <c r="O2362" s="68"/>
      <c r="P2362" s="68"/>
      <c r="Q2362" s="68"/>
      <c r="R2362" s="68"/>
      <c r="S2362" s="68"/>
      <c r="T2362" s="69"/>
      <c r="U2362" s="31"/>
      <c r="V2362" s="31"/>
      <c r="W2362" s="31"/>
      <c r="X2362" s="31"/>
      <c r="Y2362" s="31"/>
      <c r="Z2362" s="31"/>
      <c r="AA2362" s="31"/>
      <c r="AB2362" s="31"/>
      <c r="AC2362" s="31"/>
      <c r="AD2362" s="31"/>
      <c r="AE2362" s="31"/>
      <c r="AT2362" s="14" t="s">
        <v>135</v>
      </c>
      <c r="AU2362" s="14" t="s">
        <v>84</v>
      </c>
    </row>
    <row r="2363" spans="1:65" s="2" customFormat="1" ht="24.15" customHeight="1">
      <c r="A2363" s="31"/>
      <c r="B2363" s="32"/>
      <c r="C2363" s="188" t="s">
        <v>4317</v>
      </c>
      <c r="D2363" s="188" t="s">
        <v>127</v>
      </c>
      <c r="E2363" s="189" t="s">
        <v>4318</v>
      </c>
      <c r="F2363" s="190" t="s">
        <v>4319</v>
      </c>
      <c r="G2363" s="191" t="s">
        <v>2263</v>
      </c>
      <c r="H2363" s="192">
        <v>10</v>
      </c>
      <c r="I2363" s="193"/>
      <c r="J2363" s="194">
        <f>ROUND(I2363*H2363,2)</f>
        <v>0</v>
      </c>
      <c r="K2363" s="190" t="s">
        <v>131</v>
      </c>
      <c r="L2363" s="36"/>
      <c r="M2363" s="195" t="s">
        <v>1</v>
      </c>
      <c r="N2363" s="196" t="s">
        <v>42</v>
      </c>
      <c r="O2363" s="68"/>
      <c r="P2363" s="197">
        <f>O2363*H2363</f>
        <v>0</v>
      </c>
      <c r="Q2363" s="197">
        <v>0</v>
      </c>
      <c r="R2363" s="197">
        <f>Q2363*H2363</f>
        <v>0</v>
      </c>
      <c r="S2363" s="197">
        <v>0</v>
      </c>
      <c r="T2363" s="198">
        <f>S2363*H2363</f>
        <v>0</v>
      </c>
      <c r="U2363" s="31"/>
      <c r="V2363" s="31"/>
      <c r="W2363" s="31"/>
      <c r="X2363" s="31"/>
      <c r="Y2363" s="31"/>
      <c r="Z2363" s="31"/>
      <c r="AA2363" s="31"/>
      <c r="AB2363" s="31"/>
      <c r="AC2363" s="31"/>
      <c r="AD2363" s="31"/>
      <c r="AE2363" s="31"/>
      <c r="AR2363" s="199" t="s">
        <v>4209</v>
      </c>
      <c r="AT2363" s="199" t="s">
        <v>127</v>
      </c>
      <c r="AU2363" s="199" t="s">
        <v>84</v>
      </c>
      <c r="AY2363" s="14" t="s">
        <v>124</v>
      </c>
      <c r="BE2363" s="200">
        <f>IF(N2363="základní",J2363,0)</f>
        <v>0</v>
      </c>
      <c r="BF2363" s="200">
        <f>IF(N2363="snížená",J2363,0)</f>
        <v>0</v>
      </c>
      <c r="BG2363" s="200">
        <f>IF(N2363="zákl. přenesená",J2363,0)</f>
        <v>0</v>
      </c>
      <c r="BH2363" s="200">
        <f>IF(N2363="sníž. přenesená",J2363,0)</f>
        <v>0</v>
      </c>
      <c r="BI2363" s="200">
        <f>IF(N2363="nulová",J2363,0)</f>
        <v>0</v>
      </c>
      <c r="BJ2363" s="14" t="s">
        <v>84</v>
      </c>
      <c r="BK2363" s="200">
        <f>ROUND(I2363*H2363,2)</f>
        <v>0</v>
      </c>
      <c r="BL2363" s="14" t="s">
        <v>4209</v>
      </c>
      <c r="BM2363" s="199" t="s">
        <v>4320</v>
      </c>
    </row>
    <row r="2364" spans="1:65" s="2" customFormat="1" ht="57.6">
      <c r="A2364" s="31"/>
      <c r="B2364" s="32"/>
      <c r="C2364" s="33"/>
      <c r="D2364" s="201" t="s">
        <v>133</v>
      </c>
      <c r="E2364" s="33"/>
      <c r="F2364" s="202" t="s">
        <v>4321</v>
      </c>
      <c r="G2364" s="33"/>
      <c r="H2364" s="33"/>
      <c r="I2364" s="203"/>
      <c r="J2364" s="33"/>
      <c r="K2364" s="33"/>
      <c r="L2364" s="36"/>
      <c r="M2364" s="204"/>
      <c r="N2364" s="205"/>
      <c r="O2364" s="68"/>
      <c r="P2364" s="68"/>
      <c r="Q2364" s="68"/>
      <c r="R2364" s="68"/>
      <c r="S2364" s="68"/>
      <c r="T2364" s="69"/>
      <c r="U2364" s="31"/>
      <c r="V2364" s="31"/>
      <c r="W2364" s="31"/>
      <c r="X2364" s="31"/>
      <c r="Y2364" s="31"/>
      <c r="Z2364" s="31"/>
      <c r="AA2364" s="31"/>
      <c r="AB2364" s="31"/>
      <c r="AC2364" s="31"/>
      <c r="AD2364" s="31"/>
      <c r="AE2364" s="31"/>
      <c r="AT2364" s="14" t="s">
        <v>133</v>
      </c>
      <c r="AU2364" s="14" t="s">
        <v>84</v>
      </c>
    </row>
    <row r="2365" spans="1:65" s="2" customFormat="1" ht="19.2">
      <c r="A2365" s="31"/>
      <c r="B2365" s="32"/>
      <c r="C2365" s="33"/>
      <c r="D2365" s="201" t="s">
        <v>135</v>
      </c>
      <c r="E2365" s="33"/>
      <c r="F2365" s="206" t="s">
        <v>4231</v>
      </c>
      <c r="G2365" s="33"/>
      <c r="H2365" s="33"/>
      <c r="I2365" s="203"/>
      <c r="J2365" s="33"/>
      <c r="K2365" s="33"/>
      <c r="L2365" s="36"/>
      <c r="M2365" s="204"/>
      <c r="N2365" s="205"/>
      <c r="O2365" s="68"/>
      <c r="P2365" s="68"/>
      <c r="Q2365" s="68"/>
      <c r="R2365" s="68"/>
      <c r="S2365" s="68"/>
      <c r="T2365" s="69"/>
      <c r="U2365" s="31"/>
      <c r="V2365" s="31"/>
      <c r="W2365" s="31"/>
      <c r="X2365" s="31"/>
      <c r="Y2365" s="31"/>
      <c r="Z2365" s="31"/>
      <c r="AA2365" s="31"/>
      <c r="AB2365" s="31"/>
      <c r="AC2365" s="31"/>
      <c r="AD2365" s="31"/>
      <c r="AE2365" s="31"/>
      <c r="AT2365" s="14" t="s">
        <v>135</v>
      </c>
      <c r="AU2365" s="14" t="s">
        <v>84</v>
      </c>
    </row>
    <row r="2366" spans="1:65" s="2" customFormat="1" ht="24.15" customHeight="1">
      <c r="A2366" s="31"/>
      <c r="B2366" s="32"/>
      <c r="C2366" s="188" t="s">
        <v>2335</v>
      </c>
      <c r="D2366" s="188" t="s">
        <v>127</v>
      </c>
      <c r="E2366" s="189" t="s">
        <v>4322</v>
      </c>
      <c r="F2366" s="190" t="s">
        <v>4323</v>
      </c>
      <c r="G2366" s="191" t="s">
        <v>2263</v>
      </c>
      <c r="H2366" s="192">
        <v>10</v>
      </c>
      <c r="I2366" s="193"/>
      <c r="J2366" s="194">
        <f>ROUND(I2366*H2366,2)</f>
        <v>0</v>
      </c>
      <c r="K2366" s="190" t="s">
        <v>131</v>
      </c>
      <c r="L2366" s="36"/>
      <c r="M2366" s="195" t="s">
        <v>1</v>
      </c>
      <c r="N2366" s="196" t="s">
        <v>42</v>
      </c>
      <c r="O2366" s="68"/>
      <c r="P2366" s="197">
        <f>O2366*H2366</f>
        <v>0</v>
      </c>
      <c r="Q2366" s="197">
        <v>0</v>
      </c>
      <c r="R2366" s="197">
        <f>Q2366*H2366</f>
        <v>0</v>
      </c>
      <c r="S2366" s="197">
        <v>0</v>
      </c>
      <c r="T2366" s="198">
        <f>S2366*H2366</f>
        <v>0</v>
      </c>
      <c r="U2366" s="31"/>
      <c r="V2366" s="31"/>
      <c r="W2366" s="31"/>
      <c r="X2366" s="31"/>
      <c r="Y2366" s="31"/>
      <c r="Z2366" s="31"/>
      <c r="AA2366" s="31"/>
      <c r="AB2366" s="31"/>
      <c r="AC2366" s="31"/>
      <c r="AD2366" s="31"/>
      <c r="AE2366" s="31"/>
      <c r="AR2366" s="199" t="s">
        <v>4209</v>
      </c>
      <c r="AT2366" s="199" t="s">
        <v>127</v>
      </c>
      <c r="AU2366" s="199" t="s">
        <v>84</v>
      </c>
      <c r="AY2366" s="14" t="s">
        <v>124</v>
      </c>
      <c r="BE2366" s="200">
        <f>IF(N2366="základní",J2366,0)</f>
        <v>0</v>
      </c>
      <c r="BF2366" s="200">
        <f>IF(N2366="snížená",J2366,0)</f>
        <v>0</v>
      </c>
      <c r="BG2366" s="200">
        <f>IF(N2366="zákl. přenesená",J2366,0)</f>
        <v>0</v>
      </c>
      <c r="BH2366" s="200">
        <f>IF(N2366="sníž. přenesená",J2366,0)</f>
        <v>0</v>
      </c>
      <c r="BI2366" s="200">
        <f>IF(N2366="nulová",J2366,0)</f>
        <v>0</v>
      </c>
      <c r="BJ2366" s="14" t="s">
        <v>84</v>
      </c>
      <c r="BK2366" s="200">
        <f>ROUND(I2366*H2366,2)</f>
        <v>0</v>
      </c>
      <c r="BL2366" s="14" t="s">
        <v>4209</v>
      </c>
      <c r="BM2366" s="199" t="s">
        <v>4324</v>
      </c>
    </row>
    <row r="2367" spans="1:65" s="2" customFormat="1" ht="57.6">
      <c r="A2367" s="31"/>
      <c r="B2367" s="32"/>
      <c r="C2367" s="33"/>
      <c r="D2367" s="201" t="s">
        <v>133</v>
      </c>
      <c r="E2367" s="33"/>
      <c r="F2367" s="202" t="s">
        <v>4325</v>
      </c>
      <c r="G2367" s="33"/>
      <c r="H2367" s="33"/>
      <c r="I2367" s="203"/>
      <c r="J2367" s="33"/>
      <c r="K2367" s="33"/>
      <c r="L2367" s="36"/>
      <c r="M2367" s="204"/>
      <c r="N2367" s="205"/>
      <c r="O2367" s="68"/>
      <c r="P2367" s="68"/>
      <c r="Q2367" s="68"/>
      <c r="R2367" s="68"/>
      <c r="S2367" s="68"/>
      <c r="T2367" s="69"/>
      <c r="U2367" s="31"/>
      <c r="V2367" s="31"/>
      <c r="W2367" s="31"/>
      <c r="X2367" s="31"/>
      <c r="Y2367" s="31"/>
      <c r="Z2367" s="31"/>
      <c r="AA2367" s="31"/>
      <c r="AB2367" s="31"/>
      <c r="AC2367" s="31"/>
      <c r="AD2367" s="31"/>
      <c r="AE2367" s="31"/>
      <c r="AT2367" s="14" t="s">
        <v>133</v>
      </c>
      <c r="AU2367" s="14" t="s">
        <v>84</v>
      </c>
    </row>
    <row r="2368" spans="1:65" s="2" customFormat="1" ht="19.2">
      <c r="A2368" s="31"/>
      <c r="B2368" s="32"/>
      <c r="C2368" s="33"/>
      <c r="D2368" s="201" t="s">
        <v>135</v>
      </c>
      <c r="E2368" s="33"/>
      <c r="F2368" s="206" t="s">
        <v>4231</v>
      </c>
      <c r="G2368" s="33"/>
      <c r="H2368" s="33"/>
      <c r="I2368" s="203"/>
      <c r="J2368" s="33"/>
      <c r="K2368" s="33"/>
      <c r="L2368" s="36"/>
      <c r="M2368" s="204"/>
      <c r="N2368" s="205"/>
      <c r="O2368" s="68"/>
      <c r="P2368" s="68"/>
      <c r="Q2368" s="68"/>
      <c r="R2368" s="68"/>
      <c r="S2368" s="68"/>
      <c r="T2368" s="69"/>
      <c r="U2368" s="31"/>
      <c r="V2368" s="31"/>
      <c r="W2368" s="31"/>
      <c r="X2368" s="31"/>
      <c r="Y2368" s="31"/>
      <c r="Z2368" s="31"/>
      <c r="AA2368" s="31"/>
      <c r="AB2368" s="31"/>
      <c r="AC2368" s="31"/>
      <c r="AD2368" s="31"/>
      <c r="AE2368" s="31"/>
      <c r="AT2368" s="14" t="s">
        <v>135</v>
      </c>
      <c r="AU2368" s="14" t="s">
        <v>84</v>
      </c>
    </row>
    <row r="2369" spans="1:65" s="2" customFormat="1" ht="24.15" customHeight="1">
      <c r="A2369" s="31"/>
      <c r="B2369" s="32"/>
      <c r="C2369" s="188" t="s">
        <v>4326</v>
      </c>
      <c r="D2369" s="188" t="s">
        <v>127</v>
      </c>
      <c r="E2369" s="189" t="s">
        <v>4327</v>
      </c>
      <c r="F2369" s="190" t="s">
        <v>4328</v>
      </c>
      <c r="G2369" s="191" t="s">
        <v>2263</v>
      </c>
      <c r="H2369" s="192">
        <v>10</v>
      </c>
      <c r="I2369" s="193"/>
      <c r="J2369" s="194">
        <f>ROUND(I2369*H2369,2)</f>
        <v>0</v>
      </c>
      <c r="K2369" s="190" t="s">
        <v>131</v>
      </c>
      <c r="L2369" s="36"/>
      <c r="M2369" s="195" t="s">
        <v>1</v>
      </c>
      <c r="N2369" s="196" t="s">
        <v>42</v>
      </c>
      <c r="O2369" s="68"/>
      <c r="P2369" s="197">
        <f>O2369*H2369</f>
        <v>0</v>
      </c>
      <c r="Q2369" s="197">
        <v>0</v>
      </c>
      <c r="R2369" s="197">
        <f>Q2369*H2369</f>
        <v>0</v>
      </c>
      <c r="S2369" s="197">
        <v>0</v>
      </c>
      <c r="T2369" s="198">
        <f>S2369*H2369</f>
        <v>0</v>
      </c>
      <c r="U2369" s="31"/>
      <c r="V2369" s="31"/>
      <c r="W2369" s="31"/>
      <c r="X2369" s="31"/>
      <c r="Y2369" s="31"/>
      <c r="Z2369" s="31"/>
      <c r="AA2369" s="31"/>
      <c r="AB2369" s="31"/>
      <c r="AC2369" s="31"/>
      <c r="AD2369" s="31"/>
      <c r="AE2369" s="31"/>
      <c r="AR2369" s="199" t="s">
        <v>4209</v>
      </c>
      <c r="AT2369" s="199" t="s">
        <v>127</v>
      </c>
      <c r="AU2369" s="199" t="s">
        <v>84</v>
      </c>
      <c r="AY2369" s="14" t="s">
        <v>124</v>
      </c>
      <c r="BE2369" s="200">
        <f>IF(N2369="základní",J2369,0)</f>
        <v>0</v>
      </c>
      <c r="BF2369" s="200">
        <f>IF(N2369="snížená",J2369,0)</f>
        <v>0</v>
      </c>
      <c r="BG2369" s="200">
        <f>IF(N2369="zákl. přenesená",J2369,0)</f>
        <v>0</v>
      </c>
      <c r="BH2369" s="200">
        <f>IF(N2369="sníž. přenesená",J2369,0)</f>
        <v>0</v>
      </c>
      <c r="BI2369" s="200">
        <f>IF(N2369="nulová",J2369,0)</f>
        <v>0</v>
      </c>
      <c r="BJ2369" s="14" t="s">
        <v>84</v>
      </c>
      <c r="BK2369" s="200">
        <f>ROUND(I2369*H2369,2)</f>
        <v>0</v>
      </c>
      <c r="BL2369" s="14" t="s">
        <v>4209</v>
      </c>
      <c r="BM2369" s="199" t="s">
        <v>4329</v>
      </c>
    </row>
    <row r="2370" spans="1:65" s="2" customFormat="1" ht="57.6">
      <c r="A2370" s="31"/>
      <c r="B2370" s="32"/>
      <c r="C2370" s="33"/>
      <c r="D2370" s="201" t="s">
        <v>133</v>
      </c>
      <c r="E2370" s="33"/>
      <c r="F2370" s="202" t="s">
        <v>4330</v>
      </c>
      <c r="G2370" s="33"/>
      <c r="H2370" s="33"/>
      <c r="I2370" s="203"/>
      <c r="J2370" s="33"/>
      <c r="K2370" s="33"/>
      <c r="L2370" s="36"/>
      <c r="M2370" s="204"/>
      <c r="N2370" s="205"/>
      <c r="O2370" s="68"/>
      <c r="P2370" s="68"/>
      <c r="Q2370" s="68"/>
      <c r="R2370" s="68"/>
      <c r="S2370" s="68"/>
      <c r="T2370" s="69"/>
      <c r="U2370" s="31"/>
      <c r="V2370" s="31"/>
      <c r="W2370" s="31"/>
      <c r="X2370" s="31"/>
      <c r="Y2370" s="31"/>
      <c r="Z2370" s="31"/>
      <c r="AA2370" s="31"/>
      <c r="AB2370" s="31"/>
      <c r="AC2370" s="31"/>
      <c r="AD2370" s="31"/>
      <c r="AE2370" s="31"/>
      <c r="AT2370" s="14" t="s">
        <v>133</v>
      </c>
      <c r="AU2370" s="14" t="s">
        <v>84</v>
      </c>
    </row>
    <row r="2371" spans="1:65" s="2" customFormat="1" ht="19.2">
      <c r="A2371" s="31"/>
      <c r="B2371" s="32"/>
      <c r="C2371" s="33"/>
      <c r="D2371" s="201" t="s">
        <v>135</v>
      </c>
      <c r="E2371" s="33"/>
      <c r="F2371" s="206" t="s">
        <v>4231</v>
      </c>
      <c r="G2371" s="33"/>
      <c r="H2371" s="33"/>
      <c r="I2371" s="203"/>
      <c r="J2371" s="33"/>
      <c r="K2371" s="33"/>
      <c r="L2371" s="36"/>
      <c r="M2371" s="204"/>
      <c r="N2371" s="205"/>
      <c r="O2371" s="68"/>
      <c r="P2371" s="68"/>
      <c r="Q2371" s="68"/>
      <c r="R2371" s="68"/>
      <c r="S2371" s="68"/>
      <c r="T2371" s="69"/>
      <c r="U2371" s="31"/>
      <c r="V2371" s="31"/>
      <c r="W2371" s="31"/>
      <c r="X2371" s="31"/>
      <c r="Y2371" s="31"/>
      <c r="Z2371" s="31"/>
      <c r="AA2371" s="31"/>
      <c r="AB2371" s="31"/>
      <c r="AC2371" s="31"/>
      <c r="AD2371" s="31"/>
      <c r="AE2371" s="31"/>
      <c r="AT2371" s="14" t="s">
        <v>135</v>
      </c>
      <c r="AU2371" s="14" t="s">
        <v>84</v>
      </c>
    </row>
    <row r="2372" spans="1:65" s="2" customFormat="1" ht="24.15" customHeight="1">
      <c r="A2372" s="31"/>
      <c r="B2372" s="32"/>
      <c r="C2372" s="188" t="s">
        <v>2340</v>
      </c>
      <c r="D2372" s="188" t="s">
        <v>127</v>
      </c>
      <c r="E2372" s="189" t="s">
        <v>4331</v>
      </c>
      <c r="F2372" s="190" t="s">
        <v>4332</v>
      </c>
      <c r="G2372" s="191" t="s">
        <v>2263</v>
      </c>
      <c r="H2372" s="192">
        <v>10</v>
      </c>
      <c r="I2372" s="193"/>
      <c r="J2372" s="194">
        <f>ROUND(I2372*H2372,2)</f>
        <v>0</v>
      </c>
      <c r="K2372" s="190" t="s">
        <v>131</v>
      </c>
      <c r="L2372" s="36"/>
      <c r="M2372" s="195" t="s">
        <v>1</v>
      </c>
      <c r="N2372" s="196" t="s">
        <v>42</v>
      </c>
      <c r="O2372" s="68"/>
      <c r="P2372" s="197">
        <f>O2372*H2372</f>
        <v>0</v>
      </c>
      <c r="Q2372" s="197">
        <v>0</v>
      </c>
      <c r="R2372" s="197">
        <f>Q2372*H2372</f>
        <v>0</v>
      </c>
      <c r="S2372" s="197">
        <v>0</v>
      </c>
      <c r="T2372" s="198">
        <f>S2372*H2372</f>
        <v>0</v>
      </c>
      <c r="U2372" s="31"/>
      <c r="V2372" s="31"/>
      <c r="W2372" s="31"/>
      <c r="X2372" s="31"/>
      <c r="Y2372" s="31"/>
      <c r="Z2372" s="31"/>
      <c r="AA2372" s="31"/>
      <c r="AB2372" s="31"/>
      <c r="AC2372" s="31"/>
      <c r="AD2372" s="31"/>
      <c r="AE2372" s="31"/>
      <c r="AR2372" s="199" t="s">
        <v>4209</v>
      </c>
      <c r="AT2372" s="199" t="s">
        <v>127</v>
      </c>
      <c r="AU2372" s="199" t="s">
        <v>84</v>
      </c>
      <c r="AY2372" s="14" t="s">
        <v>124</v>
      </c>
      <c r="BE2372" s="200">
        <f>IF(N2372="základní",J2372,0)</f>
        <v>0</v>
      </c>
      <c r="BF2372" s="200">
        <f>IF(N2372="snížená",J2372,0)</f>
        <v>0</v>
      </c>
      <c r="BG2372" s="200">
        <f>IF(N2372="zákl. přenesená",J2372,0)</f>
        <v>0</v>
      </c>
      <c r="BH2372" s="200">
        <f>IF(N2372="sníž. přenesená",J2372,0)</f>
        <v>0</v>
      </c>
      <c r="BI2372" s="200">
        <f>IF(N2372="nulová",J2372,0)</f>
        <v>0</v>
      </c>
      <c r="BJ2372" s="14" t="s">
        <v>84</v>
      </c>
      <c r="BK2372" s="200">
        <f>ROUND(I2372*H2372,2)</f>
        <v>0</v>
      </c>
      <c r="BL2372" s="14" t="s">
        <v>4209</v>
      </c>
      <c r="BM2372" s="199" t="s">
        <v>4333</v>
      </c>
    </row>
    <row r="2373" spans="1:65" s="2" customFormat="1" ht="57.6">
      <c r="A2373" s="31"/>
      <c r="B2373" s="32"/>
      <c r="C2373" s="33"/>
      <c r="D2373" s="201" t="s">
        <v>133</v>
      </c>
      <c r="E2373" s="33"/>
      <c r="F2373" s="202" t="s">
        <v>4334</v>
      </c>
      <c r="G2373" s="33"/>
      <c r="H2373" s="33"/>
      <c r="I2373" s="203"/>
      <c r="J2373" s="33"/>
      <c r="K2373" s="33"/>
      <c r="L2373" s="36"/>
      <c r="M2373" s="204"/>
      <c r="N2373" s="205"/>
      <c r="O2373" s="68"/>
      <c r="P2373" s="68"/>
      <c r="Q2373" s="68"/>
      <c r="R2373" s="68"/>
      <c r="S2373" s="68"/>
      <c r="T2373" s="69"/>
      <c r="U2373" s="31"/>
      <c r="V2373" s="31"/>
      <c r="W2373" s="31"/>
      <c r="X2373" s="31"/>
      <c r="Y2373" s="31"/>
      <c r="Z2373" s="31"/>
      <c r="AA2373" s="31"/>
      <c r="AB2373" s="31"/>
      <c r="AC2373" s="31"/>
      <c r="AD2373" s="31"/>
      <c r="AE2373" s="31"/>
      <c r="AT2373" s="14" t="s">
        <v>133</v>
      </c>
      <c r="AU2373" s="14" t="s">
        <v>84</v>
      </c>
    </row>
    <row r="2374" spans="1:65" s="2" customFormat="1" ht="19.2">
      <c r="A2374" s="31"/>
      <c r="B2374" s="32"/>
      <c r="C2374" s="33"/>
      <c r="D2374" s="201" t="s">
        <v>135</v>
      </c>
      <c r="E2374" s="33"/>
      <c r="F2374" s="206" t="s">
        <v>4231</v>
      </c>
      <c r="G2374" s="33"/>
      <c r="H2374" s="33"/>
      <c r="I2374" s="203"/>
      <c r="J2374" s="33"/>
      <c r="K2374" s="33"/>
      <c r="L2374" s="36"/>
      <c r="M2374" s="204"/>
      <c r="N2374" s="205"/>
      <c r="O2374" s="68"/>
      <c r="P2374" s="68"/>
      <c r="Q2374" s="68"/>
      <c r="R2374" s="68"/>
      <c r="S2374" s="68"/>
      <c r="T2374" s="69"/>
      <c r="U2374" s="31"/>
      <c r="V2374" s="31"/>
      <c r="W2374" s="31"/>
      <c r="X2374" s="31"/>
      <c r="Y2374" s="31"/>
      <c r="Z2374" s="31"/>
      <c r="AA2374" s="31"/>
      <c r="AB2374" s="31"/>
      <c r="AC2374" s="31"/>
      <c r="AD2374" s="31"/>
      <c r="AE2374" s="31"/>
      <c r="AT2374" s="14" t="s">
        <v>135</v>
      </c>
      <c r="AU2374" s="14" t="s">
        <v>84</v>
      </c>
    </row>
    <row r="2375" spans="1:65" s="2" customFormat="1" ht="24.15" customHeight="1">
      <c r="A2375" s="31"/>
      <c r="B2375" s="32"/>
      <c r="C2375" s="188" t="s">
        <v>4335</v>
      </c>
      <c r="D2375" s="188" t="s">
        <v>127</v>
      </c>
      <c r="E2375" s="189" t="s">
        <v>4336</v>
      </c>
      <c r="F2375" s="190" t="s">
        <v>4337</v>
      </c>
      <c r="G2375" s="191" t="s">
        <v>2263</v>
      </c>
      <c r="H2375" s="192">
        <v>10</v>
      </c>
      <c r="I2375" s="193"/>
      <c r="J2375" s="194">
        <f>ROUND(I2375*H2375,2)</f>
        <v>0</v>
      </c>
      <c r="K2375" s="190" t="s">
        <v>131</v>
      </c>
      <c r="L2375" s="36"/>
      <c r="M2375" s="195" t="s">
        <v>1</v>
      </c>
      <c r="N2375" s="196" t="s">
        <v>42</v>
      </c>
      <c r="O2375" s="68"/>
      <c r="P2375" s="197">
        <f>O2375*H2375</f>
        <v>0</v>
      </c>
      <c r="Q2375" s="197">
        <v>0</v>
      </c>
      <c r="R2375" s="197">
        <f>Q2375*H2375</f>
        <v>0</v>
      </c>
      <c r="S2375" s="197">
        <v>0</v>
      </c>
      <c r="T2375" s="198">
        <f>S2375*H2375</f>
        <v>0</v>
      </c>
      <c r="U2375" s="31"/>
      <c r="V2375" s="31"/>
      <c r="W2375" s="31"/>
      <c r="X2375" s="31"/>
      <c r="Y2375" s="31"/>
      <c r="Z2375" s="31"/>
      <c r="AA2375" s="31"/>
      <c r="AB2375" s="31"/>
      <c r="AC2375" s="31"/>
      <c r="AD2375" s="31"/>
      <c r="AE2375" s="31"/>
      <c r="AR2375" s="199" t="s">
        <v>4209</v>
      </c>
      <c r="AT2375" s="199" t="s">
        <v>127</v>
      </c>
      <c r="AU2375" s="199" t="s">
        <v>84</v>
      </c>
      <c r="AY2375" s="14" t="s">
        <v>124</v>
      </c>
      <c r="BE2375" s="200">
        <f>IF(N2375="základní",J2375,0)</f>
        <v>0</v>
      </c>
      <c r="BF2375" s="200">
        <f>IF(N2375="snížená",J2375,0)</f>
        <v>0</v>
      </c>
      <c r="BG2375" s="200">
        <f>IF(N2375="zákl. přenesená",J2375,0)</f>
        <v>0</v>
      </c>
      <c r="BH2375" s="200">
        <f>IF(N2375="sníž. přenesená",J2375,0)</f>
        <v>0</v>
      </c>
      <c r="BI2375" s="200">
        <f>IF(N2375="nulová",J2375,0)</f>
        <v>0</v>
      </c>
      <c r="BJ2375" s="14" t="s">
        <v>84</v>
      </c>
      <c r="BK2375" s="200">
        <f>ROUND(I2375*H2375,2)</f>
        <v>0</v>
      </c>
      <c r="BL2375" s="14" t="s">
        <v>4209</v>
      </c>
      <c r="BM2375" s="199" t="s">
        <v>4338</v>
      </c>
    </row>
    <row r="2376" spans="1:65" s="2" customFormat="1" ht="57.6">
      <c r="A2376" s="31"/>
      <c r="B2376" s="32"/>
      <c r="C2376" s="33"/>
      <c r="D2376" s="201" t="s">
        <v>133</v>
      </c>
      <c r="E2376" s="33"/>
      <c r="F2376" s="202" t="s">
        <v>4339</v>
      </c>
      <c r="G2376" s="33"/>
      <c r="H2376" s="33"/>
      <c r="I2376" s="203"/>
      <c r="J2376" s="33"/>
      <c r="K2376" s="33"/>
      <c r="L2376" s="36"/>
      <c r="M2376" s="204"/>
      <c r="N2376" s="205"/>
      <c r="O2376" s="68"/>
      <c r="P2376" s="68"/>
      <c r="Q2376" s="68"/>
      <c r="R2376" s="68"/>
      <c r="S2376" s="68"/>
      <c r="T2376" s="69"/>
      <c r="U2376" s="31"/>
      <c r="V2376" s="31"/>
      <c r="W2376" s="31"/>
      <c r="X2376" s="31"/>
      <c r="Y2376" s="31"/>
      <c r="Z2376" s="31"/>
      <c r="AA2376" s="31"/>
      <c r="AB2376" s="31"/>
      <c r="AC2376" s="31"/>
      <c r="AD2376" s="31"/>
      <c r="AE2376" s="31"/>
      <c r="AT2376" s="14" t="s">
        <v>133</v>
      </c>
      <c r="AU2376" s="14" t="s">
        <v>84</v>
      </c>
    </row>
    <row r="2377" spans="1:65" s="2" customFormat="1" ht="19.2">
      <c r="A2377" s="31"/>
      <c r="B2377" s="32"/>
      <c r="C2377" s="33"/>
      <c r="D2377" s="201" t="s">
        <v>135</v>
      </c>
      <c r="E2377" s="33"/>
      <c r="F2377" s="206" t="s">
        <v>4231</v>
      </c>
      <c r="G2377" s="33"/>
      <c r="H2377" s="33"/>
      <c r="I2377" s="203"/>
      <c r="J2377" s="33"/>
      <c r="K2377" s="33"/>
      <c r="L2377" s="36"/>
      <c r="M2377" s="204"/>
      <c r="N2377" s="205"/>
      <c r="O2377" s="68"/>
      <c r="P2377" s="68"/>
      <c r="Q2377" s="68"/>
      <c r="R2377" s="68"/>
      <c r="S2377" s="68"/>
      <c r="T2377" s="69"/>
      <c r="U2377" s="31"/>
      <c r="V2377" s="31"/>
      <c r="W2377" s="31"/>
      <c r="X2377" s="31"/>
      <c r="Y2377" s="31"/>
      <c r="Z2377" s="31"/>
      <c r="AA2377" s="31"/>
      <c r="AB2377" s="31"/>
      <c r="AC2377" s="31"/>
      <c r="AD2377" s="31"/>
      <c r="AE2377" s="31"/>
      <c r="AT2377" s="14" t="s">
        <v>135</v>
      </c>
      <c r="AU2377" s="14" t="s">
        <v>84</v>
      </c>
    </row>
    <row r="2378" spans="1:65" s="2" customFormat="1" ht="24.15" customHeight="1">
      <c r="A2378" s="31"/>
      <c r="B2378" s="32"/>
      <c r="C2378" s="188" t="s">
        <v>2345</v>
      </c>
      <c r="D2378" s="188" t="s">
        <v>127</v>
      </c>
      <c r="E2378" s="189" t="s">
        <v>4340</v>
      </c>
      <c r="F2378" s="190" t="s">
        <v>4341</v>
      </c>
      <c r="G2378" s="191" t="s">
        <v>2263</v>
      </c>
      <c r="H2378" s="192">
        <v>10</v>
      </c>
      <c r="I2378" s="193"/>
      <c r="J2378" s="194">
        <f>ROUND(I2378*H2378,2)</f>
        <v>0</v>
      </c>
      <c r="K2378" s="190" t="s">
        <v>131</v>
      </c>
      <c r="L2378" s="36"/>
      <c r="M2378" s="195" t="s">
        <v>1</v>
      </c>
      <c r="N2378" s="196" t="s">
        <v>42</v>
      </c>
      <c r="O2378" s="68"/>
      <c r="P2378" s="197">
        <f>O2378*H2378</f>
        <v>0</v>
      </c>
      <c r="Q2378" s="197">
        <v>0</v>
      </c>
      <c r="R2378" s="197">
        <f>Q2378*H2378</f>
        <v>0</v>
      </c>
      <c r="S2378" s="197">
        <v>0</v>
      </c>
      <c r="T2378" s="198">
        <f>S2378*H2378</f>
        <v>0</v>
      </c>
      <c r="U2378" s="31"/>
      <c r="V2378" s="31"/>
      <c r="W2378" s="31"/>
      <c r="X2378" s="31"/>
      <c r="Y2378" s="31"/>
      <c r="Z2378" s="31"/>
      <c r="AA2378" s="31"/>
      <c r="AB2378" s="31"/>
      <c r="AC2378" s="31"/>
      <c r="AD2378" s="31"/>
      <c r="AE2378" s="31"/>
      <c r="AR2378" s="199" t="s">
        <v>4209</v>
      </c>
      <c r="AT2378" s="199" t="s">
        <v>127</v>
      </c>
      <c r="AU2378" s="199" t="s">
        <v>84</v>
      </c>
      <c r="AY2378" s="14" t="s">
        <v>124</v>
      </c>
      <c r="BE2378" s="200">
        <f>IF(N2378="základní",J2378,0)</f>
        <v>0</v>
      </c>
      <c r="BF2378" s="200">
        <f>IF(N2378="snížená",J2378,0)</f>
        <v>0</v>
      </c>
      <c r="BG2378" s="200">
        <f>IF(N2378="zákl. přenesená",J2378,0)</f>
        <v>0</v>
      </c>
      <c r="BH2378" s="200">
        <f>IF(N2378="sníž. přenesená",J2378,0)</f>
        <v>0</v>
      </c>
      <c r="BI2378" s="200">
        <f>IF(N2378="nulová",J2378,0)</f>
        <v>0</v>
      </c>
      <c r="BJ2378" s="14" t="s">
        <v>84</v>
      </c>
      <c r="BK2378" s="200">
        <f>ROUND(I2378*H2378,2)</f>
        <v>0</v>
      </c>
      <c r="BL2378" s="14" t="s">
        <v>4209</v>
      </c>
      <c r="BM2378" s="199" t="s">
        <v>4342</v>
      </c>
    </row>
    <row r="2379" spans="1:65" s="2" customFormat="1" ht="57.6">
      <c r="A2379" s="31"/>
      <c r="B2379" s="32"/>
      <c r="C2379" s="33"/>
      <c r="D2379" s="201" t="s">
        <v>133</v>
      </c>
      <c r="E2379" s="33"/>
      <c r="F2379" s="202" t="s">
        <v>4343</v>
      </c>
      <c r="G2379" s="33"/>
      <c r="H2379" s="33"/>
      <c r="I2379" s="203"/>
      <c r="J2379" s="33"/>
      <c r="K2379" s="33"/>
      <c r="L2379" s="36"/>
      <c r="M2379" s="204"/>
      <c r="N2379" s="205"/>
      <c r="O2379" s="68"/>
      <c r="P2379" s="68"/>
      <c r="Q2379" s="68"/>
      <c r="R2379" s="68"/>
      <c r="S2379" s="68"/>
      <c r="T2379" s="69"/>
      <c r="U2379" s="31"/>
      <c r="V2379" s="31"/>
      <c r="W2379" s="31"/>
      <c r="X2379" s="31"/>
      <c r="Y2379" s="31"/>
      <c r="Z2379" s="31"/>
      <c r="AA2379" s="31"/>
      <c r="AB2379" s="31"/>
      <c r="AC2379" s="31"/>
      <c r="AD2379" s="31"/>
      <c r="AE2379" s="31"/>
      <c r="AT2379" s="14" t="s">
        <v>133</v>
      </c>
      <c r="AU2379" s="14" t="s">
        <v>84</v>
      </c>
    </row>
    <row r="2380" spans="1:65" s="2" customFormat="1" ht="19.2">
      <c r="A2380" s="31"/>
      <c r="B2380" s="32"/>
      <c r="C2380" s="33"/>
      <c r="D2380" s="201" t="s">
        <v>135</v>
      </c>
      <c r="E2380" s="33"/>
      <c r="F2380" s="206" t="s">
        <v>4231</v>
      </c>
      <c r="G2380" s="33"/>
      <c r="H2380" s="33"/>
      <c r="I2380" s="203"/>
      <c r="J2380" s="33"/>
      <c r="K2380" s="33"/>
      <c r="L2380" s="36"/>
      <c r="M2380" s="204"/>
      <c r="N2380" s="205"/>
      <c r="O2380" s="68"/>
      <c r="P2380" s="68"/>
      <c r="Q2380" s="68"/>
      <c r="R2380" s="68"/>
      <c r="S2380" s="68"/>
      <c r="T2380" s="69"/>
      <c r="U2380" s="31"/>
      <c r="V2380" s="31"/>
      <c r="W2380" s="31"/>
      <c r="X2380" s="31"/>
      <c r="Y2380" s="31"/>
      <c r="Z2380" s="31"/>
      <c r="AA2380" s="31"/>
      <c r="AB2380" s="31"/>
      <c r="AC2380" s="31"/>
      <c r="AD2380" s="31"/>
      <c r="AE2380" s="31"/>
      <c r="AT2380" s="14" t="s">
        <v>135</v>
      </c>
      <c r="AU2380" s="14" t="s">
        <v>84</v>
      </c>
    </row>
    <row r="2381" spans="1:65" s="2" customFormat="1" ht="24.15" customHeight="1">
      <c r="A2381" s="31"/>
      <c r="B2381" s="32"/>
      <c r="C2381" s="188" t="s">
        <v>4344</v>
      </c>
      <c r="D2381" s="188" t="s">
        <v>127</v>
      </c>
      <c r="E2381" s="189" t="s">
        <v>4345</v>
      </c>
      <c r="F2381" s="190" t="s">
        <v>4346</v>
      </c>
      <c r="G2381" s="191" t="s">
        <v>2263</v>
      </c>
      <c r="H2381" s="192">
        <v>10</v>
      </c>
      <c r="I2381" s="193"/>
      <c r="J2381" s="194">
        <f>ROUND(I2381*H2381,2)</f>
        <v>0</v>
      </c>
      <c r="K2381" s="190" t="s">
        <v>131</v>
      </c>
      <c r="L2381" s="36"/>
      <c r="M2381" s="195" t="s">
        <v>1</v>
      </c>
      <c r="N2381" s="196" t="s">
        <v>42</v>
      </c>
      <c r="O2381" s="68"/>
      <c r="P2381" s="197">
        <f>O2381*H2381</f>
        <v>0</v>
      </c>
      <c r="Q2381" s="197">
        <v>0</v>
      </c>
      <c r="R2381" s="197">
        <f>Q2381*H2381</f>
        <v>0</v>
      </c>
      <c r="S2381" s="197">
        <v>0</v>
      </c>
      <c r="T2381" s="198">
        <f>S2381*H2381</f>
        <v>0</v>
      </c>
      <c r="U2381" s="31"/>
      <c r="V2381" s="31"/>
      <c r="W2381" s="31"/>
      <c r="X2381" s="31"/>
      <c r="Y2381" s="31"/>
      <c r="Z2381" s="31"/>
      <c r="AA2381" s="31"/>
      <c r="AB2381" s="31"/>
      <c r="AC2381" s="31"/>
      <c r="AD2381" s="31"/>
      <c r="AE2381" s="31"/>
      <c r="AR2381" s="199" t="s">
        <v>4209</v>
      </c>
      <c r="AT2381" s="199" t="s">
        <v>127</v>
      </c>
      <c r="AU2381" s="199" t="s">
        <v>84</v>
      </c>
      <c r="AY2381" s="14" t="s">
        <v>124</v>
      </c>
      <c r="BE2381" s="200">
        <f>IF(N2381="základní",J2381,0)</f>
        <v>0</v>
      </c>
      <c r="BF2381" s="200">
        <f>IF(N2381="snížená",J2381,0)</f>
        <v>0</v>
      </c>
      <c r="BG2381" s="200">
        <f>IF(N2381="zákl. přenesená",J2381,0)</f>
        <v>0</v>
      </c>
      <c r="BH2381" s="200">
        <f>IF(N2381="sníž. přenesená",J2381,0)</f>
        <v>0</v>
      </c>
      <c r="BI2381" s="200">
        <f>IF(N2381="nulová",J2381,0)</f>
        <v>0</v>
      </c>
      <c r="BJ2381" s="14" t="s">
        <v>84</v>
      </c>
      <c r="BK2381" s="200">
        <f>ROUND(I2381*H2381,2)</f>
        <v>0</v>
      </c>
      <c r="BL2381" s="14" t="s">
        <v>4209</v>
      </c>
      <c r="BM2381" s="199" t="s">
        <v>4347</v>
      </c>
    </row>
    <row r="2382" spans="1:65" s="2" customFormat="1" ht="57.6">
      <c r="A2382" s="31"/>
      <c r="B2382" s="32"/>
      <c r="C2382" s="33"/>
      <c r="D2382" s="201" t="s">
        <v>133</v>
      </c>
      <c r="E2382" s="33"/>
      <c r="F2382" s="202" t="s">
        <v>4348</v>
      </c>
      <c r="G2382" s="33"/>
      <c r="H2382" s="33"/>
      <c r="I2382" s="203"/>
      <c r="J2382" s="33"/>
      <c r="K2382" s="33"/>
      <c r="L2382" s="36"/>
      <c r="M2382" s="204"/>
      <c r="N2382" s="205"/>
      <c r="O2382" s="68"/>
      <c r="P2382" s="68"/>
      <c r="Q2382" s="68"/>
      <c r="R2382" s="68"/>
      <c r="S2382" s="68"/>
      <c r="T2382" s="69"/>
      <c r="U2382" s="31"/>
      <c r="V2382" s="31"/>
      <c r="W2382" s="31"/>
      <c r="X2382" s="31"/>
      <c r="Y2382" s="31"/>
      <c r="Z2382" s="31"/>
      <c r="AA2382" s="31"/>
      <c r="AB2382" s="31"/>
      <c r="AC2382" s="31"/>
      <c r="AD2382" s="31"/>
      <c r="AE2382" s="31"/>
      <c r="AT2382" s="14" t="s">
        <v>133</v>
      </c>
      <c r="AU2382" s="14" t="s">
        <v>84</v>
      </c>
    </row>
    <row r="2383" spans="1:65" s="2" customFormat="1" ht="19.2">
      <c r="A2383" s="31"/>
      <c r="B2383" s="32"/>
      <c r="C2383" s="33"/>
      <c r="D2383" s="201" t="s">
        <v>135</v>
      </c>
      <c r="E2383" s="33"/>
      <c r="F2383" s="206" t="s">
        <v>4231</v>
      </c>
      <c r="G2383" s="33"/>
      <c r="H2383" s="33"/>
      <c r="I2383" s="203"/>
      <c r="J2383" s="33"/>
      <c r="K2383" s="33"/>
      <c r="L2383" s="36"/>
      <c r="M2383" s="204"/>
      <c r="N2383" s="205"/>
      <c r="O2383" s="68"/>
      <c r="P2383" s="68"/>
      <c r="Q2383" s="68"/>
      <c r="R2383" s="68"/>
      <c r="S2383" s="68"/>
      <c r="T2383" s="69"/>
      <c r="U2383" s="31"/>
      <c r="V2383" s="31"/>
      <c r="W2383" s="31"/>
      <c r="X2383" s="31"/>
      <c r="Y2383" s="31"/>
      <c r="Z2383" s="31"/>
      <c r="AA2383" s="31"/>
      <c r="AB2383" s="31"/>
      <c r="AC2383" s="31"/>
      <c r="AD2383" s="31"/>
      <c r="AE2383" s="31"/>
      <c r="AT2383" s="14" t="s">
        <v>135</v>
      </c>
      <c r="AU2383" s="14" t="s">
        <v>84</v>
      </c>
    </row>
    <row r="2384" spans="1:65" s="2" customFormat="1" ht="33" customHeight="1">
      <c r="A2384" s="31"/>
      <c r="B2384" s="32"/>
      <c r="C2384" s="188" t="s">
        <v>2350</v>
      </c>
      <c r="D2384" s="188" t="s">
        <v>127</v>
      </c>
      <c r="E2384" s="189" t="s">
        <v>4349</v>
      </c>
      <c r="F2384" s="190" t="s">
        <v>4350</v>
      </c>
      <c r="G2384" s="191" t="s">
        <v>2263</v>
      </c>
      <c r="H2384" s="192">
        <v>10</v>
      </c>
      <c r="I2384" s="193"/>
      <c r="J2384" s="194">
        <f>ROUND(I2384*H2384,2)</f>
        <v>0</v>
      </c>
      <c r="K2384" s="190" t="s">
        <v>131</v>
      </c>
      <c r="L2384" s="36"/>
      <c r="M2384" s="195" t="s">
        <v>1</v>
      </c>
      <c r="N2384" s="196" t="s">
        <v>42</v>
      </c>
      <c r="O2384" s="68"/>
      <c r="P2384" s="197">
        <f>O2384*H2384</f>
        <v>0</v>
      </c>
      <c r="Q2384" s="197">
        <v>0</v>
      </c>
      <c r="R2384" s="197">
        <f>Q2384*H2384</f>
        <v>0</v>
      </c>
      <c r="S2384" s="197">
        <v>0</v>
      </c>
      <c r="T2384" s="198">
        <f>S2384*H2384</f>
        <v>0</v>
      </c>
      <c r="U2384" s="31"/>
      <c r="V2384" s="31"/>
      <c r="W2384" s="31"/>
      <c r="X2384" s="31"/>
      <c r="Y2384" s="31"/>
      <c r="Z2384" s="31"/>
      <c r="AA2384" s="31"/>
      <c r="AB2384" s="31"/>
      <c r="AC2384" s="31"/>
      <c r="AD2384" s="31"/>
      <c r="AE2384" s="31"/>
      <c r="AR2384" s="199" t="s">
        <v>4209</v>
      </c>
      <c r="AT2384" s="199" t="s">
        <v>127</v>
      </c>
      <c r="AU2384" s="199" t="s">
        <v>84</v>
      </c>
      <c r="AY2384" s="14" t="s">
        <v>124</v>
      </c>
      <c r="BE2384" s="200">
        <f>IF(N2384="základní",J2384,0)</f>
        <v>0</v>
      </c>
      <c r="BF2384" s="200">
        <f>IF(N2384="snížená",J2384,0)</f>
        <v>0</v>
      </c>
      <c r="BG2384" s="200">
        <f>IF(N2384="zákl. přenesená",J2384,0)</f>
        <v>0</v>
      </c>
      <c r="BH2384" s="200">
        <f>IF(N2384="sníž. přenesená",J2384,0)</f>
        <v>0</v>
      </c>
      <c r="BI2384" s="200">
        <f>IF(N2384="nulová",J2384,0)</f>
        <v>0</v>
      </c>
      <c r="BJ2384" s="14" t="s">
        <v>84</v>
      </c>
      <c r="BK2384" s="200">
        <f>ROUND(I2384*H2384,2)</f>
        <v>0</v>
      </c>
      <c r="BL2384" s="14" t="s">
        <v>4209</v>
      </c>
      <c r="BM2384" s="199" t="s">
        <v>4351</v>
      </c>
    </row>
    <row r="2385" spans="1:65" s="2" customFormat="1" ht="57.6">
      <c r="A2385" s="31"/>
      <c r="B2385" s="32"/>
      <c r="C2385" s="33"/>
      <c r="D2385" s="201" t="s">
        <v>133</v>
      </c>
      <c r="E2385" s="33"/>
      <c r="F2385" s="202" t="s">
        <v>4352</v>
      </c>
      <c r="G2385" s="33"/>
      <c r="H2385" s="33"/>
      <c r="I2385" s="203"/>
      <c r="J2385" s="33"/>
      <c r="K2385" s="33"/>
      <c r="L2385" s="36"/>
      <c r="M2385" s="204"/>
      <c r="N2385" s="205"/>
      <c r="O2385" s="68"/>
      <c r="P2385" s="68"/>
      <c r="Q2385" s="68"/>
      <c r="R2385" s="68"/>
      <c r="S2385" s="68"/>
      <c r="T2385" s="69"/>
      <c r="U2385" s="31"/>
      <c r="V2385" s="31"/>
      <c r="W2385" s="31"/>
      <c r="X2385" s="31"/>
      <c r="Y2385" s="31"/>
      <c r="Z2385" s="31"/>
      <c r="AA2385" s="31"/>
      <c r="AB2385" s="31"/>
      <c r="AC2385" s="31"/>
      <c r="AD2385" s="31"/>
      <c r="AE2385" s="31"/>
      <c r="AT2385" s="14" t="s">
        <v>133</v>
      </c>
      <c r="AU2385" s="14" t="s">
        <v>84</v>
      </c>
    </row>
    <row r="2386" spans="1:65" s="2" customFormat="1" ht="19.2">
      <c r="A2386" s="31"/>
      <c r="B2386" s="32"/>
      <c r="C2386" s="33"/>
      <c r="D2386" s="201" t="s">
        <v>135</v>
      </c>
      <c r="E2386" s="33"/>
      <c r="F2386" s="206" t="s">
        <v>4231</v>
      </c>
      <c r="G2386" s="33"/>
      <c r="H2386" s="33"/>
      <c r="I2386" s="203"/>
      <c r="J2386" s="33"/>
      <c r="K2386" s="33"/>
      <c r="L2386" s="36"/>
      <c r="M2386" s="204"/>
      <c r="N2386" s="205"/>
      <c r="O2386" s="68"/>
      <c r="P2386" s="68"/>
      <c r="Q2386" s="68"/>
      <c r="R2386" s="68"/>
      <c r="S2386" s="68"/>
      <c r="T2386" s="69"/>
      <c r="U2386" s="31"/>
      <c r="V2386" s="31"/>
      <c r="W2386" s="31"/>
      <c r="X2386" s="31"/>
      <c r="Y2386" s="31"/>
      <c r="Z2386" s="31"/>
      <c r="AA2386" s="31"/>
      <c r="AB2386" s="31"/>
      <c r="AC2386" s="31"/>
      <c r="AD2386" s="31"/>
      <c r="AE2386" s="31"/>
      <c r="AT2386" s="14" t="s">
        <v>135</v>
      </c>
      <c r="AU2386" s="14" t="s">
        <v>84</v>
      </c>
    </row>
    <row r="2387" spans="1:65" s="2" customFormat="1" ht="33" customHeight="1">
      <c r="A2387" s="31"/>
      <c r="B2387" s="32"/>
      <c r="C2387" s="188" t="s">
        <v>4353</v>
      </c>
      <c r="D2387" s="188" t="s">
        <v>127</v>
      </c>
      <c r="E2387" s="189" t="s">
        <v>4354</v>
      </c>
      <c r="F2387" s="190" t="s">
        <v>4355</v>
      </c>
      <c r="G2387" s="191" t="s">
        <v>2263</v>
      </c>
      <c r="H2387" s="192">
        <v>10</v>
      </c>
      <c r="I2387" s="193"/>
      <c r="J2387" s="194">
        <f>ROUND(I2387*H2387,2)</f>
        <v>0</v>
      </c>
      <c r="K2387" s="190" t="s">
        <v>131</v>
      </c>
      <c r="L2387" s="36"/>
      <c r="M2387" s="195" t="s">
        <v>1</v>
      </c>
      <c r="N2387" s="196" t="s">
        <v>42</v>
      </c>
      <c r="O2387" s="68"/>
      <c r="P2387" s="197">
        <f>O2387*H2387</f>
        <v>0</v>
      </c>
      <c r="Q2387" s="197">
        <v>0</v>
      </c>
      <c r="R2387" s="197">
        <f>Q2387*H2387</f>
        <v>0</v>
      </c>
      <c r="S2387" s="197">
        <v>0</v>
      </c>
      <c r="T2387" s="198">
        <f>S2387*H2387</f>
        <v>0</v>
      </c>
      <c r="U2387" s="31"/>
      <c r="V2387" s="31"/>
      <c r="W2387" s="31"/>
      <c r="X2387" s="31"/>
      <c r="Y2387" s="31"/>
      <c r="Z2387" s="31"/>
      <c r="AA2387" s="31"/>
      <c r="AB2387" s="31"/>
      <c r="AC2387" s="31"/>
      <c r="AD2387" s="31"/>
      <c r="AE2387" s="31"/>
      <c r="AR2387" s="199" t="s">
        <v>4209</v>
      </c>
      <c r="AT2387" s="199" t="s">
        <v>127</v>
      </c>
      <c r="AU2387" s="199" t="s">
        <v>84</v>
      </c>
      <c r="AY2387" s="14" t="s">
        <v>124</v>
      </c>
      <c r="BE2387" s="200">
        <f>IF(N2387="základní",J2387,0)</f>
        <v>0</v>
      </c>
      <c r="BF2387" s="200">
        <f>IF(N2387="snížená",J2387,0)</f>
        <v>0</v>
      </c>
      <c r="BG2387" s="200">
        <f>IF(N2387="zákl. přenesená",J2387,0)</f>
        <v>0</v>
      </c>
      <c r="BH2387" s="200">
        <f>IF(N2387="sníž. přenesená",J2387,0)</f>
        <v>0</v>
      </c>
      <c r="BI2387" s="200">
        <f>IF(N2387="nulová",J2387,0)</f>
        <v>0</v>
      </c>
      <c r="BJ2387" s="14" t="s">
        <v>84</v>
      </c>
      <c r="BK2387" s="200">
        <f>ROUND(I2387*H2387,2)</f>
        <v>0</v>
      </c>
      <c r="BL2387" s="14" t="s">
        <v>4209</v>
      </c>
      <c r="BM2387" s="199" t="s">
        <v>4356</v>
      </c>
    </row>
    <row r="2388" spans="1:65" s="2" customFormat="1" ht="57.6">
      <c r="A2388" s="31"/>
      <c r="B2388" s="32"/>
      <c r="C2388" s="33"/>
      <c r="D2388" s="201" t="s">
        <v>133</v>
      </c>
      <c r="E2388" s="33"/>
      <c r="F2388" s="202" t="s">
        <v>4357</v>
      </c>
      <c r="G2388" s="33"/>
      <c r="H2388" s="33"/>
      <c r="I2388" s="203"/>
      <c r="J2388" s="33"/>
      <c r="K2388" s="33"/>
      <c r="L2388" s="36"/>
      <c r="M2388" s="204"/>
      <c r="N2388" s="205"/>
      <c r="O2388" s="68"/>
      <c r="P2388" s="68"/>
      <c r="Q2388" s="68"/>
      <c r="R2388" s="68"/>
      <c r="S2388" s="68"/>
      <c r="T2388" s="69"/>
      <c r="U2388" s="31"/>
      <c r="V2388" s="31"/>
      <c r="W2388" s="31"/>
      <c r="X2388" s="31"/>
      <c r="Y2388" s="31"/>
      <c r="Z2388" s="31"/>
      <c r="AA2388" s="31"/>
      <c r="AB2388" s="31"/>
      <c r="AC2388" s="31"/>
      <c r="AD2388" s="31"/>
      <c r="AE2388" s="31"/>
      <c r="AT2388" s="14" t="s">
        <v>133</v>
      </c>
      <c r="AU2388" s="14" t="s">
        <v>84</v>
      </c>
    </row>
    <row r="2389" spans="1:65" s="2" customFormat="1" ht="19.2">
      <c r="A2389" s="31"/>
      <c r="B2389" s="32"/>
      <c r="C2389" s="33"/>
      <c r="D2389" s="201" t="s">
        <v>135</v>
      </c>
      <c r="E2389" s="33"/>
      <c r="F2389" s="206" t="s">
        <v>4231</v>
      </c>
      <c r="G2389" s="33"/>
      <c r="H2389" s="33"/>
      <c r="I2389" s="203"/>
      <c r="J2389" s="33"/>
      <c r="K2389" s="33"/>
      <c r="L2389" s="36"/>
      <c r="M2389" s="204"/>
      <c r="N2389" s="205"/>
      <c r="O2389" s="68"/>
      <c r="P2389" s="68"/>
      <c r="Q2389" s="68"/>
      <c r="R2389" s="68"/>
      <c r="S2389" s="68"/>
      <c r="T2389" s="69"/>
      <c r="U2389" s="31"/>
      <c r="V2389" s="31"/>
      <c r="W2389" s="31"/>
      <c r="X2389" s="31"/>
      <c r="Y2389" s="31"/>
      <c r="Z2389" s="31"/>
      <c r="AA2389" s="31"/>
      <c r="AB2389" s="31"/>
      <c r="AC2389" s="31"/>
      <c r="AD2389" s="31"/>
      <c r="AE2389" s="31"/>
      <c r="AT2389" s="14" t="s">
        <v>135</v>
      </c>
      <c r="AU2389" s="14" t="s">
        <v>84</v>
      </c>
    </row>
    <row r="2390" spans="1:65" s="2" customFormat="1" ht="33" customHeight="1">
      <c r="A2390" s="31"/>
      <c r="B2390" s="32"/>
      <c r="C2390" s="188" t="s">
        <v>2354</v>
      </c>
      <c r="D2390" s="188" t="s">
        <v>127</v>
      </c>
      <c r="E2390" s="189" t="s">
        <v>4358</v>
      </c>
      <c r="F2390" s="190" t="s">
        <v>4359</v>
      </c>
      <c r="G2390" s="191" t="s">
        <v>2263</v>
      </c>
      <c r="H2390" s="192">
        <v>10</v>
      </c>
      <c r="I2390" s="193"/>
      <c r="J2390" s="194">
        <f>ROUND(I2390*H2390,2)</f>
        <v>0</v>
      </c>
      <c r="K2390" s="190" t="s">
        <v>131</v>
      </c>
      <c r="L2390" s="36"/>
      <c r="M2390" s="195" t="s">
        <v>1</v>
      </c>
      <c r="N2390" s="196" t="s">
        <v>42</v>
      </c>
      <c r="O2390" s="68"/>
      <c r="P2390" s="197">
        <f>O2390*H2390</f>
        <v>0</v>
      </c>
      <c r="Q2390" s="197">
        <v>0</v>
      </c>
      <c r="R2390" s="197">
        <f>Q2390*H2390</f>
        <v>0</v>
      </c>
      <c r="S2390" s="197">
        <v>0</v>
      </c>
      <c r="T2390" s="198">
        <f>S2390*H2390</f>
        <v>0</v>
      </c>
      <c r="U2390" s="31"/>
      <c r="V2390" s="31"/>
      <c r="W2390" s="31"/>
      <c r="X2390" s="31"/>
      <c r="Y2390" s="31"/>
      <c r="Z2390" s="31"/>
      <c r="AA2390" s="31"/>
      <c r="AB2390" s="31"/>
      <c r="AC2390" s="31"/>
      <c r="AD2390" s="31"/>
      <c r="AE2390" s="31"/>
      <c r="AR2390" s="199" t="s">
        <v>4209</v>
      </c>
      <c r="AT2390" s="199" t="s">
        <v>127</v>
      </c>
      <c r="AU2390" s="199" t="s">
        <v>84</v>
      </c>
      <c r="AY2390" s="14" t="s">
        <v>124</v>
      </c>
      <c r="BE2390" s="200">
        <f>IF(N2390="základní",J2390,0)</f>
        <v>0</v>
      </c>
      <c r="BF2390" s="200">
        <f>IF(N2390="snížená",J2390,0)</f>
        <v>0</v>
      </c>
      <c r="BG2390" s="200">
        <f>IF(N2390="zákl. přenesená",J2390,0)</f>
        <v>0</v>
      </c>
      <c r="BH2390" s="200">
        <f>IF(N2390="sníž. přenesená",J2390,0)</f>
        <v>0</v>
      </c>
      <c r="BI2390" s="200">
        <f>IF(N2390="nulová",J2390,0)</f>
        <v>0</v>
      </c>
      <c r="BJ2390" s="14" t="s">
        <v>84</v>
      </c>
      <c r="BK2390" s="200">
        <f>ROUND(I2390*H2390,2)</f>
        <v>0</v>
      </c>
      <c r="BL2390" s="14" t="s">
        <v>4209</v>
      </c>
      <c r="BM2390" s="199" t="s">
        <v>4360</v>
      </c>
    </row>
    <row r="2391" spans="1:65" s="2" customFormat="1" ht="57.6">
      <c r="A2391" s="31"/>
      <c r="B2391" s="32"/>
      <c r="C2391" s="33"/>
      <c r="D2391" s="201" t="s">
        <v>133</v>
      </c>
      <c r="E2391" s="33"/>
      <c r="F2391" s="202" t="s">
        <v>4361</v>
      </c>
      <c r="G2391" s="33"/>
      <c r="H2391" s="33"/>
      <c r="I2391" s="203"/>
      <c r="J2391" s="33"/>
      <c r="K2391" s="33"/>
      <c r="L2391" s="36"/>
      <c r="M2391" s="204"/>
      <c r="N2391" s="205"/>
      <c r="O2391" s="68"/>
      <c r="P2391" s="68"/>
      <c r="Q2391" s="68"/>
      <c r="R2391" s="68"/>
      <c r="S2391" s="68"/>
      <c r="T2391" s="69"/>
      <c r="U2391" s="31"/>
      <c r="V2391" s="31"/>
      <c r="W2391" s="31"/>
      <c r="X2391" s="31"/>
      <c r="Y2391" s="31"/>
      <c r="Z2391" s="31"/>
      <c r="AA2391" s="31"/>
      <c r="AB2391" s="31"/>
      <c r="AC2391" s="31"/>
      <c r="AD2391" s="31"/>
      <c r="AE2391" s="31"/>
      <c r="AT2391" s="14" t="s">
        <v>133</v>
      </c>
      <c r="AU2391" s="14" t="s">
        <v>84</v>
      </c>
    </row>
    <row r="2392" spans="1:65" s="2" customFormat="1" ht="19.2">
      <c r="A2392" s="31"/>
      <c r="B2392" s="32"/>
      <c r="C2392" s="33"/>
      <c r="D2392" s="201" t="s">
        <v>135</v>
      </c>
      <c r="E2392" s="33"/>
      <c r="F2392" s="206" t="s">
        <v>4231</v>
      </c>
      <c r="G2392" s="33"/>
      <c r="H2392" s="33"/>
      <c r="I2392" s="203"/>
      <c r="J2392" s="33"/>
      <c r="K2392" s="33"/>
      <c r="L2392" s="36"/>
      <c r="M2392" s="204"/>
      <c r="N2392" s="205"/>
      <c r="O2392" s="68"/>
      <c r="P2392" s="68"/>
      <c r="Q2392" s="68"/>
      <c r="R2392" s="68"/>
      <c r="S2392" s="68"/>
      <c r="T2392" s="69"/>
      <c r="U2392" s="31"/>
      <c r="V2392" s="31"/>
      <c r="W2392" s="31"/>
      <c r="X2392" s="31"/>
      <c r="Y2392" s="31"/>
      <c r="Z2392" s="31"/>
      <c r="AA2392" s="31"/>
      <c r="AB2392" s="31"/>
      <c r="AC2392" s="31"/>
      <c r="AD2392" s="31"/>
      <c r="AE2392" s="31"/>
      <c r="AT2392" s="14" t="s">
        <v>135</v>
      </c>
      <c r="AU2392" s="14" t="s">
        <v>84</v>
      </c>
    </row>
    <row r="2393" spans="1:65" s="2" customFormat="1" ht="33" customHeight="1">
      <c r="A2393" s="31"/>
      <c r="B2393" s="32"/>
      <c r="C2393" s="188" t="s">
        <v>4362</v>
      </c>
      <c r="D2393" s="188" t="s">
        <v>127</v>
      </c>
      <c r="E2393" s="189" t="s">
        <v>4363</v>
      </c>
      <c r="F2393" s="190" t="s">
        <v>4364</v>
      </c>
      <c r="G2393" s="191" t="s">
        <v>2263</v>
      </c>
      <c r="H2393" s="192">
        <v>10</v>
      </c>
      <c r="I2393" s="193"/>
      <c r="J2393" s="194">
        <f>ROUND(I2393*H2393,2)</f>
        <v>0</v>
      </c>
      <c r="K2393" s="190" t="s">
        <v>131</v>
      </c>
      <c r="L2393" s="36"/>
      <c r="M2393" s="195" t="s">
        <v>1</v>
      </c>
      <c r="N2393" s="196" t="s">
        <v>42</v>
      </c>
      <c r="O2393" s="68"/>
      <c r="P2393" s="197">
        <f>O2393*H2393</f>
        <v>0</v>
      </c>
      <c r="Q2393" s="197">
        <v>0</v>
      </c>
      <c r="R2393" s="197">
        <f>Q2393*H2393</f>
        <v>0</v>
      </c>
      <c r="S2393" s="197">
        <v>0</v>
      </c>
      <c r="T2393" s="198">
        <f>S2393*H2393</f>
        <v>0</v>
      </c>
      <c r="U2393" s="31"/>
      <c r="V2393" s="31"/>
      <c r="W2393" s="31"/>
      <c r="X2393" s="31"/>
      <c r="Y2393" s="31"/>
      <c r="Z2393" s="31"/>
      <c r="AA2393" s="31"/>
      <c r="AB2393" s="31"/>
      <c r="AC2393" s="31"/>
      <c r="AD2393" s="31"/>
      <c r="AE2393" s="31"/>
      <c r="AR2393" s="199" t="s">
        <v>4209</v>
      </c>
      <c r="AT2393" s="199" t="s">
        <v>127</v>
      </c>
      <c r="AU2393" s="199" t="s">
        <v>84</v>
      </c>
      <c r="AY2393" s="14" t="s">
        <v>124</v>
      </c>
      <c r="BE2393" s="200">
        <f>IF(N2393="základní",J2393,0)</f>
        <v>0</v>
      </c>
      <c r="BF2393" s="200">
        <f>IF(N2393="snížená",J2393,0)</f>
        <v>0</v>
      </c>
      <c r="BG2393" s="200">
        <f>IF(N2393="zákl. přenesená",J2393,0)</f>
        <v>0</v>
      </c>
      <c r="BH2393" s="200">
        <f>IF(N2393="sníž. přenesená",J2393,0)</f>
        <v>0</v>
      </c>
      <c r="BI2393" s="200">
        <f>IF(N2393="nulová",J2393,0)</f>
        <v>0</v>
      </c>
      <c r="BJ2393" s="14" t="s">
        <v>84</v>
      </c>
      <c r="BK2393" s="200">
        <f>ROUND(I2393*H2393,2)</f>
        <v>0</v>
      </c>
      <c r="BL2393" s="14" t="s">
        <v>4209</v>
      </c>
      <c r="BM2393" s="199" t="s">
        <v>4365</v>
      </c>
    </row>
    <row r="2394" spans="1:65" s="2" customFormat="1" ht="57.6">
      <c r="A2394" s="31"/>
      <c r="B2394" s="32"/>
      <c r="C2394" s="33"/>
      <c r="D2394" s="201" t="s">
        <v>133</v>
      </c>
      <c r="E2394" s="33"/>
      <c r="F2394" s="202" t="s">
        <v>4366</v>
      </c>
      <c r="G2394" s="33"/>
      <c r="H2394" s="33"/>
      <c r="I2394" s="203"/>
      <c r="J2394" s="33"/>
      <c r="K2394" s="33"/>
      <c r="L2394" s="36"/>
      <c r="M2394" s="204"/>
      <c r="N2394" s="205"/>
      <c r="O2394" s="68"/>
      <c r="P2394" s="68"/>
      <c r="Q2394" s="68"/>
      <c r="R2394" s="68"/>
      <c r="S2394" s="68"/>
      <c r="T2394" s="69"/>
      <c r="U2394" s="31"/>
      <c r="V2394" s="31"/>
      <c r="W2394" s="31"/>
      <c r="X2394" s="31"/>
      <c r="Y2394" s="31"/>
      <c r="Z2394" s="31"/>
      <c r="AA2394" s="31"/>
      <c r="AB2394" s="31"/>
      <c r="AC2394" s="31"/>
      <c r="AD2394" s="31"/>
      <c r="AE2394" s="31"/>
      <c r="AT2394" s="14" t="s">
        <v>133</v>
      </c>
      <c r="AU2394" s="14" t="s">
        <v>84</v>
      </c>
    </row>
    <row r="2395" spans="1:65" s="2" customFormat="1" ht="19.2">
      <c r="A2395" s="31"/>
      <c r="B2395" s="32"/>
      <c r="C2395" s="33"/>
      <c r="D2395" s="201" t="s">
        <v>135</v>
      </c>
      <c r="E2395" s="33"/>
      <c r="F2395" s="206" t="s">
        <v>4231</v>
      </c>
      <c r="G2395" s="33"/>
      <c r="H2395" s="33"/>
      <c r="I2395" s="203"/>
      <c r="J2395" s="33"/>
      <c r="K2395" s="33"/>
      <c r="L2395" s="36"/>
      <c r="M2395" s="204"/>
      <c r="N2395" s="205"/>
      <c r="O2395" s="68"/>
      <c r="P2395" s="68"/>
      <c r="Q2395" s="68"/>
      <c r="R2395" s="68"/>
      <c r="S2395" s="68"/>
      <c r="T2395" s="69"/>
      <c r="U2395" s="31"/>
      <c r="V2395" s="31"/>
      <c r="W2395" s="31"/>
      <c r="X2395" s="31"/>
      <c r="Y2395" s="31"/>
      <c r="Z2395" s="31"/>
      <c r="AA2395" s="31"/>
      <c r="AB2395" s="31"/>
      <c r="AC2395" s="31"/>
      <c r="AD2395" s="31"/>
      <c r="AE2395" s="31"/>
      <c r="AT2395" s="14" t="s">
        <v>135</v>
      </c>
      <c r="AU2395" s="14" t="s">
        <v>84</v>
      </c>
    </row>
    <row r="2396" spans="1:65" s="2" customFormat="1" ht="33" customHeight="1">
      <c r="A2396" s="31"/>
      <c r="B2396" s="32"/>
      <c r="C2396" s="188" t="s">
        <v>2359</v>
      </c>
      <c r="D2396" s="188" t="s">
        <v>127</v>
      </c>
      <c r="E2396" s="189" t="s">
        <v>4367</v>
      </c>
      <c r="F2396" s="190" t="s">
        <v>4368</v>
      </c>
      <c r="G2396" s="191" t="s">
        <v>2263</v>
      </c>
      <c r="H2396" s="192">
        <v>10</v>
      </c>
      <c r="I2396" s="193"/>
      <c r="J2396" s="194">
        <f>ROUND(I2396*H2396,2)</f>
        <v>0</v>
      </c>
      <c r="K2396" s="190" t="s">
        <v>131</v>
      </c>
      <c r="L2396" s="36"/>
      <c r="M2396" s="195" t="s">
        <v>1</v>
      </c>
      <c r="N2396" s="196" t="s">
        <v>42</v>
      </c>
      <c r="O2396" s="68"/>
      <c r="P2396" s="197">
        <f>O2396*H2396</f>
        <v>0</v>
      </c>
      <c r="Q2396" s="197">
        <v>0</v>
      </c>
      <c r="R2396" s="197">
        <f>Q2396*H2396</f>
        <v>0</v>
      </c>
      <c r="S2396" s="197">
        <v>0</v>
      </c>
      <c r="T2396" s="198">
        <f>S2396*H2396</f>
        <v>0</v>
      </c>
      <c r="U2396" s="31"/>
      <c r="V2396" s="31"/>
      <c r="W2396" s="31"/>
      <c r="X2396" s="31"/>
      <c r="Y2396" s="31"/>
      <c r="Z2396" s="31"/>
      <c r="AA2396" s="31"/>
      <c r="AB2396" s="31"/>
      <c r="AC2396" s="31"/>
      <c r="AD2396" s="31"/>
      <c r="AE2396" s="31"/>
      <c r="AR2396" s="199" t="s">
        <v>4209</v>
      </c>
      <c r="AT2396" s="199" t="s">
        <v>127</v>
      </c>
      <c r="AU2396" s="199" t="s">
        <v>84</v>
      </c>
      <c r="AY2396" s="14" t="s">
        <v>124</v>
      </c>
      <c r="BE2396" s="200">
        <f>IF(N2396="základní",J2396,0)</f>
        <v>0</v>
      </c>
      <c r="BF2396" s="200">
        <f>IF(N2396="snížená",J2396,0)</f>
        <v>0</v>
      </c>
      <c r="BG2396" s="200">
        <f>IF(N2396="zákl. přenesená",J2396,0)</f>
        <v>0</v>
      </c>
      <c r="BH2396" s="200">
        <f>IF(N2396="sníž. přenesená",J2396,0)</f>
        <v>0</v>
      </c>
      <c r="BI2396" s="200">
        <f>IF(N2396="nulová",J2396,0)</f>
        <v>0</v>
      </c>
      <c r="BJ2396" s="14" t="s">
        <v>84</v>
      </c>
      <c r="BK2396" s="200">
        <f>ROUND(I2396*H2396,2)</f>
        <v>0</v>
      </c>
      <c r="BL2396" s="14" t="s">
        <v>4209</v>
      </c>
      <c r="BM2396" s="199" t="s">
        <v>4369</v>
      </c>
    </row>
    <row r="2397" spans="1:65" s="2" customFormat="1" ht="57.6">
      <c r="A2397" s="31"/>
      <c r="B2397" s="32"/>
      <c r="C2397" s="33"/>
      <c r="D2397" s="201" t="s">
        <v>133</v>
      </c>
      <c r="E2397" s="33"/>
      <c r="F2397" s="202" t="s">
        <v>4370</v>
      </c>
      <c r="G2397" s="33"/>
      <c r="H2397" s="33"/>
      <c r="I2397" s="203"/>
      <c r="J2397" s="33"/>
      <c r="K2397" s="33"/>
      <c r="L2397" s="36"/>
      <c r="M2397" s="204"/>
      <c r="N2397" s="205"/>
      <c r="O2397" s="68"/>
      <c r="P2397" s="68"/>
      <c r="Q2397" s="68"/>
      <c r="R2397" s="68"/>
      <c r="S2397" s="68"/>
      <c r="T2397" s="69"/>
      <c r="U2397" s="31"/>
      <c r="V2397" s="31"/>
      <c r="W2397" s="31"/>
      <c r="X2397" s="31"/>
      <c r="Y2397" s="31"/>
      <c r="Z2397" s="31"/>
      <c r="AA2397" s="31"/>
      <c r="AB2397" s="31"/>
      <c r="AC2397" s="31"/>
      <c r="AD2397" s="31"/>
      <c r="AE2397" s="31"/>
      <c r="AT2397" s="14" t="s">
        <v>133</v>
      </c>
      <c r="AU2397" s="14" t="s">
        <v>84</v>
      </c>
    </row>
    <row r="2398" spans="1:65" s="2" customFormat="1" ht="19.2">
      <c r="A2398" s="31"/>
      <c r="B2398" s="32"/>
      <c r="C2398" s="33"/>
      <c r="D2398" s="201" t="s">
        <v>135</v>
      </c>
      <c r="E2398" s="33"/>
      <c r="F2398" s="206" t="s">
        <v>4231</v>
      </c>
      <c r="G2398" s="33"/>
      <c r="H2398" s="33"/>
      <c r="I2398" s="203"/>
      <c r="J2398" s="33"/>
      <c r="K2398" s="33"/>
      <c r="L2398" s="36"/>
      <c r="M2398" s="204"/>
      <c r="N2398" s="205"/>
      <c r="O2398" s="68"/>
      <c r="P2398" s="68"/>
      <c r="Q2398" s="68"/>
      <c r="R2398" s="68"/>
      <c r="S2398" s="68"/>
      <c r="T2398" s="69"/>
      <c r="U2398" s="31"/>
      <c r="V2398" s="31"/>
      <c r="W2398" s="31"/>
      <c r="X2398" s="31"/>
      <c r="Y2398" s="31"/>
      <c r="Z2398" s="31"/>
      <c r="AA2398" s="31"/>
      <c r="AB2398" s="31"/>
      <c r="AC2398" s="31"/>
      <c r="AD2398" s="31"/>
      <c r="AE2398" s="31"/>
      <c r="AT2398" s="14" t="s">
        <v>135</v>
      </c>
      <c r="AU2398" s="14" t="s">
        <v>84</v>
      </c>
    </row>
    <row r="2399" spans="1:65" s="2" customFormat="1" ht="33" customHeight="1">
      <c r="A2399" s="31"/>
      <c r="B2399" s="32"/>
      <c r="C2399" s="188" t="s">
        <v>4371</v>
      </c>
      <c r="D2399" s="188" t="s">
        <v>127</v>
      </c>
      <c r="E2399" s="189" t="s">
        <v>4372</v>
      </c>
      <c r="F2399" s="190" t="s">
        <v>4373</v>
      </c>
      <c r="G2399" s="191" t="s">
        <v>2263</v>
      </c>
      <c r="H2399" s="192">
        <v>10</v>
      </c>
      <c r="I2399" s="193"/>
      <c r="J2399" s="194">
        <f>ROUND(I2399*H2399,2)</f>
        <v>0</v>
      </c>
      <c r="K2399" s="190" t="s">
        <v>131</v>
      </c>
      <c r="L2399" s="36"/>
      <c r="M2399" s="195" t="s">
        <v>1</v>
      </c>
      <c r="N2399" s="196" t="s">
        <v>42</v>
      </c>
      <c r="O2399" s="68"/>
      <c r="P2399" s="197">
        <f>O2399*H2399</f>
        <v>0</v>
      </c>
      <c r="Q2399" s="197">
        <v>0</v>
      </c>
      <c r="R2399" s="197">
        <f>Q2399*H2399</f>
        <v>0</v>
      </c>
      <c r="S2399" s="197">
        <v>0</v>
      </c>
      <c r="T2399" s="198">
        <f>S2399*H2399</f>
        <v>0</v>
      </c>
      <c r="U2399" s="31"/>
      <c r="V2399" s="31"/>
      <c r="W2399" s="31"/>
      <c r="X2399" s="31"/>
      <c r="Y2399" s="31"/>
      <c r="Z2399" s="31"/>
      <c r="AA2399" s="31"/>
      <c r="AB2399" s="31"/>
      <c r="AC2399" s="31"/>
      <c r="AD2399" s="31"/>
      <c r="AE2399" s="31"/>
      <c r="AR2399" s="199" t="s">
        <v>4209</v>
      </c>
      <c r="AT2399" s="199" t="s">
        <v>127</v>
      </c>
      <c r="AU2399" s="199" t="s">
        <v>84</v>
      </c>
      <c r="AY2399" s="14" t="s">
        <v>124</v>
      </c>
      <c r="BE2399" s="200">
        <f>IF(N2399="základní",J2399,0)</f>
        <v>0</v>
      </c>
      <c r="BF2399" s="200">
        <f>IF(N2399="snížená",J2399,0)</f>
        <v>0</v>
      </c>
      <c r="BG2399" s="200">
        <f>IF(N2399="zákl. přenesená",J2399,0)</f>
        <v>0</v>
      </c>
      <c r="BH2399" s="200">
        <f>IF(N2399="sníž. přenesená",J2399,0)</f>
        <v>0</v>
      </c>
      <c r="BI2399" s="200">
        <f>IF(N2399="nulová",J2399,0)</f>
        <v>0</v>
      </c>
      <c r="BJ2399" s="14" t="s">
        <v>84</v>
      </c>
      <c r="BK2399" s="200">
        <f>ROUND(I2399*H2399,2)</f>
        <v>0</v>
      </c>
      <c r="BL2399" s="14" t="s">
        <v>4209</v>
      </c>
      <c r="BM2399" s="199" t="s">
        <v>4374</v>
      </c>
    </row>
    <row r="2400" spans="1:65" s="2" customFormat="1" ht="57.6">
      <c r="A2400" s="31"/>
      <c r="B2400" s="32"/>
      <c r="C2400" s="33"/>
      <c r="D2400" s="201" t="s">
        <v>133</v>
      </c>
      <c r="E2400" s="33"/>
      <c r="F2400" s="202" t="s">
        <v>4375</v>
      </c>
      <c r="G2400" s="33"/>
      <c r="H2400" s="33"/>
      <c r="I2400" s="203"/>
      <c r="J2400" s="33"/>
      <c r="K2400" s="33"/>
      <c r="L2400" s="36"/>
      <c r="M2400" s="204"/>
      <c r="N2400" s="205"/>
      <c r="O2400" s="68"/>
      <c r="P2400" s="68"/>
      <c r="Q2400" s="68"/>
      <c r="R2400" s="68"/>
      <c r="S2400" s="68"/>
      <c r="T2400" s="69"/>
      <c r="U2400" s="31"/>
      <c r="V2400" s="31"/>
      <c r="W2400" s="31"/>
      <c r="X2400" s="31"/>
      <c r="Y2400" s="31"/>
      <c r="Z2400" s="31"/>
      <c r="AA2400" s="31"/>
      <c r="AB2400" s="31"/>
      <c r="AC2400" s="31"/>
      <c r="AD2400" s="31"/>
      <c r="AE2400" s="31"/>
      <c r="AT2400" s="14" t="s">
        <v>133</v>
      </c>
      <c r="AU2400" s="14" t="s">
        <v>84</v>
      </c>
    </row>
    <row r="2401" spans="1:65" s="2" customFormat="1" ht="19.2">
      <c r="A2401" s="31"/>
      <c r="B2401" s="32"/>
      <c r="C2401" s="33"/>
      <c r="D2401" s="201" t="s">
        <v>135</v>
      </c>
      <c r="E2401" s="33"/>
      <c r="F2401" s="206" t="s">
        <v>4231</v>
      </c>
      <c r="G2401" s="33"/>
      <c r="H2401" s="33"/>
      <c r="I2401" s="203"/>
      <c r="J2401" s="33"/>
      <c r="K2401" s="33"/>
      <c r="L2401" s="36"/>
      <c r="M2401" s="204"/>
      <c r="N2401" s="205"/>
      <c r="O2401" s="68"/>
      <c r="P2401" s="68"/>
      <c r="Q2401" s="68"/>
      <c r="R2401" s="68"/>
      <c r="S2401" s="68"/>
      <c r="T2401" s="69"/>
      <c r="U2401" s="31"/>
      <c r="V2401" s="31"/>
      <c r="W2401" s="31"/>
      <c r="X2401" s="31"/>
      <c r="Y2401" s="31"/>
      <c r="Z2401" s="31"/>
      <c r="AA2401" s="31"/>
      <c r="AB2401" s="31"/>
      <c r="AC2401" s="31"/>
      <c r="AD2401" s="31"/>
      <c r="AE2401" s="31"/>
      <c r="AT2401" s="14" t="s">
        <v>135</v>
      </c>
      <c r="AU2401" s="14" t="s">
        <v>84</v>
      </c>
    </row>
    <row r="2402" spans="1:65" s="2" customFormat="1" ht="33" customHeight="1">
      <c r="A2402" s="31"/>
      <c r="B2402" s="32"/>
      <c r="C2402" s="188" t="s">
        <v>2364</v>
      </c>
      <c r="D2402" s="188" t="s">
        <v>127</v>
      </c>
      <c r="E2402" s="189" t="s">
        <v>4376</v>
      </c>
      <c r="F2402" s="190" t="s">
        <v>4377</v>
      </c>
      <c r="G2402" s="191" t="s">
        <v>2263</v>
      </c>
      <c r="H2402" s="192">
        <v>10</v>
      </c>
      <c r="I2402" s="193"/>
      <c r="J2402" s="194">
        <f>ROUND(I2402*H2402,2)</f>
        <v>0</v>
      </c>
      <c r="K2402" s="190" t="s">
        <v>131</v>
      </c>
      <c r="L2402" s="36"/>
      <c r="M2402" s="195" t="s">
        <v>1</v>
      </c>
      <c r="N2402" s="196" t="s">
        <v>42</v>
      </c>
      <c r="O2402" s="68"/>
      <c r="P2402" s="197">
        <f>O2402*H2402</f>
        <v>0</v>
      </c>
      <c r="Q2402" s="197">
        <v>0</v>
      </c>
      <c r="R2402" s="197">
        <f>Q2402*H2402</f>
        <v>0</v>
      </c>
      <c r="S2402" s="197">
        <v>0</v>
      </c>
      <c r="T2402" s="198">
        <f>S2402*H2402</f>
        <v>0</v>
      </c>
      <c r="U2402" s="31"/>
      <c r="V2402" s="31"/>
      <c r="W2402" s="31"/>
      <c r="X2402" s="31"/>
      <c r="Y2402" s="31"/>
      <c r="Z2402" s="31"/>
      <c r="AA2402" s="31"/>
      <c r="AB2402" s="31"/>
      <c r="AC2402" s="31"/>
      <c r="AD2402" s="31"/>
      <c r="AE2402" s="31"/>
      <c r="AR2402" s="199" t="s">
        <v>4209</v>
      </c>
      <c r="AT2402" s="199" t="s">
        <v>127</v>
      </c>
      <c r="AU2402" s="199" t="s">
        <v>84</v>
      </c>
      <c r="AY2402" s="14" t="s">
        <v>124</v>
      </c>
      <c r="BE2402" s="200">
        <f>IF(N2402="základní",J2402,0)</f>
        <v>0</v>
      </c>
      <c r="BF2402" s="200">
        <f>IF(N2402="snížená",J2402,0)</f>
        <v>0</v>
      </c>
      <c r="BG2402" s="200">
        <f>IF(N2402="zákl. přenesená",J2402,0)</f>
        <v>0</v>
      </c>
      <c r="BH2402" s="200">
        <f>IF(N2402="sníž. přenesená",J2402,0)</f>
        <v>0</v>
      </c>
      <c r="BI2402" s="200">
        <f>IF(N2402="nulová",J2402,0)</f>
        <v>0</v>
      </c>
      <c r="BJ2402" s="14" t="s">
        <v>84</v>
      </c>
      <c r="BK2402" s="200">
        <f>ROUND(I2402*H2402,2)</f>
        <v>0</v>
      </c>
      <c r="BL2402" s="14" t="s">
        <v>4209</v>
      </c>
      <c r="BM2402" s="199" t="s">
        <v>4378</v>
      </c>
    </row>
    <row r="2403" spans="1:65" s="2" customFormat="1" ht="57.6">
      <c r="A2403" s="31"/>
      <c r="B2403" s="32"/>
      <c r="C2403" s="33"/>
      <c r="D2403" s="201" t="s">
        <v>133</v>
      </c>
      <c r="E2403" s="33"/>
      <c r="F2403" s="202" t="s">
        <v>4379</v>
      </c>
      <c r="G2403" s="33"/>
      <c r="H2403" s="33"/>
      <c r="I2403" s="203"/>
      <c r="J2403" s="33"/>
      <c r="K2403" s="33"/>
      <c r="L2403" s="36"/>
      <c r="M2403" s="204"/>
      <c r="N2403" s="205"/>
      <c r="O2403" s="68"/>
      <c r="P2403" s="68"/>
      <c r="Q2403" s="68"/>
      <c r="R2403" s="68"/>
      <c r="S2403" s="68"/>
      <c r="T2403" s="69"/>
      <c r="U2403" s="31"/>
      <c r="V2403" s="31"/>
      <c r="W2403" s="31"/>
      <c r="X2403" s="31"/>
      <c r="Y2403" s="31"/>
      <c r="Z2403" s="31"/>
      <c r="AA2403" s="31"/>
      <c r="AB2403" s="31"/>
      <c r="AC2403" s="31"/>
      <c r="AD2403" s="31"/>
      <c r="AE2403" s="31"/>
      <c r="AT2403" s="14" t="s">
        <v>133</v>
      </c>
      <c r="AU2403" s="14" t="s">
        <v>84</v>
      </c>
    </row>
    <row r="2404" spans="1:65" s="2" customFormat="1" ht="19.2">
      <c r="A2404" s="31"/>
      <c r="B2404" s="32"/>
      <c r="C2404" s="33"/>
      <c r="D2404" s="201" t="s">
        <v>135</v>
      </c>
      <c r="E2404" s="33"/>
      <c r="F2404" s="206" t="s">
        <v>4231</v>
      </c>
      <c r="G2404" s="33"/>
      <c r="H2404" s="33"/>
      <c r="I2404" s="203"/>
      <c r="J2404" s="33"/>
      <c r="K2404" s="33"/>
      <c r="L2404" s="36"/>
      <c r="M2404" s="204"/>
      <c r="N2404" s="205"/>
      <c r="O2404" s="68"/>
      <c r="P2404" s="68"/>
      <c r="Q2404" s="68"/>
      <c r="R2404" s="68"/>
      <c r="S2404" s="68"/>
      <c r="T2404" s="69"/>
      <c r="U2404" s="31"/>
      <c r="V2404" s="31"/>
      <c r="W2404" s="31"/>
      <c r="X2404" s="31"/>
      <c r="Y2404" s="31"/>
      <c r="Z2404" s="31"/>
      <c r="AA2404" s="31"/>
      <c r="AB2404" s="31"/>
      <c r="AC2404" s="31"/>
      <c r="AD2404" s="31"/>
      <c r="AE2404" s="31"/>
      <c r="AT2404" s="14" t="s">
        <v>135</v>
      </c>
      <c r="AU2404" s="14" t="s">
        <v>84</v>
      </c>
    </row>
    <row r="2405" spans="1:65" s="2" customFormat="1" ht="33" customHeight="1">
      <c r="A2405" s="31"/>
      <c r="B2405" s="32"/>
      <c r="C2405" s="188" t="s">
        <v>4380</v>
      </c>
      <c r="D2405" s="188" t="s">
        <v>127</v>
      </c>
      <c r="E2405" s="189" t="s">
        <v>4381</v>
      </c>
      <c r="F2405" s="190" t="s">
        <v>4382</v>
      </c>
      <c r="G2405" s="191" t="s">
        <v>2263</v>
      </c>
      <c r="H2405" s="192">
        <v>10</v>
      </c>
      <c r="I2405" s="193"/>
      <c r="J2405" s="194">
        <f>ROUND(I2405*H2405,2)</f>
        <v>0</v>
      </c>
      <c r="K2405" s="190" t="s">
        <v>131</v>
      </c>
      <c r="L2405" s="36"/>
      <c r="M2405" s="195" t="s">
        <v>1</v>
      </c>
      <c r="N2405" s="196" t="s">
        <v>42</v>
      </c>
      <c r="O2405" s="68"/>
      <c r="P2405" s="197">
        <f>O2405*H2405</f>
        <v>0</v>
      </c>
      <c r="Q2405" s="197">
        <v>0</v>
      </c>
      <c r="R2405" s="197">
        <f>Q2405*H2405</f>
        <v>0</v>
      </c>
      <c r="S2405" s="197">
        <v>0</v>
      </c>
      <c r="T2405" s="198">
        <f>S2405*H2405</f>
        <v>0</v>
      </c>
      <c r="U2405" s="31"/>
      <c r="V2405" s="31"/>
      <c r="W2405" s="31"/>
      <c r="X2405" s="31"/>
      <c r="Y2405" s="31"/>
      <c r="Z2405" s="31"/>
      <c r="AA2405" s="31"/>
      <c r="AB2405" s="31"/>
      <c r="AC2405" s="31"/>
      <c r="AD2405" s="31"/>
      <c r="AE2405" s="31"/>
      <c r="AR2405" s="199" t="s">
        <v>4209</v>
      </c>
      <c r="AT2405" s="199" t="s">
        <v>127</v>
      </c>
      <c r="AU2405" s="199" t="s">
        <v>84</v>
      </c>
      <c r="AY2405" s="14" t="s">
        <v>124</v>
      </c>
      <c r="BE2405" s="200">
        <f>IF(N2405="základní",J2405,0)</f>
        <v>0</v>
      </c>
      <c r="BF2405" s="200">
        <f>IF(N2405="snížená",J2405,0)</f>
        <v>0</v>
      </c>
      <c r="BG2405" s="200">
        <f>IF(N2405="zákl. přenesená",J2405,0)</f>
        <v>0</v>
      </c>
      <c r="BH2405" s="200">
        <f>IF(N2405="sníž. přenesená",J2405,0)</f>
        <v>0</v>
      </c>
      <c r="BI2405" s="200">
        <f>IF(N2405="nulová",J2405,0)</f>
        <v>0</v>
      </c>
      <c r="BJ2405" s="14" t="s">
        <v>84</v>
      </c>
      <c r="BK2405" s="200">
        <f>ROUND(I2405*H2405,2)</f>
        <v>0</v>
      </c>
      <c r="BL2405" s="14" t="s">
        <v>4209</v>
      </c>
      <c r="BM2405" s="199" t="s">
        <v>4383</v>
      </c>
    </row>
    <row r="2406" spans="1:65" s="2" customFormat="1" ht="57.6">
      <c r="A2406" s="31"/>
      <c r="B2406" s="32"/>
      <c r="C2406" s="33"/>
      <c r="D2406" s="201" t="s">
        <v>133</v>
      </c>
      <c r="E2406" s="33"/>
      <c r="F2406" s="202" t="s">
        <v>4384</v>
      </c>
      <c r="G2406" s="33"/>
      <c r="H2406" s="33"/>
      <c r="I2406" s="203"/>
      <c r="J2406" s="33"/>
      <c r="K2406" s="33"/>
      <c r="L2406" s="36"/>
      <c r="M2406" s="204"/>
      <c r="N2406" s="205"/>
      <c r="O2406" s="68"/>
      <c r="P2406" s="68"/>
      <c r="Q2406" s="68"/>
      <c r="R2406" s="68"/>
      <c r="S2406" s="68"/>
      <c r="T2406" s="69"/>
      <c r="U2406" s="31"/>
      <c r="V2406" s="31"/>
      <c r="W2406" s="31"/>
      <c r="X2406" s="31"/>
      <c r="Y2406" s="31"/>
      <c r="Z2406" s="31"/>
      <c r="AA2406" s="31"/>
      <c r="AB2406" s="31"/>
      <c r="AC2406" s="31"/>
      <c r="AD2406" s="31"/>
      <c r="AE2406" s="31"/>
      <c r="AT2406" s="14" t="s">
        <v>133</v>
      </c>
      <c r="AU2406" s="14" t="s">
        <v>84</v>
      </c>
    </row>
    <row r="2407" spans="1:65" s="2" customFormat="1" ht="19.2">
      <c r="A2407" s="31"/>
      <c r="B2407" s="32"/>
      <c r="C2407" s="33"/>
      <c r="D2407" s="201" t="s">
        <v>135</v>
      </c>
      <c r="E2407" s="33"/>
      <c r="F2407" s="206" t="s">
        <v>4231</v>
      </c>
      <c r="G2407" s="33"/>
      <c r="H2407" s="33"/>
      <c r="I2407" s="203"/>
      <c r="J2407" s="33"/>
      <c r="K2407" s="33"/>
      <c r="L2407" s="36"/>
      <c r="M2407" s="204"/>
      <c r="N2407" s="205"/>
      <c r="O2407" s="68"/>
      <c r="P2407" s="68"/>
      <c r="Q2407" s="68"/>
      <c r="R2407" s="68"/>
      <c r="S2407" s="68"/>
      <c r="T2407" s="69"/>
      <c r="U2407" s="31"/>
      <c r="V2407" s="31"/>
      <c r="W2407" s="31"/>
      <c r="X2407" s="31"/>
      <c r="Y2407" s="31"/>
      <c r="Z2407" s="31"/>
      <c r="AA2407" s="31"/>
      <c r="AB2407" s="31"/>
      <c r="AC2407" s="31"/>
      <c r="AD2407" s="31"/>
      <c r="AE2407" s="31"/>
      <c r="AT2407" s="14" t="s">
        <v>135</v>
      </c>
      <c r="AU2407" s="14" t="s">
        <v>84</v>
      </c>
    </row>
    <row r="2408" spans="1:65" s="2" customFormat="1" ht="33" customHeight="1">
      <c r="A2408" s="31"/>
      <c r="B2408" s="32"/>
      <c r="C2408" s="188" t="s">
        <v>2370</v>
      </c>
      <c r="D2408" s="188" t="s">
        <v>127</v>
      </c>
      <c r="E2408" s="189" t="s">
        <v>4385</v>
      </c>
      <c r="F2408" s="190" t="s">
        <v>4386</v>
      </c>
      <c r="G2408" s="191" t="s">
        <v>2263</v>
      </c>
      <c r="H2408" s="192">
        <v>10</v>
      </c>
      <c r="I2408" s="193"/>
      <c r="J2408" s="194">
        <f>ROUND(I2408*H2408,2)</f>
        <v>0</v>
      </c>
      <c r="K2408" s="190" t="s">
        <v>131</v>
      </c>
      <c r="L2408" s="36"/>
      <c r="M2408" s="195" t="s">
        <v>1</v>
      </c>
      <c r="N2408" s="196" t="s">
        <v>42</v>
      </c>
      <c r="O2408" s="68"/>
      <c r="P2408" s="197">
        <f>O2408*H2408</f>
        <v>0</v>
      </c>
      <c r="Q2408" s="197">
        <v>0</v>
      </c>
      <c r="R2408" s="197">
        <f>Q2408*H2408</f>
        <v>0</v>
      </c>
      <c r="S2408" s="197">
        <v>0</v>
      </c>
      <c r="T2408" s="198">
        <f>S2408*H2408</f>
        <v>0</v>
      </c>
      <c r="U2408" s="31"/>
      <c r="V2408" s="31"/>
      <c r="W2408" s="31"/>
      <c r="X2408" s="31"/>
      <c r="Y2408" s="31"/>
      <c r="Z2408" s="31"/>
      <c r="AA2408" s="31"/>
      <c r="AB2408" s="31"/>
      <c r="AC2408" s="31"/>
      <c r="AD2408" s="31"/>
      <c r="AE2408" s="31"/>
      <c r="AR2408" s="199" t="s">
        <v>4209</v>
      </c>
      <c r="AT2408" s="199" t="s">
        <v>127</v>
      </c>
      <c r="AU2408" s="199" t="s">
        <v>84</v>
      </c>
      <c r="AY2408" s="14" t="s">
        <v>124</v>
      </c>
      <c r="BE2408" s="200">
        <f>IF(N2408="základní",J2408,0)</f>
        <v>0</v>
      </c>
      <c r="BF2408" s="200">
        <f>IF(N2408="snížená",J2408,0)</f>
        <v>0</v>
      </c>
      <c r="BG2408" s="200">
        <f>IF(N2408="zákl. přenesená",J2408,0)</f>
        <v>0</v>
      </c>
      <c r="BH2408" s="200">
        <f>IF(N2408="sníž. přenesená",J2408,0)</f>
        <v>0</v>
      </c>
      <c r="BI2408" s="200">
        <f>IF(N2408="nulová",J2408,0)</f>
        <v>0</v>
      </c>
      <c r="BJ2408" s="14" t="s">
        <v>84</v>
      </c>
      <c r="BK2408" s="200">
        <f>ROUND(I2408*H2408,2)</f>
        <v>0</v>
      </c>
      <c r="BL2408" s="14" t="s">
        <v>4209</v>
      </c>
      <c r="BM2408" s="199" t="s">
        <v>4387</v>
      </c>
    </row>
    <row r="2409" spans="1:65" s="2" customFormat="1" ht="57.6">
      <c r="A2409" s="31"/>
      <c r="B2409" s="32"/>
      <c r="C2409" s="33"/>
      <c r="D2409" s="201" t="s">
        <v>133</v>
      </c>
      <c r="E2409" s="33"/>
      <c r="F2409" s="202" t="s">
        <v>4388</v>
      </c>
      <c r="G2409" s="33"/>
      <c r="H2409" s="33"/>
      <c r="I2409" s="203"/>
      <c r="J2409" s="33"/>
      <c r="K2409" s="33"/>
      <c r="L2409" s="36"/>
      <c r="M2409" s="204"/>
      <c r="N2409" s="205"/>
      <c r="O2409" s="68"/>
      <c r="P2409" s="68"/>
      <c r="Q2409" s="68"/>
      <c r="R2409" s="68"/>
      <c r="S2409" s="68"/>
      <c r="T2409" s="69"/>
      <c r="U2409" s="31"/>
      <c r="V2409" s="31"/>
      <c r="W2409" s="31"/>
      <c r="X2409" s="31"/>
      <c r="Y2409" s="31"/>
      <c r="Z2409" s="31"/>
      <c r="AA2409" s="31"/>
      <c r="AB2409" s="31"/>
      <c r="AC2409" s="31"/>
      <c r="AD2409" s="31"/>
      <c r="AE2409" s="31"/>
      <c r="AT2409" s="14" t="s">
        <v>133</v>
      </c>
      <c r="AU2409" s="14" t="s">
        <v>84</v>
      </c>
    </row>
    <row r="2410" spans="1:65" s="2" customFormat="1" ht="19.2">
      <c r="A2410" s="31"/>
      <c r="B2410" s="32"/>
      <c r="C2410" s="33"/>
      <c r="D2410" s="201" t="s">
        <v>135</v>
      </c>
      <c r="E2410" s="33"/>
      <c r="F2410" s="206" t="s">
        <v>4231</v>
      </c>
      <c r="G2410" s="33"/>
      <c r="H2410" s="33"/>
      <c r="I2410" s="203"/>
      <c r="J2410" s="33"/>
      <c r="K2410" s="33"/>
      <c r="L2410" s="36"/>
      <c r="M2410" s="204"/>
      <c r="N2410" s="205"/>
      <c r="O2410" s="68"/>
      <c r="P2410" s="68"/>
      <c r="Q2410" s="68"/>
      <c r="R2410" s="68"/>
      <c r="S2410" s="68"/>
      <c r="T2410" s="69"/>
      <c r="U2410" s="31"/>
      <c r="V2410" s="31"/>
      <c r="W2410" s="31"/>
      <c r="X2410" s="31"/>
      <c r="Y2410" s="31"/>
      <c r="Z2410" s="31"/>
      <c r="AA2410" s="31"/>
      <c r="AB2410" s="31"/>
      <c r="AC2410" s="31"/>
      <c r="AD2410" s="31"/>
      <c r="AE2410" s="31"/>
      <c r="AT2410" s="14" t="s">
        <v>135</v>
      </c>
      <c r="AU2410" s="14" t="s">
        <v>84</v>
      </c>
    </row>
    <row r="2411" spans="1:65" s="2" customFormat="1" ht="16.5" customHeight="1">
      <c r="A2411" s="31"/>
      <c r="B2411" s="32"/>
      <c r="C2411" s="188" t="s">
        <v>4389</v>
      </c>
      <c r="D2411" s="188" t="s">
        <v>127</v>
      </c>
      <c r="E2411" s="189" t="s">
        <v>4390</v>
      </c>
      <c r="F2411" s="190" t="s">
        <v>4391</v>
      </c>
      <c r="G2411" s="191" t="s">
        <v>2263</v>
      </c>
      <c r="H2411" s="192">
        <v>50</v>
      </c>
      <c r="I2411" s="193"/>
      <c r="J2411" s="194">
        <f>ROUND(I2411*H2411,2)</f>
        <v>0</v>
      </c>
      <c r="K2411" s="190" t="s">
        <v>131</v>
      </c>
      <c r="L2411" s="36"/>
      <c r="M2411" s="195" t="s">
        <v>1</v>
      </c>
      <c r="N2411" s="196" t="s">
        <v>42</v>
      </c>
      <c r="O2411" s="68"/>
      <c r="P2411" s="197">
        <f>O2411*H2411</f>
        <v>0</v>
      </c>
      <c r="Q2411" s="197">
        <v>0</v>
      </c>
      <c r="R2411" s="197">
        <f>Q2411*H2411</f>
        <v>0</v>
      </c>
      <c r="S2411" s="197">
        <v>0</v>
      </c>
      <c r="T2411" s="198">
        <f>S2411*H2411</f>
        <v>0</v>
      </c>
      <c r="U2411" s="31"/>
      <c r="V2411" s="31"/>
      <c r="W2411" s="31"/>
      <c r="X2411" s="31"/>
      <c r="Y2411" s="31"/>
      <c r="Z2411" s="31"/>
      <c r="AA2411" s="31"/>
      <c r="AB2411" s="31"/>
      <c r="AC2411" s="31"/>
      <c r="AD2411" s="31"/>
      <c r="AE2411" s="31"/>
      <c r="AR2411" s="199" t="s">
        <v>4209</v>
      </c>
      <c r="AT2411" s="199" t="s">
        <v>127</v>
      </c>
      <c r="AU2411" s="199" t="s">
        <v>84</v>
      </c>
      <c r="AY2411" s="14" t="s">
        <v>124</v>
      </c>
      <c r="BE2411" s="200">
        <f>IF(N2411="základní",J2411,0)</f>
        <v>0</v>
      </c>
      <c r="BF2411" s="200">
        <f>IF(N2411="snížená",J2411,0)</f>
        <v>0</v>
      </c>
      <c r="BG2411" s="200">
        <f>IF(N2411="zákl. přenesená",J2411,0)</f>
        <v>0</v>
      </c>
      <c r="BH2411" s="200">
        <f>IF(N2411="sníž. přenesená",J2411,0)</f>
        <v>0</v>
      </c>
      <c r="BI2411" s="200">
        <f>IF(N2411="nulová",J2411,0)</f>
        <v>0</v>
      </c>
      <c r="BJ2411" s="14" t="s">
        <v>84</v>
      </c>
      <c r="BK2411" s="200">
        <f>ROUND(I2411*H2411,2)</f>
        <v>0</v>
      </c>
      <c r="BL2411" s="14" t="s">
        <v>4209</v>
      </c>
      <c r="BM2411" s="199" t="s">
        <v>4392</v>
      </c>
    </row>
    <row r="2412" spans="1:65" s="2" customFormat="1" ht="28.8">
      <c r="A2412" s="31"/>
      <c r="B2412" s="32"/>
      <c r="C2412" s="33"/>
      <c r="D2412" s="201" t="s">
        <v>133</v>
      </c>
      <c r="E2412" s="33"/>
      <c r="F2412" s="202" t="s">
        <v>4393</v>
      </c>
      <c r="G2412" s="33"/>
      <c r="H2412" s="33"/>
      <c r="I2412" s="203"/>
      <c r="J2412" s="33"/>
      <c r="K2412" s="33"/>
      <c r="L2412" s="36"/>
      <c r="M2412" s="204"/>
      <c r="N2412" s="205"/>
      <c r="O2412" s="68"/>
      <c r="P2412" s="68"/>
      <c r="Q2412" s="68"/>
      <c r="R2412" s="68"/>
      <c r="S2412" s="68"/>
      <c r="T2412" s="69"/>
      <c r="U2412" s="31"/>
      <c r="V2412" s="31"/>
      <c r="W2412" s="31"/>
      <c r="X2412" s="31"/>
      <c r="Y2412" s="31"/>
      <c r="Z2412" s="31"/>
      <c r="AA2412" s="31"/>
      <c r="AB2412" s="31"/>
      <c r="AC2412" s="31"/>
      <c r="AD2412" s="31"/>
      <c r="AE2412" s="31"/>
      <c r="AT2412" s="14" t="s">
        <v>133</v>
      </c>
      <c r="AU2412" s="14" t="s">
        <v>84</v>
      </c>
    </row>
    <row r="2413" spans="1:65" s="2" customFormat="1" ht="16.5" customHeight="1">
      <c r="A2413" s="31"/>
      <c r="B2413" s="32"/>
      <c r="C2413" s="188" t="s">
        <v>2374</v>
      </c>
      <c r="D2413" s="188" t="s">
        <v>127</v>
      </c>
      <c r="E2413" s="189" t="s">
        <v>4394</v>
      </c>
      <c r="F2413" s="190" t="s">
        <v>4395</v>
      </c>
      <c r="G2413" s="191" t="s">
        <v>2263</v>
      </c>
      <c r="H2413" s="192">
        <v>50</v>
      </c>
      <c r="I2413" s="193"/>
      <c r="J2413" s="194">
        <f>ROUND(I2413*H2413,2)</f>
        <v>0</v>
      </c>
      <c r="K2413" s="190" t="s">
        <v>131</v>
      </c>
      <c r="L2413" s="36"/>
      <c r="M2413" s="195" t="s">
        <v>1</v>
      </c>
      <c r="N2413" s="196" t="s">
        <v>42</v>
      </c>
      <c r="O2413" s="68"/>
      <c r="P2413" s="197">
        <f>O2413*H2413</f>
        <v>0</v>
      </c>
      <c r="Q2413" s="197">
        <v>0</v>
      </c>
      <c r="R2413" s="197">
        <f>Q2413*H2413</f>
        <v>0</v>
      </c>
      <c r="S2413" s="197">
        <v>0</v>
      </c>
      <c r="T2413" s="198">
        <f>S2413*H2413</f>
        <v>0</v>
      </c>
      <c r="U2413" s="31"/>
      <c r="V2413" s="31"/>
      <c r="W2413" s="31"/>
      <c r="X2413" s="31"/>
      <c r="Y2413" s="31"/>
      <c r="Z2413" s="31"/>
      <c r="AA2413" s="31"/>
      <c r="AB2413" s="31"/>
      <c r="AC2413" s="31"/>
      <c r="AD2413" s="31"/>
      <c r="AE2413" s="31"/>
      <c r="AR2413" s="199" t="s">
        <v>4209</v>
      </c>
      <c r="AT2413" s="199" t="s">
        <v>127</v>
      </c>
      <c r="AU2413" s="199" t="s">
        <v>84</v>
      </c>
      <c r="AY2413" s="14" t="s">
        <v>124</v>
      </c>
      <c r="BE2413" s="200">
        <f>IF(N2413="základní",J2413,0)</f>
        <v>0</v>
      </c>
      <c r="BF2413" s="200">
        <f>IF(N2413="snížená",J2413,0)</f>
        <v>0</v>
      </c>
      <c r="BG2413" s="200">
        <f>IF(N2413="zákl. přenesená",J2413,0)</f>
        <v>0</v>
      </c>
      <c r="BH2413" s="200">
        <f>IF(N2413="sníž. přenesená",J2413,0)</f>
        <v>0</v>
      </c>
      <c r="BI2413" s="200">
        <f>IF(N2413="nulová",J2413,0)</f>
        <v>0</v>
      </c>
      <c r="BJ2413" s="14" t="s">
        <v>84</v>
      </c>
      <c r="BK2413" s="200">
        <f>ROUND(I2413*H2413,2)</f>
        <v>0</v>
      </c>
      <c r="BL2413" s="14" t="s">
        <v>4209</v>
      </c>
      <c r="BM2413" s="199" t="s">
        <v>4396</v>
      </c>
    </row>
    <row r="2414" spans="1:65" s="2" customFormat="1" ht="28.8">
      <c r="A2414" s="31"/>
      <c r="B2414" s="32"/>
      <c r="C2414" s="33"/>
      <c r="D2414" s="201" t="s">
        <v>133</v>
      </c>
      <c r="E2414" s="33"/>
      <c r="F2414" s="202" t="s">
        <v>4397</v>
      </c>
      <c r="G2414" s="33"/>
      <c r="H2414" s="33"/>
      <c r="I2414" s="203"/>
      <c r="J2414" s="33"/>
      <c r="K2414" s="33"/>
      <c r="L2414" s="36"/>
      <c r="M2414" s="204"/>
      <c r="N2414" s="205"/>
      <c r="O2414" s="68"/>
      <c r="P2414" s="68"/>
      <c r="Q2414" s="68"/>
      <c r="R2414" s="68"/>
      <c r="S2414" s="68"/>
      <c r="T2414" s="69"/>
      <c r="U2414" s="31"/>
      <c r="V2414" s="31"/>
      <c r="W2414" s="31"/>
      <c r="X2414" s="31"/>
      <c r="Y2414" s="31"/>
      <c r="Z2414" s="31"/>
      <c r="AA2414" s="31"/>
      <c r="AB2414" s="31"/>
      <c r="AC2414" s="31"/>
      <c r="AD2414" s="31"/>
      <c r="AE2414" s="31"/>
      <c r="AT2414" s="14" t="s">
        <v>133</v>
      </c>
      <c r="AU2414" s="14" t="s">
        <v>84</v>
      </c>
    </row>
    <row r="2415" spans="1:65" s="2" customFormat="1" ht="16.5" customHeight="1">
      <c r="A2415" s="31"/>
      <c r="B2415" s="32"/>
      <c r="C2415" s="188" t="s">
        <v>4398</v>
      </c>
      <c r="D2415" s="188" t="s">
        <v>127</v>
      </c>
      <c r="E2415" s="189" t="s">
        <v>4399</v>
      </c>
      <c r="F2415" s="190" t="s">
        <v>4400</v>
      </c>
      <c r="G2415" s="191" t="s">
        <v>150</v>
      </c>
      <c r="H2415" s="192">
        <v>5</v>
      </c>
      <c r="I2415" s="193"/>
      <c r="J2415" s="194">
        <f>ROUND(I2415*H2415,2)</f>
        <v>0</v>
      </c>
      <c r="K2415" s="190" t="s">
        <v>131</v>
      </c>
      <c r="L2415" s="36"/>
      <c r="M2415" s="195" t="s">
        <v>1</v>
      </c>
      <c r="N2415" s="196" t="s">
        <v>42</v>
      </c>
      <c r="O2415" s="68"/>
      <c r="P2415" s="197">
        <f>O2415*H2415</f>
        <v>0</v>
      </c>
      <c r="Q2415" s="197">
        <v>0</v>
      </c>
      <c r="R2415" s="197">
        <f>Q2415*H2415</f>
        <v>0</v>
      </c>
      <c r="S2415" s="197">
        <v>0</v>
      </c>
      <c r="T2415" s="198">
        <f>S2415*H2415</f>
        <v>0</v>
      </c>
      <c r="U2415" s="31"/>
      <c r="V2415" s="31"/>
      <c r="W2415" s="31"/>
      <c r="X2415" s="31"/>
      <c r="Y2415" s="31"/>
      <c r="Z2415" s="31"/>
      <c r="AA2415" s="31"/>
      <c r="AB2415" s="31"/>
      <c r="AC2415" s="31"/>
      <c r="AD2415" s="31"/>
      <c r="AE2415" s="31"/>
      <c r="AR2415" s="199" t="s">
        <v>4209</v>
      </c>
      <c r="AT2415" s="199" t="s">
        <v>127</v>
      </c>
      <c r="AU2415" s="199" t="s">
        <v>84</v>
      </c>
      <c r="AY2415" s="14" t="s">
        <v>124</v>
      </c>
      <c r="BE2415" s="200">
        <f>IF(N2415="základní",J2415,0)</f>
        <v>0</v>
      </c>
      <c r="BF2415" s="200">
        <f>IF(N2415="snížená",J2415,0)</f>
        <v>0</v>
      </c>
      <c r="BG2415" s="200">
        <f>IF(N2415="zákl. přenesená",J2415,0)</f>
        <v>0</v>
      </c>
      <c r="BH2415" s="200">
        <f>IF(N2415="sníž. přenesená",J2415,0)</f>
        <v>0</v>
      </c>
      <c r="BI2415" s="200">
        <f>IF(N2415="nulová",J2415,0)</f>
        <v>0</v>
      </c>
      <c r="BJ2415" s="14" t="s">
        <v>84</v>
      </c>
      <c r="BK2415" s="200">
        <f>ROUND(I2415*H2415,2)</f>
        <v>0</v>
      </c>
      <c r="BL2415" s="14" t="s">
        <v>4209</v>
      </c>
      <c r="BM2415" s="199" t="s">
        <v>4401</v>
      </c>
    </row>
    <row r="2416" spans="1:65" s="2" customFormat="1" ht="28.8">
      <c r="A2416" s="31"/>
      <c r="B2416" s="32"/>
      <c r="C2416" s="33"/>
      <c r="D2416" s="201" t="s">
        <v>133</v>
      </c>
      <c r="E2416" s="33"/>
      <c r="F2416" s="202" t="s">
        <v>4402</v>
      </c>
      <c r="G2416" s="33"/>
      <c r="H2416" s="33"/>
      <c r="I2416" s="203"/>
      <c r="J2416" s="33"/>
      <c r="K2416" s="33"/>
      <c r="L2416" s="36"/>
      <c r="M2416" s="204"/>
      <c r="N2416" s="205"/>
      <c r="O2416" s="68"/>
      <c r="P2416" s="68"/>
      <c r="Q2416" s="68"/>
      <c r="R2416" s="68"/>
      <c r="S2416" s="68"/>
      <c r="T2416" s="69"/>
      <c r="U2416" s="31"/>
      <c r="V2416" s="31"/>
      <c r="W2416" s="31"/>
      <c r="X2416" s="31"/>
      <c r="Y2416" s="31"/>
      <c r="Z2416" s="31"/>
      <c r="AA2416" s="31"/>
      <c r="AB2416" s="31"/>
      <c r="AC2416" s="31"/>
      <c r="AD2416" s="31"/>
      <c r="AE2416" s="31"/>
      <c r="AT2416" s="14" t="s">
        <v>133</v>
      </c>
      <c r="AU2416" s="14" t="s">
        <v>84</v>
      </c>
    </row>
    <row r="2417" spans="1:65" s="2" customFormat="1" ht="16.5" customHeight="1">
      <c r="A2417" s="31"/>
      <c r="B2417" s="32"/>
      <c r="C2417" s="188" t="s">
        <v>2379</v>
      </c>
      <c r="D2417" s="188" t="s">
        <v>127</v>
      </c>
      <c r="E2417" s="189" t="s">
        <v>4403</v>
      </c>
      <c r="F2417" s="190" t="s">
        <v>4404</v>
      </c>
      <c r="G2417" s="191" t="s">
        <v>150</v>
      </c>
      <c r="H2417" s="192">
        <v>5</v>
      </c>
      <c r="I2417" s="193"/>
      <c r="J2417" s="194">
        <f>ROUND(I2417*H2417,2)</f>
        <v>0</v>
      </c>
      <c r="K2417" s="190" t="s">
        <v>131</v>
      </c>
      <c r="L2417" s="36"/>
      <c r="M2417" s="195" t="s">
        <v>1</v>
      </c>
      <c r="N2417" s="196" t="s">
        <v>42</v>
      </c>
      <c r="O2417" s="68"/>
      <c r="P2417" s="197">
        <f>O2417*H2417</f>
        <v>0</v>
      </c>
      <c r="Q2417" s="197">
        <v>0</v>
      </c>
      <c r="R2417" s="197">
        <f>Q2417*H2417</f>
        <v>0</v>
      </c>
      <c r="S2417" s="197">
        <v>0</v>
      </c>
      <c r="T2417" s="198">
        <f>S2417*H2417</f>
        <v>0</v>
      </c>
      <c r="U2417" s="31"/>
      <c r="V2417" s="31"/>
      <c r="W2417" s="31"/>
      <c r="X2417" s="31"/>
      <c r="Y2417" s="31"/>
      <c r="Z2417" s="31"/>
      <c r="AA2417" s="31"/>
      <c r="AB2417" s="31"/>
      <c r="AC2417" s="31"/>
      <c r="AD2417" s="31"/>
      <c r="AE2417" s="31"/>
      <c r="AR2417" s="199" t="s">
        <v>4209</v>
      </c>
      <c r="AT2417" s="199" t="s">
        <v>127</v>
      </c>
      <c r="AU2417" s="199" t="s">
        <v>84</v>
      </c>
      <c r="AY2417" s="14" t="s">
        <v>124</v>
      </c>
      <c r="BE2417" s="200">
        <f>IF(N2417="základní",J2417,0)</f>
        <v>0</v>
      </c>
      <c r="BF2417" s="200">
        <f>IF(N2417="snížená",J2417,0)</f>
        <v>0</v>
      </c>
      <c r="BG2417" s="200">
        <f>IF(N2417="zákl. přenesená",J2417,0)</f>
        <v>0</v>
      </c>
      <c r="BH2417" s="200">
        <f>IF(N2417="sníž. přenesená",J2417,0)</f>
        <v>0</v>
      </c>
      <c r="BI2417" s="200">
        <f>IF(N2417="nulová",J2417,0)</f>
        <v>0</v>
      </c>
      <c r="BJ2417" s="14" t="s">
        <v>84</v>
      </c>
      <c r="BK2417" s="200">
        <f>ROUND(I2417*H2417,2)</f>
        <v>0</v>
      </c>
      <c r="BL2417" s="14" t="s">
        <v>4209</v>
      </c>
      <c r="BM2417" s="199" t="s">
        <v>4405</v>
      </c>
    </row>
    <row r="2418" spans="1:65" s="2" customFormat="1" ht="28.8">
      <c r="A2418" s="31"/>
      <c r="B2418" s="32"/>
      <c r="C2418" s="33"/>
      <c r="D2418" s="201" t="s">
        <v>133</v>
      </c>
      <c r="E2418" s="33"/>
      <c r="F2418" s="202" t="s">
        <v>4406</v>
      </c>
      <c r="G2418" s="33"/>
      <c r="H2418" s="33"/>
      <c r="I2418" s="203"/>
      <c r="J2418" s="33"/>
      <c r="K2418" s="33"/>
      <c r="L2418" s="36"/>
      <c r="M2418" s="204"/>
      <c r="N2418" s="205"/>
      <c r="O2418" s="68"/>
      <c r="P2418" s="68"/>
      <c r="Q2418" s="68"/>
      <c r="R2418" s="68"/>
      <c r="S2418" s="68"/>
      <c r="T2418" s="69"/>
      <c r="U2418" s="31"/>
      <c r="V2418" s="31"/>
      <c r="W2418" s="31"/>
      <c r="X2418" s="31"/>
      <c r="Y2418" s="31"/>
      <c r="Z2418" s="31"/>
      <c r="AA2418" s="31"/>
      <c r="AB2418" s="31"/>
      <c r="AC2418" s="31"/>
      <c r="AD2418" s="31"/>
      <c r="AE2418" s="31"/>
      <c r="AT2418" s="14" t="s">
        <v>133</v>
      </c>
      <c r="AU2418" s="14" t="s">
        <v>84</v>
      </c>
    </row>
    <row r="2419" spans="1:65" s="2" customFormat="1" ht="16.5" customHeight="1">
      <c r="A2419" s="31"/>
      <c r="B2419" s="32"/>
      <c r="C2419" s="188" t="s">
        <v>4407</v>
      </c>
      <c r="D2419" s="188" t="s">
        <v>127</v>
      </c>
      <c r="E2419" s="189" t="s">
        <v>4408</v>
      </c>
      <c r="F2419" s="190" t="s">
        <v>4409</v>
      </c>
      <c r="G2419" s="191" t="s">
        <v>150</v>
      </c>
      <c r="H2419" s="192">
        <v>5</v>
      </c>
      <c r="I2419" s="193"/>
      <c r="J2419" s="194">
        <f>ROUND(I2419*H2419,2)</f>
        <v>0</v>
      </c>
      <c r="K2419" s="190" t="s">
        <v>131</v>
      </c>
      <c r="L2419" s="36"/>
      <c r="M2419" s="195" t="s">
        <v>1</v>
      </c>
      <c r="N2419" s="196" t="s">
        <v>42</v>
      </c>
      <c r="O2419" s="68"/>
      <c r="P2419" s="197">
        <f>O2419*H2419</f>
        <v>0</v>
      </c>
      <c r="Q2419" s="197">
        <v>0</v>
      </c>
      <c r="R2419" s="197">
        <f>Q2419*H2419</f>
        <v>0</v>
      </c>
      <c r="S2419" s="197">
        <v>0</v>
      </c>
      <c r="T2419" s="198">
        <f>S2419*H2419</f>
        <v>0</v>
      </c>
      <c r="U2419" s="31"/>
      <c r="V2419" s="31"/>
      <c r="W2419" s="31"/>
      <c r="X2419" s="31"/>
      <c r="Y2419" s="31"/>
      <c r="Z2419" s="31"/>
      <c r="AA2419" s="31"/>
      <c r="AB2419" s="31"/>
      <c r="AC2419" s="31"/>
      <c r="AD2419" s="31"/>
      <c r="AE2419" s="31"/>
      <c r="AR2419" s="199" t="s">
        <v>4209</v>
      </c>
      <c r="AT2419" s="199" t="s">
        <v>127</v>
      </c>
      <c r="AU2419" s="199" t="s">
        <v>84</v>
      </c>
      <c r="AY2419" s="14" t="s">
        <v>124</v>
      </c>
      <c r="BE2419" s="200">
        <f>IF(N2419="základní",J2419,0)</f>
        <v>0</v>
      </c>
      <c r="BF2419" s="200">
        <f>IF(N2419="snížená",J2419,0)</f>
        <v>0</v>
      </c>
      <c r="BG2419" s="200">
        <f>IF(N2419="zákl. přenesená",J2419,0)</f>
        <v>0</v>
      </c>
      <c r="BH2419" s="200">
        <f>IF(N2419="sníž. přenesená",J2419,0)</f>
        <v>0</v>
      </c>
      <c r="BI2419" s="200">
        <f>IF(N2419="nulová",J2419,0)</f>
        <v>0</v>
      </c>
      <c r="BJ2419" s="14" t="s">
        <v>84</v>
      </c>
      <c r="BK2419" s="200">
        <f>ROUND(I2419*H2419,2)</f>
        <v>0</v>
      </c>
      <c r="BL2419" s="14" t="s">
        <v>4209</v>
      </c>
      <c r="BM2419" s="199" t="s">
        <v>4410</v>
      </c>
    </row>
    <row r="2420" spans="1:65" s="2" customFormat="1" ht="28.8">
      <c r="A2420" s="31"/>
      <c r="B2420" s="32"/>
      <c r="C2420" s="33"/>
      <c r="D2420" s="201" t="s">
        <v>133</v>
      </c>
      <c r="E2420" s="33"/>
      <c r="F2420" s="202" t="s">
        <v>4411</v>
      </c>
      <c r="G2420" s="33"/>
      <c r="H2420" s="33"/>
      <c r="I2420" s="203"/>
      <c r="J2420" s="33"/>
      <c r="K2420" s="33"/>
      <c r="L2420" s="36"/>
      <c r="M2420" s="204"/>
      <c r="N2420" s="205"/>
      <c r="O2420" s="68"/>
      <c r="P2420" s="68"/>
      <c r="Q2420" s="68"/>
      <c r="R2420" s="68"/>
      <c r="S2420" s="68"/>
      <c r="T2420" s="69"/>
      <c r="U2420" s="31"/>
      <c r="V2420" s="31"/>
      <c r="W2420" s="31"/>
      <c r="X2420" s="31"/>
      <c r="Y2420" s="31"/>
      <c r="Z2420" s="31"/>
      <c r="AA2420" s="31"/>
      <c r="AB2420" s="31"/>
      <c r="AC2420" s="31"/>
      <c r="AD2420" s="31"/>
      <c r="AE2420" s="31"/>
      <c r="AT2420" s="14" t="s">
        <v>133</v>
      </c>
      <c r="AU2420" s="14" t="s">
        <v>84</v>
      </c>
    </row>
    <row r="2421" spans="1:65" s="2" customFormat="1" ht="16.5" customHeight="1">
      <c r="A2421" s="31"/>
      <c r="B2421" s="32"/>
      <c r="C2421" s="188" t="s">
        <v>2383</v>
      </c>
      <c r="D2421" s="188" t="s">
        <v>127</v>
      </c>
      <c r="E2421" s="189" t="s">
        <v>4412</v>
      </c>
      <c r="F2421" s="190" t="s">
        <v>4413</v>
      </c>
      <c r="G2421" s="191" t="s">
        <v>150</v>
      </c>
      <c r="H2421" s="192">
        <v>5</v>
      </c>
      <c r="I2421" s="193"/>
      <c r="J2421" s="194">
        <f>ROUND(I2421*H2421,2)</f>
        <v>0</v>
      </c>
      <c r="K2421" s="190" t="s">
        <v>131</v>
      </c>
      <c r="L2421" s="36"/>
      <c r="M2421" s="195" t="s">
        <v>1</v>
      </c>
      <c r="N2421" s="196" t="s">
        <v>42</v>
      </c>
      <c r="O2421" s="68"/>
      <c r="P2421" s="197">
        <f>O2421*H2421</f>
        <v>0</v>
      </c>
      <c r="Q2421" s="197">
        <v>0</v>
      </c>
      <c r="R2421" s="197">
        <f>Q2421*H2421</f>
        <v>0</v>
      </c>
      <c r="S2421" s="197">
        <v>0</v>
      </c>
      <c r="T2421" s="198">
        <f>S2421*H2421</f>
        <v>0</v>
      </c>
      <c r="U2421" s="31"/>
      <c r="V2421" s="31"/>
      <c r="W2421" s="31"/>
      <c r="X2421" s="31"/>
      <c r="Y2421" s="31"/>
      <c r="Z2421" s="31"/>
      <c r="AA2421" s="31"/>
      <c r="AB2421" s="31"/>
      <c r="AC2421" s="31"/>
      <c r="AD2421" s="31"/>
      <c r="AE2421" s="31"/>
      <c r="AR2421" s="199" t="s">
        <v>4209</v>
      </c>
      <c r="AT2421" s="199" t="s">
        <v>127</v>
      </c>
      <c r="AU2421" s="199" t="s">
        <v>84</v>
      </c>
      <c r="AY2421" s="14" t="s">
        <v>124</v>
      </c>
      <c r="BE2421" s="200">
        <f>IF(N2421="základní",J2421,0)</f>
        <v>0</v>
      </c>
      <c r="BF2421" s="200">
        <f>IF(N2421="snížená",J2421,0)</f>
        <v>0</v>
      </c>
      <c r="BG2421" s="200">
        <f>IF(N2421="zákl. přenesená",J2421,0)</f>
        <v>0</v>
      </c>
      <c r="BH2421" s="200">
        <f>IF(N2421="sníž. přenesená",J2421,0)</f>
        <v>0</v>
      </c>
      <c r="BI2421" s="200">
        <f>IF(N2421="nulová",J2421,0)</f>
        <v>0</v>
      </c>
      <c r="BJ2421" s="14" t="s">
        <v>84</v>
      </c>
      <c r="BK2421" s="200">
        <f>ROUND(I2421*H2421,2)</f>
        <v>0</v>
      </c>
      <c r="BL2421" s="14" t="s">
        <v>4209</v>
      </c>
      <c r="BM2421" s="199" t="s">
        <v>4414</v>
      </c>
    </row>
    <row r="2422" spans="1:65" s="2" customFormat="1" ht="28.8">
      <c r="A2422" s="31"/>
      <c r="B2422" s="32"/>
      <c r="C2422" s="33"/>
      <c r="D2422" s="201" t="s">
        <v>133</v>
      </c>
      <c r="E2422" s="33"/>
      <c r="F2422" s="202" t="s">
        <v>4415</v>
      </c>
      <c r="G2422" s="33"/>
      <c r="H2422" s="33"/>
      <c r="I2422" s="203"/>
      <c r="J2422" s="33"/>
      <c r="K2422" s="33"/>
      <c r="L2422" s="36"/>
      <c r="M2422" s="204"/>
      <c r="N2422" s="205"/>
      <c r="O2422" s="68"/>
      <c r="P2422" s="68"/>
      <c r="Q2422" s="68"/>
      <c r="R2422" s="68"/>
      <c r="S2422" s="68"/>
      <c r="T2422" s="69"/>
      <c r="U2422" s="31"/>
      <c r="V2422" s="31"/>
      <c r="W2422" s="31"/>
      <c r="X2422" s="31"/>
      <c r="Y2422" s="31"/>
      <c r="Z2422" s="31"/>
      <c r="AA2422" s="31"/>
      <c r="AB2422" s="31"/>
      <c r="AC2422" s="31"/>
      <c r="AD2422" s="31"/>
      <c r="AE2422" s="31"/>
      <c r="AT2422" s="14" t="s">
        <v>133</v>
      </c>
      <c r="AU2422" s="14" t="s">
        <v>84</v>
      </c>
    </row>
    <row r="2423" spans="1:65" s="2" customFormat="1" ht="16.5" customHeight="1">
      <c r="A2423" s="31"/>
      <c r="B2423" s="32"/>
      <c r="C2423" s="188" t="s">
        <v>4416</v>
      </c>
      <c r="D2423" s="188" t="s">
        <v>127</v>
      </c>
      <c r="E2423" s="189" t="s">
        <v>4417</v>
      </c>
      <c r="F2423" s="190" t="s">
        <v>4418</v>
      </c>
      <c r="G2423" s="191" t="s">
        <v>2263</v>
      </c>
      <c r="H2423" s="192">
        <v>50</v>
      </c>
      <c r="I2423" s="193"/>
      <c r="J2423" s="194">
        <f>ROUND(I2423*H2423,2)</f>
        <v>0</v>
      </c>
      <c r="K2423" s="190" t="s">
        <v>131</v>
      </c>
      <c r="L2423" s="36"/>
      <c r="M2423" s="195" t="s">
        <v>1</v>
      </c>
      <c r="N2423" s="196" t="s">
        <v>42</v>
      </c>
      <c r="O2423" s="68"/>
      <c r="P2423" s="197">
        <f>O2423*H2423</f>
        <v>0</v>
      </c>
      <c r="Q2423" s="197">
        <v>0</v>
      </c>
      <c r="R2423" s="197">
        <f>Q2423*H2423</f>
        <v>0</v>
      </c>
      <c r="S2423" s="197">
        <v>0</v>
      </c>
      <c r="T2423" s="198">
        <f>S2423*H2423</f>
        <v>0</v>
      </c>
      <c r="U2423" s="31"/>
      <c r="V2423" s="31"/>
      <c r="W2423" s="31"/>
      <c r="X2423" s="31"/>
      <c r="Y2423" s="31"/>
      <c r="Z2423" s="31"/>
      <c r="AA2423" s="31"/>
      <c r="AB2423" s="31"/>
      <c r="AC2423" s="31"/>
      <c r="AD2423" s="31"/>
      <c r="AE2423" s="31"/>
      <c r="AR2423" s="199" t="s">
        <v>4209</v>
      </c>
      <c r="AT2423" s="199" t="s">
        <v>127</v>
      </c>
      <c r="AU2423" s="199" t="s">
        <v>84</v>
      </c>
      <c r="AY2423" s="14" t="s">
        <v>124</v>
      </c>
      <c r="BE2423" s="200">
        <f>IF(N2423="základní",J2423,0)</f>
        <v>0</v>
      </c>
      <c r="BF2423" s="200">
        <f>IF(N2423="snížená",J2423,0)</f>
        <v>0</v>
      </c>
      <c r="BG2423" s="200">
        <f>IF(N2423="zákl. přenesená",J2423,0)</f>
        <v>0</v>
      </c>
      <c r="BH2423" s="200">
        <f>IF(N2423="sníž. přenesená",J2423,0)</f>
        <v>0</v>
      </c>
      <c r="BI2423" s="200">
        <f>IF(N2423="nulová",J2423,0)</f>
        <v>0</v>
      </c>
      <c r="BJ2423" s="14" t="s">
        <v>84</v>
      </c>
      <c r="BK2423" s="200">
        <f>ROUND(I2423*H2423,2)</f>
        <v>0</v>
      </c>
      <c r="BL2423" s="14" t="s">
        <v>4209</v>
      </c>
      <c r="BM2423" s="199" t="s">
        <v>4419</v>
      </c>
    </row>
    <row r="2424" spans="1:65" s="2" customFormat="1" ht="28.8">
      <c r="A2424" s="31"/>
      <c r="B2424" s="32"/>
      <c r="C2424" s="33"/>
      <c r="D2424" s="201" t="s">
        <v>133</v>
      </c>
      <c r="E2424" s="33"/>
      <c r="F2424" s="202" t="s">
        <v>4420</v>
      </c>
      <c r="G2424" s="33"/>
      <c r="H2424" s="33"/>
      <c r="I2424" s="203"/>
      <c r="J2424" s="33"/>
      <c r="K2424" s="33"/>
      <c r="L2424" s="36"/>
      <c r="M2424" s="204"/>
      <c r="N2424" s="205"/>
      <c r="O2424" s="68"/>
      <c r="P2424" s="68"/>
      <c r="Q2424" s="68"/>
      <c r="R2424" s="68"/>
      <c r="S2424" s="68"/>
      <c r="T2424" s="69"/>
      <c r="U2424" s="31"/>
      <c r="V2424" s="31"/>
      <c r="W2424" s="31"/>
      <c r="X2424" s="31"/>
      <c r="Y2424" s="31"/>
      <c r="Z2424" s="31"/>
      <c r="AA2424" s="31"/>
      <c r="AB2424" s="31"/>
      <c r="AC2424" s="31"/>
      <c r="AD2424" s="31"/>
      <c r="AE2424" s="31"/>
      <c r="AT2424" s="14" t="s">
        <v>133</v>
      </c>
      <c r="AU2424" s="14" t="s">
        <v>84</v>
      </c>
    </row>
    <row r="2425" spans="1:65" s="2" customFormat="1" ht="16.5" customHeight="1">
      <c r="A2425" s="31"/>
      <c r="B2425" s="32"/>
      <c r="C2425" s="188" t="s">
        <v>2388</v>
      </c>
      <c r="D2425" s="188" t="s">
        <v>127</v>
      </c>
      <c r="E2425" s="189" t="s">
        <v>4421</v>
      </c>
      <c r="F2425" s="190" t="s">
        <v>4422</v>
      </c>
      <c r="G2425" s="191" t="s">
        <v>2263</v>
      </c>
      <c r="H2425" s="192">
        <v>50</v>
      </c>
      <c r="I2425" s="193"/>
      <c r="J2425" s="194">
        <f>ROUND(I2425*H2425,2)</f>
        <v>0</v>
      </c>
      <c r="K2425" s="190" t="s">
        <v>131</v>
      </c>
      <c r="L2425" s="36"/>
      <c r="M2425" s="195" t="s">
        <v>1</v>
      </c>
      <c r="N2425" s="196" t="s">
        <v>42</v>
      </c>
      <c r="O2425" s="68"/>
      <c r="P2425" s="197">
        <f>O2425*H2425</f>
        <v>0</v>
      </c>
      <c r="Q2425" s="197">
        <v>0</v>
      </c>
      <c r="R2425" s="197">
        <f>Q2425*H2425</f>
        <v>0</v>
      </c>
      <c r="S2425" s="197">
        <v>0</v>
      </c>
      <c r="T2425" s="198">
        <f>S2425*H2425</f>
        <v>0</v>
      </c>
      <c r="U2425" s="31"/>
      <c r="V2425" s="31"/>
      <c r="W2425" s="31"/>
      <c r="X2425" s="31"/>
      <c r="Y2425" s="31"/>
      <c r="Z2425" s="31"/>
      <c r="AA2425" s="31"/>
      <c r="AB2425" s="31"/>
      <c r="AC2425" s="31"/>
      <c r="AD2425" s="31"/>
      <c r="AE2425" s="31"/>
      <c r="AR2425" s="199" t="s">
        <v>4209</v>
      </c>
      <c r="AT2425" s="199" t="s">
        <v>127</v>
      </c>
      <c r="AU2425" s="199" t="s">
        <v>84</v>
      </c>
      <c r="AY2425" s="14" t="s">
        <v>124</v>
      </c>
      <c r="BE2425" s="200">
        <f>IF(N2425="základní",J2425,0)</f>
        <v>0</v>
      </c>
      <c r="BF2425" s="200">
        <f>IF(N2425="snížená",J2425,0)</f>
        <v>0</v>
      </c>
      <c r="BG2425" s="200">
        <f>IF(N2425="zákl. přenesená",J2425,0)</f>
        <v>0</v>
      </c>
      <c r="BH2425" s="200">
        <f>IF(N2425="sníž. přenesená",J2425,0)</f>
        <v>0</v>
      </c>
      <c r="BI2425" s="200">
        <f>IF(N2425="nulová",J2425,0)</f>
        <v>0</v>
      </c>
      <c r="BJ2425" s="14" t="s">
        <v>84</v>
      </c>
      <c r="BK2425" s="200">
        <f>ROUND(I2425*H2425,2)</f>
        <v>0</v>
      </c>
      <c r="BL2425" s="14" t="s">
        <v>4209</v>
      </c>
      <c r="BM2425" s="199" t="s">
        <v>4423</v>
      </c>
    </row>
    <row r="2426" spans="1:65" s="2" customFormat="1" ht="28.8">
      <c r="A2426" s="31"/>
      <c r="B2426" s="32"/>
      <c r="C2426" s="33"/>
      <c r="D2426" s="201" t="s">
        <v>133</v>
      </c>
      <c r="E2426" s="33"/>
      <c r="F2426" s="202" t="s">
        <v>4424</v>
      </c>
      <c r="G2426" s="33"/>
      <c r="H2426" s="33"/>
      <c r="I2426" s="203"/>
      <c r="J2426" s="33"/>
      <c r="K2426" s="33"/>
      <c r="L2426" s="36"/>
      <c r="M2426" s="204"/>
      <c r="N2426" s="205"/>
      <c r="O2426" s="68"/>
      <c r="P2426" s="68"/>
      <c r="Q2426" s="68"/>
      <c r="R2426" s="68"/>
      <c r="S2426" s="68"/>
      <c r="T2426" s="69"/>
      <c r="U2426" s="31"/>
      <c r="V2426" s="31"/>
      <c r="W2426" s="31"/>
      <c r="X2426" s="31"/>
      <c r="Y2426" s="31"/>
      <c r="Z2426" s="31"/>
      <c r="AA2426" s="31"/>
      <c r="AB2426" s="31"/>
      <c r="AC2426" s="31"/>
      <c r="AD2426" s="31"/>
      <c r="AE2426" s="31"/>
      <c r="AT2426" s="14" t="s">
        <v>133</v>
      </c>
      <c r="AU2426" s="14" t="s">
        <v>84</v>
      </c>
    </row>
    <row r="2427" spans="1:65" s="2" customFormat="1" ht="16.5" customHeight="1">
      <c r="A2427" s="31"/>
      <c r="B2427" s="32"/>
      <c r="C2427" s="188" t="s">
        <v>4425</v>
      </c>
      <c r="D2427" s="188" t="s">
        <v>127</v>
      </c>
      <c r="E2427" s="189" t="s">
        <v>4426</v>
      </c>
      <c r="F2427" s="190" t="s">
        <v>4427</v>
      </c>
      <c r="G2427" s="191" t="s">
        <v>2263</v>
      </c>
      <c r="H2427" s="192">
        <v>10</v>
      </c>
      <c r="I2427" s="193"/>
      <c r="J2427" s="194">
        <f>ROUND(I2427*H2427,2)</f>
        <v>0</v>
      </c>
      <c r="K2427" s="190" t="s">
        <v>131</v>
      </c>
      <c r="L2427" s="36"/>
      <c r="M2427" s="195" t="s">
        <v>1</v>
      </c>
      <c r="N2427" s="196" t="s">
        <v>42</v>
      </c>
      <c r="O2427" s="68"/>
      <c r="P2427" s="197">
        <f>O2427*H2427</f>
        <v>0</v>
      </c>
      <c r="Q2427" s="197">
        <v>0</v>
      </c>
      <c r="R2427" s="197">
        <f>Q2427*H2427</f>
        <v>0</v>
      </c>
      <c r="S2427" s="197">
        <v>0</v>
      </c>
      <c r="T2427" s="198">
        <f>S2427*H2427</f>
        <v>0</v>
      </c>
      <c r="U2427" s="31"/>
      <c r="V2427" s="31"/>
      <c r="W2427" s="31"/>
      <c r="X2427" s="31"/>
      <c r="Y2427" s="31"/>
      <c r="Z2427" s="31"/>
      <c r="AA2427" s="31"/>
      <c r="AB2427" s="31"/>
      <c r="AC2427" s="31"/>
      <c r="AD2427" s="31"/>
      <c r="AE2427" s="31"/>
      <c r="AR2427" s="199" t="s">
        <v>4209</v>
      </c>
      <c r="AT2427" s="199" t="s">
        <v>127</v>
      </c>
      <c r="AU2427" s="199" t="s">
        <v>84</v>
      </c>
      <c r="AY2427" s="14" t="s">
        <v>124</v>
      </c>
      <c r="BE2427" s="200">
        <f>IF(N2427="základní",J2427,0)</f>
        <v>0</v>
      </c>
      <c r="BF2427" s="200">
        <f>IF(N2427="snížená",J2427,0)</f>
        <v>0</v>
      </c>
      <c r="BG2427" s="200">
        <f>IF(N2427="zákl. přenesená",J2427,0)</f>
        <v>0</v>
      </c>
      <c r="BH2427" s="200">
        <f>IF(N2427="sníž. přenesená",J2427,0)</f>
        <v>0</v>
      </c>
      <c r="BI2427" s="200">
        <f>IF(N2427="nulová",J2427,0)</f>
        <v>0</v>
      </c>
      <c r="BJ2427" s="14" t="s">
        <v>84</v>
      </c>
      <c r="BK2427" s="200">
        <f>ROUND(I2427*H2427,2)</f>
        <v>0</v>
      </c>
      <c r="BL2427" s="14" t="s">
        <v>4209</v>
      </c>
      <c r="BM2427" s="199" t="s">
        <v>4428</v>
      </c>
    </row>
    <row r="2428" spans="1:65" s="2" customFormat="1" ht="28.8">
      <c r="A2428" s="31"/>
      <c r="B2428" s="32"/>
      <c r="C2428" s="33"/>
      <c r="D2428" s="201" t="s">
        <v>133</v>
      </c>
      <c r="E2428" s="33"/>
      <c r="F2428" s="202" t="s">
        <v>4429</v>
      </c>
      <c r="G2428" s="33"/>
      <c r="H2428" s="33"/>
      <c r="I2428" s="203"/>
      <c r="J2428" s="33"/>
      <c r="K2428" s="33"/>
      <c r="L2428" s="36"/>
      <c r="M2428" s="204"/>
      <c r="N2428" s="205"/>
      <c r="O2428" s="68"/>
      <c r="P2428" s="68"/>
      <c r="Q2428" s="68"/>
      <c r="R2428" s="68"/>
      <c r="S2428" s="68"/>
      <c r="T2428" s="69"/>
      <c r="U2428" s="31"/>
      <c r="V2428" s="31"/>
      <c r="W2428" s="31"/>
      <c r="X2428" s="31"/>
      <c r="Y2428" s="31"/>
      <c r="Z2428" s="31"/>
      <c r="AA2428" s="31"/>
      <c r="AB2428" s="31"/>
      <c r="AC2428" s="31"/>
      <c r="AD2428" s="31"/>
      <c r="AE2428" s="31"/>
      <c r="AT2428" s="14" t="s">
        <v>133</v>
      </c>
      <c r="AU2428" s="14" t="s">
        <v>84</v>
      </c>
    </row>
    <row r="2429" spans="1:65" s="2" customFormat="1" ht="16.5" customHeight="1">
      <c r="A2429" s="31"/>
      <c r="B2429" s="32"/>
      <c r="C2429" s="188" t="s">
        <v>2392</v>
      </c>
      <c r="D2429" s="188" t="s">
        <v>127</v>
      </c>
      <c r="E2429" s="189" t="s">
        <v>4430</v>
      </c>
      <c r="F2429" s="190" t="s">
        <v>4431</v>
      </c>
      <c r="G2429" s="191" t="s">
        <v>2263</v>
      </c>
      <c r="H2429" s="192">
        <v>10</v>
      </c>
      <c r="I2429" s="193"/>
      <c r="J2429" s="194">
        <f>ROUND(I2429*H2429,2)</f>
        <v>0</v>
      </c>
      <c r="K2429" s="190" t="s">
        <v>131</v>
      </c>
      <c r="L2429" s="36"/>
      <c r="M2429" s="195" t="s">
        <v>1</v>
      </c>
      <c r="N2429" s="196" t="s">
        <v>42</v>
      </c>
      <c r="O2429" s="68"/>
      <c r="P2429" s="197">
        <f>O2429*H2429</f>
        <v>0</v>
      </c>
      <c r="Q2429" s="197">
        <v>0</v>
      </c>
      <c r="R2429" s="197">
        <f>Q2429*H2429</f>
        <v>0</v>
      </c>
      <c r="S2429" s="197">
        <v>0</v>
      </c>
      <c r="T2429" s="198">
        <f>S2429*H2429</f>
        <v>0</v>
      </c>
      <c r="U2429" s="31"/>
      <c r="V2429" s="31"/>
      <c r="W2429" s="31"/>
      <c r="X2429" s="31"/>
      <c r="Y2429" s="31"/>
      <c r="Z2429" s="31"/>
      <c r="AA2429" s="31"/>
      <c r="AB2429" s="31"/>
      <c r="AC2429" s="31"/>
      <c r="AD2429" s="31"/>
      <c r="AE2429" s="31"/>
      <c r="AR2429" s="199" t="s">
        <v>4209</v>
      </c>
      <c r="AT2429" s="199" t="s">
        <v>127</v>
      </c>
      <c r="AU2429" s="199" t="s">
        <v>84</v>
      </c>
      <c r="AY2429" s="14" t="s">
        <v>124</v>
      </c>
      <c r="BE2429" s="200">
        <f>IF(N2429="základní",J2429,0)</f>
        <v>0</v>
      </c>
      <c r="BF2429" s="200">
        <f>IF(N2429="snížená",J2429,0)</f>
        <v>0</v>
      </c>
      <c r="BG2429" s="200">
        <f>IF(N2429="zákl. přenesená",J2429,0)</f>
        <v>0</v>
      </c>
      <c r="BH2429" s="200">
        <f>IF(N2429="sníž. přenesená",J2429,0)</f>
        <v>0</v>
      </c>
      <c r="BI2429" s="200">
        <f>IF(N2429="nulová",J2429,0)</f>
        <v>0</v>
      </c>
      <c r="BJ2429" s="14" t="s">
        <v>84</v>
      </c>
      <c r="BK2429" s="200">
        <f>ROUND(I2429*H2429,2)</f>
        <v>0</v>
      </c>
      <c r="BL2429" s="14" t="s">
        <v>4209</v>
      </c>
      <c r="BM2429" s="199" t="s">
        <v>4432</v>
      </c>
    </row>
    <row r="2430" spans="1:65" s="2" customFormat="1" ht="28.8">
      <c r="A2430" s="31"/>
      <c r="B2430" s="32"/>
      <c r="C2430" s="33"/>
      <c r="D2430" s="201" t="s">
        <v>133</v>
      </c>
      <c r="E2430" s="33"/>
      <c r="F2430" s="202" t="s">
        <v>4433</v>
      </c>
      <c r="G2430" s="33"/>
      <c r="H2430" s="33"/>
      <c r="I2430" s="203"/>
      <c r="J2430" s="33"/>
      <c r="K2430" s="33"/>
      <c r="L2430" s="36"/>
      <c r="M2430" s="204"/>
      <c r="N2430" s="205"/>
      <c r="O2430" s="68"/>
      <c r="P2430" s="68"/>
      <c r="Q2430" s="68"/>
      <c r="R2430" s="68"/>
      <c r="S2430" s="68"/>
      <c r="T2430" s="69"/>
      <c r="U2430" s="31"/>
      <c r="V2430" s="31"/>
      <c r="W2430" s="31"/>
      <c r="X2430" s="31"/>
      <c r="Y2430" s="31"/>
      <c r="Z2430" s="31"/>
      <c r="AA2430" s="31"/>
      <c r="AB2430" s="31"/>
      <c r="AC2430" s="31"/>
      <c r="AD2430" s="31"/>
      <c r="AE2430" s="31"/>
      <c r="AT2430" s="14" t="s">
        <v>133</v>
      </c>
      <c r="AU2430" s="14" t="s">
        <v>84</v>
      </c>
    </row>
    <row r="2431" spans="1:65" s="2" customFormat="1" ht="16.5" customHeight="1">
      <c r="A2431" s="31"/>
      <c r="B2431" s="32"/>
      <c r="C2431" s="188" t="s">
        <v>4434</v>
      </c>
      <c r="D2431" s="188" t="s">
        <v>127</v>
      </c>
      <c r="E2431" s="189" t="s">
        <v>4435</v>
      </c>
      <c r="F2431" s="190" t="s">
        <v>4436</v>
      </c>
      <c r="G2431" s="191" t="s">
        <v>2263</v>
      </c>
      <c r="H2431" s="192">
        <v>50</v>
      </c>
      <c r="I2431" s="193"/>
      <c r="J2431" s="194">
        <f>ROUND(I2431*H2431,2)</f>
        <v>0</v>
      </c>
      <c r="K2431" s="190" t="s">
        <v>131</v>
      </c>
      <c r="L2431" s="36"/>
      <c r="M2431" s="195" t="s">
        <v>1</v>
      </c>
      <c r="N2431" s="196" t="s">
        <v>42</v>
      </c>
      <c r="O2431" s="68"/>
      <c r="P2431" s="197">
        <f>O2431*H2431</f>
        <v>0</v>
      </c>
      <c r="Q2431" s="197">
        <v>0</v>
      </c>
      <c r="R2431" s="197">
        <f>Q2431*H2431</f>
        <v>0</v>
      </c>
      <c r="S2431" s="197">
        <v>0</v>
      </c>
      <c r="T2431" s="198">
        <f>S2431*H2431</f>
        <v>0</v>
      </c>
      <c r="U2431" s="31"/>
      <c r="V2431" s="31"/>
      <c r="W2431" s="31"/>
      <c r="X2431" s="31"/>
      <c r="Y2431" s="31"/>
      <c r="Z2431" s="31"/>
      <c r="AA2431" s="31"/>
      <c r="AB2431" s="31"/>
      <c r="AC2431" s="31"/>
      <c r="AD2431" s="31"/>
      <c r="AE2431" s="31"/>
      <c r="AR2431" s="199" t="s">
        <v>4209</v>
      </c>
      <c r="AT2431" s="199" t="s">
        <v>127</v>
      </c>
      <c r="AU2431" s="199" t="s">
        <v>84</v>
      </c>
      <c r="AY2431" s="14" t="s">
        <v>124</v>
      </c>
      <c r="BE2431" s="200">
        <f>IF(N2431="základní",J2431,0)</f>
        <v>0</v>
      </c>
      <c r="BF2431" s="200">
        <f>IF(N2431="snížená",J2431,0)</f>
        <v>0</v>
      </c>
      <c r="BG2431" s="200">
        <f>IF(N2431="zákl. přenesená",J2431,0)</f>
        <v>0</v>
      </c>
      <c r="BH2431" s="200">
        <f>IF(N2431="sníž. přenesená",J2431,0)</f>
        <v>0</v>
      </c>
      <c r="BI2431" s="200">
        <f>IF(N2431="nulová",J2431,0)</f>
        <v>0</v>
      </c>
      <c r="BJ2431" s="14" t="s">
        <v>84</v>
      </c>
      <c r="BK2431" s="200">
        <f>ROUND(I2431*H2431,2)</f>
        <v>0</v>
      </c>
      <c r="BL2431" s="14" t="s">
        <v>4209</v>
      </c>
      <c r="BM2431" s="199" t="s">
        <v>4437</v>
      </c>
    </row>
    <row r="2432" spans="1:65" s="2" customFormat="1" ht="28.8">
      <c r="A2432" s="31"/>
      <c r="B2432" s="32"/>
      <c r="C2432" s="33"/>
      <c r="D2432" s="201" t="s">
        <v>133</v>
      </c>
      <c r="E2432" s="33"/>
      <c r="F2432" s="202" t="s">
        <v>4438</v>
      </c>
      <c r="G2432" s="33"/>
      <c r="H2432" s="33"/>
      <c r="I2432" s="203"/>
      <c r="J2432" s="33"/>
      <c r="K2432" s="33"/>
      <c r="L2432" s="36"/>
      <c r="M2432" s="204"/>
      <c r="N2432" s="205"/>
      <c r="O2432" s="68"/>
      <c r="P2432" s="68"/>
      <c r="Q2432" s="68"/>
      <c r="R2432" s="68"/>
      <c r="S2432" s="68"/>
      <c r="T2432" s="69"/>
      <c r="U2432" s="31"/>
      <c r="V2432" s="31"/>
      <c r="W2432" s="31"/>
      <c r="X2432" s="31"/>
      <c r="Y2432" s="31"/>
      <c r="Z2432" s="31"/>
      <c r="AA2432" s="31"/>
      <c r="AB2432" s="31"/>
      <c r="AC2432" s="31"/>
      <c r="AD2432" s="31"/>
      <c r="AE2432" s="31"/>
      <c r="AT2432" s="14" t="s">
        <v>133</v>
      </c>
      <c r="AU2432" s="14" t="s">
        <v>84</v>
      </c>
    </row>
    <row r="2433" spans="1:65" s="2" customFormat="1" ht="16.5" customHeight="1">
      <c r="A2433" s="31"/>
      <c r="B2433" s="32"/>
      <c r="C2433" s="188" t="s">
        <v>2397</v>
      </c>
      <c r="D2433" s="188" t="s">
        <v>127</v>
      </c>
      <c r="E2433" s="189" t="s">
        <v>4439</v>
      </c>
      <c r="F2433" s="190" t="s">
        <v>4440</v>
      </c>
      <c r="G2433" s="191" t="s">
        <v>2263</v>
      </c>
      <c r="H2433" s="192">
        <v>5</v>
      </c>
      <c r="I2433" s="193"/>
      <c r="J2433" s="194">
        <f>ROUND(I2433*H2433,2)</f>
        <v>0</v>
      </c>
      <c r="K2433" s="190" t="s">
        <v>131</v>
      </c>
      <c r="L2433" s="36"/>
      <c r="M2433" s="195" t="s">
        <v>1</v>
      </c>
      <c r="N2433" s="196" t="s">
        <v>42</v>
      </c>
      <c r="O2433" s="68"/>
      <c r="P2433" s="197">
        <f>O2433*H2433</f>
        <v>0</v>
      </c>
      <c r="Q2433" s="197">
        <v>0</v>
      </c>
      <c r="R2433" s="197">
        <f>Q2433*H2433</f>
        <v>0</v>
      </c>
      <c r="S2433" s="197">
        <v>0</v>
      </c>
      <c r="T2433" s="198">
        <f>S2433*H2433</f>
        <v>0</v>
      </c>
      <c r="U2433" s="31"/>
      <c r="V2433" s="31"/>
      <c r="W2433" s="31"/>
      <c r="X2433" s="31"/>
      <c r="Y2433" s="31"/>
      <c r="Z2433" s="31"/>
      <c r="AA2433" s="31"/>
      <c r="AB2433" s="31"/>
      <c r="AC2433" s="31"/>
      <c r="AD2433" s="31"/>
      <c r="AE2433" s="31"/>
      <c r="AR2433" s="199" t="s">
        <v>4209</v>
      </c>
      <c r="AT2433" s="199" t="s">
        <v>127</v>
      </c>
      <c r="AU2433" s="199" t="s">
        <v>84</v>
      </c>
      <c r="AY2433" s="14" t="s">
        <v>124</v>
      </c>
      <c r="BE2433" s="200">
        <f>IF(N2433="základní",J2433,0)</f>
        <v>0</v>
      </c>
      <c r="BF2433" s="200">
        <f>IF(N2433="snížená",J2433,0)</f>
        <v>0</v>
      </c>
      <c r="BG2433" s="200">
        <f>IF(N2433="zákl. přenesená",J2433,0)</f>
        <v>0</v>
      </c>
      <c r="BH2433" s="200">
        <f>IF(N2433="sníž. přenesená",J2433,0)</f>
        <v>0</v>
      </c>
      <c r="BI2433" s="200">
        <f>IF(N2433="nulová",J2433,0)</f>
        <v>0</v>
      </c>
      <c r="BJ2433" s="14" t="s">
        <v>84</v>
      </c>
      <c r="BK2433" s="200">
        <f>ROUND(I2433*H2433,2)</f>
        <v>0</v>
      </c>
      <c r="BL2433" s="14" t="s">
        <v>4209</v>
      </c>
      <c r="BM2433" s="199" t="s">
        <v>4441</v>
      </c>
    </row>
    <row r="2434" spans="1:65" s="2" customFormat="1" ht="28.8">
      <c r="A2434" s="31"/>
      <c r="B2434" s="32"/>
      <c r="C2434" s="33"/>
      <c r="D2434" s="201" t="s">
        <v>133</v>
      </c>
      <c r="E2434" s="33"/>
      <c r="F2434" s="202" t="s">
        <v>4442</v>
      </c>
      <c r="G2434" s="33"/>
      <c r="H2434" s="33"/>
      <c r="I2434" s="203"/>
      <c r="J2434" s="33"/>
      <c r="K2434" s="33"/>
      <c r="L2434" s="36"/>
      <c r="M2434" s="204"/>
      <c r="N2434" s="205"/>
      <c r="O2434" s="68"/>
      <c r="P2434" s="68"/>
      <c r="Q2434" s="68"/>
      <c r="R2434" s="68"/>
      <c r="S2434" s="68"/>
      <c r="T2434" s="69"/>
      <c r="U2434" s="31"/>
      <c r="V2434" s="31"/>
      <c r="W2434" s="31"/>
      <c r="X2434" s="31"/>
      <c r="Y2434" s="31"/>
      <c r="Z2434" s="31"/>
      <c r="AA2434" s="31"/>
      <c r="AB2434" s="31"/>
      <c r="AC2434" s="31"/>
      <c r="AD2434" s="31"/>
      <c r="AE2434" s="31"/>
      <c r="AT2434" s="14" t="s">
        <v>133</v>
      </c>
      <c r="AU2434" s="14" t="s">
        <v>84</v>
      </c>
    </row>
    <row r="2435" spans="1:65" s="2" customFormat="1" ht="16.5" customHeight="1">
      <c r="A2435" s="31"/>
      <c r="B2435" s="32"/>
      <c r="C2435" s="188" t="s">
        <v>4443</v>
      </c>
      <c r="D2435" s="188" t="s">
        <v>127</v>
      </c>
      <c r="E2435" s="189" t="s">
        <v>4444</v>
      </c>
      <c r="F2435" s="190" t="s">
        <v>4445</v>
      </c>
      <c r="G2435" s="191" t="s">
        <v>2263</v>
      </c>
      <c r="H2435" s="192">
        <v>5</v>
      </c>
      <c r="I2435" s="193"/>
      <c r="J2435" s="194">
        <f>ROUND(I2435*H2435,2)</f>
        <v>0</v>
      </c>
      <c r="K2435" s="190" t="s">
        <v>131</v>
      </c>
      <c r="L2435" s="36"/>
      <c r="M2435" s="195" t="s">
        <v>1</v>
      </c>
      <c r="N2435" s="196" t="s">
        <v>42</v>
      </c>
      <c r="O2435" s="68"/>
      <c r="P2435" s="197">
        <f>O2435*H2435</f>
        <v>0</v>
      </c>
      <c r="Q2435" s="197">
        <v>0</v>
      </c>
      <c r="R2435" s="197">
        <f>Q2435*H2435</f>
        <v>0</v>
      </c>
      <c r="S2435" s="197">
        <v>0</v>
      </c>
      <c r="T2435" s="198">
        <f>S2435*H2435</f>
        <v>0</v>
      </c>
      <c r="U2435" s="31"/>
      <c r="V2435" s="31"/>
      <c r="W2435" s="31"/>
      <c r="X2435" s="31"/>
      <c r="Y2435" s="31"/>
      <c r="Z2435" s="31"/>
      <c r="AA2435" s="31"/>
      <c r="AB2435" s="31"/>
      <c r="AC2435" s="31"/>
      <c r="AD2435" s="31"/>
      <c r="AE2435" s="31"/>
      <c r="AR2435" s="199" t="s">
        <v>4209</v>
      </c>
      <c r="AT2435" s="199" t="s">
        <v>127</v>
      </c>
      <c r="AU2435" s="199" t="s">
        <v>84</v>
      </c>
      <c r="AY2435" s="14" t="s">
        <v>124</v>
      </c>
      <c r="BE2435" s="200">
        <f>IF(N2435="základní",J2435,0)</f>
        <v>0</v>
      </c>
      <c r="BF2435" s="200">
        <f>IF(N2435="snížená",J2435,0)</f>
        <v>0</v>
      </c>
      <c r="BG2435" s="200">
        <f>IF(N2435="zákl. přenesená",J2435,0)</f>
        <v>0</v>
      </c>
      <c r="BH2435" s="200">
        <f>IF(N2435="sníž. přenesená",J2435,0)</f>
        <v>0</v>
      </c>
      <c r="BI2435" s="200">
        <f>IF(N2435="nulová",J2435,0)</f>
        <v>0</v>
      </c>
      <c r="BJ2435" s="14" t="s">
        <v>84</v>
      </c>
      <c r="BK2435" s="200">
        <f>ROUND(I2435*H2435,2)</f>
        <v>0</v>
      </c>
      <c r="BL2435" s="14" t="s">
        <v>4209</v>
      </c>
      <c r="BM2435" s="199" t="s">
        <v>4446</v>
      </c>
    </row>
    <row r="2436" spans="1:65" s="2" customFormat="1" ht="28.8">
      <c r="A2436" s="31"/>
      <c r="B2436" s="32"/>
      <c r="C2436" s="33"/>
      <c r="D2436" s="201" t="s">
        <v>133</v>
      </c>
      <c r="E2436" s="33"/>
      <c r="F2436" s="202" t="s">
        <v>4447</v>
      </c>
      <c r="G2436" s="33"/>
      <c r="H2436" s="33"/>
      <c r="I2436" s="203"/>
      <c r="J2436" s="33"/>
      <c r="K2436" s="33"/>
      <c r="L2436" s="36"/>
      <c r="M2436" s="217"/>
      <c r="N2436" s="218"/>
      <c r="O2436" s="219"/>
      <c r="P2436" s="219"/>
      <c r="Q2436" s="219"/>
      <c r="R2436" s="219"/>
      <c r="S2436" s="219"/>
      <c r="T2436" s="220"/>
      <c r="U2436" s="31"/>
      <c r="V2436" s="31"/>
      <c r="W2436" s="31"/>
      <c r="X2436" s="31"/>
      <c r="Y2436" s="31"/>
      <c r="Z2436" s="31"/>
      <c r="AA2436" s="31"/>
      <c r="AB2436" s="31"/>
      <c r="AC2436" s="31"/>
      <c r="AD2436" s="31"/>
      <c r="AE2436" s="31"/>
      <c r="AT2436" s="14" t="s">
        <v>133</v>
      </c>
      <c r="AU2436" s="14" t="s">
        <v>84</v>
      </c>
    </row>
    <row r="2437" spans="1:65" s="2" customFormat="1" ht="6.9" customHeight="1">
      <c r="A2437" s="31"/>
      <c r="B2437" s="51"/>
      <c r="C2437" s="52"/>
      <c r="D2437" s="52"/>
      <c r="E2437" s="52"/>
      <c r="F2437" s="52"/>
      <c r="G2437" s="52"/>
      <c r="H2437" s="52"/>
      <c r="I2437" s="52"/>
      <c r="J2437" s="52"/>
      <c r="K2437" s="52"/>
      <c r="L2437" s="36"/>
      <c r="M2437" s="31"/>
      <c r="O2437" s="31"/>
      <c r="P2437" s="31"/>
      <c r="Q2437" s="31"/>
      <c r="R2437" s="31"/>
      <c r="S2437" s="31"/>
      <c r="T2437" s="31"/>
      <c r="U2437" s="31"/>
      <c r="V2437" s="31"/>
      <c r="W2437" s="31"/>
      <c r="X2437" s="31"/>
      <c r="Y2437" s="31"/>
      <c r="Z2437" s="31"/>
      <c r="AA2437" s="31"/>
      <c r="AB2437" s="31"/>
      <c r="AC2437" s="31"/>
      <c r="AD2437" s="31"/>
      <c r="AE2437" s="31"/>
    </row>
  </sheetData>
  <sheetProtection algorithmName="SHA-512" hashValue="re3IKYfLxAShXLjzlHRidRtvA5D1JiVU4XzJie9RhzWQIg19sDOunjDwCRpGQwZmGJOld11/6UoBsbpPh6aVyw==" saltValue="Zz5iwIZblLJRB+yGoVh8rDGBAaXhvo+h4PCgGdT6uHEv9Kme5w+R2fEHz3ZQf8uSBp4QXYXRV+t4iuMBX3MqSw==" spinCount="100000" sheet="1" objects="1" scenarios="1" formatColumns="0" formatRows="0" autoFilter="0"/>
  <autoFilter ref="C123:K2436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>
      <selection activeCell="H169" sqref="H169"/>
    </sheetView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4" t="s">
        <v>94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" customHeight="1">
      <c r="B4" s="17"/>
      <c r="D4" s="114" t="s">
        <v>95</v>
      </c>
      <c r="L4" s="17"/>
      <c r="M4" s="11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7" t="str">
        <f>'Rekapitulace stavby'!K6</f>
        <v>Údržba, opravy a odstraňování závad u ST 2022 - ST Ostrava - obvod 1</v>
      </c>
      <c r="F7" s="268"/>
      <c r="G7" s="268"/>
      <c r="H7" s="268"/>
      <c r="L7" s="17"/>
    </row>
    <row r="8" spans="1:46" s="1" customFormat="1" ht="12" customHeight="1">
      <c r="B8" s="17"/>
      <c r="D8" s="116" t="s">
        <v>96</v>
      </c>
      <c r="L8" s="17"/>
    </row>
    <row r="9" spans="1:46" s="2" customFormat="1" ht="16.5" customHeight="1">
      <c r="A9" s="31"/>
      <c r="B9" s="36"/>
      <c r="C9" s="31"/>
      <c r="D9" s="31"/>
      <c r="E9" s="267" t="s">
        <v>97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98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4448</v>
      </c>
      <c r="F11" s="269"/>
      <c r="G11" s="269"/>
      <c r="H11" s="269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 t="str">
        <f>'Rekapitulace stavby'!AN8</f>
        <v>1. 2. 2022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7" t="s">
        <v>26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27</v>
      </c>
      <c r="F17" s="31"/>
      <c r="G17" s="31"/>
      <c r="H17" s="31"/>
      <c r="I17" s="116" t="s">
        <v>28</v>
      </c>
      <c r="J17" s="107" t="s">
        <v>29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30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1" t="str">
        <f>'Rekapitulace stavby'!E14</f>
        <v>Vyplň údaj</v>
      </c>
      <c r="F20" s="272"/>
      <c r="G20" s="272"/>
      <c r="H20" s="272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32</v>
      </c>
      <c r="E22" s="31"/>
      <c r="F22" s="31"/>
      <c r="G22" s="31"/>
      <c r="H22" s="31"/>
      <c r="I22" s="116" t="s">
        <v>25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28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35</v>
      </c>
      <c r="E25" s="31"/>
      <c r="F25" s="31"/>
      <c r="G25" s="31"/>
      <c r="H25" s="31"/>
      <c r="I25" s="116" t="s">
        <v>25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28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3" t="s">
        <v>1</v>
      </c>
      <c r="F29" s="273"/>
      <c r="G29" s="273"/>
      <c r="H29" s="27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37</v>
      </c>
      <c r="E32" s="31"/>
      <c r="F32" s="31"/>
      <c r="G32" s="31"/>
      <c r="H32" s="31"/>
      <c r="I32" s="31"/>
      <c r="J32" s="123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24" t="s">
        <v>39</v>
      </c>
      <c r="G34" s="31"/>
      <c r="H34" s="31"/>
      <c r="I34" s="124" t="s">
        <v>38</v>
      </c>
      <c r="J34" s="124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6"/>
      <c r="C35" s="31"/>
      <c r="D35" s="125" t="s">
        <v>41</v>
      </c>
      <c r="E35" s="116" t="s">
        <v>42</v>
      </c>
      <c r="F35" s="126">
        <f>ROUND((SUM(BE121:BE178)),  2)</f>
        <v>0</v>
      </c>
      <c r="G35" s="31"/>
      <c r="H35" s="31"/>
      <c r="I35" s="127">
        <v>0.21</v>
      </c>
      <c r="J35" s="126">
        <f>ROUND(((SUM(BE121:BE178))*I35),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6"/>
      <c r="C36" s="31"/>
      <c r="D36" s="31"/>
      <c r="E36" s="116" t="s">
        <v>43</v>
      </c>
      <c r="F36" s="126">
        <f>ROUND((SUM(BF121:BF178)),  2)</f>
        <v>0</v>
      </c>
      <c r="G36" s="31"/>
      <c r="H36" s="31"/>
      <c r="I36" s="127">
        <v>0.15</v>
      </c>
      <c r="J36" s="126">
        <f>ROUND(((SUM(BF121:BF178))*I36),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6" t="s">
        <v>44</v>
      </c>
      <c r="F37" s="126">
        <f>ROUND((SUM(BG121:BG178)),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6"/>
      <c r="C38" s="31"/>
      <c r="D38" s="31"/>
      <c r="E38" s="116" t="s">
        <v>45</v>
      </c>
      <c r="F38" s="126">
        <f>ROUND((SUM(BH121:BH178)),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6" t="s">
        <v>46</v>
      </c>
      <c r="F39" s="126">
        <f>ROUND((SUM(BI121:BI178)),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4" t="str">
        <f>E7</f>
        <v>Údržba, opravy a odstraňování závad u ST 2022 - ST Ostrava - obvod 1</v>
      </c>
      <c r="F85" s="275"/>
      <c r="G85" s="275"/>
      <c r="H85" s="27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4" t="s">
        <v>97</v>
      </c>
      <c r="F87" s="276"/>
      <c r="G87" s="276"/>
      <c r="H87" s="27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98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41" t="str">
        <f>E11</f>
        <v>SO 01-02 - VON - Vedlejší a ostatní náklady</v>
      </c>
      <c r="F89" s="276"/>
      <c r="G89" s="276"/>
      <c r="H89" s="27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Ostrava</v>
      </c>
      <c r="G91" s="33"/>
      <c r="H91" s="33"/>
      <c r="I91" s="26" t="s">
        <v>22</v>
      </c>
      <c r="J91" s="63" t="str">
        <f>IF(J14="","",J14)</f>
        <v>1. 2. 2022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15" customHeight="1">
      <c r="A93" s="31"/>
      <c r="B93" s="32"/>
      <c r="C93" s="26" t="s">
        <v>24</v>
      </c>
      <c r="D93" s="33"/>
      <c r="E93" s="33"/>
      <c r="F93" s="24" t="str">
        <f>E17</f>
        <v>Správa železnic, státní organizace, OŘ Ostrava</v>
      </c>
      <c r="G93" s="33"/>
      <c r="H93" s="33"/>
      <c r="I93" s="26" t="s">
        <v>32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15" customHeight="1">
      <c r="A94" s="31"/>
      <c r="B94" s="32"/>
      <c r="C94" s="26" t="s">
        <v>30</v>
      </c>
      <c r="D94" s="33"/>
      <c r="E94" s="33"/>
      <c r="F94" s="24" t="str">
        <f>IF(E20="","",E20)</f>
        <v>Vyplň údaj</v>
      </c>
      <c r="G94" s="33"/>
      <c r="H94" s="33"/>
      <c r="I94" s="26" t="s">
        <v>35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101</v>
      </c>
      <c r="D96" s="147"/>
      <c r="E96" s="147"/>
      <c r="F96" s="147"/>
      <c r="G96" s="147"/>
      <c r="H96" s="147"/>
      <c r="I96" s="147"/>
      <c r="J96" s="148" t="s">
        <v>102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8" customHeight="1">
      <c r="A98" s="31"/>
      <c r="B98" s="32"/>
      <c r="C98" s="149" t="s">
        <v>103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104</v>
      </c>
    </row>
    <row r="99" spans="1:47" s="9" customFormat="1" ht="24.9" customHeight="1">
      <c r="B99" s="150"/>
      <c r="C99" s="151"/>
      <c r="D99" s="152" t="s">
        <v>4449</v>
      </c>
      <c r="E99" s="153"/>
      <c r="F99" s="153"/>
      <c r="G99" s="153"/>
      <c r="H99" s="153"/>
      <c r="I99" s="153"/>
      <c r="J99" s="154">
        <f>J122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" customHeight="1">
      <c r="A106" s="31"/>
      <c r="B106" s="32"/>
      <c r="C106" s="20" t="s">
        <v>109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3"/>
      <c r="D109" s="33"/>
      <c r="E109" s="274" t="str">
        <f>E7</f>
        <v>Údržba, opravy a odstraňování závad u ST 2022 - ST Ostrava - obvod 1</v>
      </c>
      <c r="F109" s="275"/>
      <c r="G109" s="275"/>
      <c r="H109" s="275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96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74" t="s">
        <v>97</v>
      </c>
      <c r="F111" s="276"/>
      <c r="G111" s="276"/>
      <c r="H111" s="276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98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41" t="str">
        <f>E11</f>
        <v>SO 01-02 - VON - Vedlejší a ostatní náklady</v>
      </c>
      <c r="F113" s="276"/>
      <c r="G113" s="276"/>
      <c r="H113" s="276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>OŘ Ostrava</v>
      </c>
      <c r="G115" s="33"/>
      <c r="H115" s="33"/>
      <c r="I115" s="26" t="s">
        <v>22</v>
      </c>
      <c r="J115" s="63" t="str">
        <f>IF(J14="","",J14)</f>
        <v>1. 2. 2022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15" customHeight="1">
      <c r="A117" s="31"/>
      <c r="B117" s="32"/>
      <c r="C117" s="26" t="s">
        <v>24</v>
      </c>
      <c r="D117" s="33"/>
      <c r="E117" s="33"/>
      <c r="F117" s="24" t="str">
        <f>E17</f>
        <v>Správa železnic, státní organizace, OŘ Ostrava</v>
      </c>
      <c r="G117" s="33"/>
      <c r="H117" s="33"/>
      <c r="I117" s="26" t="s">
        <v>32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15" customHeight="1">
      <c r="A118" s="31"/>
      <c r="B118" s="32"/>
      <c r="C118" s="26" t="s">
        <v>30</v>
      </c>
      <c r="D118" s="33"/>
      <c r="E118" s="33"/>
      <c r="F118" s="24" t="str">
        <f>IF(E20="","",E20)</f>
        <v>Vyplň údaj</v>
      </c>
      <c r="G118" s="33"/>
      <c r="H118" s="33"/>
      <c r="I118" s="26" t="s">
        <v>35</v>
      </c>
      <c r="J118" s="29" t="str">
        <f>E26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61"/>
      <c r="B120" s="162"/>
      <c r="C120" s="163" t="s">
        <v>110</v>
      </c>
      <c r="D120" s="164" t="s">
        <v>62</v>
      </c>
      <c r="E120" s="164" t="s">
        <v>58</v>
      </c>
      <c r="F120" s="164" t="s">
        <v>59</v>
      </c>
      <c r="G120" s="164" t="s">
        <v>111</v>
      </c>
      <c r="H120" s="164" t="s">
        <v>112</v>
      </c>
      <c r="I120" s="164" t="s">
        <v>113</v>
      </c>
      <c r="J120" s="164" t="s">
        <v>102</v>
      </c>
      <c r="K120" s="165" t="s">
        <v>114</v>
      </c>
      <c r="L120" s="166"/>
      <c r="M120" s="72" t="s">
        <v>1</v>
      </c>
      <c r="N120" s="73" t="s">
        <v>41</v>
      </c>
      <c r="O120" s="73" t="s">
        <v>115</v>
      </c>
      <c r="P120" s="73" t="s">
        <v>116</v>
      </c>
      <c r="Q120" s="73" t="s">
        <v>117</v>
      </c>
      <c r="R120" s="73" t="s">
        <v>118</v>
      </c>
      <c r="S120" s="73" t="s">
        <v>119</v>
      </c>
      <c r="T120" s="74" t="s">
        <v>120</v>
      </c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</row>
    <row r="121" spans="1:65" s="2" customFormat="1" ht="22.8" customHeight="1">
      <c r="A121" s="31"/>
      <c r="B121" s="32"/>
      <c r="C121" s="79" t="s">
        <v>121</v>
      </c>
      <c r="D121" s="33"/>
      <c r="E121" s="33"/>
      <c r="F121" s="33"/>
      <c r="G121" s="33"/>
      <c r="H121" s="33"/>
      <c r="I121" s="33"/>
      <c r="J121" s="167">
        <f>BK121</f>
        <v>0</v>
      </c>
      <c r="K121" s="33"/>
      <c r="L121" s="36"/>
      <c r="M121" s="75"/>
      <c r="N121" s="168"/>
      <c r="O121" s="76"/>
      <c r="P121" s="169">
        <f>P122</f>
        <v>0</v>
      </c>
      <c r="Q121" s="76"/>
      <c r="R121" s="169">
        <f>R122</f>
        <v>0</v>
      </c>
      <c r="S121" s="76"/>
      <c r="T121" s="170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104</v>
      </c>
      <c r="BK121" s="171">
        <f>BK122</f>
        <v>0</v>
      </c>
    </row>
    <row r="122" spans="1:65" s="12" customFormat="1" ht="25.95" customHeight="1">
      <c r="B122" s="172"/>
      <c r="C122" s="173"/>
      <c r="D122" s="174" t="s">
        <v>76</v>
      </c>
      <c r="E122" s="175" t="s">
        <v>4450</v>
      </c>
      <c r="F122" s="175" t="s">
        <v>4451</v>
      </c>
      <c r="G122" s="173"/>
      <c r="H122" s="173"/>
      <c r="I122" s="176"/>
      <c r="J122" s="177">
        <f>BK122</f>
        <v>0</v>
      </c>
      <c r="K122" s="173"/>
      <c r="L122" s="178"/>
      <c r="M122" s="179"/>
      <c r="N122" s="180"/>
      <c r="O122" s="180"/>
      <c r="P122" s="181">
        <f>SUM(P123:P178)</f>
        <v>0</v>
      </c>
      <c r="Q122" s="180"/>
      <c r="R122" s="181">
        <f>SUM(R123:R178)</f>
        <v>0</v>
      </c>
      <c r="S122" s="180"/>
      <c r="T122" s="182">
        <f>SUM(T123:T178)</f>
        <v>0</v>
      </c>
      <c r="AR122" s="183" t="s">
        <v>125</v>
      </c>
      <c r="AT122" s="184" t="s">
        <v>76</v>
      </c>
      <c r="AU122" s="184" t="s">
        <v>77</v>
      </c>
      <c r="AY122" s="183" t="s">
        <v>124</v>
      </c>
      <c r="BK122" s="185">
        <f>SUM(BK123:BK178)</f>
        <v>0</v>
      </c>
    </row>
    <row r="123" spans="1:65" s="2" customFormat="1" ht="16.5" customHeight="1">
      <c r="A123" s="31"/>
      <c r="B123" s="32"/>
      <c r="C123" s="188" t="s">
        <v>84</v>
      </c>
      <c r="D123" s="188" t="s">
        <v>127</v>
      </c>
      <c r="E123" s="189" t="s">
        <v>4452</v>
      </c>
      <c r="F123" s="190" t="s">
        <v>4453</v>
      </c>
      <c r="G123" s="191" t="s">
        <v>130</v>
      </c>
      <c r="H123" s="192">
        <v>1</v>
      </c>
      <c r="I123" s="193"/>
      <c r="J123" s="194">
        <f>ROUND(I123*H123,2)</f>
        <v>0</v>
      </c>
      <c r="K123" s="190" t="s">
        <v>131</v>
      </c>
      <c r="L123" s="36"/>
      <c r="M123" s="195" t="s">
        <v>1</v>
      </c>
      <c r="N123" s="196" t="s">
        <v>42</v>
      </c>
      <c r="O123" s="68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9" t="s">
        <v>132</v>
      </c>
      <c r="AT123" s="199" t="s">
        <v>127</v>
      </c>
      <c r="AU123" s="199" t="s">
        <v>84</v>
      </c>
      <c r="AY123" s="14" t="s">
        <v>124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4" t="s">
        <v>84</v>
      </c>
      <c r="BK123" s="200">
        <f>ROUND(I123*H123,2)</f>
        <v>0</v>
      </c>
      <c r="BL123" s="14" t="s">
        <v>132</v>
      </c>
      <c r="BM123" s="199" t="s">
        <v>86</v>
      </c>
    </row>
    <row r="124" spans="1:65" s="2" customFormat="1" ht="28.8">
      <c r="A124" s="31"/>
      <c r="B124" s="32"/>
      <c r="C124" s="33"/>
      <c r="D124" s="201" t="s">
        <v>133</v>
      </c>
      <c r="E124" s="33"/>
      <c r="F124" s="202" t="s">
        <v>4454</v>
      </c>
      <c r="G124" s="33"/>
      <c r="H124" s="33"/>
      <c r="I124" s="203"/>
      <c r="J124" s="33"/>
      <c r="K124" s="33"/>
      <c r="L124" s="36"/>
      <c r="M124" s="204"/>
      <c r="N124" s="205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133</v>
      </c>
      <c r="AU124" s="14" t="s">
        <v>84</v>
      </c>
    </row>
    <row r="125" spans="1:65" s="2" customFormat="1" ht="16.5" customHeight="1">
      <c r="A125" s="31"/>
      <c r="B125" s="32"/>
      <c r="C125" s="188" t="s">
        <v>86</v>
      </c>
      <c r="D125" s="188" t="s">
        <v>127</v>
      </c>
      <c r="E125" s="189" t="s">
        <v>4455</v>
      </c>
      <c r="F125" s="190" t="s">
        <v>4456</v>
      </c>
      <c r="G125" s="191" t="s">
        <v>150</v>
      </c>
      <c r="H125" s="192">
        <v>20</v>
      </c>
      <c r="I125" s="193"/>
      <c r="J125" s="194">
        <f>ROUND(I125*H125,2)</f>
        <v>0</v>
      </c>
      <c r="K125" s="190" t="s">
        <v>131</v>
      </c>
      <c r="L125" s="36"/>
      <c r="M125" s="195" t="s">
        <v>1</v>
      </c>
      <c r="N125" s="196" t="s">
        <v>42</v>
      </c>
      <c r="O125" s="68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9" t="s">
        <v>132</v>
      </c>
      <c r="AT125" s="199" t="s">
        <v>127</v>
      </c>
      <c r="AU125" s="199" t="s">
        <v>84</v>
      </c>
      <c r="AY125" s="14" t="s">
        <v>124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4" t="s">
        <v>84</v>
      </c>
      <c r="BK125" s="200">
        <f>ROUND(I125*H125,2)</f>
        <v>0</v>
      </c>
      <c r="BL125" s="14" t="s">
        <v>132</v>
      </c>
      <c r="BM125" s="199" t="s">
        <v>132</v>
      </c>
    </row>
    <row r="126" spans="1:65" s="2" customFormat="1" ht="28.8">
      <c r="A126" s="31"/>
      <c r="B126" s="32"/>
      <c r="C126" s="33"/>
      <c r="D126" s="201" t="s">
        <v>133</v>
      </c>
      <c r="E126" s="33"/>
      <c r="F126" s="202" t="s">
        <v>4457</v>
      </c>
      <c r="G126" s="33"/>
      <c r="H126" s="33"/>
      <c r="I126" s="203"/>
      <c r="J126" s="33"/>
      <c r="K126" s="33"/>
      <c r="L126" s="36"/>
      <c r="M126" s="204"/>
      <c r="N126" s="205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133</v>
      </c>
      <c r="AU126" s="14" t="s">
        <v>84</v>
      </c>
    </row>
    <row r="127" spans="1:65" s="2" customFormat="1" ht="21.75" customHeight="1">
      <c r="A127" s="31"/>
      <c r="B127" s="32"/>
      <c r="C127" s="188" t="s">
        <v>142</v>
      </c>
      <c r="D127" s="188" t="s">
        <v>127</v>
      </c>
      <c r="E127" s="189" t="s">
        <v>4458</v>
      </c>
      <c r="F127" s="190" t="s">
        <v>4459</v>
      </c>
      <c r="G127" s="191" t="s">
        <v>130</v>
      </c>
      <c r="H127" s="192">
        <v>10</v>
      </c>
      <c r="I127" s="193"/>
      <c r="J127" s="194">
        <f>ROUND(I127*H127,2)</f>
        <v>0</v>
      </c>
      <c r="K127" s="190" t="s">
        <v>131</v>
      </c>
      <c r="L127" s="36"/>
      <c r="M127" s="195" t="s">
        <v>1</v>
      </c>
      <c r="N127" s="196" t="s">
        <v>42</v>
      </c>
      <c r="O127" s="68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9" t="s">
        <v>132</v>
      </c>
      <c r="AT127" s="199" t="s">
        <v>127</v>
      </c>
      <c r="AU127" s="199" t="s">
        <v>84</v>
      </c>
      <c r="AY127" s="14" t="s">
        <v>124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84</v>
      </c>
      <c r="BK127" s="200">
        <f>ROUND(I127*H127,2)</f>
        <v>0</v>
      </c>
      <c r="BL127" s="14" t="s">
        <v>132</v>
      </c>
      <c r="BM127" s="199" t="s">
        <v>146</v>
      </c>
    </row>
    <row r="128" spans="1:65" s="2" customFormat="1" ht="38.4">
      <c r="A128" s="31"/>
      <c r="B128" s="32"/>
      <c r="C128" s="33"/>
      <c r="D128" s="201" t="s">
        <v>133</v>
      </c>
      <c r="E128" s="33"/>
      <c r="F128" s="202" t="s">
        <v>4460</v>
      </c>
      <c r="G128" s="33"/>
      <c r="H128" s="33"/>
      <c r="I128" s="203"/>
      <c r="J128" s="33"/>
      <c r="K128" s="33"/>
      <c r="L128" s="36"/>
      <c r="M128" s="204"/>
      <c r="N128" s="205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133</v>
      </c>
      <c r="AU128" s="14" t="s">
        <v>84</v>
      </c>
    </row>
    <row r="129" spans="1:65" s="2" customFormat="1" ht="21.75" customHeight="1">
      <c r="A129" s="31"/>
      <c r="B129" s="32"/>
      <c r="C129" s="188" t="s">
        <v>132</v>
      </c>
      <c r="D129" s="188" t="s">
        <v>127</v>
      </c>
      <c r="E129" s="189" t="s">
        <v>4461</v>
      </c>
      <c r="F129" s="190" t="s">
        <v>4462</v>
      </c>
      <c r="G129" s="191" t="s">
        <v>130</v>
      </c>
      <c r="H129" s="192">
        <v>10</v>
      </c>
      <c r="I129" s="193"/>
      <c r="J129" s="194">
        <f>ROUND(I129*H129,2)</f>
        <v>0</v>
      </c>
      <c r="K129" s="190" t="s">
        <v>131</v>
      </c>
      <c r="L129" s="36"/>
      <c r="M129" s="195" t="s">
        <v>1</v>
      </c>
      <c r="N129" s="196" t="s">
        <v>42</v>
      </c>
      <c r="O129" s="68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9" t="s">
        <v>132</v>
      </c>
      <c r="AT129" s="199" t="s">
        <v>127</v>
      </c>
      <c r="AU129" s="199" t="s">
        <v>84</v>
      </c>
      <c r="AY129" s="14" t="s">
        <v>124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4" t="s">
        <v>84</v>
      </c>
      <c r="BK129" s="200">
        <f>ROUND(I129*H129,2)</f>
        <v>0</v>
      </c>
      <c r="BL129" s="14" t="s">
        <v>132</v>
      </c>
      <c r="BM129" s="199" t="s">
        <v>151</v>
      </c>
    </row>
    <row r="130" spans="1:65" s="2" customFormat="1" ht="38.4">
      <c r="A130" s="31"/>
      <c r="B130" s="32"/>
      <c r="C130" s="33"/>
      <c r="D130" s="201" t="s">
        <v>133</v>
      </c>
      <c r="E130" s="33"/>
      <c r="F130" s="202" t="s">
        <v>4463</v>
      </c>
      <c r="G130" s="33"/>
      <c r="H130" s="33"/>
      <c r="I130" s="203"/>
      <c r="J130" s="33"/>
      <c r="K130" s="33"/>
      <c r="L130" s="36"/>
      <c r="M130" s="204"/>
      <c r="N130" s="205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133</v>
      </c>
      <c r="AU130" s="14" t="s">
        <v>84</v>
      </c>
    </row>
    <row r="131" spans="1:65" s="2" customFormat="1" ht="16.5" customHeight="1">
      <c r="A131" s="31"/>
      <c r="B131" s="32"/>
      <c r="C131" s="188" t="s">
        <v>125</v>
      </c>
      <c r="D131" s="188" t="s">
        <v>127</v>
      </c>
      <c r="E131" s="189" t="s">
        <v>4464</v>
      </c>
      <c r="F131" s="190" t="s">
        <v>4465</v>
      </c>
      <c r="G131" s="191" t="s">
        <v>150</v>
      </c>
      <c r="H131" s="192">
        <v>100</v>
      </c>
      <c r="I131" s="193"/>
      <c r="J131" s="194">
        <f>ROUND(I131*H131,2)</f>
        <v>0</v>
      </c>
      <c r="K131" s="190" t="s">
        <v>131</v>
      </c>
      <c r="L131" s="36"/>
      <c r="M131" s="195" t="s">
        <v>1</v>
      </c>
      <c r="N131" s="196" t="s">
        <v>42</v>
      </c>
      <c r="O131" s="68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9" t="s">
        <v>132</v>
      </c>
      <c r="AT131" s="199" t="s">
        <v>127</v>
      </c>
      <c r="AU131" s="199" t="s">
        <v>84</v>
      </c>
      <c r="AY131" s="14" t="s">
        <v>124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4" t="s">
        <v>84</v>
      </c>
      <c r="BK131" s="200">
        <f>ROUND(I131*H131,2)</f>
        <v>0</v>
      </c>
      <c r="BL131" s="14" t="s">
        <v>132</v>
      </c>
      <c r="BM131" s="199" t="s">
        <v>155</v>
      </c>
    </row>
    <row r="132" spans="1:65" s="2" customFormat="1" ht="28.8">
      <c r="A132" s="31"/>
      <c r="B132" s="32"/>
      <c r="C132" s="33"/>
      <c r="D132" s="201" t="s">
        <v>133</v>
      </c>
      <c r="E132" s="33"/>
      <c r="F132" s="202" t="s">
        <v>4466</v>
      </c>
      <c r="G132" s="33"/>
      <c r="H132" s="33"/>
      <c r="I132" s="203"/>
      <c r="J132" s="33"/>
      <c r="K132" s="33"/>
      <c r="L132" s="36"/>
      <c r="M132" s="204"/>
      <c r="N132" s="205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133</v>
      </c>
      <c r="AU132" s="14" t="s">
        <v>84</v>
      </c>
    </row>
    <row r="133" spans="1:65" s="2" customFormat="1" ht="19.2">
      <c r="A133" s="31"/>
      <c r="B133" s="32"/>
      <c r="C133" s="33"/>
      <c r="D133" s="201" t="s">
        <v>135</v>
      </c>
      <c r="E133" s="33"/>
      <c r="F133" s="206" t="s">
        <v>4467</v>
      </c>
      <c r="G133" s="33"/>
      <c r="H133" s="33"/>
      <c r="I133" s="203"/>
      <c r="J133" s="33"/>
      <c r="K133" s="33"/>
      <c r="L133" s="36"/>
      <c r="M133" s="204"/>
      <c r="N133" s="205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135</v>
      </c>
      <c r="AU133" s="14" t="s">
        <v>84</v>
      </c>
    </row>
    <row r="134" spans="1:65" s="2" customFormat="1" ht="16.5" customHeight="1">
      <c r="A134" s="31"/>
      <c r="B134" s="32"/>
      <c r="C134" s="188" t="s">
        <v>146</v>
      </c>
      <c r="D134" s="188" t="s">
        <v>127</v>
      </c>
      <c r="E134" s="189" t="s">
        <v>4468</v>
      </c>
      <c r="F134" s="190" t="s">
        <v>4469</v>
      </c>
      <c r="G134" s="191" t="s">
        <v>130</v>
      </c>
      <c r="H134" s="192">
        <v>10</v>
      </c>
      <c r="I134" s="193"/>
      <c r="J134" s="194">
        <f>ROUND(I134*H134,2)</f>
        <v>0</v>
      </c>
      <c r="K134" s="190" t="s">
        <v>131</v>
      </c>
      <c r="L134" s="36"/>
      <c r="M134" s="195" t="s">
        <v>1</v>
      </c>
      <c r="N134" s="196" t="s">
        <v>42</v>
      </c>
      <c r="O134" s="68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9" t="s">
        <v>132</v>
      </c>
      <c r="AT134" s="199" t="s">
        <v>127</v>
      </c>
      <c r="AU134" s="199" t="s">
        <v>84</v>
      </c>
      <c r="AY134" s="14" t="s">
        <v>124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4" t="s">
        <v>84</v>
      </c>
      <c r="BK134" s="200">
        <f>ROUND(I134*H134,2)</f>
        <v>0</v>
      </c>
      <c r="BL134" s="14" t="s">
        <v>132</v>
      </c>
      <c r="BM134" s="199" t="s">
        <v>159</v>
      </c>
    </row>
    <row r="135" spans="1:65" s="2" customFormat="1" ht="28.8">
      <c r="A135" s="31"/>
      <c r="B135" s="32"/>
      <c r="C135" s="33"/>
      <c r="D135" s="201" t="s">
        <v>133</v>
      </c>
      <c r="E135" s="33"/>
      <c r="F135" s="202" t="s">
        <v>4470</v>
      </c>
      <c r="G135" s="33"/>
      <c r="H135" s="33"/>
      <c r="I135" s="203"/>
      <c r="J135" s="33"/>
      <c r="K135" s="33"/>
      <c r="L135" s="36"/>
      <c r="M135" s="204"/>
      <c r="N135" s="205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133</v>
      </c>
      <c r="AU135" s="14" t="s">
        <v>84</v>
      </c>
    </row>
    <row r="136" spans="1:65" s="2" customFormat="1" ht="16.5" customHeight="1">
      <c r="A136" s="31"/>
      <c r="B136" s="32"/>
      <c r="C136" s="188" t="s">
        <v>161</v>
      </c>
      <c r="D136" s="188" t="s">
        <v>127</v>
      </c>
      <c r="E136" s="189" t="s">
        <v>4471</v>
      </c>
      <c r="F136" s="190" t="s">
        <v>4472</v>
      </c>
      <c r="G136" s="191" t="s">
        <v>145</v>
      </c>
      <c r="H136" s="192">
        <v>500</v>
      </c>
      <c r="I136" s="193"/>
      <c r="J136" s="194">
        <f>ROUND(I136*H136,2)</f>
        <v>0</v>
      </c>
      <c r="K136" s="190" t="s">
        <v>131</v>
      </c>
      <c r="L136" s="36"/>
      <c r="M136" s="195" t="s">
        <v>1</v>
      </c>
      <c r="N136" s="196" t="s">
        <v>42</v>
      </c>
      <c r="O136" s="68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9" t="s">
        <v>132</v>
      </c>
      <c r="AT136" s="199" t="s">
        <v>127</v>
      </c>
      <c r="AU136" s="199" t="s">
        <v>84</v>
      </c>
      <c r="AY136" s="14" t="s">
        <v>124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4" t="s">
        <v>84</v>
      </c>
      <c r="BK136" s="200">
        <f>ROUND(I136*H136,2)</f>
        <v>0</v>
      </c>
      <c r="BL136" s="14" t="s">
        <v>132</v>
      </c>
      <c r="BM136" s="199" t="s">
        <v>164</v>
      </c>
    </row>
    <row r="137" spans="1:65" s="2" customFormat="1" ht="10.199999999999999">
      <c r="A137" s="31"/>
      <c r="B137" s="32"/>
      <c r="C137" s="33"/>
      <c r="D137" s="201" t="s">
        <v>133</v>
      </c>
      <c r="E137" s="33"/>
      <c r="F137" s="202" t="s">
        <v>4472</v>
      </c>
      <c r="G137" s="33"/>
      <c r="H137" s="33"/>
      <c r="I137" s="203"/>
      <c r="J137" s="33"/>
      <c r="K137" s="33"/>
      <c r="L137" s="36"/>
      <c r="M137" s="204"/>
      <c r="N137" s="205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133</v>
      </c>
      <c r="AU137" s="14" t="s">
        <v>84</v>
      </c>
    </row>
    <row r="138" spans="1:65" s="2" customFormat="1" ht="19.2">
      <c r="A138" s="31"/>
      <c r="B138" s="32"/>
      <c r="C138" s="33"/>
      <c r="D138" s="201" t="s">
        <v>135</v>
      </c>
      <c r="E138" s="33"/>
      <c r="F138" s="206" t="s">
        <v>4467</v>
      </c>
      <c r="G138" s="33"/>
      <c r="H138" s="33"/>
      <c r="I138" s="203"/>
      <c r="J138" s="33"/>
      <c r="K138" s="33"/>
      <c r="L138" s="36"/>
      <c r="M138" s="204"/>
      <c r="N138" s="20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135</v>
      </c>
      <c r="AU138" s="14" t="s">
        <v>84</v>
      </c>
    </row>
    <row r="139" spans="1:65" s="2" customFormat="1" ht="16.5" customHeight="1">
      <c r="A139" s="31"/>
      <c r="B139" s="32"/>
      <c r="C139" s="188" t="s">
        <v>151</v>
      </c>
      <c r="D139" s="188" t="s">
        <v>127</v>
      </c>
      <c r="E139" s="189" t="s">
        <v>4473</v>
      </c>
      <c r="F139" s="190" t="s">
        <v>4474</v>
      </c>
      <c r="G139" s="191" t="s">
        <v>145</v>
      </c>
      <c r="H139" s="192">
        <v>500</v>
      </c>
      <c r="I139" s="193"/>
      <c r="J139" s="194">
        <f>ROUND(I139*H139,2)</f>
        <v>0</v>
      </c>
      <c r="K139" s="190" t="s">
        <v>131</v>
      </c>
      <c r="L139" s="36"/>
      <c r="M139" s="195" t="s">
        <v>1</v>
      </c>
      <c r="N139" s="196" t="s">
        <v>42</v>
      </c>
      <c r="O139" s="68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9" t="s">
        <v>132</v>
      </c>
      <c r="AT139" s="199" t="s">
        <v>127</v>
      </c>
      <c r="AU139" s="199" t="s">
        <v>84</v>
      </c>
      <c r="AY139" s="14" t="s">
        <v>124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84</v>
      </c>
      <c r="BK139" s="200">
        <f>ROUND(I139*H139,2)</f>
        <v>0</v>
      </c>
      <c r="BL139" s="14" t="s">
        <v>132</v>
      </c>
      <c r="BM139" s="199" t="s">
        <v>168</v>
      </c>
    </row>
    <row r="140" spans="1:65" s="2" customFormat="1" ht="10.199999999999999">
      <c r="A140" s="31"/>
      <c r="B140" s="32"/>
      <c r="C140" s="33"/>
      <c r="D140" s="201" t="s">
        <v>133</v>
      </c>
      <c r="E140" s="33"/>
      <c r="F140" s="202" t="s">
        <v>4474</v>
      </c>
      <c r="G140" s="33"/>
      <c r="H140" s="33"/>
      <c r="I140" s="203"/>
      <c r="J140" s="33"/>
      <c r="K140" s="33"/>
      <c r="L140" s="36"/>
      <c r="M140" s="204"/>
      <c r="N140" s="205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133</v>
      </c>
      <c r="AU140" s="14" t="s">
        <v>84</v>
      </c>
    </row>
    <row r="141" spans="1:65" s="2" customFormat="1" ht="19.2">
      <c r="A141" s="31"/>
      <c r="B141" s="32"/>
      <c r="C141" s="33"/>
      <c r="D141" s="201" t="s">
        <v>135</v>
      </c>
      <c r="E141" s="33"/>
      <c r="F141" s="206" t="s">
        <v>4475</v>
      </c>
      <c r="G141" s="33"/>
      <c r="H141" s="33"/>
      <c r="I141" s="203"/>
      <c r="J141" s="33"/>
      <c r="K141" s="33"/>
      <c r="L141" s="36"/>
      <c r="M141" s="204"/>
      <c r="N141" s="205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135</v>
      </c>
      <c r="AU141" s="14" t="s">
        <v>84</v>
      </c>
    </row>
    <row r="142" spans="1:65" s="2" customFormat="1" ht="16.5" customHeight="1">
      <c r="A142" s="31"/>
      <c r="B142" s="32"/>
      <c r="C142" s="188" t="s">
        <v>170</v>
      </c>
      <c r="D142" s="188" t="s">
        <v>127</v>
      </c>
      <c r="E142" s="189" t="s">
        <v>4476</v>
      </c>
      <c r="F142" s="190" t="s">
        <v>4477</v>
      </c>
      <c r="G142" s="191" t="s">
        <v>145</v>
      </c>
      <c r="H142" s="192">
        <v>500</v>
      </c>
      <c r="I142" s="193"/>
      <c r="J142" s="194">
        <f>ROUND(I142*H142,2)</f>
        <v>0</v>
      </c>
      <c r="K142" s="190" t="s">
        <v>131</v>
      </c>
      <c r="L142" s="36"/>
      <c r="M142" s="195" t="s">
        <v>1</v>
      </c>
      <c r="N142" s="196" t="s">
        <v>42</v>
      </c>
      <c r="O142" s="68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9" t="s">
        <v>132</v>
      </c>
      <c r="AT142" s="199" t="s">
        <v>127</v>
      </c>
      <c r="AU142" s="199" t="s">
        <v>84</v>
      </c>
      <c r="AY142" s="14" t="s">
        <v>124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4" t="s">
        <v>84</v>
      </c>
      <c r="BK142" s="200">
        <f>ROUND(I142*H142,2)</f>
        <v>0</v>
      </c>
      <c r="BL142" s="14" t="s">
        <v>132</v>
      </c>
      <c r="BM142" s="199" t="s">
        <v>173</v>
      </c>
    </row>
    <row r="143" spans="1:65" s="2" customFormat="1" ht="10.199999999999999">
      <c r="A143" s="31"/>
      <c r="B143" s="32"/>
      <c r="C143" s="33"/>
      <c r="D143" s="201" t="s">
        <v>133</v>
      </c>
      <c r="E143" s="33"/>
      <c r="F143" s="202" t="s">
        <v>4477</v>
      </c>
      <c r="G143" s="33"/>
      <c r="H143" s="33"/>
      <c r="I143" s="203"/>
      <c r="J143" s="33"/>
      <c r="K143" s="33"/>
      <c r="L143" s="36"/>
      <c r="M143" s="204"/>
      <c r="N143" s="205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133</v>
      </c>
      <c r="AU143" s="14" t="s">
        <v>84</v>
      </c>
    </row>
    <row r="144" spans="1:65" s="2" customFormat="1" ht="19.2">
      <c r="A144" s="31"/>
      <c r="B144" s="32"/>
      <c r="C144" s="33"/>
      <c r="D144" s="201" t="s">
        <v>135</v>
      </c>
      <c r="E144" s="33"/>
      <c r="F144" s="206" t="s">
        <v>4475</v>
      </c>
      <c r="G144" s="33"/>
      <c r="H144" s="33"/>
      <c r="I144" s="203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135</v>
      </c>
      <c r="AU144" s="14" t="s">
        <v>84</v>
      </c>
    </row>
    <row r="145" spans="1:65" s="2" customFormat="1" ht="16.5" customHeight="1">
      <c r="A145" s="31"/>
      <c r="B145" s="32"/>
      <c r="C145" s="188" t="s">
        <v>155</v>
      </c>
      <c r="D145" s="188" t="s">
        <v>127</v>
      </c>
      <c r="E145" s="189" t="s">
        <v>4478</v>
      </c>
      <c r="F145" s="190" t="s">
        <v>4479</v>
      </c>
      <c r="G145" s="191" t="s">
        <v>145</v>
      </c>
      <c r="H145" s="192">
        <v>1000</v>
      </c>
      <c r="I145" s="193"/>
      <c r="J145" s="194">
        <f>ROUND(I145*H145,2)</f>
        <v>0</v>
      </c>
      <c r="K145" s="190" t="s">
        <v>131</v>
      </c>
      <c r="L145" s="36"/>
      <c r="M145" s="195" t="s">
        <v>1</v>
      </c>
      <c r="N145" s="196" t="s">
        <v>42</v>
      </c>
      <c r="O145" s="68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9" t="s">
        <v>132</v>
      </c>
      <c r="AT145" s="199" t="s">
        <v>127</v>
      </c>
      <c r="AU145" s="199" t="s">
        <v>84</v>
      </c>
      <c r="AY145" s="14" t="s">
        <v>124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84</v>
      </c>
      <c r="BK145" s="200">
        <f>ROUND(I145*H145,2)</f>
        <v>0</v>
      </c>
      <c r="BL145" s="14" t="s">
        <v>132</v>
      </c>
      <c r="BM145" s="199" t="s">
        <v>178</v>
      </c>
    </row>
    <row r="146" spans="1:65" s="2" customFormat="1" ht="10.199999999999999">
      <c r="A146" s="31"/>
      <c r="B146" s="32"/>
      <c r="C146" s="33"/>
      <c r="D146" s="201" t="s">
        <v>133</v>
      </c>
      <c r="E146" s="33"/>
      <c r="F146" s="202" t="s">
        <v>4479</v>
      </c>
      <c r="G146" s="33"/>
      <c r="H146" s="33"/>
      <c r="I146" s="203"/>
      <c r="J146" s="33"/>
      <c r="K146" s="33"/>
      <c r="L146" s="36"/>
      <c r="M146" s="204"/>
      <c r="N146" s="205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133</v>
      </c>
      <c r="AU146" s="14" t="s">
        <v>84</v>
      </c>
    </row>
    <row r="147" spans="1:65" s="2" customFormat="1" ht="19.2">
      <c r="A147" s="31"/>
      <c r="B147" s="32"/>
      <c r="C147" s="33"/>
      <c r="D147" s="201" t="s">
        <v>135</v>
      </c>
      <c r="E147" s="33"/>
      <c r="F147" s="206" t="s">
        <v>4475</v>
      </c>
      <c r="G147" s="33"/>
      <c r="H147" s="33"/>
      <c r="I147" s="203"/>
      <c r="J147" s="33"/>
      <c r="K147" s="33"/>
      <c r="L147" s="36"/>
      <c r="M147" s="204"/>
      <c r="N147" s="205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135</v>
      </c>
      <c r="AU147" s="14" t="s">
        <v>84</v>
      </c>
    </row>
    <row r="148" spans="1:65" s="2" customFormat="1" ht="16.5" customHeight="1">
      <c r="A148" s="31"/>
      <c r="B148" s="32"/>
      <c r="C148" s="188" t="s">
        <v>180</v>
      </c>
      <c r="D148" s="188" t="s">
        <v>127</v>
      </c>
      <c r="E148" s="189" t="s">
        <v>4480</v>
      </c>
      <c r="F148" s="190" t="s">
        <v>4481</v>
      </c>
      <c r="G148" s="191" t="s">
        <v>4482</v>
      </c>
      <c r="H148" s="221">
        <v>0.05</v>
      </c>
      <c r="I148" s="193"/>
      <c r="J148" s="194">
        <f>ROUND(I148*H148,2)</f>
        <v>0</v>
      </c>
      <c r="K148" s="190" t="s">
        <v>131</v>
      </c>
      <c r="L148" s="36"/>
      <c r="M148" s="195" t="s">
        <v>1</v>
      </c>
      <c r="N148" s="196" t="s">
        <v>42</v>
      </c>
      <c r="O148" s="68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9" t="s">
        <v>132</v>
      </c>
      <c r="AT148" s="199" t="s">
        <v>127</v>
      </c>
      <c r="AU148" s="199" t="s">
        <v>84</v>
      </c>
      <c r="AY148" s="14" t="s">
        <v>124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84</v>
      </c>
      <c r="BK148" s="200">
        <f>ROUND(I148*H148,2)</f>
        <v>0</v>
      </c>
      <c r="BL148" s="14" t="s">
        <v>132</v>
      </c>
      <c r="BM148" s="199" t="s">
        <v>184</v>
      </c>
    </row>
    <row r="149" spans="1:65" s="2" customFormat="1" ht="10.199999999999999">
      <c r="A149" s="31"/>
      <c r="B149" s="32"/>
      <c r="C149" s="33"/>
      <c r="D149" s="201" t="s">
        <v>133</v>
      </c>
      <c r="E149" s="33"/>
      <c r="F149" s="202" t="s">
        <v>4481</v>
      </c>
      <c r="G149" s="33"/>
      <c r="H149" s="33"/>
      <c r="I149" s="203"/>
      <c r="J149" s="33"/>
      <c r="K149" s="33"/>
      <c r="L149" s="36"/>
      <c r="M149" s="204"/>
      <c r="N149" s="205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133</v>
      </c>
      <c r="AU149" s="14" t="s">
        <v>84</v>
      </c>
    </row>
    <row r="150" spans="1:65" s="2" customFormat="1" ht="19.2">
      <c r="A150" s="31"/>
      <c r="B150" s="32"/>
      <c r="C150" s="33"/>
      <c r="D150" s="201" t="s">
        <v>135</v>
      </c>
      <c r="E150" s="33"/>
      <c r="F150" s="206" t="s">
        <v>4467</v>
      </c>
      <c r="G150" s="33"/>
      <c r="H150" s="33"/>
      <c r="I150" s="203"/>
      <c r="J150" s="33"/>
      <c r="K150" s="33"/>
      <c r="L150" s="36"/>
      <c r="M150" s="204"/>
      <c r="N150" s="205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135</v>
      </c>
      <c r="AU150" s="14" t="s">
        <v>84</v>
      </c>
    </row>
    <row r="151" spans="1:65" s="2" customFormat="1" ht="21.75" customHeight="1">
      <c r="A151" s="31"/>
      <c r="B151" s="32"/>
      <c r="C151" s="188" t="s">
        <v>159</v>
      </c>
      <c r="D151" s="188" t="s">
        <v>127</v>
      </c>
      <c r="E151" s="189" t="s">
        <v>4483</v>
      </c>
      <c r="F151" s="190" t="s">
        <v>4484</v>
      </c>
      <c r="G151" s="191" t="s">
        <v>4482</v>
      </c>
      <c r="H151" s="221">
        <v>0.1</v>
      </c>
      <c r="I151" s="193"/>
      <c r="J151" s="194">
        <f>ROUND(I151*H151,2)</f>
        <v>0</v>
      </c>
      <c r="K151" s="190" t="s">
        <v>131</v>
      </c>
      <c r="L151" s="36"/>
      <c r="M151" s="195" t="s">
        <v>1</v>
      </c>
      <c r="N151" s="196" t="s">
        <v>42</v>
      </c>
      <c r="O151" s="68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9" t="s">
        <v>132</v>
      </c>
      <c r="AT151" s="199" t="s">
        <v>127</v>
      </c>
      <c r="AU151" s="199" t="s">
        <v>84</v>
      </c>
      <c r="AY151" s="14" t="s">
        <v>124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84</v>
      </c>
      <c r="BK151" s="200">
        <f>ROUND(I151*H151,2)</f>
        <v>0</v>
      </c>
      <c r="BL151" s="14" t="s">
        <v>132</v>
      </c>
      <c r="BM151" s="199" t="s">
        <v>188</v>
      </c>
    </row>
    <row r="152" spans="1:65" s="2" customFormat="1" ht="10.199999999999999">
      <c r="A152" s="31"/>
      <c r="B152" s="32"/>
      <c r="C152" s="33"/>
      <c r="D152" s="201" t="s">
        <v>133</v>
      </c>
      <c r="E152" s="33"/>
      <c r="F152" s="202" t="s">
        <v>4484</v>
      </c>
      <c r="G152" s="33"/>
      <c r="H152" s="33"/>
      <c r="I152" s="203"/>
      <c r="J152" s="33"/>
      <c r="K152" s="33"/>
      <c r="L152" s="36"/>
      <c r="M152" s="204"/>
      <c r="N152" s="205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133</v>
      </c>
      <c r="AU152" s="14" t="s">
        <v>84</v>
      </c>
    </row>
    <row r="153" spans="1:65" s="2" customFormat="1" ht="19.2">
      <c r="A153" s="31"/>
      <c r="B153" s="32"/>
      <c r="C153" s="33"/>
      <c r="D153" s="201" t="s">
        <v>135</v>
      </c>
      <c r="E153" s="33"/>
      <c r="F153" s="206" t="s">
        <v>4467</v>
      </c>
      <c r="G153" s="33"/>
      <c r="H153" s="33"/>
      <c r="I153" s="203"/>
      <c r="J153" s="33"/>
      <c r="K153" s="33"/>
      <c r="L153" s="36"/>
      <c r="M153" s="204"/>
      <c r="N153" s="205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135</v>
      </c>
      <c r="AU153" s="14" t="s">
        <v>84</v>
      </c>
    </row>
    <row r="154" spans="1:65" s="2" customFormat="1" ht="16.5" customHeight="1">
      <c r="A154" s="31"/>
      <c r="B154" s="32"/>
      <c r="C154" s="188" t="s">
        <v>190</v>
      </c>
      <c r="D154" s="188" t="s">
        <v>127</v>
      </c>
      <c r="E154" s="189" t="s">
        <v>4485</v>
      </c>
      <c r="F154" s="190" t="s">
        <v>4486</v>
      </c>
      <c r="G154" s="191" t="s">
        <v>4482</v>
      </c>
      <c r="H154" s="221">
        <v>0.2</v>
      </c>
      <c r="I154" s="193"/>
      <c r="J154" s="194">
        <f>ROUND(I154*H154,2)</f>
        <v>0</v>
      </c>
      <c r="K154" s="190" t="s">
        <v>131</v>
      </c>
      <c r="L154" s="36"/>
      <c r="M154" s="195" t="s">
        <v>1</v>
      </c>
      <c r="N154" s="196" t="s">
        <v>42</v>
      </c>
      <c r="O154" s="68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9" t="s">
        <v>132</v>
      </c>
      <c r="AT154" s="199" t="s">
        <v>127</v>
      </c>
      <c r="AU154" s="199" t="s">
        <v>84</v>
      </c>
      <c r="AY154" s="14" t="s">
        <v>124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4" t="s">
        <v>84</v>
      </c>
      <c r="BK154" s="200">
        <f>ROUND(I154*H154,2)</f>
        <v>0</v>
      </c>
      <c r="BL154" s="14" t="s">
        <v>132</v>
      </c>
      <c r="BM154" s="199" t="s">
        <v>193</v>
      </c>
    </row>
    <row r="155" spans="1:65" s="2" customFormat="1" ht="10.199999999999999">
      <c r="A155" s="31"/>
      <c r="B155" s="32"/>
      <c r="C155" s="33"/>
      <c r="D155" s="201" t="s">
        <v>133</v>
      </c>
      <c r="E155" s="33"/>
      <c r="F155" s="202" t="s">
        <v>4486</v>
      </c>
      <c r="G155" s="33"/>
      <c r="H155" s="33"/>
      <c r="I155" s="203"/>
      <c r="J155" s="33"/>
      <c r="K155" s="33"/>
      <c r="L155" s="36"/>
      <c r="M155" s="204"/>
      <c r="N155" s="205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133</v>
      </c>
      <c r="AU155" s="14" t="s">
        <v>84</v>
      </c>
    </row>
    <row r="156" spans="1:65" s="2" customFormat="1" ht="19.2">
      <c r="A156" s="31"/>
      <c r="B156" s="32"/>
      <c r="C156" s="33"/>
      <c r="D156" s="201" t="s">
        <v>135</v>
      </c>
      <c r="E156" s="33"/>
      <c r="F156" s="206" t="s">
        <v>4467</v>
      </c>
      <c r="G156" s="33"/>
      <c r="H156" s="33"/>
      <c r="I156" s="203"/>
      <c r="J156" s="33"/>
      <c r="K156" s="33"/>
      <c r="L156" s="36"/>
      <c r="M156" s="204"/>
      <c r="N156" s="205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135</v>
      </c>
      <c r="AU156" s="14" t="s">
        <v>84</v>
      </c>
    </row>
    <row r="157" spans="1:65" s="2" customFormat="1" ht="16.5" customHeight="1">
      <c r="A157" s="31"/>
      <c r="B157" s="32"/>
      <c r="C157" s="188" t="s">
        <v>164</v>
      </c>
      <c r="D157" s="188" t="s">
        <v>127</v>
      </c>
      <c r="E157" s="189" t="s">
        <v>4487</v>
      </c>
      <c r="F157" s="190" t="s">
        <v>4488</v>
      </c>
      <c r="G157" s="191" t="s">
        <v>4489</v>
      </c>
      <c r="H157" s="192">
        <v>200</v>
      </c>
      <c r="I157" s="193"/>
      <c r="J157" s="194">
        <f>ROUND(I157*H157,2)</f>
        <v>0</v>
      </c>
      <c r="K157" s="190" t="s">
        <v>131</v>
      </c>
      <c r="L157" s="36"/>
      <c r="M157" s="195" t="s">
        <v>1</v>
      </c>
      <c r="N157" s="196" t="s">
        <v>42</v>
      </c>
      <c r="O157" s="68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9" t="s">
        <v>132</v>
      </c>
      <c r="AT157" s="199" t="s">
        <v>127</v>
      </c>
      <c r="AU157" s="199" t="s">
        <v>84</v>
      </c>
      <c r="AY157" s="14" t="s">
        <v>124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84</v>
      </c>
      <c r="BK157" s="200">
        <f>ROUND(I157*H157,2)</f>
        <v>0</v>
      </c>
      <c r="BL157" s="14" t="s">
        <v>132</v>
      </c>
      <c r="BM157" s="199" t="s">
        <v>197</v>
      </c>
    </row>
    <row r="158" spans="1:65" s="2" customFormat="1" ht="10.199999999999999">
      <c r="A158" s="31"/>
      <c r="B158" s="32"/>
      <c r="C158" s="33"/>
      <c r="D158" s="201" t="s">
        <v>133</v>
      </c>
      <c r="E158" s="33"/>
      <c r="F158" s="202" t="s">
        <v>4488</v>
      </c>
      <c r="G158" s="33"/>
      <c r="H158" s="33"/>
      <c r="I158" s="203"/>
      <c r="J158" s="33"/>
      <c r="K158" s="33"/>
      <c r="L158" s="36"/>
      <c r="M158" s="204"/>
      <c r="N158" s="205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133</v>
      </c>
      <c r="AU158" s="14" t="s">
        <v>84</v>
      </c>
    </row>
    <row r="159" spans="1:65" s="2" customFormat="1" ht="24.15" customHeight="1">
      <c r="A159" s="31"/>
      <c r="B159" s="32"/>
      <c r="C159" s="188" t="s">
        <v>8</v>
      </c>
      <c r="D159" s="188" t="s">
        <v>127</v>
      </c>
      <c r="E159" s="189" t="s">
        <v>4490</v>
      </c>
      <c r="F159" s="190" t="s">
        <v>4491</v>
      </c>
      <c r="G159" s="191" t="s">
        <v>4482</v>
      </c>
      <c r="H159" s="221">
        <v>0.05</v>
      </c>
      <c r="I159" s="193"/>
      <c r="J159" s="194">
        <f>ROUND(I159*H159,2)</f>
        <v>0</v>
      </c>
      <c r="K159" s="190" t="s">
        <v>131</v>
      </c>
      <c r="L159" s="36"/>
      <c r="M159" s="195" t="s">
        <v>1</v>
      </c>
      <c r="N159" s="196" t="s">
        <v>42</v>
      </c>
      <c r="O159" s="68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9" t="s">
        <v>132</v>
      </c>
      <c r="AT159" s="199" t="s">
        <v>127</v>
      </c>
      <c r="AU159" s="199" t="s">
        <v>84</v>
      </c>
      <c r="AY159" s="14" t="s">
        <v>124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84</v>
      </c>
      <c r="BK159" s="200">
        <f>ROUND(I159*H159,2)</f>
        <v>0</v>
      </c>
      <c r="BL159" s="14" t="s">
        <v>132</v>
      </c>
      <c r="BM159" s="199" t="s">
        <v>201</v>
      </c>
    </row>
    <row r="160" spans="1:65" s="2" customFormat="1" ht="19.2">
      <c r="A160" s="31"/>
      <c r="B160" s="32"/>
      <c r="C160" s="33"/>
      <c r="D160" s="201" t="s">
        <v>133</v>
      </c>
      <c r="E160" s="33"/>
      <c r="F160" s="202" t="s">
        <v>4491</v>
      </c>
      <c r="G160" s="33"/>
      <c r="H160" s="33"/>
      <c r="I160" s="203"/>
      <c r="J160" s="33"/>
      <c r="K160" s="33"/>
      <c r="L160" s="36"/>
      <c r="M160" s="204"/>
      <c r="N160" s="205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133</v>
      </c>
      <c r="AU160" s="14" t="s">
        <v>84</v>
      </c>
    </row>
    <row r="161" spans="1:65" s="2" customFormat="1" ht="19.2">
      <c r="A161" s="31"/>
      <c r="B161" s="32"/>
      <c r="C161" s="33"/>
      <c r="D161" s="201" t="s">
        <v>135</v>
      </c>
      <c r="E161" s="33"/>
      <c r="F161" s="206" t="s">
        <v>4467</v>
      </c>
      <c r="G161" s="33"/>
      <c r="H161" s="33"/>
      <c r="I161" s="203"/>
      <c r="J161" s="33"/>
      <c r="K161" s="33"/>
      <c r="L161" s="36"/>
      <c r="M161" s="204"/>
      <c r="N161" s="205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135</v>
      </c>
      <c r="AU161" s="14" t="s">
        <v>84</v>
      </c>
    </row>
    <row r="162" spans="1:65" s="2" customFormat="1" ht="24.15" customHeight="1">
      <c r="A162" s="31"/>
      <c r="B162" s="32"/>
      <c r="C162" s="188" t="s">
        <v>168</v>
      </c>
      <c r="D162" s="188" t="s">
        <v>127</v>
      </c>
      <c r="E162" s="189" t="s">
        <v>4492</v>
      </c>
      <c r="F162" s="190" t="s">
        <v>4493</v>
      </c>
      <c r="G162" s="191" t="s">
        <v>4482</v>
      </c>
      <c r="H162" s="221">
        <v>0.1</v>
      </c>
      <c r="I162" s="193"/>
      <c r="J162" s="194">
        <f>ROUND(I162*H162,2)</f>
        <v>0</v>
      </c>
      <c r="K162" s="190" t="s">
        <v>131</v>
      </c>
      <c r="L162" s="36"/>
      <c r="M162" s="195" t="s">
        <v>1</v>
      </c>
      <c r="N162" s="196" t="s">
        <v>42</v>
      </c>
      <c r="O162" s="68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9" t="s">
        <v>132</v>
      </c>
      <c r="AT162" s="199" t="s">
        <v>127</v>
      </c>
      <c r="AU162" s="199" t="s">
        <v>84</v>
      </c>
      <c r="AY162" s="14" t="s">
        <v>124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4" t="s">
        <v>84</v>
      </c>
      <c r="BK162" s="200">
        <f>ROUND(I162*H162,2)</f>
        <v>0</v>
      </c>
      <c r="BL162" s="14" t="s">
        <v>132</v>
      </c>
      <c r="BM162" s="199" t="s">
        <v>205</v>
      </c>
    </row>
    <row r="163" spans="1:65" s="2" customFormat="1" ht="19.2">
      <c r="A163" s="31"/>
      <c r="B163" s="32"/>
      <c r="C163" s="33"/>
      <c r="D163" s="201" t="s">
        <v>133</v>
      </c>
      <c r="E163" s="33"/>
      <c r="F163" s="202" t="s">
        <v>4493</v>
      </c>
      <c r="G163" s="33"/>
      <c r="H163" s="33"/>
      <c r="I163" s="203"/>
      <c r="J163" s="33"/>
      <c r="K163" s="33"/>
      <c r="L163" s="36"/>
      <c r="M163" s="204"/>
      <c r="N163" s="205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133</v>
      </c>
      <c r="AU163" s="14" t="s">
        <v>84</v>
      </c>
    </row>
    <row r="164" spans="1:65" s="2" customFormat="1" ht="19.2">
      <c r="A164" s="31"/>
      <c r="B164" s="32"/>
      <c r="C164" s="33"/>
      <c r="D164" s="201" t="s">
        <v>135</v>
      </c>
      <c r="E164" s="33"/>
      <c r="F164" s="206" t="s">
        <v>4467</v>
      </c>
      <c r="G164" s="33"/>
      <c r="H164" s="33"/>
      <c r="I164" s="203"/>
      <c r="J164" s="33"/>
      <c r="K164" s="33"/>
      <c r="L164" s="36"/>
      <c r="M164" s="204"/>
      <c r="N164" s="205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135</v>
      </c>
      <c r="AU164" s="14" t="s">
        <v>84</v>
      </c>
    </row>
    <row r="165" spans="1:65" s="2" customFormat="1" ht="24.15" customHeight="1">
      <c r="A165" s="31"/>
      <c r="B165" s="32"/>
      <c r="C165" s="188" t="s">
        <v>207</v>
      </c>
      <c r="D165" s="188" t="s">
        <v>127</v>
      </c>
      <c r="E165" s="189" t="s">
        <v>4494</v>
      </c>
      <c r="F165" s="190" t="s">
        <v>4495</v>
      </c>
      <c r="G165" s="191" t="s">
        <v>4482</v>
      </c>
      <c r="H165" s="221">
        <v>0.2</v>
      </c>
      <c r="I165" s="193"/>
      <c r="J165" s="194">
        <f>ROUND(I165*H165,2)</f>
        <v>0</v>
      </c>
      <c r="K165" s="190" t="s">
        <v>131</v>
      </c>
      <c r="L165" s="36"/>
      <c r="M165" s="195" t="s">
        <v>1</v>
      </c>
      <c r="N165" s="196" t="s">
        <v>42</v>
      </c>
      <c r="O165" s="68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9" t="s">
        <v>132</v>
      </c>
      <c r="AT165" s="199" t="s">
        <v>127</v>
      </c>
      <c r="AU165" s="199" t="s">
        <v>84</v>
      </c>
      <c r="AY165" s="14" t="s">
        <v>124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84</v>
      </c>
      <c r="BK165" s="200">
        <f>ROUND(I165*H165,2)</f>
        <v>0</v>
      </c>
      <c r="BL165" s="14" t="s">
        <v>132</v>
      </c>
      <c r="BM165" s="199" t="s">
        <v>211</v>
      </c>
    </row>
    <row r="166" spans="1:65" s="2" customFormat="1" ht="19.2">
      <c r="A166" s="31"/>
      <c r="B166" s="32"/>
      <c r="C166" s="33"/>
      <c r="D166" s="201" t="s">
        <v>133</v>
      </c>
      <c r="E166" s="33"/>
      <c r="F166" s="202" t="s">
        <v>4495</v>
      </c>
      <c r="G166" s="33"/>
      <c r="H166" s="33"/>
      <c r="I166" s="203"/>
      <c r="J166" s="33"/>
      <c r="K166" s="33"/>
      <c r="L166" s="36"/>
      <c r="M166" s="204"/>
      <c r="N166" s="205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133</v>
      </c>
      <c r="AU166" s="14" t="s">
        <v>84</v>
      </c>
    </row>
    <row r="167" spans="1:65" s="2" customFormat="1" ht="19.2">
      <c r="A167" s="31"/>
      <c r="B167" s="32"/>
      <c r="C167" s="33"/>
      <c r="D167" s="201" t="s">
        <v>135</v>
      </c>
      <c r="E167" s="33"/>
      <c r="F167" s="206" t="s">
        <v>4467</v>
      </c>
      <c r="G167" s="33"/>
      <c r="H167" s="33"/>
      <c r="I167" s="203"/>
      <c r="J167" s="33"/>
      <c r="K167" s="33"/>
      <c r="L167" s="36"/>
      <c r="M167" s="204"/>
      <c r="N167" s="205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135</v>
      </c>
      <c r="AU167" s="14" t="s">
        <v>84</v>
      </c>
    </row>
    <row r="168" spans="1:65" s="2" customFormat="1" ht="24.15" customHeight="1">
      <c r="A168" s="31"/>
      <c r="B168" s="32"/>
      <c r="C168" s="188" t="s">
        <v>173</v>
      </c>
      <c r="D168" s="188" t="s">
        <v>127</v>
      </c>
      <c r="E168" s="189" t="s">
        <v>4496</v>
      </c>
      <c r="F168" s="190" t="s">
        <v>4497</v>
      </c>
      <c r="G168" s="191" t="s">
        <v>4482</v>
      </c>
      <c r="H168" s="221">
        <v>0.3</v>
      </c>
      <c r="I168" s="193"/>
      <c r="J168" s="194">
        <f>ROUND(I168*H168,2)</f>
        <v>0</v>
      </c>
      <c r="K168" s="190" t="s">
        <v>131</v>
      </c>
      <c r="L168" s="36"/>
      <c r="M168" s="195" t="s">
        <v>1</v>
      </c>
      <c r="N168" s="196" t="s">
        <v>42</v>
      </c>
      <c r="O168" s="68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9" t="s">
        <v>132</v>
      </c>
      <c r="AT168" s="199" t="s">
        <v>127</v>
      </c>
      <c r="AU168" s="199" t="s">
        <v>84</v>
      </c>
      <c r="AY168" s="14" t="s">
        <v>124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4" t="s">
        <v>84</v>
      </c>
      <c r="BK168" s="200">
        <f>ROUND(I168*H168,2)</f>
        <v>0</v>
      </c>
      <c r="BL168" s="14" t="s">
        <v>132</v>
      </c>
      <c r="BM168" s="199" t="s">
        <v>215</v>
      </c>
    </row>
    <row r="169" spans="1:65" s="2" customFormat="1" ht="19.2">
      <c r="A169" s="31"/>
      <c r="B169" s="32"/>
      <c r="C169" s="33"/>
      <c r="D169" s="201" t="s">
        <v>133</v>
      </c>
      <c r="E169" s="33"/>
      <c r="F169" s="202" t="s">
        <v>4497</v>
      </c>
      <c r="G169" s="33"/>
      <c r="H169" s="33"/>
      <c r="I169" s="203"/>
      <c r="J169" s="33"/>
      <c r="K169" s="33"/>
      <c r="L169" s="36"/>
      <c r="M169" s="204"/>
      <c r="N169" s="205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133</v>
      </c>
      <c r="AU169" s="14" t="s">
        <v>84</v>
      </c>
    </row>
    <row r="170" spans="1:65" s="2" customFormat="1" ht="19.2">
      <c r="A170" s="31"/>
      <c r="B170" s="32"/>
      <c r="C170" s="33"/>
      <c r="D170" s="201" t="s">
        <v>135</v>
      </c>
      <c r="E170" s="33"/>
      <c r="F170" s="206" t="s">
        <v>4467</v>
      </c>
      <c r="G170" s="33"/>
      <c r="H170" s="33"/>
      <c r="I170" s="203"/>
      <c r="J170" s="33"/>
      <c r="K170" s="33"/>
      <c r="L170" s="36"/>
      <c r="M170" s="204"/>
      <c r="N170" s="205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135</v>
      </c>
      <c r="AU170" s="14" t="s">
        <v>84</v>
      </c>
    </row>
    <row r="171" spans="1:65" s="2" customFormat="1" ht="16.5" customHeight="1">
      <c r="A171" s="31"/>
      <c r="B171" s="32"/>
      <c r="C171" s="188" t="s">
        <v>217</v>
      </c>
      <c r="D171" s="188" t="s">
        <v>127</v>
      </c>
      <c r="E171" s="189" t="s">
        <v>4498</v>
      </c>
      <c r="F171" s="190" t="s">
        <v>4499</v>
      </c>
      <c r="G171" s="191" t="s">
        <v>139</v>
      </c>
      <c r="H171" s="192">
        <v>20000</v>
      </c>
      <c r="I171" s="193"/>
      <c r="J171" s="194">
        <f>ROUND(I171*H171,2)</f>
        <v>0</v>
      </c>
      <c r="K171" s="190" t="s">
        <v>131</v>
      </c>
      <c r="L171" s="36"/>
      <c r="M171" s="195" t="s">
        <v>1</v>
      </c>
      <c r="N171" s="196" t="s">
        <v>42</v>
      </c>
      <c r="O171" s="68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9" t="s">
        <v>132</v>
      </c>
      <c r="AT171" s="199" t="s">
        <v>127</v>
      </c>
      <c r="AU171" s="199" t="s">
        <v>84</v>
      </c>
      <c r="AY171" s="14" t="s">
        <v>124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4" t="s">
        <v>84</v>
      </c>
      <c r="BK171" s="200">
        <f>ROUND(I171*H171,2)</f>
        <v>0</v>
      </c>
      <c r="BL171" s="14" t="s">
        <v>132</v>
      </c>
      <c r="BM171" s="199" t="s">
        <v>220</v>
      </c>
    </row>
    <row r="172" spans="1:65" s="2" customFormat="1" ht="28.8">
      <c r="A172" s="31"/>
      <c r="B172" s="32"/>
      <c r="C172" s="33"/>
      <c r="D172" s="201" t="s">
        <v>133</v>
      </c>
      <c r="E172" s="33"/>
      <c r="F172" s="202" t="s">
        <v>4500</v>
      </c>
      <c r="G172" s="33"/>
      <c r="H172" s="33"/>
      <c r="I172" s="203"/>
      <c r="J172" s="33"/>
      <c r="K172" s="33"/>
      <c r="L172" s="36"/>
      <c r="M172" s="204"/>
      <c r="N172" s="205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133</v>
      </c>
      <c r="AU172" s="14" t="s">
        <v>84</v>
      </c>
    </row>
    <row r="173" spans="1:65" s="2" customFormat="1" ht="16.5" customHeight="1">
      <c r="A173" s="31"/>
      <c r="B173" s="32"/>
      <c r="C173" s="188" t="s">
        <v>178</v>
      </c>
      <c r="D173" s="188" t="s">
        <v>127</v>
      </c>
      <c r="E173" s="189" t="s">
        <v>4501</v>
      </c>
      <c r="F173" s="190" t="s">
        <v>4502</v>
      </c>
      <c r="G173" s="191" t="s">
        <v>4503</v>
      </c>
      <c r="H173" s="192">
        <v>3000</v>
      </c>
      <c r="I173" s="193"/>
      <c r="J173" s="194">
        <f>ROUND(I173*H173,2)</f>
        <v>0</v>
      </c>
      <c r="K173" s="190" t="s">
        <v>131</v>
      </c>
      <c r="L173" s="36"/>
      <c r="M173" s="195" t="s">
        <v>1</v>
      </c>
      <c r="N173" s="196" t="s">
        <v>42</v>
      </c>
      <c r="O173" s="68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9" t="s">
        <v>132</v>
      </c>
      <c r="AT173" s="199" t="s">
        <v>127</v>
      </c>
      <c r="AU173" s="199" t="s">
        <v>84</v>
      </c>
      <c r="AY173" s="14" t="s">
        <v>124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4" t="s">
        <v>84</v>
      </c>
      <c r="BK173" s="200">
        <f>ROUND(I173*H173,2)</f>
        <v>0</v>
      </c>
      <c r="BL173" s="14" t="s">
        <v>132</v>
      </c>
      <c r="BM173" s="199" t="s">
        <v>225</v>
      </c>
    </row>
    <row r="174" spans="1:65" s="2" customFormat="1" ht="10.199999999999999">
      <c r="A174" s="31"/>
      <c r="B174" s="32"/>
      <c r="C174" s="33"/>
      <c r="D174" s="201" t="s">
        <v>133</v>
      </c>
      <c r="E174" s="33"/>
      <c r="F174" s="202" t="s">
        <v>4502</v>
      </c>
      <c r="G174" s="33"/>
      <c r="H174" s="33"/>
      <c r="I174" s="203"/>
      <c r="J174" s="33"/>
      <c r="K174" s="33"/>
      <c r="L174" s="36"/>
      <c r="M174" s="204"/>
      <c r="N174" s="205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133</v>
      </c>
      <c r="AU174" s="14" t="s">
        <v>84</v>
      </c>
    </row>
    <row r="175" spans="1:65" s="2" customFormat="1" ht="24.15" customHeight="1">
      <c r="A175" s="31"/>
      <c r="B175" s="32"/>
      <c r="C175" s="188" t="s">
        <v>7</v>
      </c>
      <c r="D175" s="188" t="s">
        <v>127</v>
      </c>
      <c r="E175" s="189" t="s">
        <v>4504</v>
      </c>
      <c r="F175" s="190" t="s">
        <v>4505</v>
      </c>
      <c r="G175" s="191" t="s">
        <v>4503</v>
      </c>
      <c r="H175" s="192">
        <v>2500</v>
      </c>
      <c r="I175" s="193"/>
      <c r="J175" s="194">
        <f>ROUND(I175*H175,2)</f>
        <v>0</v>
      </c>
      <c r="K175" s="190" t="s">
        <v>131</v>
      </c>
      <c r="L175" s="36"/>
      <c r="M175" s="195" t="s">
        <v>1</v>
      </c>
      <c r="N175" s="196" t="s">
        <v>42</v>
      </c>
      <c r="O175" s="68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9" t="s">
        <v>132</v>
      </c>
      <c r="AT175" s="199" t="s">
        <v>127</v>
      </c>
      <c r="AU175" s="199" t="s">
        <v>84</v>
      </c>
      <c r="AY175" s="14" t="s">
        <v>124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4" t="s">
        <v>84</v>
      </c>
      <c r="BK175" s="200">
        <f>ROUND(I175*H175,2)</f>
        <v>0</v>
      </c>
      <c r="BL175" s="14" t="s">
        <v>132</v>
      </c>
      <c r="BM175" s="199" t="s">
        <v>229</v>
      </c>
    </row>
    <row r="176" spans="1:65" s="2" customFormat="1" ht="10.199999999999999">
      <c r="A176" s="31"/>
      <c r="B176" s="32"/>
      <c r="C176" s="33"/>
      <c r="D176" s="201" t="s">
        <v>133</v>
      </c>
      <c r="E176" s="33"/>
      <c r="F176" s="202" t="s">
        <v>4505</v>
      </c>
      <c r="G176" s="33"/>
      <c r="H176" s="33"/>
      <c r="I176" s="203"/>
      <c r="J176" s="33"/>
      <c r="K176" s="33"/>
      <c r="L176" s="36"/>
      <c r="M176" s="204"/>
      <c r="N176" s="205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133</v>
      </c>
      <c r="AU176" s="14" t="s">
        <v>84</v>
      </c>
    </row>
    <row r="177" spans="1:65" s="2" customFormat="1" ht="16.5" customHeight="1">
      <c r="A177" s="31"/>
      <c r="B177" s="32"/>
      <c r="C177" s="188" t="s">
        <v>184</v>
      </c>
      <c r="D177" s="188" t="s">
        <v>127</v>
      </c>
      <c r="E177" s="189" t="s">
        <v>4506</v>
      </c>
      <c r="F177" s="190" t="s">
        <v>4507</v>
      </c>
      <c r="G177" s="191" t="s">
        <v>4503</v>
      </c>
      <c r="H177" s="192">
        <v>500</v>
      </c>
      <c r="I177" s="193"/>
      <c r="J177" s="194">
        <f>ROUND(I177*H177,2)</f>
        <v>0</v>
      </c>
      <c r="K177" s="190" t="s">
        <v>131</v>
      </c>
      <c r="L177" s="36"/>
      <c r="M177" s="195" t="s">
        <v>1</v>
      </c>
      <c r="N177" s="196" t="s">
        <v>42</v>
      </c>
      <c r="O177" s="68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9" t="s">
        <v>132</v>
      </c>
      <c r="AT177" s="199" t="s">
        <v>127</v>
      </c>
      <c r="AU177" s="199" t="s">
        <v>84</v>
      </c>
      <c r="AY177" s="14" t="s">
        <v>124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4" t="s">
        <v>84</v>
      </c>
      <c r="BK177" s="200">
        <f>ROUND(I177*H177,2)</f>
        <v>0</v>
      </c>
      <c r="BL177" s="14" t="s">
        <v>132</v>
      </c>
      <c r="BM177" s="199" t="s">
        <v>233</v>
      </c>
    </row>
    <row r="178" spans="1:65" s="2" customFormat="1" ht="10.199999999999999">
      <c r="A178" s="31"/>
      <c r="B178" s="32"/>
      <c r="C178" s="33"/>
      <c r="D178" s="201" t="s">
        <v>133</v>
      </c>
      <c r="E178" s="33"/>
      <c r="F178" s="202" t="s">
        <v>4507</v>
      </c>
      <c r="G178" s="33"/>
      <c r="H178" s="33"/>
      <c r="I178" s="203"/>
      <c r="J178" s="33"/>
      <c r="K178" s="33"/>
      <c r="L178" s="36"/>
      <c r="M178" s="217"/>
      <c r="N178" s="218"/>
      <c r="O178" s="219"/>
      <c r="P178" s="219"/>
      <c r="Q178" s="219"/>
      <c r="R178" s="219"/>
      <c r="S178" s="219"/>
      <c r="T178" s="220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133</v>
      </c>
      <c r="AU178" s="14" t="s">
        <v>84</v>
      </c>
    </row>
    <row r="179" spans="1:65" s="2" customFormat="1" ht="6.9" customHeight="1">
      <c r="A179" s="3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36"/>
      <c r="M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</row>
  </sheetData>
  <sheetProtection algorithmName="SHA-512" hashValue="u3gikY/18iuKKR5fPUCOGuyu6pUTcd8ULzgW9kvoso01urrLbpHiJAjH7yf7sgjpHA0vLQ8BB1G4ois6telglw==" saltValue="z9rTmdXdYDLymT3mZAtJn4GAYwH9mGUM5zxGJMEDhDPuVlkx3ZBx7iTPVvcL/IbRSqGNE8CHOqpfOd3edYQbnA==" spinCount="100000" sheet="1" objects="1" scenarios="1" formatColumns="0" formatRows="0" autoFilter="0"/>
  <autoFilter ref="C120:K178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01-01 - Práce a dodávky</vt:lpstr>
      <vt:lpstr>SO 01-02 - VON - Vedlejší...</vt:lpstr>
      <vt:lpstr>'Rekapitulace stavby'!Názvy_tisku</vt:lpstr>
      <vt:lpstr>'SO 01-01 - Práce a dodávky'!Názvy_tisku</vt:lpstr>
      <vt:lpstr>'SO 01-02 - VON - Vedlejší...'!Názvy_tisku</vt:lpstr>
      <vt:lpstr>'Rekapitulace stavby'!Oblast_tisku</vt:lpstr>
      <vt:lpstr>'SO 01-01 - Práce a dodávky'!Oblast_tisku</vt:lpstr>
      <vt:lpstr>'SO 01-02 - VON - Vedlejší...'!Oblast_tisku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2022-02-18T08:33:52Z</dcterms:created>
  <dcterms:modified xsi:type="dcterms:W3CDTF">2022-02-18T08:36:42Z</dcterms:modified>
</cp:coreProperties>
</file>