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9040" windowHeight="15840"/>
  </bookViews>
  <sheets>
    <sheet name="Tabulka nabídkových cen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4" i="1"/>
  <c r="F30" i="1"/>
  <c r="F19" i="1"/>
  <c r="F23" i="1"/>
  <c r="F22" i="1"/>
  <c r="F21" i="1"/>
  <c r="F18" i="1"/>
  <c r="C6" i="1"/>
  <c r="C13" i="1"/>
  <c r="F13" i="1"/>
  <c r="F12" i="1"/>
  <c r="F29" i="1"/>
  <c r="C11" i="1"/>
  <c r="C10" i="1"/>
  <c r="F10" i="1"/>
  <c r="C9" i="1"/>
  <c r="F9" i="1"/>
  <c r="C8" i="1"/>
  <c r="C7" i="1"/>
  <c r="B32" i="1"/>
  <c r="B31" i="1"/>
  <c r="B30" i="1"/>
  <c r="B29" i="1"/>
  <c r="A32" i="1"/>
  <c r="A31" i="1"/>
  <c r="A30" i="1"/>
  <c r="A29" i="1"/>
  <c r="A28" i="1"/>
  <c r="F17" i="1"/>
  <c r="F31" i="1"/>
  <c r="B28" i="1"/>
  <c r="F20" i="1"/>
  <c r="F32" i="1"/>
  <c r="F11" i="1"/>
  <c r="F7" i="1"/>
  <c r="F8" i="1"/>
  <c r="F6" i="1"/>
  <c r="F5" i="1"/>
  <c r="F28" i="1"/>
  <c r="F33" i="1"/>
</calcChain>
</file>

<file path=xl/sharedStrings.xml><?xml version="1.0" encoding="utf-8"?>
<sst xmlns="http://schemas.openxmlformats.org/spreadsheetml/2006/main" count="64" uniqueCount="51">
  <si>
    <t>Položka</t>
  </si>
  <si>
    <t>MJ</t>
  </si>
  <si>
    <t>Počet jednotek</t>
  </si>
  <si>
    <t>Specifikace</t>
  </si>
  <si>
    <t>2.1.</t>
  </si>
  <si>
    <t>km</t>
  </si>
  <si>
    <t>Část</t>
  </si>
  <si>
    <t>1.</t>
  </si>
  <si>
    <t>Celková nabídková cena</t>
  </si>
  <si>
    <t>Uchazeč vyplní žlutě podbarvená pole</t>
  </si>
  <si>
    <t>Shrnutí nabídkových cen</t>
  </si>
  <si>
    <t>1.1.</t>
  </si>
  <si>
    <t>2.</t>
  </si>
  <si>
    <t>1.2.</t>
  </si>
  <si>
    <t>1.3.</t>
  </si>
  <si>
    <t>1.4.</t>
  </si>
  <si>
    <t>1.5.</t>
  </si>
  <si>
    <t>Reambulace dat ZPS/DI/TI z konsolidovaných dat ÚŽM – typ B</t>
  </si>
  <si>
    <t>ks</t>
  </si>
  <si>
    <t>Zaměření bodového pole bez ZZ</t>
  </si>
  <si>
    <t>Zaměření bodového pole včetně ZZ</t>
  </si>
  <si>
    <t>Fotogrammetrie – pořízení referenčních dat (kombinované letecké snímkování GSD 2 cm + LiDAR, AAT, trueortofoto, DMR, DMT včetně zaměření vlícovacích a kontrolních bodů)</t>
  </si>
  <si>
    <t>Vyhledání inženýrských sítí TI</t>
  </si>
  <si>
    <t>Zaměření inženýrských sítí TI</t>
  </si>
  <si>
    <t>Bodové pole</t>
  </si>
  <si>
    <t>Referenční data</t>
  </si>
  <si>
    <t>3.</t>
  </si>
  <si>
    <t>Nové mapování</t>
  </si>
  <si>
    <t>3.1.</t>
  </si>
  <si>
    <t>3.2.</t>
  </si>
  <si>
    <t>4.</t>
  </si>
  <si>
    <t>Vyhledání a zaměření sítí TI</t>
  </si>
  <si>
    <t>4.1.</t>
  </si>
  <si>
    <t>4.2.</t>
  </si>
  <si>
    <t>5.</t>
  </si>
  <si>
    <t>Reambulace dat ZPS/DI/TI</t>
  </si>
  <si>
    <t>5.1.</t>
  </si>
  <si>
    <t>5.2.</t>
  </si>
  <si>
    <t>5.3.</t>
  </si>
  <si>
    <t>Osazení vybraných prvků ŽBP (mimo základní těžkou stabilizaci)</t>
  </si>
  <si>
    <t>1.6.</t>
  </si>
  <si>
    <t>Osazení vybraných prvků základní těžkou stabilizací</t>
  </si>
  <si>
    <t>Oprava stávající stabilzace</t>
  </si>
  <si>
    <t>Osazení OTZ</t>
  </si>
  <si>
    <t>Nové mapování dle M20/MPxxx</t>
  </si>
  <si>
    <t>Zaměření os kolejí (průjezdné koleje) kontinuální metodou zaměření PPK pro jeden km trati v rámci nového mapování (příplatek k položce 3.1. v případě požadavku použití této metody)</t>
  </si>
  <si>
    <t xml:space="preserve">Reambulace dat ZPS/DI/TI z konsolidovaných dat ÚŽM – typ A </t>
  </si>
  <si>
    <t>Zaměření os kolejí (průjezdné koleje) kontinuální metodou zaměření PPK pro jeden km trati v rámci reambulace (příplatek k položce 5.1. nebo 5.2. v případě požadavku použití této metody)</t>
  </si>
  <si>
    <t xml:space="preserve">Jednotková cena bez DPH </t>
  </si>
  <si>
    <t xml:space="preserve">Cena celkem bez DPH </t>
  </si>
  <si>
    <t>Příloha č. 4 ZD č.j. 7935/2022-SŽ-GŘ-O8 – Tabulka pro zpracování nabídkové cenyNABÍDKOVÉ CENY (ceny jsou uvedeny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</si>
</sst>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_-* #,##0.00_-;\-* #,##0.00_-;_-* &quot;-&quot;??_-;_-@_-"/>
    <numFmt numFmtId="165" formatCode="_-* #,##0\ &quot;Kč&quot;_-;\-* #,##0\ &quot;Kč&quot;_-;_-* &quot;-&quot;??\ &quot;Kč&quot;_-;_-@_-"/>
    <numFmt numFmtId="166" formatCode="_-* #,##0_-;\-* #,##0_-;_-* &quot;-&quot;??_-;_-@_-"/>
  </numFmts>
  <fonts count="6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sz val="12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3" fillId="0" borderId="0" xfId="0" applyFont="1"/>
    <xf numFmtId="166" fontId="3" fillId="0" borderId="0" xfId="1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2" applyNumberFormat="1" applyFont="1"/>
    <xf numFmtId="0" fontId="3" fillId="0" borderId="0" xfId="0" applyFont="1" applyAlignment="1">
      <alignment horizontal="left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left" vertical="center" wrapText="1"/>
    </xf>
    <xf numFmtId="166" fontId="4" fillId="4" borderId="16" xfId="1" applyNumberFormat="1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5" fontId="4" fillId="4" borderId="16" xfId="2" applyNumberFormat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2" borderId="18" xfId="0" applyFont="1" applyFill="1" applyBorder="1" applyAlignment="1">
      <alignment horizontal="center" vertical="center"/>
    </xf>
    <xf numFmtId="165" fontId="4" fillId="2" borderId="19" xfId="0" applyNumberFormat="1" applyFont="1" applyFill="1" applyBorder="1"/>
    <xf numFmtId="14" fontId="3" fillId="0" borderId="20" xfId="0" applyNumberFormat="1" applyFont="1" applyBorder="1" applyAlignment="1">
      <alignment horizontal="center" vertical="center"/>
    </xf>
    <xf numFmtId="166" fontId="3" fillId="0" borderId="13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5" fontId="3" fillId="3" borderId="13" xfId="2" applyNumberFormat="1" applyFont="1" applyFill="1" applyBorder="1" applyAlignment="1">
      <alignment vertical="center"/>
    </xf>
    <xf numFmtId="165" fontId="3" fillId="0" borderId="21" xfId="0" applyNumberFormat="1" applyFont="1" applyBorder="1" applyAlignment="1">
      <alignment vertical="center"/>
    </xf>
    <xf numFmtId="166" fontId="3" fillId="0" borderId="0" xfId="0" applyNumberFormat="1" applyFont="1"/>
    <xf numFmtId="165" fontId="4" fillId="2" borderId="19" xfId="0" applyNumberFormat="1" applyFont="1" applyFill="1" applyBorder="1" applyAlignment="1">
      <alignment vertical="center"/>
    </xf>
    <xf numFmtId="165" fontId="3" fillId="3" borderId="13" xfId="2" applyNumberFormat="1" applyFont="1" applyFill="1" applyBorder="1"/>
    <xf numFmtId="165" fontId="3" fillId="0" borderId="0" xfId="0" applyNumberFormat="1" applyFont="1"/>
    <xf numFmtId="14" fontId="3" fillId="0" borderId="22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vertical="center" wrapText="1"/>
    </xf>
    <xf numFmtId="166" fontId="3" fillId="0" borderId="23" xfId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5" fontId="3" fillId="3" borderId="23" xfId="2" applyNumberFormat="1" applyFont="1" applyFill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center"/>
    </xf>
    <xf numFmtId="166" fontId="3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2" applyNumberFormat="1" applyFont="1" applyFill="1" applyBorder="1"/>
    <xf numFmtId="165" fontId="4" fillId="0" borderId="0" xfId="0" applyNumberFormat="1" applyFont="1" applyFill="1" applyBorder="1"/>
    <xf numFmtId="0" fontId="3" fillId="0" borderId="0" xfId="0" applyFont="1" applyFill="1"/>
    <xf numFmtId="0" fontId="4" fillId="0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5" fontId="3" fillId="0" borderId="9" xfId="2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165" fontId="3" fillId="0" borderId="7" xfId="2" applyNumberFormat="1" applyFont="1" applyBorder="1" applyAlignment="1">
      <alignment vertical="center"/>
    </xf>
    <xf numFmtId="165" fontId="4" fillId="2" borderId="5" xfId="2" applyNumberFormat="1" applyFont="1" applyFill="1" applyBorder="1" applyAlignment="1">
      <alignment horizontal="center" vertical="center"/>
    </xf>
    <xf numFmtId="165" fontId="3" fillId="0" borderId="0" xfId="2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4" borderId="14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</cellXfs>
  <cellStyles count="4">
    <cellStyle name="Čárka" xfId="1" builtinId="3"/>
    <cellStyle name="Měna" xfId="2" builtinId="4"/>
    <cellStyle name="Normální" xfId="0" builtinId="0"/>
    <cellStyle name="Normální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="112" zoomScaleNormal="112" workbookViewId="0"/>
  </sheetViews>
  <sheetFormatPr defaultColWidth="11.25" defaultRowHeight="15" x14ac:dyDescent="0.2"/>
  <cols>
    <col min="1" max="1" width="10.75" style="5"/>
    <col min="2" max="2" width="124.25" style="3" customWidth="1"/>
    <col min="3" max="3" width="14.375" style="4" customWidth="1"/>
    <col min="4" max="4" width="10.75" style="5"/>
    <col min="5" max="5" width="15.5" style="6" customWidth="1"/>
    <col min="6" max="6" width="17.5" style="3" customWidth="1"/>
    <col min="7" max="7" width="11.25" style="3"/>
    <col min="8" max="9" width="14.75" style="3" bestFit="1" customWidth="1"/>
    <col min="10" max="10" width="15.75" style="3" customWidth="1"/>
    <col min="11" max="11" width="11.25" style="3"/>
    <col min="12" max="12" width="15.25" style="3" customWidth="1"/>
    <col min="13" max="16384" width="11.25" style="3"/>
  </cols>
  <sheetData>
    <row r="1" spans="1:8" x14ac:dyDescent="0.2">
      <c r="A1" s="2" t="s">
        <v>50</v>
      </c>
    </row>
    <row r="2" spans="1:8" x14ac:dyDescent="0.2">
      <c r="A2" s="7" t="s">
        <v>9</v>
      </c>
    </row>
    <row r="3" spans="1:8" ht="5.45" customHeight="1" thickBot="1" x14ac:dyDescent="0.25"/>
    <row r="4" spans="1:8" s="14" customFormat="1" ht="50.45" customHeight="1" thickBot="1" x14ac:dyDescent="0.25">
      <c r="A4" s="8" t="s">
        <v>0</v>
      </c>
      <c r="B4" s="9" t="s">
        <v>3</v>
      </c>
      <c r="C4" s="10" t="s">
        <v>2</v>
      </c>
      <c r="D4" s="11" t="s">
        <v>1</v>
      </c>
      <c r="E4" s="12" t="s">
        <v>48</v>
      </c>
      <c r="F4" s="13" t="s">
        <v>49</v>
      </c>
    </row>
    <row r="5" spans="1:8" x14ac:dyDescent="0.2">
      <c r="A5" s="15" t="s">
        <v>7</v>
      </c>
      <c r="B5" s="50" t="s">
        <v>24</v>
      </c>
      <c r="C5" s="50"/>
      <c r="D5" s="50"/>
      <c r="E5" s="50">
        <v>1640</v>
      </c>
      <c r="F5" s="16">
        <f>SUM(F6:F11)</f>
        <v>0</v>
      </c>
    </row>
    <row r="6" spans="1:8" x14ac:dyDescent="0.2">
      <c r="A6" s="17" t="s">
        <v>11</v>
      </c>
      <c r="B6" s="1" t="s">
        <v>39</v>
      </c>
      <c r="C6" s="18">
        <f>1540+2768</f>
        <v>4308</v>
      </c>
      <c r="D6" s="19" t="s">
        <v>18</v>
      </c>
      <c r="E6" s="20"/>
      <c r="F6" s="21">
        <f>E6*C6</f>
        <v>0</v>
      </c>
      <c r="H6" s="22"/>
    </row>
    <row r="7" spans="1:8" x14ac:dyDescent="0.2">
      <c r="A7" s="17" t="s">
        <v>13</v>
      </c>
      <c r="B7" s="1" t="s">
        <v>41</v>
      </c>
      <c r="C7" s="18">
        <f>22+99</f>
        <v>121</v>
      </c>
      <c r="D7" s="19" t="s">
        <v>18</v>
      </c>
      <c r="E7" s="20"/>
      <c r="F7" s="21">
        <f>E7*C7</f>
        <v>0</v>
      </c>
      <c r="H7" s="22"/>
    </row>
    <row r="8" spans="1:8" x14ac:dyDescent="0.2">
      <c r="A8" s="17" t="s">
        <v>14</v>
      </c>
      <c r="B8" s="1" t="s">
        <v>42</v>
      </c>
      <c r="C8" s="18">
        <f>31+304</f>
        <v>335</v>
      </c>
      <c r="D8" s="19" t="s">
        <v>18</v>
      </c>
      <c r="E8" s="20"/>
      <c r="F8" s="21">
        <f t="shared" ref="F8:F10" si="0">E8*C8</f>
        <v>0</v>
      </c>
      <c r="H8" s="22"/>
    </row>
    <row r="9" spans="1:8" x14ac:dyDescent="0.2">
      <c r="A9" s="17" t="s">
        <v>15</v>
      </c>
      <c r="B9" s="1" t="s">
        <v>43</v>
      </c>
      <c r="C9" s="18">
        <f>857+644</f>
        <v>1501</v>
      </c>
      <c r="D9" s="19" t="s">
        <v>18</v>
      </c>
      <c r="E9" s="20"/>
      <c r="F9" s="21">
        <f t="shared" si="0"/>
        <v>0</v>
      </c>
      <c r="H9" s="22"/>
    </row>
    <row r="10" spans="1:8" x14ac:dyDescent="0.2">
      <c r="A10" s="17" t="s">
        <v>16</v>
      </c>
      <c r="B10" s="1" t="s">
        <v>19</v>
      </c>
      <c r="C10" s="18">
        <f>1163+2540</f>
        <v>3703</v>
      </c>
      <c r="D10" s="19" t="s">
        <v>5</v>
      </c>
      <c r="E10" s="20"/>
      <c r="F10" s="21">
        <f t="shared" si="0"/>
        <v>0</v>
      </c>
      <c r="H10" s="22"/>
    </row>
    <row r="11" spans="1:8" ht="15.75" thickBot="1" x14ac:dyDescent="0.25">
      <c r="A11" s="17" t="s">
        <v>40</v>
      </c>
      <c r="B11" s="1" t="s">
        <v>20</v>
      </c>
      <c r="C11" s="18">
        <f>617</f>
        <v>617</v>
      </c>
      <c r="D11" s="19" t="s">
        <v>5</v>
      </c>
      <c r="E11" s="20"/>
      <c r="F11" s="21">
        <f>E11*C11</f>
        <v>0</v>
      </c>
      <c r="H11" s="22"/>
    </row>
    <row r="12" spans="1:8" x14ac:dyDescent="0.2">
      <c r="A12" s="15" t="s">
        <v>12</v>
      </c>
      <c r="B12" s="50" t="s">
        <v>25</v>
      </c>
      <c r="C12" s="50"/>
      <c r="D12" s="50"/>
      <c r="E12" s="50"/>
      <c r="F12" s="23">
        <f>SUM(F13)</f>
        <v>0</v>
      </c>
    </row>
    <row r="13" spans="1:8" ht="30.75" thickBot="1" x14ac:dyDescent="0.25">
      <c r="A13" s="17" t="s">
        <v>4</v>
      </c>
      <c r="B13" s="1" t="s">
        <v>21</v>
      </c>
      <c r="C13" s="18">
        <f>2350+5474</f>
        <v>7824</v>
      </c>
      <c r="D13" s="19" t="s">
        <v>5</v>
      </c>
      <c r="E13" s="20"/>
      <c r="F13" s="21">
        <f>E13*C13</f>
        <v>0</v>
      </c>
      <c r="H13" s="22"/>
    </row>
    <row r="14" spans="1:8" x14ac:dyDescent="0.2">
      <c r="A14" s="15" t="s">
        <v>26</v>
      </c>
      <c r="B14" s="50" t="s">
        <v>27</v>
      </c>
      <c r="C14" s="50"/>
      <c r="D14" s="50"/>
      <c r="E14" s="50"/>
      <c r="F14" s="16">
        <f>SUM(F15:F16)</f>
        <v>0</v>
      </c>
    </row>
    <row r="15" spans="1:8" x14ac:dyDescent="0.2">
      <c r="A15" s="17" t="s">
        <v>28</v>
      </c>
      <c r="B15" s="1" t="s">
        <v>44</v>
      </c>
      <c r="C15" s="18">
        <v>2354</v>
      </c>
      <c r="D15" s="19" t="s">
        <v>5</v>
      </c>
      <c r="E15" s="24"/>
      <c r="F15" s="21">
        <f>E15*C15</f>
        <v>0</v>
      </c>
      <c r="G15" s="25"/>
      <c r="H15" s="22"/>
    </row>
    <row r="16" spans="1:8" ht="30.75" thickBot="1" x14ac:dyDescent="0.25">
      <c r="A16" s="17" t="s">
        <v>29</v>
      </c>
      <c r="B16" s="1" t="s">
        <v>45</v>
      </c>
      <c r="C16" s="18">
        <v>720</v>
      </c>
      <c r="D16" s="19" t="s">
        <v>5</v>
      </c>
      <c r="E16" s="24"/>
      <c r="F16" s="21">
        <f>E16*C16</f>
        <v>0</v>
      </c>
      <c r="H16" s="22"/>
    </row>
    <row r="17" spans="1:8" x14ac:dyDescent="0.2">
      <c r="A17" s="15" t="s">
        <v>30</v>
      </c>
      <c r="B17" s="50" t="s">
        <v>31</v>
      </c>
      <c r="C17" s="50"/>
      <c r="D17" s="50"/>
      <c r="E17" s="50"/>
      <c r="F17" s="16">
        <f>SUM(F18:F19)</f>
        <v>0</v>
      </c>
    </row>
    <row r="18" spans="1:8" x14ac:dyDescent="0.2">
      <c r="A18" s="17" t="s">
        <v>32</v>
      </c>
      <c r="B18" s="1" t="s">
        <v>22</v>
      </c>
      <c r="C18" s="18">
        <v>5122</v>
      </c>
      <c r="D18" s="19" t="s">
        <v>5</v>
      </c>
      <c r="E18" s="24"/>
      <c r="F18" s="21">
        <f>E18*C18</f>
        <v>0</v>
      </c>
      <c r="H18" s="22"/>
    </row>
    <row r="19" spans="1:8" ht="15.75" thickBot="1" x14ac:dyDescent="0.25">
      <c r="A19" s="17" t="s">
        <v>33</v>
      </c>
      <c r="B19" s="1" t="s">
        <v>23</v>
      </c>
      <c r="C19" s="18">
        <v>6065</v>
      </c>
      <c r="D19" s="19" t="s">
        <v>5</v>
      </c>
      <c r="E19" s="24"/>
      <c r="F19" s="21">
        <f>E19*C19</f>
        <v>0</v>
      </c>
      <c r="H19" s="22"/>
    </row>
    <row r="20" spans="1:8" x14ac:dyDescent="0.2">
      <c r="A20" s="15" t="s">
        <v>34</v>
      </c>
      <c r="B20" s="50" t="s">
        <v>35</v>
      </c>
      <c r="C20" s="50"/>
      <c r="D20" s="50"/>
      <c r="E20" s="50"/>
      <c r="F20" s="16">
        <f>SUM(F21:F23)</f>
        <v>0</v>
      </c>
    </row>
    <row r="21" spans="1:8" x14ac:dyDescent="0.2">
      <c r="A21" s="17" t="s">
        <v>36</v>
      </c>
      <c r="B21" s="1" t="s">
        <v>46</v>
      </c>
      <c r="C21" s="18">
        <v>4151</v>
      </c>
      <c r="D21" s="19" t="s">
        <v>5</v>
      </c>
      <c r="E21" s="20"/>
      <c r="F21" s="21">
        <f>E21*C21</f>
        <v>0</v>
      </c>
      <c r="H21" s="22"/>
    </row>
    <row r="22" spans="1:8" x14ac:dyDescent="0.2">
      <c r="A22" s="17" t="s">
        <v>37</v>
      </c>
      <c r="B22" s="1" t="s">
        <v>17</v>
      </c>
      <c r="C22" s="18">
        <v>2582</v>
      </c>
      <c r="D22" s="19" t="s">
        <v>5</v>
      </c>
      <c r="E22" s="20"/>
      <c r="F22" s="21">
        <f>E22*C22</f>
        <v>0</v>
      </c>
      <c r="H22" s="22"/>
    </row>
    <row r="23" spans="1:8" ht="30.75" thickBot="1" x14ac:dyDescent="0.25">
      <c r="A23" s="26" t="s">
        <v>38</v>
      </c>
      <c r="B23" s="27" t="s">
        <v>47</v>
      </c>
      <c r="C23" s="28">
        <v>3712</v>
      </c>
      <c r="D23" s="29" t="s">
        <v>5</v>
      </c>
      <c r="E23" s="30"/>
      <c r="F23" s="31">
        <f>E23*C23</f>
        <v>0</v>
      </c>
      <c r="H23" s="22"/>
    </row>
    <row r="24" spans="1:8" s="38" customFormat="1" x14ac:dyDescent="0.2">
      <c r="A24" s="32"/>
      <c r="B24" s="33"/>
      <c r="C24" s="34"/>
      <c r="D24" s="35"/>
      <c r="E24" s="36"/>
      <c r="F24" s="37"/>
    </row>
    <row r="25" spans="1:8" s="38" customFormat="1" x14ac:dyDescent="0.2">
      <c r="A25" s="39" t="s">
        <v>10</v>
      </c>
      <c r="B25" s="33"/>
      <c r="C25" s="34"/>
      <c r="D25" s="35"/>
      <c r="E25" s="36"/>
      <c r="F25" s="37"/>
    </row>
    <row r="26" spans="1:8" ht="15.75" thickBot="1" x14ac:dyDescent="0.25"/>
    <row r="27" spans="1:8" s="14" customFormat="1" ht="34.9" customHeight="1" thickBot="1" x14ac:dyDescent="0.25">
      <c r="A27" s="52" t="s">
        <v>6</v>
      </c>
      <c r="B27" s="53"/>
      <c r="C27" s="53"/>
      <c r="D27" s="53"/>
      <c r="E27" s="54"/>
      <c r="F27" s="40" t="s">
        <v>49</v>
      </c>
    </row>
    <row r="28" spans="1:8" x14ac:dyDescent="0.2">
      <c r="A28" s="41" t="str">
        <f>A5</f>
        <v>1.</v>
      </c>
      <c r="B28" s="51" t="str">
        <f>B5</f>
        <v>Bodové pole</v>
      </c>
      <c r="C28" s="51"/>
      <c r="D28" s="51"/>
      <c r="E28" s="51"/>
      <c r="F28" s="42">
        <f>F5</f>
        <v>0</v>
      </c>
    </row>
    <row r="29" spans="1:8" x14ac:dyDescent="0.2">
      <c r="A29" s="41" t="str">
        <f>A12</f>
        <v>2.</v>
      </c>
      <c r="B29" s="51" t="str">
        <f>B12</f>
        <v>Referenční data</v>
      </c>
      <c r="C29" s="51"/>
      <c r="D29" s="51"/>
      <c r="E29" s="51"/>
      <c r="F29" s="42">
        <f>F12</f>
        <v>0</v>
      </c>
    </row>
    <row r="30" spans="1:8" x14ac:dyDescent="0.2">
      <c r="A30" s="41" t="str">
        <f>A14</f>
        <v>3.</v>
      </c>
      <c r="B30" s="51" t="str">
        <f>B14</f>
        <v>Nové mapování</v>
      </c>
      <c r="C30" s="51"/>
      <c r="D30" s="51"/>
      <c r="E30" s="51"/>
      <c r="F30" s="42">
        <f>F14</f>
        <v>0</v>
      </c>
    </row>
    <row r="31" spans="1:8" x14ac:dyDescent="0.2">
      <c r="A31" s="41" t="str">
        <f>A17</f>
        <v>4.</v>
      </c>
      <c r="B31" s="51" t="str">
        <f>B17</f>
        <v>Vyhledání a zaměření sítí TI</v>
      </c>
      <c r="C31" s="51"/>
      <c r="D31" s="51"/>
      <c r="E31" s="51"/>
      <c r="F31" s="42">
        <f>F17</f>
        <v>0</v>
      </c>
    </row>
    <row r="32" spans="1:8" ht="15.75" thickBot="1" x14ac:dyDescent="0.25">
      <c r="A32" s="43" t="str">
        <f>A20</f>
        <v>5.</v>
      </c>
      <c r="B32" s="51" t="str">
        <f>B20</f>
        <v>Reambulace dat ZPS/DI/TI</v>
      </c>
      <c r="C32" s="51"/>
      <c r="D32" s="51"/>
      <c r="E32" s="51"/>
      <c r="F32" s="44">
        <f>F20</f>
        <v>0</v>
      </c>
    </row>
    <row r="33" spans="1:6" ht="15.75" thickBot="1" x14ac:dyDescent="0.25">
      <c r="A33" s="48" t="s">
        <v>8</v>
      </c>
      <c r="B33" s="49"/>
      <c r="C33" s="49"/>
      <c r="D33" s="49"/>
      <c r="E33" s="49"/>
      <c r="F33" s="45">
        <f>SUM(F28:F32)</f>
        <v>0</v>
      </c>
    </row>
    <row r="34" spans="1:6" x14ac:dyDescent="0.2">
      <c r="B34" s="7"/>
      <c r="C34" s="5"/>
      <c r="E34" s="5"/>
      <c r="F34" s="46"/>
    </row>
    <row r="35" spans="1:6" x14ac:dyDescent="0.2">
      <c r="B35" s="47"/>
      <c r="C35" s="5"/>
      <c r="E35" s="5"/>
      <c r="F35" s="46"/>
    </row>
    <row r="36" spans="1:6" x14ac:dyDescent="0.2">
      <c r="B36" s="7"/>
      <c r="C36" s="5"/>
      <c r="E36" s="5"/>
      <c r="F36" s="46"/>
    </row>
  </sheetData>
  <mergeCells count="12">
    <mergeCell ref="A33:E33"/>
    <mergeCell ref="B5:E5"/>
    <mergeCell ref="B28:E28"/>
    <mergeCell ref="B32:E32"/>
    <mergeCell ref="B12:E12"/>
    <mergeCell ref="B14:E14"/>
    <mergeCell ref="B17:E17"/>
    <mergeCell ref="B20:E20"/>
    <mergeCell ref="B29:E29"/>
    <mergeCell ref="B30:E30"/>
    <mergeCell ref="B31:E31"/>
    <mergeCell ref="A27:E2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nabídkových cen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Strnadová Dagmar</cp:lastModifiedBy>
  <dcterms:created xsi:type="dcterms:W3CDTF">2021-06-24T10:10:40Z</dcterms:created>
  <dcterms:modified xsi:type="dcterms:W3CDTF">2022-01-26T17:05:50Z</dcterms:modified>
</cp:coreProperties>
</file>