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pravy a investice\2021_10 - Rámcová smlouva kolejové brzby 2021-2025\"/>
    </mc:Choice>
  </mc:AlternateContent>
  <bookViews>
    <workbookView xWindow="0" yWindow="0" windowWidth="28800" windowHeight="10560"/>
  </bookViews>
  <sheets>
    <sheet name="Rekapitulace" sheetId="10" r:id="rId1"/>
    <sheet name="Sborník -Dodávky" sheetId="5" r:id="rId2"/>
    <sheet name="Sborník - Práce" sheetId="6" r:id="rId3"/>
    <sheet name="URS" sheetId="9" r:id="rId4"/>
    <sheet name="List4" sheetId="8" r:id="rId5"/>
  </sheets>
  <definedNames>
    <definedName name="_xlnm._FilterDatabase" localSheetId="1" hidden="1">'Sborník -Dodávky'!$C$1:$F$44</definedName>
    <definedName name="_xlnm._FilterDatabase" localSheetId="3" hidden="1">URS!$C$1:$F$4</definedName>
  </definedNames>
  <calcPr calcId="162913"/>
</workbook>
</file>

<file path=xl/calcChain.xml><?xml version="1.0" encoding="utf-8"?>
<calcChain xmlns="http://schemas.openxmlformats.org/spreadsheetml/2006/main">
  <c r="I55" i="6" l="1"/>
  <c r="H26" i="5" l="1"/>
  <c r="I5" i="6" l="1"/>
  <c r="I9" i="6"/>
  <c r="I10" i="6"/>
  <c r="I12" i="6"/>
  <c r="I13" i="6"/>
  <c r="I15" i="6"/>
  <c r="I16" i="6"/>
  <c r="I18" i="6"/>
  <c r="I19" i="6"/>
  <c r="I20" i="6"/>
  <c r="I22" i="6"/>
  <c r="I23" i="6"/>
  <c r="I25" i="6"/>
  <c r="I26" i="6"/>
  <c r="I28" i="6"/>
  <c r="I29" i="6"/>
  <c r="I30" i="6"/>
  <c r="I33" i="6"/>
  <c r="I35" i="6"/>
  <c r="I37" i="6"/>
  <c r="I38" i="6"/>
  <c r="I40" i="6"/>
  <c r="I41" i="6"/>
  <c r="I42" i="6"/>
  <c r="I43" i="6"/>
  <c r="I44" i="6"/>
  <c r="I45" i="6"/>
  <c r="I46" i="6"/>
  <c r="I47" i="6"/>
  <c r="I48" i="6"/>
  <c r="I49" i="6"/>
  <c r="I50" i="6"/>
  <c r="I51" i="6"/>
  <c r="I53" i="6"/>
  <c r="I57" i="6"/>
  <c r="I58" i="6"/>
  <c r="I60" i="6"/>
  <c r="I61" i="6"/>
  <c r="I62" i="6"/>
  <c r="I63" i="6"/>
  <c r="I64" i="6"/>
  <c r="I65" i="6"/>
  <c r="I66" i="6"/>
  <c r="I67" i="6"/>
  <c r="I68" i="6"/>
  <c r="I69" i="6"/>
  <c r="I70" i="6"/>
  <c r="I74" i="6"/>
  <c r="I75" i="6"/>
  <c r="I76" i="6"/>
  <c r="I80" i="6"/>
  <c r="I81" i="6"/>
  <c r="I83" i="6"/>
  <c r="I85" i="6"/>
  <c r="I86" i="6"/>
  <c r="H4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2" i="5"/>
  <c r="H23" i="5"/>
  <c r="H24" i="5"/>
  <c r="H25" i="5"/>
  <c r="H27" i="5"/>
  <c r="H28" i="5"/>
  <c r="H29" i="5"/>
  <c r="H30" i="5"/>
  <c r="H31" i="5"/>
  <c r="H32" i="5"/>
  <c r="H33" i="5"/>
  <c r="H34" i="5"/>
  <c r="H35" i="5"/>
  <c r="H38" i="5"/>
  <c r="H39" i="5"/>
  <c r="H42" i="5"/>
  <c r="H44" i="5"/>
  <c r="E12" i="10" l="1"/>
  <c r="H4" i="9"/>
  <c r="H3" i="9"/>
  <c r="H2" i="9"/>
  <c r="H6" i="9" l="1"/>
  <c r="I88" i="6" l="1"/>
  <c r="E10" i="10" s="1"/>
  <c r="H46" i="5"/>
  <c r="E9" i="10" s="1"/>
  <c r="E14" i="10" l="1"/>
</calcChain>
</file>

<file path=xl/sharedStrings.xml><?xml version="1.0" encoding="utf-8"?>
<sst xmlns="http://schemas.openxmlformats.org/spreadsheetml/2006/main" count="586" uniqueCount="263">
  <si>
    <t/>
  </si>
  <si>
    <t>Stavba:</t>
  </si>
  <si>
    <t>REKAPITULACE OBJEKTŮ STAVBY A SOUPISŮ PRACÍ</t>
  </si>
  <si>
    <t>Kód</t>
  </si>
  <si>
    <t>Popis</t>
  </si>
  <si>
    <t>Typ</t>
  </si>
  <si>
    <t>Náklady z rozpočtů</t>
  </si>
  <si>
    <t>Sborník</t>
  </si>
  <si>
    <t>URS</t>
  </si>
  <si>
    <t>Cena celkem [CZK]</t>
  </si>
  <si>
    <t>PČ</t>
  </si>
  <si>
    <t>MJ</t>
  </si>
  <si>
    <t>Množství</t>
  </si>
  <si>
    <t>J.cena [CZK]</t>
  </si>
  <si>
    <t>Cenová soustava</t>
  </si>
  <si>
    <t>M</t>
  </si>
  <si>
    <t>kus</t>
  </si>
  <si>
    <t>Sborník UOŽI 01 2021</t>
  </si>
  <si>
    <t>K</t>
  </si>
  <si>
    <t>hod</t>
  </si>
  <si>
    <t>CS ÚRS 2021 01</t>
  </si>
  <si>
    <t>HZS4231</t>
  </si>
  <si>
    <t>Hodinová zúčtovací sazba technik</t>
  </si>
  <si>
    <t>HZS4232</t>
  </si>
  <si>
    <t>Hodinová zúčtovací sazba technik odborný</t>
  </si>
  <si>
    <t>062002000</t>
  </si>
  <si>
    <t>Ztížené dopravní podmínky</t>
  </si>
  <si>
    <t>%</t>
  </si>
  <si>
    <t>Spádoviště - ovládání</t>
  </si>
  <si>
    <t>Ovládací souprava OSHKB včetně elektromagnetických a DAKO ventilů</t>
  </si>
  <si>
    <t>Spádoviště - kolejové brzdy</t>
  </si>
  <si>
    <t>Kolejové brzdy JKB</t>
  </si>
  <si>
    <t>válec JKB-GO,dvoukomorový pneumatický válec po GO</t>
  </si>
  <si>
    <t>odfukovací hrdlo JKB-GO, sestava tělesa šroubení a pístu po GO</t>
  </si>
  <si>
    <t>spojovací hadice JKB, vysokotlaká hadice s ocelovými koncovkami</t>
  </si>
  <si>
    <t>tendrová hadice JKB, vysokotlaká hadice s ocelovými koncovkami</t>
  </si>
  <si>
    <t>tlumič jednoramenné páky komplet JKB, sestava pružinového tlumiče</t>
  </si>
  <si>
    <t>seřizovací šroub  TR70x10 JKB</t>
  </si>
  <si>
    <t>šroub k lištám M27x80 (8G)+matice a podložka JKB</t>
  </si>
  <si>
    <t>šroub TR68 JKB, TR70x10</t>
  </si>
  <si>
    <t>kámen TR68 JKB, M27x80</t>
  </si>
  <si>
    <t>svorník válce JKB, , ocelový obrobek</t>
  </si>
  <si>
    <t>pružina ke sponě JKB, 3x86</t>
  </si>
  <si>
    <t>nájezdová lišta pravá JKB, ocelový odlitek 65x129x1684</t>
  </si>
  <si>
    <t>nájezdová lišta levá JKB, ocelový odlitek 65x129x1684</t>
  </si>
  <si>
    <t>střední lišta JKB, ocelový odlitek 65x129x2274</t>
  </si>
  <si>
    <t>Kolejové brzdy JKB-U</t>
  </si>
  <si>
    <t>odfukovací hrdlo JKB-U, sestava tělesa šroubení a pístu</t>
  </si>
  <si>
    <t>trámec střední JKB-U, ocelový odlitek,  střední nosník</t>
  </si>
  <si>
    <t>tendrová hadice JKB-U, vysokotlaká hadice s ocelovými koncovkami</t>
  </si>
  <si>
    <t>tlumič dvouramenné páky komplet JKB-U, sestava pružinového tlumiče</t>
  </si>
  <si>
    <t>seřizovací šroub  TR70x10 JKB-U</t>
  </si>
  <si>
    <t>šroub k lištám M27x80 (8G)+matice a podložka JKB-U</t>
  </si>
  <si>
    <t>pouzdro drážkované, ocelový obrobek</t>
  </si>
  <si>
    <t>podkova nicohlavu JKB-U, ocelový obrobek</t>
  </si>
  <si>
    <t>nicohlav JKB-U, ocelový obrobek</t>
  </si>
  <si>
    <t>kámen nicohlavu JKB-U, ocelový obrobek</t>
  </si>
  <si>
    <t>matice TR70X10 JKB-U</t>
  </si>
  <si>
    <t>nájezdová lišta pravá JKB-U, ocelový odlitek 65x129x1684</t>
  </si>
  <si>
    <t>nájezdová lišta levá JKB-U, ocelový odlitek 65x129x1684</t>
  </si>
  <si>
    <t>střední lišta JKB-U, ocelový odlitek 65x129x2274</t>
  </si>
  <si>
    <t>Spádoviště - kompresorovny a hydraulické agregáty</t>
  </si>
  <si>
    <t>Spádoviště - kompresorovny</t>
  </si>
  <si>
    <t>Separátoru oleje a vody, výkon 175m3/hod., provozní teplota +10 - +50°C, obsah ropných látek max. 5mg/l</t>
  </si>
  <si>
    <t>Automatického odváděče kondenzátu, max. výkon kompresoru 6,5m3/min,  max. výkon sušičky 13m3/min, max. výkon filtru 65m3/min, provozní přetlak (MPa) 1,6.</t>
  </si>
  <si>
    <t>Bodové prvky v kolejišti</t>
  </si>
  <si>
    <t>Kolové senzory a snímače počítačů náprav</t>
  </si>
  <si>
    <t>Snímač indukční HONEYWEL Z911 (HM0404129990090)</t>
  </si>
  <si>
    <t>Měřiče hmotnosti</t>
  </si>
  <si>
    <t>Měřič hmotnosti MH-2 můstek</t>
  </si>
  <si>
    <t>75917</t>
  </si>
  <si>
    <t>759170</t>
  </si>
  <si>
    <t>OSHKB</t>
  </si>
  <si>
    <t>Demontáž ovládací soupravy</t>
  </si>
  <si>
    <t>7591707065</t>
  </si>
  <si>
    <t>75918</t>
  </si>
  <si>
    <t>759181</t>
  </si>
  <si>
    <t>Kolejová brzda JKB</t>
  </si>
  <si>
    <t>Montáž kolejové brzdy JKB</t>
  </si>
  <si>
    <t>určení místa umístění, usazení KB na lože, připojení k rozvodům vzduchu, kontrola ovládání, provozní ošetření mazivy, případný nátěr, seřízení a přezkoušení</t>
  </si>
  <si>
    <t>7591815020</t>
  </si>
  <si>
    <t>Montáž vzduchového válce JKB</t>
  </si>
  <si>
    <t>7591815022</t>
  </si>
  <si>
    <t>Montáž odfukovacího hrdla JKB</t>
  </si>
  <si>
    <t>středního</t>
  </si>
  <si>
    <t>Montáž hadice JKB</t>
  </si>
  <si>
    <t>7591815060</t>
  </si>
  <si>
    <t>spojovací</t>
  </si>
  <si>
    <t>7591815062</t>
  </si>
  <si>
    <t>tendrové</t>
  </si>
  <si>
    <t>Montáž tlumiče komplet JKB</t>
  </si>
  <si>
    <t>7591815070</t>
  </si>
  <si>
    <t>jednoramenné páky</t>
  </si>
  <si>
    <t>dvouramenné páky</t>
  </si>
  <si>
    <t>7591815110</t>
  </si>
  <si>
    <t>Montáž šroubu svěrkového, pérovky, matky JKB</t>
  </si>
  <si>
    <t>Montáž nájezdové lišty JKB</t>
  </si>
  <si>
    <t>7591815150</t>
  </si>
  <si>
    <t>pravé</t>
  </si>
  <si>
    <t>7591815152</t>
  </si>
  <si>
    <t>levé</t>
  </si>
  <si>
    <t>7591815155</t>
  </si>
  <si>
    <t>Montáž střední lišty JKB</t>
  </si>
  <si>
    <t>strojní opracování nové brzdové lišty na požadovaný rozměr</t>
  </si>
  <si>
    <t>Demontáž kolejové brzdy JKB</t>
  </si>
  <si>
    <t>demontáž KB, odpojení KB od vzduchového rozvodu, vyjmutí z lože</t>
  </si>
  <si>
    <t>7591817020</t>
  </si>
  <si>
    <t>Demontáž vzduchového válce JKB</t>
  </si>
  <si>
    <t>7591817022</t>
  </si>
  <si>
    <t>Demontáž odfukovacího hrdla JKB</t>
  </si>
  <si>
    <t>Demontáž tlumiče komplet JKB</t>
  </si>
  <si>
    <t>7591817070</t>
  </si>
  <si>
    <t>7591817080</t>
  </si>
  <si>
    <t>Demontáž seřizovacího šroubu TR 70x10 JKB</t>
  </si>
  <si>
    <t>Demontáž nájezdové lišty JKB</t>
  </si>
  <si>
    <t>7591817150</t>
  </si>
  <si>
    <t>7591817152</t>
  </si>
  <si>
    <t>7591817155</t>
  </si>
  <si>
    <t>Demontáž střední lišty JKB</t>
  </si>
  <si>
    <t>Kolejová brzda JKB-U</t>
  </si>
  <si>
    <t>Montáž kolejové brzdy JKB-U</t>
  </si>
  <si>
    <t>7591815215</t>
  </si>
  <si>
    <t>Montáž odfukovacího hrdla JKB-U</t>
  </si>
  <si>
    <t>Montáž trámce JKB-U</t>
  </si>
  <si>
    <t>7591815220</t>
  </si>
  <si>
    <t>Montáž hadice JKB-U</t>
  </si>
  <si>
    <t>7591815255</t>
  </si>
  <si>
    <t>7591815257</t>
  </si>
  <si>
    <t>Montáž tlumiče komplet JKB-U</t>
  </si>
  <si>
    <t>7591815282</t>
  </si>
  <si>
    <t>7591815290</t>
  </si>
  <si>
    <t>Montáž seřizovacího šroubu TR 70x10 JKB-U</t>
  </si>
  <si>
    <t>7591815295</t>
  </si>
  <si>
    <t>Montáž šroubu k lištám M27x80 (8G)+matice+podložka JKB-U</t>
  </si>
  <si>
    <t>7591815300</t>
  </si>
  <si>
    <t>Montáž pouzdra drážkovaného JKB-U</t>
  </si>
  <si>
    <t>7591815305</t>
  </si>
  <si>
    <t>Montáž podkovy nicohlavu JKB-U</t>
  </si>
  <si>
    <t>7591815310</t>
  </si>
  <si>
    <t>Montáž nicohlavu JKB-U</t>
  </si>
  <si>
    <t>7591815315</t>
  </si>
  <si>
    <t>Montáž kamenu nicohlavu JKB-U</t>
  </si>
  <si>
    <t>7591815340</t>
  </si>
  <si>
    <t>Montáž matice TR 70X10 JKB-U</t>
  </si>
  <si>
    <t>7591815365</t>
  </si>
  <si>
    <t>7591815367</t>
  </si>
  <si>
    <t>7591815370</t>
  </si>
  <si>
    <t>Montáž střední lišty JKB-U</t>
  </si>
  <si>
    <t>7591815380</t>
  </si>
  <si>
    <t>Frézování brzdové lišty JKB-U</t>
  </si>
  <si>
    <t>Demontáž kolejové brzdy JKB-U</t>
  </si>
  <si>
    <t>7591817215</t>
  </si>
  <si>
    <t>Demontáž odfukovacího hrdla JKB-U</t>
  </si>
  <si>
    <t>Demontáž trámce JKB-U</t>
  </si>
  <si>
    <t>7591817220</t>
  </si>
  <si>
    <t>Demontáž hadice JKB-U</t>
  </si>
  <si>
    <t>7591817255</t>
  </si>
  <si>
    <t>7591817257</t>
  </si>
  <si>
    <t>Demontáž tlumiče komplet JKB-U</t>
  </si>
  <si>
    <t>7591817282</t>
  </si>
  <si>
    <t>7591817290</t>
  </si>
  <si>
    <t>Demontáž seřizovacího šroubu TR 70x10 JKB-U</t>
  </si>
  <si>
    <t>7591817295</t>
  </si>
  <si>
    <t>Demontáž šroubu k lištám M27x80 (8G)+matice+podložka JKB-U</t>
  </si>
  <si>
    <t>7591817300</t>
  </si>
  <si>
    <t>Demontáž pouzdra drážkovaného JKB-U</t>
  </si>
  <si>
    <t>7591817305</t>
  </si>
  <si>
    <t>Demontáž podkovy nicohlavu JKB-U</t>
  </si>
  <si>
    <t>7591817310</t>
  </si>
  <si>
    <t>Demontáž nicohlavu JKB-U</t>
  </si>
  <si>
    <t>7591817315</t>
  </si>
  <si>
    <t>Demontáž kamenu nicohlavu JKB-U</t>
  </si>
  <si>
    <t>7591817340</t>
  </si>
  <si>
    <t>Demontáž matice TR 70X10 JKB-U</t>
  </si>
  <si>
    <t>7591817365</t>
  </si>
  <si>
    <t>7591817367</t>
  </si>
  <si>
    <t>7591817370</t>
  </si>
  <si>
    <t>Demontáž střední lišty JKB-U</t>
  </si>
  <si>
    <t>75919</t>
  </si>
  <si>
    <t>759191</t>
  </si>
  <si>
    <t>Servisní prohlídka kompresoru</t>
  </si>
  <si>
    <t>7591914020</t>
  </si>
  <si>
    <t>1x ročně</t>
  </si>
  <si>
    <t>7591914025</t>
  </si>
  <si>
    <t>1x za 2 roky</t>
  </si>
  <si>
    <t>zahrnuje umístění a připojení k rozvodům tlakového vzduchu</t>
  </si>
  <si>
    <t>7591915040</t>
  </si>
  <si>
    <t>Montáž separátoru oleje a vody</t>
  </si>
  <si>
    <t>75920</t>
  </si>
  <si>
    <t>759200</t>
  </si>
  <si>
    <t>Montáž měřiče</t>
  </si>
  <si>
    <t>7592005032</t>
  </si>
  <si>
    <t>hmotnosti MH 1 (2)</t>
  </si>
  <si>
    <t>uložení a připevnění na určené místo, seřízení, přezkoušení</t>
  </si>
  <si>
    <t>7592005110</t>
  </si>
  <si>
    <t>Montáž optické závory pro identifikaci přítomnosti kolejového vozidla</t>
  </si>
  <si>
    <t>Demontáž snímače</t>
  </si>
  <si>
    <t>7592007020</t>
  </si>
  <si>
    <t>indukčního kolejnicového Honeywell</t>
  </si>
  <si>
    <t>Demontáž měřiče</t>
  </si>
  <si>
    <t>7592007032</t>
  </si>
  <si>
    <t>7592007110</t>
  </si>
  <si>
    <t>Demontáž optické závory pro identifikaci přítomnosti kolejového vozidla</t>
  </si>
  <si>
    <t>Sborník UOŽI 01 2052</t>
  </si>
  <si>
    <t>Sborník UOŽI 01 2069</t>
  </si>
  <si>
    <t>Sborník UOŽI 01 2070</t>
  </si>
  <si>
    <t>Sborník UOŽI 01 2082</t>
  </si>
  <si>
    <t>Sborník UOŽI 01 2083</t>
  </si>
  <si>
    <t>Sborník UOŽI 01 2085</t>
  </si>
  <si>
    <t>Sborník UOŽI 01 2094</t>
  </si>
  <si>
    <t>Sborník UOŽI 01 2103</t>
  </si>
  <si>
    <t>Sborník UOŽI 01 2104</t>
  </si>
  <si>
    <t>Sborník UOŽI 01 2105</t>
  </si>
  <si>
    <t>Sborník UOŽI 01 2111</t>
  </si>
  <si>
    <t>Sborník UOŽI 01 2112</t>
  </si>
  <si>
    <t>Sborník UOŽI 01 2127</t>
  </si>
  <si>
    <t>Sborník UOŽI 01 2130</t>
  </si>
  <si>
    <t>Sborník UOŽI 01 2144</t>
  </si>
  <si>
    <t>Sborník UOŽI 01 2145</t>
  </si>
  <si>
    <t>Sborník UOŽI 01 2146</t>
  </si>
  <si>
    <t>Sborník UOŽI 01 2153</t>
  </si>
  <si>
    <t>Sborník UOŽI 01 2155</t>
  </si>
  <si>
    <t>Sborník UOŽI 01 2165</t>
  </si>
  <si>
    <t>Sborník UOŽI 01 2166</t>
  </si>
  <si>
    <t>Sborník UOŽI 01 2169</t>
  </si>
  <si>
    <t>Sborník UOŽI 01 2171</t>
  </si>
  <si>
    <t>Sborník UOŽI 01 2172</t>
  </si>
  <si>
    <t>Sborník UOŽI 01 2173</t>
  </si>
  <si>
    <t>Sborník UOŽI 01 2174</t>
  </si>
  <si>
    <t>Sborník UOŽI 01 2175</t>
  </si>
  <si>
    <t>Sborník UOŽI 01 2176</t>
  </si>
  <si>
    <t>Sborník UOŽI 01 2181</t>
  </si>
  <si>
    <t>Sborník UOŽI 01 2187</t>
  </si>
  <si>
    <t>Sborník UOŽI 01 2188</t>
  </si>
  <si>
    <t>Sborník UOŽI 01 2189</t>
  </si>
  <si>
    <t>Sborník UOŽI 01 2196</t>
  </si>
  <si>
    <t>Sborník UOŽI 01 2198</t>
  </si>
  <si>
    <t>Sborník UOŽI 01 2208</t>
  </si>
  <si>
    <t>Sborník UOŽI 01 2209</t>
  </si>
  <si>
    <t>Sborník UOŽI 01 2210</t>
  </si>
  <si>
    <t>Sborník UOŽI 01 2212</t>
  </si>
  <si>
    <t>Sborník UOŽI 01 2214</t>
  </si>
  <si>
    <t>Sborník UOŽI 01 2215</t>
  </si>
  <si>
    <t>Sborník UOŽI 01 2216</t>
  </si>
  <si>
    <t>Sborník UOŽI 01 2217</t>
  </si>
  <si>
    <t>Sborník UOŽI 01 2218</t>
  </si>
  <si>
    <t>Sborník UOŽI 01 2219</t>
  </si>
  <si>
    <t>Sborník UOŽI 01 2224</t>
  </si>
  <si>
    <t>Sborník UOŽI 01 2230</t>
  </si>
  <si>
    <t>Sborník UOŽI 01 2231</t>
  </si>
  <si>
    <t>Sborník UOŽI 01 2232</t>
  </si>
  <si>
    <t>Sborník UOŽI 01 2238</t>
  </si>
  <si>
    <t>Sborník UOŽI 01 2239</t>
  </si>
  <si>
    <t>Sborník UOŽI 01 2248</t>
  </si>
  <si>
    <t>Sborník UOŽI 01 2324</t>
  </si>
  <si>
    <t>Sborník UOŽI 01 2342</t>
  </si>
  <si>
    <t>Sborník UOŽI 01 2348</t>
  </si>
  <si>
    <t>Sborník UOŽI 01 2352</t>
  </si>
  <si>
    <t>Sborník UOŽI 01 2370</t>
  </si>
  <si>
    <t>Popis 2</t>
  </si>
  <si>
    <t>Dodávky</t>
  </si>
  <si>
    <t>Práce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</si>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</sst>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8"/>
      <name val="Arial CE"/>
      <family val="2"/>
    </font>
    <font>
      <sz val="9"/>
      <name val="Arial CE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73">
    <xf numFmtId="0" fontId="0" fillId="0" borderId="0" xfId="0"/>
    <xf numFmtId="0" fontId="2" fillId="0" borderId="0" xfId="1" applyFont="1" applyFill="1" applyAlignment="1"/>
    <xf numFmtId="0" fontId="2" fillId="0" borderId="0" xfId="1" applyFont="1" applyFill="1" applyAlignment="1">
      <alignment vertical="top"/>
    </xf>
    <xf numFmtId="4" fontId="2" fillId="0" borderId="0" xfId="1" applyNumberFormat="1" applyFont="1" applyFill="1" applyAlignment="1">
      <alignment horizontal="right" vertical="top"/>
    </xf>
    <xf numFmtId="0" fontId="2" fillId="0" borderId="0" xfId="1"/>
    <xf numFmtId="0" fontId="2" fillId="0" borderId="0" xfId="1" applyFill="1"/>
    <xf numFmtId="0" fontId="2" fillId="2" borderId="0" xfId="1" applyFill="1"/>
    <xf numFmtId="0" fontId="2" fillId="0" borderId="1" xfId="1" applyBorder="1" applyAlignment="1">
      <alignment horizontal="center"/>
    </xf>
    <xf numFmtId="49" fontId="2" fillId="0" borderId="0" xfId="1" applyNumberFormat="1" applyFont="1" applyFill="1" applyAlignment="1">
      <alignment vertical="top"/>
    </xf>
    <xf numFmtId="49" fontId="2" fillId="0" borderId="0" xfId="1" applyNumberFormat="1" applyFont="1" applyFill="1" applyAlignment="1">
      <alignment vertical="top" wrapText="1" justifyLastLine="1"/>
    </xf>
    <xf numFmtId="4" fontId="2" fillId="0" borderId="0" xfId="1" applyNumberFormat="1"/>
    <xf numFmtId="0" fontId="5" fillId="0" borderId="0" xfId="2"/>
    <xf numFmtId="0" fontId="5" fillId="0" borderId="0" xfId="2" applyFill="1"/>
    <xf numFmtId="0" fontId="5" fillId="2" borderId="0" xfId="2" applyFill="1"/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1" xfId="2" applyBorder="1"/>
    <xf numFmtId="49" fontId="6" fillId="0" borderId="1" xfId="2" applyNumberFormat="1" applyFont="1" applyFill="1" applyBorder="1" applyAlignment="1">
      <alignment vertical="center"/>
    </xf>
    <xf numFmtId="49" fontId="6" fillId="0" borderId="1" xfId="2" applyNumberFormat="1" applyFont="1" applyFill="1" applyBorder="1" applyAlignment="1">
      <alignment horizontal="left" vertical="center" wrapText="1" inden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ill="1" applyBorder="1" applyAlignment="1">
      <alignment horizontal="center" vertical="center"/>
    </xf>
    <xf numFmtId="4" fontId="5" fillId="0" borderId="1" xfId="2" applyNumberFormat="1" applyFill="1" applyBorder="1" applyAlignment="1">
      <alignment vertical="center"/>
    </xf>
    <xf numFmtId="0" fontId="2" fillId="0" borderId="1" xfId="1" applyBorder="1"/>
    <xf numFmtId="49" fontId="6" fillId="0" borderId="1" xfId="2" applyNumberFormat="1" applyFont="1" applyFill="1" applyBorder="1" applyAlignment="1">
      <alignment horizontal="left" vertical="center" wrapText="1" indent="2"/>
    </xf>
    <xf numFmtId="49" fontId="5" fillId="0" borderId="1" xfId="2" applyNumberFormat="1" applyFill="1" applyBorder="1" applyAlignment="1">
      <alignment vertical="center"/>
    </xf>
    <xf numFmtId="49" fontId="5" fillId="0" borderId="1" xfId="2" applyNumberFormat="1" applyFill="1" applyBorder="1" applyAlignment="1">
      <alignment horizontal="left" vertical="center" wrapText="1" indent="3"/>
    </xf>
    <xf numFmtId="49" fontId="3" fillId="0" borderId="1" xfId="2" applyNumberFormat="1" applyFont="1" applyFill="1" applyBorder="1" applyAlignment="1">
      <alignment vertical="center"/>
    </xf>
    <xf numFmtId="49" fontId="3" fillId="0" borderId="1" xfId="2" applyNumberFormat="1" applyFont="1" applyFill="1" applyBorder="1" applyAlignment="1">
      <alignment horizontal="left" vertical="center" wrapText="1" indent="3"/>
    </xf>
    <xf numFmtId="49" fontId="5" fillId="0" borderId="1" xfId="2" applyNumberFormat="1" applyFill="1" applyBorder="1" applyAlignment="1">
      <alignment horizontal="left" vertical="center" wrapText="1" indent="4"/>
    </xf>
    <xf numFmtId="49" fontId="5" fillId="2" borderId="1" xfId="2" applyNumberFormat="1" applyFill="1" applyBorder="1" applyAlignment="1">
      <alignment vertical="center"/>
    </xf>
    <xf numFmtId="49" fontId="5" fillId="2" borderId="1" xfId="2" applyNumberFormat="1" applyFill="1" applyBorder="1" applyAlignment="1">
      <alignment horizontal="left" vertical="center" wrapText="1" indent="4"/>
    </xf>
    <xf numFmtId="49" fontId="7" fillId="2" borderId="1" xfId="2" applyNumberFormat="1" applyFont="1" applyFill="1" applyBorder="1" applyAlignment="1">
      <alignment horizontal="justify" vertical="center" wrapText="1"/>
    </xf>
    <xf numFmtId="49" fontId="5" fillId="2" borderId="1" xfId="2" applyNumberFormat="1" applyFill="1" applyBorder="1" applyAlignment="1">
      <alignment horizontal="center" vertical="center"/>
    </xf>
    <xf numFmtId="4" fontId="5" fillId="2" borderId="1" xfId="2" applyNumberFormat="1" applyFill="1" applyBorder="1" applyAlignment="1">
      <alignment vertical="center"/>
    </xf>
    <xf numFmtId="49" fontId="5" fillId="2" borderId="1" xfId="2" applyNumberFormat="1" applyFill="1" applyBorder="1" applyAlignment="1">
      <alignment horizontal="left" vertical="center" wrapText="1" indent="3"/>
    </xf>
    <xf numFmtId="49" fontId="3" fillId="2" borderId="1" xfId="2" applyNumberFormat="1" applyFont="1" applyFill="1" applyBorder="1" applyAlignment="1">
      <alignment vertical="center"/>
    </xf>
    <xf numFmtId="49" fontId="3" fillId="2" borderId="1" xfId="2" applyNumberFormat="1" applyFont="1" applyFill="1" applyBorder="1" applyAlignment="1">
      <alignment horizontal="left" vertical="center" wrapText="1" indent="3"/>
    </xf>
    <xf numFmtId="0" fontId="2" fillId="0" borderId="1" xfId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top"/>
    </xf>
    <xf numFmtId="49" fontId="4" fillId="0" borderId="1" xfId="1" applyNumberFormat="1" applyFont="1" applyFill="1" applyBorder="1" applyAlignment="1">
      <alignment vertical="top" wrapText="1" justifyLastLine="1"/>
    </xf>
    <xf numFmtId="0" fontId="2" fillId="0" borderId="1" xfId="1" applyFont="1" applyFill="1" applyBorder="1" applyAlignment="1">
      <alignment vertical="top"/>
    </xf>
    <xf numFmtId="4" fontId="2" fillId="0" borderId="1" xfId="1" applyNumberFormat="1" applyFont="1" applyFill="1" applyBorder="1" applyAlignment="1">
      <alignment horizontal="right" vertical="top"/>
    </xf>
    <xf numFmtId="0" fontId="2" fillId="0" borderId="1" xfId="1" applyNumberFormat="1" applyFont="1" applyFill="1" applyBorder="1" applyAlignment="1">
      <alignment horizontal="left" vertical="top"/>
    </xf>
    <xf numFmtId="49" fontId="2" fillId="0" borderId="1" xfId="1" applyNumberFormat="1" applyFont="1" applyFill="1" applyBorder="1" applyAlignment="1">
      <alignment horizontal="left" vertical="top" wrapText="1" indent="1" justifyLastLine="1"/>
    </xf>
    <xf numFmtId="0" fontId="2" fillId="2" borderId="1" xfId="1" applyNumberFormat="1" applyFont="1" applyFill="1" applyBorder="1" applyAlignment="1">
      <alignment horizontal="left" vertical="top"/>
    </xf>
    <xf numFmtId="49" fontId="2" fillId="2" borderId="1" xfId="1" applyNumberFormat="1" applyFont="1" applyFill="1" applyBorder="1" applyAlignment="1">
      <alignment horizontal="left" vertical="top" wrapText="1" indent="1" justifyLastLine="1"/>
    </xf>
    <xf numFmtId="0" fontId="2" fillId="2" borderId="1" xfId="1" applyFont="1" applyFill="1" applyBorder="1" applyAlignment="1">
      <alignment vertical="top"/>
    </xf>
    <xf numFmtId="4" fontId="2" fillId="2" borderId="1" xfId="1" applyNumberFormat="1" applyFont="1" applyFill="1" applyBorder="1" applyAlignment="1">
      <alignment horizontal="right" vertical="top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3" fontId="2" fillId="0" borderId="0" xfId="1" applyNumberFormat="1"/>
    <xf numFmtId="4" fontId="3" fillId="0" borderId="0" xfId="1" applyNumberFormat="1" applyFont="1"/>
    <xf numFmtId="0" fontId="2" fillId="0" borderId="1" xfId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8" fillId="0" borderId="0" xfId="0" applyNumberFormat="1" applyFont="1"/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1" applyNumberFormat="1" applyFill="1" applyBorder="1" applyAlignment="1">
      <alignment horizontal="center"/>
    </xf>
    <xf numFmtId="3" fontId="2" fillId="0" borderId="1" xfId="1" applyNumberFormat="1" applyFill="1" applyBorder="1" applyAlignment="1">
      <alignment horizontal="center"/>
    </xf>
    <xf numFmtId="164" fontId="0" fillId="0" borderId="0" xfId="0" applyNumberFormat="1"/>
    <xf numFmtId="0" fontId="5" fillId="0" borderId="1" xfId="2" applyBorder="1" applyAlignment="1">
      <alignment horizontal="center" vertical="center"/>
    </xf>
    <xf numFmtId="0" fontId="5" fillId="0" borderId="1" xfId="2" applyBorder="1" applyAlignment="1">
      <alignment horizontal="center"/>
    </xf>
    <xf numFmtId="0" fontId="5" fillId="0" borderId="0" xfId="2" applyAlignment="1">
      <alignment horizontal="center"/>
    </xf>
    <xf numFmtId="0" fontId="2" fillId="0" borderId="0" xfId="1" applyAlignment="1">
      <alignment horizontal="center"/>
    </xf>
    <xf numFmtId="4" fontId="2" fillId="0" borderId="1" xfId="1" applyNumberFormat="1" applyBorder="1"/>
    <xf numFmtId="4" fontId="5" fillId="0" borderId="1" xfId="2" applyNumberFormat="1" applyBorder="1"/>
    <xf numFmtId="4" fontId="3" fillId="0" borderId="0" xfId="2" applyNumberFormat="1" applyFont="1"/>
  </cellXfs>
  <cellStyles count="3">
    <cellStyle name="Normální" xfId="0" builtinId="0" customBuiltin="1"/>
    <cellStyle name="Normální 2" xfId="1"/>
    <cellStyle name="Normální 3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tabSelected="1" zoomScale="130" zoomScaleNormal="130" workbookViewId="0">
      <selection activeCell="D23" sqref="D23"/>
    </sheetView>
  </sheetViews>
  <sheetFormatPr defaultRowHeight="11.25" x14ac:dyDescent="0.2"/>
  <cols>
    <col min="1" max="1" width="4" customWidth="1"/>
    <col min="2" max="2" width="2.6640625" customWidth="1"/>
    <col min="4" max="4" width="15.83203125" customWidth="1"/>
    <col min="5" max="5" width="17.1640625" bestFit="1" customWidth="1"/>
  </cols>
  <sheetData>
    <row r="2" spans="2:5" ht="15.75" x14ac:dyDescent="0.25">
      <c r="B2" s="59" t="s">
        <v>2</v>
      </c>
    </row>
    <row r="4" spans="2:5" ht="12.75" x14ac:dyDescent="0.2">
      <c r="B4" s="57" t="s">
        <v>1</v>
      </c>
    </row>
    <row r="6" spans="2:5" x14ac:dyDescent="0.2">
      <c r="B6" s="58" t="s">
        <v>6</v>
      </c>
    </row>
    <row r="8" spans="2:5" x14ac:dyDescent="0.2">
      <c r="B8" t="s">
        <v>7</v>
      </c>
    </row>
    <row r="9" spans="2:5" x14ac:dyDescent="0.2">
      <c r="C9" t="s">
        <v>260</v>
      </c>
      <c r="E9" s="65">
        <f>'Sborník -Dodávky'!H46</f>
        <v>2945152</v>
      </c>
    </row>
    <row r="10" spans="2:5" x14ac:dyDescent="0.2">
      <c r="C10" t="s">
        <v>261</v>
      </c>
      <c r="E10" s="65">
        <f>'Sborník - Práce'!I88</f>
        <v>888239.2</v>
      </c>
    </row>
    <row r="11" spans="2:5" x14ac:dyDescent="0.2">
      <c r="E11" s="65"/>
    </row>
    <row r="12" spans="2:5" x14ac:dyDescent="0.2">
      <c r="B12" t="s">
        <v>8</v>
      </c>
      <c r="E12" s="65">
        <f>URS!H6</f>
        <v>201585</v>
      </c>
    </row>
    <row r="14" spans="2:5" ht="12.75" x14ac:dyDescent="0.2">
      <c r="B14" s="57" t="s">
        <v>262</v>
      </c>
      <c r="C14" s="57"/>
      <c r="D14" s="57"/>
      <c r="E14" s="60">
        <f>SUM(E9:E13)</f>
        <v>4034976.2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="85" zoomScaleNormal="85" workbookViewId="0">
      <pane ySplit="1" topLeftCell="A2" activePane="bottomLeft" state="frozen"/>
      <selection pane="bottomLeft" activeCell="D38" sqref="D38"/>
    </sheetView>
  </sheetViews>
  <sheetFormatPr defaultRowHeight="15" x14ac:dyDescent="0.25"/>
  <cols>
    <col min="1" max="2" width="9.33203125" style="4"/>
    <col min="3" max="3" width="14.83203125" style="8" customWidth="1"/>
    <col min="4" max="4" width="118.6640625" style="9" customWidth="1"/>
    <col min="5" max="5" width="7.83203125" style="2" customWidth="1"/>
    <col min="6" max="6" width="14.83203125" style="3" customWidth="1"/>
    <col min="7" max="7" width="10.5" style="69" bestFit="1" customWidth="1"/>
    <col min="8" max="8" width="21" style="4" bestFit="1" customWidth="1"/>
    <col min="9" max="9" width="23.6640625" style="4" bestFit="1" customWidth="1"/>
    <col min="10" max="16384" width="9.33203125" style="4"/>
  </cols>
  <sheetData>
    <row r="1" spans="1:9" s="1" customFormat="1" ht="28.15" customHeight="1" x14ac:dyDescent="0.25">
      <c r="A1" s="15" t="s">
        <v>10</v>
      </c>
      <c r="B1" s="15" t="s">
        <v>5</v>
      </c>
      <c r="C1" s="14" t="s">
        <v>3</v>
      </c>
      <c r="D1" s="18" t="s">
        <v>4</v>
      </c>
      <c r="E1" s="15" t="s">
        <v>11</v>
      </c>
      <c r="F1" s="16" t="s">
        <v>13</v>
      </c>
      <c r="G1" s="15" t="s">
        <v>12</v>
      </c>
      <c r="H1" s="15" t="s">
        <v>9</v>
      </c>
      <c r="I1" s="15" t="s">
        <v>14</v>
      </c>
    </row>
    <row r="2" spans="1:9" ht="17.25" x14ac:dyDescent="0.25">
      <c r="A2" s="25">
        <v>1</v>
      </c>
      <c r="B2" s="25" t="s">
        <v>15</v>
      </c>
      <c r="C2" s="41">
        <v>75917</v>
      </c>
      <c r="D2" s="42" t="s">
        <v>28</v>
      </c>
      <c r="E2" s="43"/>
      <c r="F2" s="44"/>
      <c r="G2" s="7"/>
      <c r="H2" s="70"/>
      <c r="I2" s="25"/>
    </row>
    <row r="3" spans="1:9" ht="17.25" x14ac:dyDescent="0.25">
      <c r="A3" s="25">
        <v>2</v>
      </c>
      <c r="B3" s="25" t="s">
        <v>15</v>
      </c>
      <c r="C3" s="41">
        <v>759170</v>
      </c>
      <c r="D3" s="42" t="s">
        <v>28</v>
      </c>
      <c r="E3" s="43"/>
      <c r="F3" s="44"/>
      <c r="G3" s="7"/>
      <c r="H3" s="70"/>
      <c r="I3" s="25"/>
    </row>
    <row r="4" spans="1:9" s="5" customFormat="1" x14ac:dyDescent="0.25">
      <c r="A4" s="25">
        <v>3</v>
      </c>
      <c r="B4" s="25" t="s">
        <v>15</v>
      </c>
      <c r="C4" s="45">
        <v>7591700090</v>
      </c>
      <c r="D4" s="46" t="s">
        <v>29</v>
      </c>
      <c r="E4" s="43" t="s">
        <v>16</v>
      </c>
      <c r="F4" s="44">
        <v>590000</v>
      </c>
      <c r="G4" s="7">
        <v>1</v>
      </c>
      <c r="H4" s="70">
        <f>F4*G4</f>
        <v>590000</v>
      </c>
      <c r="I4" s="25" t="s">
        <v>17</v>
      </c>
    </row>
    <row r="5" spans="1:9" ht="17.25" x14ac:dyDescent="0.25">
      <c r="A5" s="25">
        <v>4</v>
      </c>
      <c r="B5" s="25" t="s">
        <v>15</v>
      </c>
      <c r="C5" s="41">
        <v>75918</v>
      </c>
      <c r="D5" s="42" t="s">
        <v>30</v>
      </c>
      <c r="E5" s="43"/>
      <c r="F5" s="44"/>
      <c r="G5" s="7"/>
      <c r="H5" s="70"/>
      <c r="I5" s="25"/>
    </row>
    <row r="6" spans="1:9" ht="17.25" x14ac:dyDescent="0.25">
      <c r="A6" s="25">
        <v>5</v>
      </c>
      <c r="B6" s="25" t="s">
        <v>15</v>
      </c>
      <c r="C6" s="41">
        <v>759181</v>
      </c>
      <c r="D6" s="42" t="s">
        <v>31</v>
      </c>
      <c r="E6" s="43"/>
      <c r="F6" s="44"/>
      <c r="G6" s="7"/>
      <c r="H6" s="70"/>
      <c r="I6" s="25"/>
    </row>
    <row r="7" spans="1:9" s="6" customFormat="1" x14ac:dyDescent="0.25">
      <c r="A7" s="25">
        <v>6</v>
      </c>
      <c r="B7" s="25" t="s">
        <v>15</v>
      </c>
      <c r="C7" s="47">
        <v>7591810048</v>
      </c>
      <c r="D7" s="48" t="s">
        <v>32</v>
      </c>
      <c r="E7" s="49" t="s">
        <v>16</v>
      </c>
      <c r="F7" s="50">
        <v>65000</v>
      </c>
      <c r="G7" s="7">
        <v>2</v>
      </c>
      <c r="H7" s="70">
        <f t="shared" ref="H7:H20" si="0">F7*G7</f>
        <v>130000</v>
      </c>
      <c r="I7" s="25" t="s">
        <v>17</v>
      </c>
    </row>
    <row r="8" spans="1:9" s="6" customFormat="1" x14ac:dyDescent="0.25">
      <c r="A8" s="25">
        <v>7</v>
      </c>
      <c r="B8" s="25" t="s">
        <v>15</v>
      </c>
      <c r="C8" s="47">
        <v>7591810052</v>
      </c>
      <c r="D8" s="48" t="s">
        <v>33</v>
      </c>
      <c r="E8" s="49" t="s">
        <v>16</v>
      </c>
      <c r="F8" s="50">
        <v>20100</v>
      </c>
      <c r="G8" s="7">
        <v>2</v>
      </c>
      <c r="H8" s="70">
        <f t="shared" si="0"/>
        <v>40200</v>
      </c>
      <c r="I8" s="25" t="s">
        <v>17</v>
      </c>
    </row>
    <row r="9" spans="1:9" s="6" customFormat="1" x14ac:dyDescent="0.25">
      <c r="A9" s="25">
        <v>8</v>
      </c>
      <c r="B9" s="25" t="s">
        <v>15</v>
      </c>
      <c r="C9" s="47">
        <v>7591810086</v>
      </c>
      <c r="D9" s="48" t="s">
        <v>34</v>
      </c>
      <c r="E9" s="49" t="s">
        <v>16</v>
      </c>
      <c r="F9" s="50">
        <v>5050</v>
      </c>
      <c r="G9" s="7">
        <v>5</v>
      </c>
      <c r="H9" s="70">
        <f t="shared" si="0"/>
        <v>25250</v>
      </c>
      <c r="I9" s="25" t="s">
        <v>17</v>
      </c>
    </row>
    <row r="10" spans="1:9" s="6" customFormat="1" x14ac:dyDescent="0.25">
      <c r="A10" s="25">
        <v>9</v>
      </c>
      <c r="B10" s="25" t="s">
        <v>15</v>
      </c>
      <c r="C10" s="47">
        <v>7591810088</v>
      </c>
      <c r="D10" s="48" t="s">
        <v>35</v>
      </c>
      <c r="E10" s="49" t="s">
        <v>16</v>
      </c>
      <c r="F10" s="50">
        <v>4220</v>
      </c>
      <c r="G10" s="7">
        <v>5</v>
      </c>
      <c r="H10" s="70">
        <f t="shared" si="0"/>
        <v>21100</v>
      </c>
      <c r="I10" s="25" t="s">
        <v>17</v>
      </c>
    </row>
    <row r="11" spans="1:9" s="6" customFormat="1" x14ac:dyDescent="0.25">
      <c r="A11" s="25">
        <v>10</v>
      </c>
      <c r="B11" s="25" t="s">
        <v>15</v>
      </c>
      <c r="C11" s="47">
        <v>7591810090</v>
      </c>
      <c r="D11" s="48" t="s">
        <v>36</v>
      </c>
      <c r="E11" s="49" t="s">
        <v>16</v>
      </c>
      <c r="F11" s="50">
        <v>9760</v>
      </c>
      <c r="G11" s="7">
        <v>2</v>
      </c>
      <c r="H11" s="70">
        <f t="shared" si="0"/>
        <v>19520</v>
      </c>
      <c r="I11" s="25" t="s">
        <v>17</v>
      </c>
    </row>
    <row r="12" spans="1:9" s="6" customFormat="1" x14ac:dyDescent="0.25">
      <c r="A12" s="25">
        <v>11</v>
      </c>
      <c r="B12" s="25" t="s">
        <v>15</v>
      </c>
      <c r="C12" s="47">
        <v>7591810096</v>
      </c>
      <c r="D12" s="48" t="s">
        <v>37</v>
      </c>
      <c r="E12" s="49" t="s">
        <v>16</v>
      </c>
      <c r="F12" s="50">
        <v>8140</v>
      </c>
      <c r="G12" s="7">
        <v>5</v>
      </c>
      <c r="H12" s="70">
        <f t="shared" si="0"/>
        <v>40700</v>
      </c>
      <c r="I12" s="25" t="s">
        <v>17</v>
      </c>
    </row>
    <row r="13" spans="1:9" s="6" customFormat="1" x14ac:dyDescent="0.25">
      <c r="A13" s="25">
        <v>12</v>
      </c>
      <c r="B13" s="25" t="s">
        <v>15</v>
      </c>
      <c r="C13" s="47">
        <v>7591810098</v>
      </c>
      <c r="D13" s="48" t="s">
        <v>38</v>
      </c>
      <c r="E13" s="49" t="s">
        <v>16</v>
      </c>
      <c r="F13" s="50">
        <v>184</v>
      </c>
      <c r="G13" s="7">
        <v>8</v>
      </c>
      <c r="H13" s="70">
        <f t="shared" si="0"/>
        <v>1472</v>
      </c>
      <c r="I13" s="25" t="s">
        <v>17</v>
      </c>
    </row>
    <row r="14" spans="1:9" s="6" customFormat="1" x14ac:dyDescent="0.25">
      <c r="A14" s="25">
        <v>13</v>
      </c>
      <c r="B14" s="25" t="s">
        <v>15</v>
      </c>
      <c r="C14" s="47">
        <v>7591810100</v>
      </c>
      <c r="D14" s="48" t="s">
        <v>39</v>
      </c>
      <c r="E14" s="49" t="s">
        <v>16</v>
      </c>
      <c r="F14" s="50">
        <v>7680</v>
      </c>
      <c r="G14" s="7">
        <v>10</v>
      </c>
      <c r="H14" s="70">
        <f t="shared" si="0"/>
        <v>76800</v>
      </c>
      <c r="I14" s="25" t="s">
        <v>17</v>
      </c>
    </row>
    <row r="15" spans="1:9" s="6" customFormat="1" x14ac:dyDescent="0.25">
      <c r="A15" s="25">
        <v>14</v>
      </c>
      <c r="B15" s="25" t="s">
        <v>15</v>
      </c>
      <c r="C15" s="47">
        <v>7591810102</v>
      </c>
      <c r="D15" s="48" t="s">
        <v>40</v>
      </c>
      <c r="E15" s="49" t="s">
        <v>16</v>
      </c>
      <c r="F15" s="50">
        <v>4730</v>
      </c>
      <c r="G15" s="7">
        <v>1</v>
      </c>
      <c r="H15" s="70">
        <f t="shared" si="0"/>
        <v>4730</v>
      </c>
      <c r="I15" s="25" t="s">
        <v>17</v>
      </c>
    </row>
    <row r="16" spans="1:9" s="6" customFormat="1" x14ac:dyDescent="0.25">
      <c r="A16" s="25">
        <v>15</v>
      </c>
      <c r="B16" s="25" t="s">
        <v>15</v>
      </c>
      <c r="C16" s="47">
        <v>7591810110</v>
      </c>
      <c r="D16" s="48" t="s">
        <v>41</v>
      </c>
      <c r="E16" s="49" t="s">
        <v>16</v>
      </c>
      <c r="F16" s="50">
        <v>3120</v>
      </c>
      <c r="G16" s="7">
        <v>4</v>
      </c>
      <c r="H16" s="70">
        <f t="shared" si="0"/>
        <v>12480</v>
      </c>
      <c r="I16" s="25" t="s">
        <v>17</v>
      </c>
    </row>
    <row r="17" spans="1:9" s="6" customFormat="1" x14ac:dyDescent="0.25">
      <c r="A17" s="25">
        <v>16</v>
      </c>
      <c r="B17" s="25" t="s">
        <v>15</v>
      </c>
      <c r="C17" s="47">
        <v>7591810116</v>
      </c>
      <c r="D17" s="48" t="s">
        <v>42</v>
      </c>
      <c r="E17" s="49" t="s">
        <v>16</v>
      </c>
      <c r="F17" s="50">
        <v>144</v>
      </c>
      <c r="G17" s="7">
        <v>20</v>
      </c>
      <c r="H17" s="70">
        <f t="shared" si="0"/>
        <v>2880</v>
      </c>
      <c r="I17" s="25" t="s">
        <v>17</v>
      </c>
    </row>
    <row r="18" spans="1:9" s="6" customFormat="1" x14ac:dyDescent="0.25">
      <c r="A18" s="25">
        <v>17</v>
      </c>
      <c r="B18" s="25" t="s">
        <v>15</v>
      </c>
      <c r="C18" s="47">
        <v>7591810124</v>
      </c>
      <c r="D18" s="48" t="s">
        <v>43</v>
      </c>
      <c r="E18" s="49" t="s">
        <v>16</v>
      </c>
      <c r="F18" s="50">
        <v>20300</v>
      </c>
      <c r="G18" s="7">
        <v>2</v>
      </c>
      <c r="H18" s="70">
        <f t="shared" si="0"/>
        <v>40600</v>
      </c>
      <c r="I18" s="25" t="s">
        <v>17</v>
      </c>
    </row>
    <row r="19" spans="1:9" s="6" customFormat="1" x14ac:dyDescent="0.25">
      <c r="A19" s="25">
        <v>18</v>
      </c>
      <c r="B19" s="25" t="s">
        <v>15</v>
      </c>
      <c r="C19" s="47">
        <v>7591810126</v>
      </c>
      <c r="D19" s="48" t="s">
        <v>44</v>
      </c>
      <c r="E19" s="49" t="s">
        <v>16</v>
      </c>
      <c r="F19" s="50">
        <v>20300</v>
      </c>
      <c r="G19" s="7">
        <v>2</v>
      </c>
      <c r="H19" s="70">
        <f t="shared" si="0"/>
        <v>40600</v>
      </c>
      <c r="I19" s="25" t="s">
        <v>17</v>
      </c>
    </row>
    <row r="20" spans="1:9" s="6" customFormat="1" x14ac:dyDescent="0.25">
      <c r="A20" s="25">
        <v>19</v>
      </c>
      <c r="B20" s="25" t="s">
        <v>15</v>
      </c>
      <c r="C20" s="47">
        <v>7591810128</v>
      </c>
      <c r="D20" s="48" t="s">
        <v>45</v>
      </c>
      <c r="E20" s="49" t="s">
        <v>16</v>
      </c>
      <c r="F20" s="50">
        <v>21000</v>
      </c>
      <c r="G20" s="7">
        <v>4</v>
      </c>
      <c r="H20" s="70">
        <f t="shared" si="0"/>
        <v>84000</v>
      </c>
      <c r="I20" s="25" t="s">
        <v>17</v>
      </c>
    </row>
    <row r="21" spans="1:9" ht="17.25" x14ac:dyDescent="0.25">
      <c r="A21" s="25">
        <v>20</v>
      </c>
      <c r="B21" s="25" t="s">
        <v>15</v>
      </c>
      <c r="C21" s="41">
        <v>759181</v>
      </c>
      <c r="D21" s="42" t="s">
        <v>46</v>
      </c>
      <c r="E21" s="43"/>
      <c r="F21" s="44"/>
      <c r="G21" s="7"/>
      <c r="H21" s="70"/>
      <c r="I21" s="25"/>
    </row>
    <row r="22" spans="1:9" s="5" customFormat="1" x14ac:dyDescent="0.25">
      <c r="A22" s="25">
        <v>21</v>
      </c>
      <c r="B22" s="25" t="s">
        <v>15</v>
      </c>
      <c r="C22" s="45">
        <v>7591810182</v>
      </c>
      <c r="D22" s="46" t="s">
        <v>47</v>
      </c>
      <c r="E22" s="43" t="s">
        <v>16</v>
      </c>
      <c r="F22" s="44">
        <v>25100</v>
      </c>
      <c r="G22" s="7">
        <v>10</v>
      </c>
      <c r="H22" s="70">
        <f t="shared" ref="H22:H35" si="1">F22*G22</f>
        <v>251000</v>
      </c>
      <c r="I22" s="25" t="s">
        <v>17</v>
      </c>
    </row>
    <row r="23" spans="1:9" s="5" customFormat="1" x14ac:dyDescent="0.25">
      <c r="A23" s="25">
        <v>22</v>
      </c>
      <c r="B23" s="25" t="s">
        <v>15</v>
      </c>
      <c r="C23" s="45">
        <v>7591810186</v>
      </c>
      <c r="D23" s="46" t="s">
        <v>48</v>
      </c>
      <c r="E23" s="43" t="s">
        <v>16</v>
      </c>
      <c r="F23" s="44">
        <v>152300</v>
      </c>
      <c r="G23" s="7">
        <v>2</v>
      </c>
      <c r="H23" s="70">
        <f t="shared" si="1"/>
        <v>304600</v>
      </c>
      <c r="I23" s="25" t="s">
        <v>17</v>
      </c>
    </row>
    <row r="24" spans="1:9" s="5" customFormat="1" x14ac:dyDescent="0.25">
      <c r="A24" s="25">
        <v>23</v>
      </c>
      <c r="B24" s="25" t="s">
        <v>15</v>
      </c>
      <c r="C24" s="45">
        <v>7591810216</v>
      </c>
      <c r="D24" s="46" t="s">
        <v>49</v>
      </c>
      <c r="E24" s="43" t="s">
        <v>16</v>
      </c>
      <c r="F24" s="44">
        <v>4220</v>
      </c>
      <c r="G24" s="7">
        <v>20</v>
      </c>
      <c r="H24" s="70">
        <f t="shared" si="1"/>
        <v>84400</v>
      </c>
      <c r="I24" s="25" t="s">
        <v>17</v>
      </c>
    </row>
    <row r="25" spans="1:9" s="5" customFormat="1" x14ac:dyDescent="0.25">
      <c r="A25" s="25">
        <v>24</v>
      </c>
      <c r="B25" s="25" t="s">
        <v>15</v>
      </c>
      <c r="C25" s="45">
        <v>7591810220</v>
      </c>
      <c r="D25" s="46" t="s">
        <v>50</v>
      </c>
      <c r="E25" s="43" t="s">
        <v>16</v>
      </c>
      <c r="F25" s="44">
        <v>12300</v>
      </c>
      <c r="G25" s="7">
        <v>8</v>
      </c>
      <c r="H25" s="70">
        <f t="shared" si="1"/>
        <v>98400</v>
      </c>
      <c r="I25" s="25" t="s">
        <v>17</v>
      </c>
    </row>
    <row r="26" spans="1:9" s="5" customFormat="1" x14ac:dyDescent="0.25">
      <c r="A26" s="25">
        <v>25</v>
      </c>
      <c r="B26" s="25" t="s">
        <v>15</v>
      </c>
      <c r="C26" s="45">
        <v>7591810224</v>
      </c>
      <c r="D26" s="46" t="s">
        <v>51</v>
      </c>
      <c r="E26" s="43" t="s">
        <v>16</v>
      </c>
      <c r="F26" s="44">
        <v>8140</v>
      </c>
      <c r="G26" s="7">
        <v>8</v>
      </c>
      <c r="H26" s="70">
        <f t="shared" si="1"/>
        <v>65120</v>
      </c>
      <c r="I26" s="25" t="s">
        <v>17</v>
      </c>
    </row>
    <row r="27" spans="1:9" s="5" customFormat="1" x14ac:dyDescent="0.25">
      <c r="A27" s="25">
        <v>26</v>
      </c>
      <c r="B27" s="25" t="s">
        <v>15</v>
      </c>
      <c r="C27" s="45">
        <v>7591810226</v>
      </c>
      <c r="D27" s="46" t="s">
        <v>52</v>
      </c>
      <c r="E27" s="43" t="s">
        <v>16</v>
      </c>
      <c r="F27" s="44">
        <v>184</v>
      </c>
      <c r="G27" s="7">
        <v>40</v>
      </c>
      <c r="H27" s="70">
        <f t="shared" si="1"/>
        <v>7360</v>
      </c>
      <c r="I27" s="25" t="s">
        <v>17</v>
      </c>
    </row>
    <row r="28" spans="1:9" s="5" customFormat="1" x14ac:dyDescent="0.25">
      <c r="A28" s="25">
        <v>27</v>
      </c>
      <c r="B28" s="25" t="s">
        <v>15</v>
      </c>
      <c r="C28" s="45">
        <v>7591810228</v>
      </c>
      <c r="D28" s="46" t="s">
        <v>53</v>
      </c>
      <c r="E28" s="43" t="s">
        <v>16</v>
      </c>
      <c r="F28" s="44">
        <v>3540</v>
      </c>
      <c r="G28" s="7">
        <v>6</v>
      </c>
      <c r="H28" s="70">
        <f t="shared" si="1"/>
        <v>21240</v>
      </c>
      <c r="I28" s="25" t="s">
        <v>17</v>
      </c>
    </row>
    <row r="29" spans="1:9" s="5" customFormat="1" x14ac:dyDescent="0.25">
      <c r="A29" s="25">
        <v>28</v>
      </c>
      <c r="B29" s="25" t="s">
        <v>15</v>
      </c>
      <c r="C29" s="45">
        <v>7591810230</v>
      </c>
      <c r="D29" s="46" t="s">
        <v>54</v>
      </c>
      <c r="E29" s="43" t="s">
        <v>16</v>
      </c>
      <c r="F29" s="44">
        <v>2160</v>
      </c>
      <c r="G29" s="7">
        <v>6</v>
      </c>
      <c r="H29" s="70">
        <f t="shared" si="1"/>
        <v>12960</v>
      </c>
      <c r="I29" s="25" t="s">
        <v>17</v>
      </c>
    </row>
    <row r="30" spans="1:9" s="5" customFormat="1" x14ac:dyDescent="0.25">
      <c r="A30" s="25">
        <v>29</v>
      </c>
      <c r="B30" s="25" t="s">
        <v>15</v>
      </c>
      <c r="C30" s="45">
        <v>7591810232</v>
      </c>
      <c r="D30" s="46" t="s">
        <v>55</v>
      </c>
      <c r="E30" s="43" t="s">
        <v>16</v>
      </c>
      <c r="F30" s="44">
        <v>7680</v>
      </c>
      <c r="G30" s="7">
        <v>6</v>
      </c>
      <c r="H30" s="70">
        <f t="shared" si="1"/>
        <v>46080</v>
      </c>
      <c r="I30" s="25" t="s">
        <v>17</v>
      </c>
    </row>
    <row r="31" spans="1:9" s="5" customFormat="1" x14ac:dyDescent="0.25">
      <c r="A31" s="25">
        <v>30</v>
      </c>
      <c r="B31" s="25" t="s">
        <v>15</v>
      </c>
      <c r="C31" s="45">
        <v>7591810234</v>
      </c>
      <c r="D31" s="46" t="s">
        <v>56</v>
      </c>
      <c r="E31" s="43" t="s">
        <v>16</v>
      </c>
      <c r="F31" s="44">
        <v>3220</v>
      </c>
      <c r="G31" s="7">
        <v>6</v>
      </c>
      <c r="H31" s="70">
        <f t="shared" si="1"/>
        <v>19320</v>
      </c>
      <c r="I31" s="25" t="s">
        <v>17</v>
      </c>
    </row>
    <row r="32" spans="1:9" s="5" customFormat="1" x14ac:dyDescent="0.25">
      <c r="A32" s="25">
        <v>31</v>
      </c>
      <c r="B32" s="25" t="s">
        <v>15</v>
      </c>
      <c r="C32" s="45">
        <v>7591810244</v>
      </c>
      <c r="D32" s="46" t="s">
        <v>57</v>
      </c>
      <c r="E32" s="43" t="s">
        <v>16</v>
      </c>
      <c r="F32" s="44">
        <v>2640</v>
      </c>
      <c r="G32" s="7">
        <v>6</v>
      </c>
      <c r="H32" s="70">
        <f t="shared" si="1"/>
        <v>15840</v>
      </c>
      <c r="I32" s="25" t="s">
        <v>17</v>
      </c>
    </row>
    <row r="33" spans="1:9" s="5" customFormat="1" x14ac:dyDescent="0.25">
      <c r="A33" s="25">
        <v>32</v>
      </c>
      <c r="B33" s="25" t="s">
        <v>15</v>
      </c>
      <c r="C33" s="45">
        <v>7591810254</v>
      </c>
      <c r="D33" s="46" t="s">
        <v>58</v>
      </c>
      <c r="E33" s="43" t="s">
        <v>16</v>
      </c>
      <c r="F33" s="44">
        <v>20300</v>
      </c>
      <c r="G33" s="7">
        <v>8</v>
      </c>
      <c r="H33" s="70">
        <f t="shared" si="1"/>
        <v>162400</v>
      </c>
      <c r="I33" s="25" t="s">
        <v>17</v>
      </c>
    </row>
    <row r="34" spans="1:9" s="5" customFormat="1" x14ac:dyDescent="0.25">
      <c r="A34" s="25">
        <v>33</v>
      </c>
      <c r="B34" s="25" t="s">
        <v>15</v>
      </c>
      <c r="C34" s="45">
        <v>7591810256</v>
      </c>
      <c r="D34" s="46" t="s">
        <v>59</v>
      </c>
      <c r="E34" s="43" t="s">
        <v>16</v>
      </c>
      <c r="F34" s="44">
        <v>20300</v>
      </c>
      <c r="G34" s="7">
        <v>8</v>
      </c>
      <c r="H34" s="70">
        <f t="shared" si="1"/>
        <v>162400</v>
      </c>
      <c r="I34" s="25" t="s">
        <v>17</v>
      </c>
    </row>
    <row r="35" spans="1:9" s="5" customFormat="1" x14ac:dyDescent="0.25">
      <c r="A35" s="25">
        <v>34</v>
      </c>
      <c r="B35" s="25" t="s">
        <v>15</v>
      </c>
      <c r="C35" s="45">
        <v>7591810258</v>
      </c>
      <c r="D35" s="46" t="s">
        <v>60</v>
      </c>
      <c r="E35" s="43" t="s">
        <v>16</v>
      </c>
      <c r="F35" s="44">
        <v>21000</v>
      </c>
      <c r="G35" s="7">
        <v>16</v>
      </c>
      <c r="H35" s="70">
        <f t="shared" si="1"/>
        <v>336000</v>
      </c>
      <c r="I35" s="25" t="s">
        <v>17</v>
      </c>
    </row>
    <row r="36" spans="1:9" ht="17.25" x14ac:dyDescent="0.25">
      <c r="A36" s="25">
        <v>35</v>
      </c>
      <c r="B36" s="25" t="s">
        <v>15</v>
      </c>
      <c r="C36" s="41">
        <v>75919</v>
      </c>
      <c r="D36" s="42" t="s">
        <v>61</v>
      </c>
      <c r="E36" s="43"/>
      <c r="F36" s="44"/>
      <c r="G36" s="7"/>
      <c r="H36" s="70"/>
      <c r="I36" s="25"/>
    </row>
    <row r="37" spans="1:9" ht="17.25" x14ac:dyDescent="0.25">
      <c r="A37" s="25">
        <v>36</v>
      </c>
      <c r="B37" s="25" t="s">
        <v>15</v>
      </c>
      <c r="C37" s="41">
        <v>759191</v>
      </c>
      <c r="D37" s="42" t="s">
        <v>62</v>
      </c>
      <c r="E37" s="43"/>
      <c r="F37" s="44"/>
      <c r="G37" s="7"/>
      <c r="H37" s="70"/>
      <c r="I37" s="25"/>
    </row>
    <row r="38" spans="1:9" s="5" customFormat="1" x14ac:dyDescent="0.25">
      <c r="A38" s="25">
        <v>37</v>
      </c>
      <c r="B38" s="25" t="s">
        <v>15</v>
      </c>
      <c r="C38" s="45">
        <v>7591910100</v>
      </c>
      <c r="D38" s="46" t="s">
        <v>63</v>
      </c>
      <c r="E38" s="43" t="s">
        <v>16</v>
      </c>
      <c r="F38" s="44">
        <v>38000</v>
      </c>
      <c r="G38" s="7">
        <v>1</v>
      </c>
      <c r="H38" s="70">
        <f>F38*G38</f>
        <v>38000</v>
      </c>
      <c r="I38" s="25" t="s">
        <v>17</v>
      </c>
    </row>
    <row r="39" spans="1:9" s="5" customFormat="1" ht="30" x14ac:dyDescent="0.25">
      <c r="A39" s="25">
        <v>38</v>
      </c>
      <c r="B39" s="25" t="s">
        <v>15</v>
      </c>
      <c r="C39" s="45">
        <v>7591910110</v>
      </c>
      <c r="D39" s="46" t="s">
        <v>64</v>
      </c>
      <c r="E39" s="43" t="s">
        <v>16</v>
      </c>
      <c r="F39" s="44">
        <v>26100</v>
      </c>
      <c r="G39" s="7">
        <v>1</v>
      </c>
      <c r="H39" s="70">
        <f>F39*G39</f>
        <v>26100</v>
      </c>
      <c r="I39" s="25" t="s">
        <v>17</v>
      </c>
    </row>
    <row r="40" spans="1:9" ht="17.25" x14ac:dyDescent="0.25">
      <c r="A40" s="25">
        <v>39</v>
      </c>
      <c r="B40" s="25" t="s">
        <v>15</v>
      </c>
      <c r="C40" s="41">
        <v>75920</v>
      </c>
      <c r="D40" s="42" t="s">
        <v>65</v>
      </c>
      <c r="E40" s="43"/>
      <c r="F40" s="44"/>
      <c r="G40" s="7"/>
      <c r="H40" s="70"/>
      <c r="I40" s="25"/>
    </row>
    <row r="41" spans="1:9" ht="17.25" x14ac:dyDescent="0.25">
      <c r="A41" s="25">
        <v>40</v>
      </c>
      <c r="B41" s="25" t="s">
        <v>15</v>
      </c>
      <c r="C41" s="41">
        <v>759201</v>
      </c>
      <c r="D41" s="42" t="s">
        <v>66</v>
      </c>
      <c r="E41" s="43"/>
      <c r="F41" s="44"/>
      <c r="G41" s="7"/>
      <c r="H41" s="70"/>
      <c r="I41" s="25"/>
    </row>
    <row r="42" spans="1:9" x14ac:dyDescent="0.25">
      <c r="A42" s="25">
        <v>41</v>
      </c>
      <c r="B42" s="25" t="s">
        <v>15</v>
      </c>
      <c r="C42" s="45">
        <v>7592010010</v>
      </c>
      <c r="D42" s="46" t="s">
        <v>67</v>
      </c>
      <c r="E42" s="43" t="s">
        <v>16</v>
      </c>
      <c r="F42" s="44">
        <v>68800</v>
      </c>
      <c r="G42" s="7">
        <v>1</v>
      </c>
      <c r="H42" s="70">
        <f>F42*G42</f>
        <v>68800</v>
      </c>
      <c r="I42" s="25" t="s">
        <v>17</v>
      </c>
    </row>
    <row r="43" spans="1:9" ht="17.25" x14ac:dyDescent="0.25">
      <c r="A43" s="25">
        <v>42</v>
      </c>
      <c r="B43" s="25" t="s">
        <v>15</v>
      </c>
      <c r="C43" s="41">
        <v>759204</v>
      </c>
      <c r="D43" s="42" t="s">
        <v>68</v>
      </c>
      <c r="E43" s="43"/>
      <c r="F43" s="44"/>
      <c r="G43" s="7"/>
      <c r="H43" s="70"/>
      <c r="I43" s="25"/>
    </row>
    <row r="44" spans="1:9" s="5" customFormat="1" x14ac:dyDescent="0.25">
      <c r="A44" s="25">
        <v>43</v>
      </c>
      <c r="B44" s="25" t="s">
        <v>15</v>
      </c>
      <c r="C44" s="45">
        <v>7592040020</v>
      </c>
      <c r="D44" s="46" t="s">
        <v>69</v>
      </c>
      <c r="E44" s="43" t="s">
        <v>16</v>
      </c>
      <c r="F44" s="44">
        <v>94800</v>
      </c>
      <c r="G44" s="7">
        <v>1</v>
      </c>
      <c r="H44" s="70">
        <f>F44*G44</f>
        <v>94800</v>
      </c>
      <c r="I44" s="25" t="s">
        <v>17</v>
      </c>
    </row>
    <row r="46" spans="1:9" x14ac:dyDescent="0.25">
      <c r="H46" s="55">
        <f>SUM(H2:H44)</f>
        <v>2945152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zoomScale="85" zoomScaleNormal="85" workbookViewId="0">
      <pane ySplit="1" topLeftCell="A56" activePane="bottomLeft" state="frozen"/>
      <selection pane="bottomLeft" activeCell="B83" sqref="B83"/>
    </sheetView>
  </sheetViews>
  <sheetFormatPr defaultRowHeight="15" x14ac:dyDescent="0.25"/>
  <cols>
    <col min="1" max="2" width="9.33203125" style="11"/>
    <col min="3" max="3" width="16" style="11" customWidth="1"/>
    <col min="4" max="4" width="77.83203125" style="11" customWidth="1"/>
    <col min="5" max="5" width="38.1640625" style="11" hidden="1" customWidth="1"/>
    <col min="6" max="6" width="6.6640625" style="11" customWidth="1"/>
    <col min="7" max="7" width="13.6640625" style="11" customWidth="1"/>
    <col min="8" max="8" width="14.83203125" style="68" customWidth="1"/>
    <col min="9" max="9" width="21" style="11" bestFit="1" customWidth="1"/>
    <col min="10" max="10" width="23.6640625" style="11" bestFit="1" customWidth="1"/>
    <col min="11" max="16384" width="9.33203125" style="11"/>
  </cols>
  <sheetData>
    <row r="1" spans="1:10" ht="31.15" customHeight="1" x14ac:dyDescent="0.25">
      <c r="A1" s="15" t="s">
        <v>10</v>
      </c>
      <c r="B1" s="15" t="s">
        <v>5</v>
      </c>
      <c r="C1" s="14" t="s">
        <v>3</v>
      </c>
      <c r="D1" s="18" t="s">
        <v>4</v>
      </c>
      <c r="E1" s="18" t="s">
        <v>259</v>
      </c>
      <c r="F1" s="15" t="s">
        <v>11</v>
      </c>
      <c r="G1" s="16" t="s">
        <v>13</v>
      </c>
      <c r="H1" s="66" t="s">
        <v>12</v>
      </c>
      <c r="I1" s="15" t="s">
        <v>9</v>
      </c>
      <c r="J1" s="15" t="s">
        <v>14</v>
      </c>
    </row>
    <row r="2" spans="1:10" ht="15.75" x14ac:dyDescent="0.25">
      <c r="A2" s="19">
        <v>1</v>
      </c>
      <c r="B2" s="19" t="s">
        <v>18</v>
      </c>
      <c r="C2" s="20" t="s">
        <v>70</v>
      </c>
      <c r="D2" s="21" t="s">
        <v>28</v>
      </c>
      <c r="E2" s="22"/>
      <c r="F2" s="23"/>
      <c r="G2" s="24" t="s">
        <v>0</v>
      </c>
      <c r="H2" s="67"/>
      <c r="I2" s="71"/>
      <c r="J2" s="25"/>
    </row>
    <row r="3" spans="1:10" ht="15.75" x14ac:dyDescent="0.25">
      <c r="A3" s="19">
        <v>2</v>
      </c>
      <c r="B3" s="19" t="s">
        <v>18</v>
      </c>
      <c r="C3" s="20" t="s">
        <v>71</v>
      </c>
      <c r="D3" s="26" t="s">
        <v>28</v>
      </c>
      <c r="E3" s="22"/>
      <c r="F3" s="23"/>
      <c r="G3" s="24" t="s">
        <v>0</v>
      </c>
      <c r="H3" s="67"/>
      <c r="I3" s="71"/>
      <c r="J3" s="25"/>
    </row>
    <row r="4" spans="1:10" x14ac:dyDescent="0.25">
      <c r="A4" s="19">
        <v>3</v>
      </c>
      <c r="B4" s="19" t="s">
        <v>18</v>
      </c>
      <c r="C4" s="29"/>
      <c r="D4" s="30" t="s">
        <v>73</v>
      </c>
      <c r="E4" s="22"/>
      <c r="F4" s="23"/>
      <c r="G4" s="24" t="s">
        <v>0</v>
      </c>
      <c r="H4" s="67"/>
      <c r="I4" s="71"/>
      <c r="J4" s="25"/>
    </row>
    <row r="5" spans="1:10" x14ac:dyDescent="0.25">
      <c r="A5" s="19">
        <v>4</v>
      </c>
      <c r="B5" s="19" t="s">
        <v>18</v>
      </c>
      <c r="C5" s="27" t="s">
        <v>74</v>
      </c>
      <c r="D5" s="31" t="s">
        <v>72</v>
      </c>
      <c r="E5" s="22"/>
      <c r="F5" s="23" t="s">
        <v>16</v>
      </c>
      <c r="G5" s="24">
        <v>78200</v>
      </c>
      <c r="H5" s="67">
        <v>1</v>
      </c>
      <c r="I5" s="71">
        <f>G5*H5</f>
        <v>78200</v>
      </c>
      <c r="J5" s="25" t="s">
        <v>203</v>
      </c>
    </row>
    <row r="6" spans="1:10" ht="15.75" x14ac:dyDescent="0.25">
      <c r="A6" s="19">
        <v>5</v>
      </c>
      <c r="B6" s="19" t="s">
        <v>18</v>
      </c>
      <c r="C6" s="20" t="s">
        <v>75</v>
      </c>
      <c r="D6" s="21" t="s">
        <v>30</v>
      </c>
      <c r="E6" s="22"/>
      <c r="F6" s="23"/>
      <c r="G6" s="24" t="s">
        <v>0</v>
      </c>
      <c r="H6" s="67"/>
      <c r="I6" s="71"/>
      <c r="J6" s="25"/>
    </row>
    <row r="7" spans="1:10" ht="15.75" x14ac:dyDescent="0.25">
      <c r="A7" s="19">
        <v>6</v>
      </c>
      <c r="B7" s="19" t="s">
        <v>18</v>
      </c>
      <c r="C7" s="20" t="s">
        <v>76</v>
      </c>
      <c r="D7" s="26" t="s">
        <v>77</v>
      </c>
      <c r="E7" s="22"/>
      <c r="F7" s="23"/>
      <c r="G7" s="24" t="s">
        <v>0</v>
      </c>
      <c r="H7" s="67"/>
      <c r="I7" s="71"/>
      <c r="J7" s="25"/>
    </row>
    <row r="8" spans="1:10" ht="45" x14ac:dyDescent="0.25">
      <c r="A8" s="19">
        <v>7</v>
      </c>
      <c r="B8" s="19" t="s">
        <v>18</v>
      </c>
      <c r="C8" s="29"/>
      <c r="D8" s="30" t="s">
        <v>78</v>
      </c>
      <c r="E8" s="22" t="s">
        <v>79</v>
      </c>
      <c r="F8" s="23"/>
      <c r="G8" s="24" t="s">
        <v>0</v>
      </c>
      <c r="H8" s="67"/>
      <c r="I8" s="71"/>
      <c r="J8" s="25"/>
    </row>
    <row r="9" spans="1:10" s="13" customFormat="1" x14ac:dyDescent="0.25">
      <c r="A9" s="19">
        <v>8</v>
      </c>
      <c r="B9" s="19" t="s">
        <v>18</v>
      </c>
      <c r="C9" s="32" t="s">
        <v>80</v>
      </c>
      <c r="D9" s="37" t="s">
        <v>81</v>
      </c>
      <c r="E9" s="34"/>
      <c r="F9" s="35" t="s">
        <v>16</v>
      </c>
      <c r="G9" s="36">
        <v>4500</v>
      </c>
      <c r="H9" s="67">
        <v>2</v>
      </c>
      <c r="I9" s="71">
        <f>G9*H9</f>
        <v>9000</v>
      </c>
      <c r="J9" s="25" t="s">
        <v>204</v>
      </c>
    </row>
    <row r="10" spans="1:10" s="13" customFormat="1" x14ac:dyDescent="0.25">
      <c r="A10" s="19">
        <v>9</v>
      </c>
      <c r="B10" s="19" t="s">
        <v>18</v>
      </c>
      <c r="C10" s="32" t="s">
        <v>82</v>
      </c>
      <c r="D10" s="37" t="s">
        <v>83</v>
      </c>
      <c r="E10" s="34"/>
      <c r="F10" s="35" t="s">
        <v>16</v>
      </c>
      <c r="G10" s="36">
        <v>1020</v>
      </c>
      <c r="H10" s="67">
        <v>2</v>
      </c>
      <c r="I10" s="71">
        <f>G10*H10</f>
        <v>2040</v>
      </c>
      <c r="J10" s="25" t="s">
        <v>205</v>
      </c>
    </row>
    <row r="11" spans="1:10" s="13" customFormat="1" x14ac:dyDescent="0.25">
      <c r="A11" s="19">
        <v>10</v>
      </c>
      <c r="B11" s="19" t="s">
        <v>18</v>
      </c>
      <c r="C11" s="38"/>
      <c r="D11" s="39" t="s">
        <v>85</v>
      </c>
      <c r="E11" s="34"/>
      <c r="F11" s="35"/>
      <c r="G11" s="36" t="s">
        <v>0</v>
      </c>
      <c r="H11" s="67"/>
      <c r="I11" s="71"/>
      <c r="J11" s="25"/>
    </row>
    <row r="12" spans="1:10" s="13" customFormat="1" x14ac:dyDescent="0.25">
      <c r="A12" s="19">
        <v>11</v>
      </c>
      <c r="B12" s="19" t="s">
        <v>18</v>
      </c>
      <c r="C12" s="32" t="s">
        <v>86</v>
      </c>
      <c r="D12" s="33" t="s">
        <v>87</v>
      </c>
      <c r="E12" s="34"/>
      <c r="F12" s="35" t="s">
        <v>16</v>
      </c>
      <c r="G12" s="36">
        <v>220</v>
      </c>
      <c r="H12" s="67">
        <v>5</v>
      </c>
      <c r="I12" s="71">
        <f>G12*H12</f>
        <v>1100</v>
      </c>
      <c r="J12" s="25" t="s">
        <v>206</v>
      </c>
    </row>
    <row r="13" spans="1:10" s="13" customFormat="1" x14ac:dyDescent="0.25">
      <c r="A13" s="19">
        <v>12</v>
      </c>
      <c r="B13" s="19" t="s">
        <v>18</v>
      </c>
      <c r="C13" s="32" t="s">
        <v>88</v>
      </c>
      <c r="D13" s="33" t="s">
        <v>89</v>
      </c>
      <c r="E13" s="34"/>
      <c r="F13" s="35" t="s">
        <v>16</v>
      </c>
      <c r="G13" s="36">
        <v>220</v>
      </c>
      <c r="H13" s="67">
        <v>5</v>
      </c>
      <c r="I13" s="71">
        <f>G13*H13</f>
        <v>1100</v>
      </c>
      <c r="J13" s="25" t="s">
        <v>207</v>
      </c>
    </row>
    <row r="14" spans="1:10" s="13" customFormat="1" x14ac:dyDescent="0.25">
      <c r="A14" s="19">
        <v>13</v>
      </c>
      <c r="B14" s="19" t="s">
        <v>18</v>
      </c>
      <c r="C14" s="38"/>
      <c r="D14" s="39" t="s">
        <v>90</v>
      </c>
      <c r="E14" s="34"/>
      <c r="F14" s="35"/>
      <c r="G14" s="36" t="s">
        <v>0</v>
      </c>
      <c r="H14" s="67"/>
      <c r="I14" s="71"/>
      <c r="J14" s="25"/>
    </row>
    <row r="15" spans="1:10" s="13" customFormat="1" x14ac:dyDescent="0.25">
      <c r="A15" s="19">
        <v>14</v>
      </c>
      <c r="B15" s="19" t="s">
        <v>18</v>
      </c>
      <c r="C15" s="32" t="s">
        <v>91</v>
      </c>
      <c r="D15" s="33" t="s">
        <v>92</v>
      </c>
      <c r="E15" s="34"/>
      <c r="F15" s="35" t="s">
        <v>16</v>
      </c>
      <c r="G15" s="36">
        <v>937</v>
      </c>
      <c r="H15" s="67">
        <v>2</v>
      </c>
      <c r="I15" s="71">
        <f>G15*H15</f>
        <v>1874</v>
      </c>
      <c r="J15" s="25" t="s">
        <v>208</v>
      </c>
    </row>
    <row r="16" spans="1:10" s="13" customFormat="1" x14ac:dyDescent="0.25">
      <c r="A16" s="19">
        <v>15</v>
      </c>
      <c r="B16" s="19" t="s">
        <v>18</v>
      </c>
      <c r="C16" s="32" t="s">
        <v>94</v>
      </c>
      <c r="D16" s="37" t="s">
        <v>95</v>
      </c>
      <c r="E16" s="34"/>
      <c r="F16" s="35" t="s">
        <v>16</v>
      </c>
      <c r="G16" s="36">
        <v>110</v>
      </c>
      <c r="H16" s="67">
        <v>10</v>
      </c>
      <c r="I16" s="71">
        <f>G16*H16</f>
        <v>1100</v>
      </c>
      <c r="J16" s="25" t="s">
        <v>209</v>
      </c>
    </row>
    <row r="17" spans="1:10" s="13" customFormat="1" x14ac:dyDescent="0.25">
      <c r="A17" s="19">
        <v>16</v>
      </c>
      <c r="B17" s="19" t="s">
        <v>18</v>
      </c>
      <c r="C17" s="38"/>
      <c r="D17" s="39" t="s">
        <v>96</v>
      </c>
      <c r="E17" s="34"/>
      <c r="F17" s="35"/>
      <c r="G17" s="36" t="s">
        <v>0</v>
      </c>
      <c r="H17" s="67"/>
      <c r="I17" s="71"/>
      <c r="J17" s="25"/>
    </row>
    <row r="18" spans="1:10" s="13" customFormat="1" x14ac:dyDescent="0.25">
      <c r="A18" s="19">
        <v>17</v>
      </c>
      <c r="B18" s="19" t="s">
        <v>18</v>
      </c>
      <c r="C18" s="32" t="s">
        <v>97</v>
      </c>
      <c r="D18" s="33" t="s">
        <v>98</v>
      </c>
      <c r="E18" s="34"/>
      <c r="F18" s="35" t="s">
        <v>16</v>
      </c>
      <c r="G18" s="36">
        <v>9590</v>
      </c>
      <c r="H18" s="67">
        <v>2</v>
      </c>
      <c r="I18" s="71">
        <f>G18*H18</f>
        <v>19180</v>
      </c>
      <c r="J18" s="25" t="s">
        <v>210</v>
      </c>
    </row>
    <row r="19" spans="1:10" s="13" customFormat="1" x14ac:dyDescent="0.25">
      <c r="A19" s="19">
        <v>18</v>
      </c>
      <c r="B19" s="19" t="s">
        <v>18</v>
      </c>
      <c r="C19" s="32" t="s">
        <v>99</v>
      </c>
      <c r="D19" s="33" t="s">
        <v>100</v>
      </c>
      <c r="E19" s="34"/>
      <c r="F19" s="35" t="s">
        <v>16</v>
      </c>
      <c r="G19" s="36">
        <v>9590</v>
      </c>
      <c r="H19" s="67">
        <v>2</v>
      </c>
      <c r="I19" s="71">
        <f>G19*H19</f>
        <v>19180</v>
      </c>
      <c r="J19" s="25" t="s">
        <v>211</v>
      </c>
    </row>
    <row r="20" spans="1:10" s="13" customFormat="1" x14ac:dyDescent="0.25">
      <c r="A20" s="19">
        <v>19</v>
      </c>
      <c r="B20" s="19" t="s">
        <v>18</v>
      </c>
      <c r="C20" s="32" t="s">
        <v>101</v>
      </c>
      <c r="D20" s="37" t="s">
        <v>102</v>
      </c>
      <c r="E20" s="34"/>
      <c r="F20" s="35" t="s">
        <v>16</v>
      </c>
      <c r="G20" s="36">
        <v>10400</v>
      </c>
      <c r="H20" s="67">
        <v>4</v>
      </c>
      <c r="I20" s="71">
        <f>G20*H20</f>
        <v>41600</v>
      </c>
      <c r="J20" s="25" t="s">
        <v>212</v>
      </c>
    </row>
    <row r="21" spans="1:10" s="13" customFormat="1" ht="22.5" x14ac:dyDescent="0.25">
      <c r="A21" s="19">
        <v>20</v>
      </c>
      <c r="B21" s="19" t="s">
        <v>18</v>
      </c>
      <c r="C21" s="38"/>
      <c r="D21" s="39" t="s">
        <v>104</v>
      </c>
      <c r="E21" s="34" t="s">
        <v>105</v>
      </c>
      <c r="F21" s="35"/>
      <c r="G21" s="36" t="s">
        <v>0</v>
      </c>
      <c r="H21" s="67"/>
      <c r="I21" s="71"/>
      <c r="J21" s="25"/>
    </row>
    <row r="22" spans="1:10" s="13" customFormat="1" x14ac:dyDescent="0.25">
      <c r="A22" s="19">
        <v>21</v>
      </c>
      <c r="B22" s="19" t="s">
        <v>18</v>
      </c>
      <c r="C22" s="32" t="s">
        <v>106</v>
      </c>
      <c r="D22" s="37" t="s">
        <v>107</v>
      </c>
      <c r="E22" s="34"/>
      <c r="F22" s="35" t="s">
        <v>16</v>
      </c>
      <c r="G22" s="36">
        <v>3370</v>
      </c>
      <c r="H22" s="67">
        <v>2</v>
      </c>
      <c r="I22" s="71">
        <f>G22*H22</f>
        <v>6740</v>
      </c>
      <c r="J22" s="25" t="s">
        <v>213</v>
      </c>
    </row>
    <row r="23" spans="1:10" s="13" customFormat="1" x14ac:dyDescent="0.25">
      <c r="A23" s="19">
        <v>22</v>
      </c>
      <c r="B23" s="19" t="s">
        <v>18</v>
      </c>
      <c r="C23" s="32" t="s">
        <v>108</v>
      </c>
      <c r="D23" s="37" t="s">
        <v>109</v>
      </c>
      <c r="E23" s="34"/>
      <c r="F23" s="35" t="s">
        <v>16</v>
      </c>
      <c r="G23" s="36">
        <v>822</v>
      </c>
      <c r="H23" s="67">
        <v>2</v>
      </c>
      <c r="I23" s="71">
        <f>G23*H23</f>
        <v>1644</v>
      </c>
      <c r="J23" s="25" t="s">
        <v>214</v>
      </c>
    </row>
    <row r="24" spans="1:10" s="13" customFormat="1" x14ac:dyDescent="0.25">
      <c r="A24" s="19">
        <v>23</v>
      </c>
      <c r="B24" s="19" t="s">
        <v>18</v>
      </c>
      <c r="C24" s="38"/>
      <c r="D24" s="39" t="s">
        <v>110</v>
      </c>
      <c r="E24" s="34"/>
      <c r="F24" s="35"/>
      <c r="G24" s="36" t="s">
        <v>0</v>
      </c>
      <c r="H24" s="67"/>
      <c r="I24" s="71"/>
      <c r="J24" s="25"/>
    </row>
    <row r="25" spans="1:10" s="13" customFormat="1" x14ac:dyDescent="0.25">
      <c r="A25" s="19">
        <v>24</v>
      </c>
      <c r="B25" s="19" t="s">
        <v>18</v>
      </c>
      <c r="C25" s="32" t="s">
        <v>111</v>
      </c>
      <c r="D25" s="33" t="s">
        <v>92</v>
      </c>
      <c r="E25" s="34"/>
      <c r="F25" s="35" t="s">
        <v>16</v>
      </c>
      <c r="G25" s="36">
        <v>281</v>
      </c>
      <c r="H25" s="67">
        <v>2</v>
      </c>
      <c r="I25" s="71">
        <f>G25*H25</f>
        <v>562</v>
      </c>
      <c r="J25" s="25" t="s">
        <v>215</v>
      </c>
    </row>
    <row r="26" spans="1:10" s="13" customFormat="1" x14ac:dyDescent="0.25">
      <c r="A26" s="19">
        <v>25</v>
      </c>
      <c r="B26" s="19" t="s">
        <v>18</v>
      </c>
      <c r="C26" s="32" t="s">
        <v>112</v>
      </c>
      <c r="D26" s="37" t="s">
        <v>113</v>
      </c>
      <c r="E26" s="34"/>
      <c r="F26" s="35" t="s">
        <v>16</v>
      </c>
      <c r="G26" s="36">
        <v>669</v>
      </c>
      <c r="H26" s="67">
        <v>10</v>
      </c>
      <c r="I26" s="71">
        <f>G26*H26</f>
        <v>6690</v>
      </c>
      <c r="J26" s="25" t="s">
        <v>216</v>
      </c>
    </row>
    <row r="27" spans="1:10" s="13" customFormat="1" x14ac:dyDescent="0.25">
      <c r="A27" s="19">
        <v>26</v>
      </c>
      <c r="B27" s="19" t="s">
        <v>18</v>
      </c>
      <c r="C27" s="38"/>
      <c r="D27" s="39" t="s">
        <v>114</v>
      </c>
      <c r="E27" s="34"/>
      <c r="F27" s="35"/>
      <c r="G27" s="36" t="s">
        <v>0</v>
      </c>
      <c r="H27" s="67"/>
      <c r="I27" s="71"/>
      <c r="J27" s="25"/>
    </row>
    <row r="28" spans="1:10" s="13" customFormat="1" x14ac:dyDescent="0.25">
      <c r="A28" s="19">
        <v>27</v>
      </c>
      <c r="B28" s="19" t="s">
        <v>18</v>
      </c>
      <c r="C28" s="32" t="s">
        <v>115</v>
      </c>
      <c r="D28" s="33" t="s">
        <v>98</v>
      </c>
      <c r="E28" s="34"/>
      <c r="F28" s="35" t="s">
        <v>16</v>
      </c>
      <c r="G28" s="36">
        <v>2880</v>
      </c>
      <c r="H28" s="67">
        <v>2</v>
      </c>
      <c r="I28" s="71">
        <f>G28*H28</f>
        <v>5760</v>
      </c>
      <c r="J28" s="25" t="s">
        <v>217</v>
      </c>
    </row>
    <row r="29" spans="1:10" s="13" customFormat="1" x14ac:dyDescent="0.25">
      <c r="A29" s="19">
        <v>28</v>
      </c>
      <c r="B29" s="19" t="s">
        <v>18</v>
      </c>
      <c r="C29" s="32" t="s">
        <v>116</v>
      </c>
      <c r="D29" s="33" t="s">
        <v>100</v>
      </c>
      <c r="E29" s="34"/>
      <c r="F29" s="35" t="s">
        <v>16</v>
      </c>
      <c r="G29" s="36">
        <v>2880</v>
      </c>
      <c r="H29" s="67">
        <v>2</v>
      </c>
      <c r="I29" s="71">
        <f>G29*H29</f>
        <v>5760</v>
      </c>
      <c r="J29" s="25" t="s">
        <v>218</v>
      </c>
    </row>
    <row r="30" spans="1:10" s="13" customFormat="1" x14ac:dyDescent="0.25">
      <c r="A30" s="19">
        <v>29</v>
      </c>
      <c r="B30" s="19" t="s">
        <v>18</v>
      </c>
      <c r="C30" s="32" t="s">
        <v>117</v>
      </c>
      <c r="D30" s="37" t="s">
        <v>118</v>
      </c>
      <c r="E30" s="34"/>
      <c r="F30" s="35" t="s">
        <v>16</v>
      </c>
      <c r="G30" s="36">
        <v>3110</v>
      </c>
      <c r="H30" s="67">
        <v>4</v>
      </c>
      <c r="I30" s="71">
        <f>G30*H30</f>
        <v>12440</v>
      </c>
      <c r="J30" s="25" t="s">
        <v>219</v>
      </c>
    </row>
    <row r="31" spans="1:10" s="12" customFormat="1" ht="15.75" x14ac:dyDescent="0.25">
      <c r="A31" s="19">
        <v>30</v>
      </c>
      <c r="B31" s="19" t="s">
        <v>18</v>
      </c>
      <c r="C31" s="20" t="s">
        <v>76</v>
      </c>
      <c r="D31" s="26" t="s">
        <v>119</v>
      </c>
      <c r="E31" s="22"/>
      <c r="F31" s="23"/>
      <c r="G31" s="24" t="s">
        <v>0</v>
      </c>
      <c r="H31" s="67"/>
      <c r="I31" s="71"/>
      <c r="J31" s="25"/>
    </row>
    <row r="32" spans="1:10" s="12" customFormat="1" ht="45" x14ac:dyDescent="0.25">
      <c r="A32" s="19">
        <v>31</v>
      </c>
      <c r="B32" s="19" t="s">
        <v>18</v>
      </c>
      <c r="C32" s="29"/>
      <c r="D32" s="30" t="s">
        <v>120</v>
      </c>
      <c r="E32" s="22" t="s">
        <v>79</v>
      </c>
      <c r="F32" s="23"/>
      <c r="G32" s="24" t="s">
        <v>0</v>
      </c>
      <c r="H32" s="67"/>
      <c r="I32" s="71"/>
      <c r="J32" s="25"/>
    </row>
    <row r="33" spans="1:10" s="12" customFormat="1" x14ac:dyDescent="0.25">
      <c r="A33" s="19">
        <v>32</v>
      </c>
      <c r="B33" s="19" t="s">
        <v>18</v>
      </c>
      <c r="C33" s="27" t="s">
        <v>121</v>
      </c>
      <c r="D33" s="28" t="s">
        <v>122</v>
      </c>
      <c r="E33" s="22"/>
      <c r="F33" s="23" t="s">
        <v>16</v>
      </c>
      <c r="G33" s="24">
        <v>1020</v>
      </c>
      <c r="H33" s="67">
        <v>10</v>
      </c>
      <c r="I33" s="71">
        <f>G33*H33</f>
        <v>10200</v>
      </c>
      <c r="J33" s="25" t="s">
        <v>220</v>
      </c>
    </row>
    <row r="34" spans="1:10" s="12" customFormat="1" x14ac:dyDescent="0.25">
      <c r="A34" s="19">
        <v>33</v>
      </c>
      <c r="B34" s="19" t="s">
        <v>18</v>
      </c>
      <c r="C34" s="29"/>
      <c r="D34" s="30" t="s">
        <v>123</v>
      </c>
      <c r="E34" s="22"/>
      <c r="F34" s="23"/>
      <c r="G34" s="24" t="s">
        <v>0</v>
      </c>
      <c r="H34" s="67"/>
      <c r="I34" s="71"/>
      <c r="J34" s="25"/>
    </row>
    <row r="35" spans="1:10" s="12" customFormat="1" x14ac:dyDescent="0.25">
      <c r="A35" s="19">
        <v>34</v>
      </c>
      <c r="B35" s="19" t="s">
        <v>18</v>
      </c>
      <c r="C35" s="27" t="s">
        <v>124</v>
      </c>
      <c r="D35" s="31" t="s">
        <v>84</v>
      </c>
      <c r="E35" s="22"/>
      <c r="F35" s="23" t="s">
        <v>16</v>
      </c>
      <c r="G35" s="24">
        <v>25500</v>
      </c>
      <c r="H35" s="67">
        <v>2</v>
      </c>
      <c r="I35" s="71">
        <f>G35*H35</f>
        <v>51000</v>
      </c>
      <c r="J35" s="25" t="s">
        <v>221</v>
      </c>
    </row>
    <row r="36" spans="1:10" s="12" customFormat="1" x14ac:dyDescent="0.25">
      <c r="A36" s="19">
        <v>35</v>
      </c>
      <c r="B36" s="19" t="s">
        <v>18</v>
      </c>
      <c r="C36" s="29"/>
      <c r="D36" s="30" t="s">
        <v>125</v>
      </c>
      <c r="E36" s="22"/>
      <c r="F36" s="23"/>
      <c r="G36" s="24" t="s">
        <v>0</v>
      </c>
      <c r="H36" s="67"/>
      <c r="I36" s="71"/>
      <c r="J36" s="25"/>
    </row>
    <row r="37" spans="1:10" s="12" customFormat="1" x14ac:dyDescent="0.25">
      <c r="A37" s="19">
        <v>36</v>
      </c>
      <c r="B37" s="19" t="s">
        <v>18</v>
      </c>
      <c r="C37" s="27" t="s">
        <v>126</v>
      </c>
      <c r="D37" s="31" t="s">
        <v>87</v>
      </c>
      <c r="E37" s="22"/>
      <c r="F37" s="23" t="s">
        <v>16</v>
      </c>
      <c r="G37" s="24">
        <v>220</v>
      </c>
      <c r="H37" s="67">
        <v>4</v>
      </c>
      <c r="I37" s="71">
        <f>G37*H37</f>
        <v>880</v>
      </c>
      <c r="J37" s="25" t="s">
        <v>222</v>
      </c>
    </row>
    <row r="38" spans="1:10" s="12" customFormat="1" x14ac:dyDescent="0.25">
      <c r="A38" s="19">
        <v>37</v>
      </c>
      <c r="B38" s="19" t="s">
        <v>18</v>
      </c>
      <c r="C38" s="27" t="s">
        <v>127</v>
      </c>
      <c r="D38" s="31" t="s">
        <v>89</v>
      </c>
      <c r="E38" s="22"/>
      <c r="F38" s="23" t="s">
        <v>16</v>
      </c>
      <c r="G38" s="24">
        <v>220</v>
      </c>
      <c r="H38" s="67">
        <v>20</v>
      </c>
      <c r="I38" s="71">
        <f>G38*H38</f>
        <v>4400</v>
      </c>
      <c r="J38" s="25" t="s">
        <v>223</v>
      </c>
    </row>
    <row r="39" spans="1:10" s="12" customFormat="1" x14ac:dyDescent="0.25">
      <c r="A39" s="19">
        <v>38</v>
      </c>
      <c r="B39" s="19" t="s">
        <v>18</v>
      </c>
      <c r="C39" s="29"/>
      <c r="D39" s="30" t="s">
        <v>128</v>
      </c>
      <c r="E39" s="22"/>
      <c r="F39" s="23"/>
      <c r="G39" s="24" t="s">
        <v>0</v>
      </c>
      <c r="H39" s="67"/>
      <c r="I39" s="71"/>
      <c r="J39" s="25"/>
    </row>
    <row r="40" spans="1:10" s="12" customFormat="1" x14ac:dyDescent="0.25">
      <c r="A40" s="19">
        <v>39</v>
      </c>
      <c r="B40" s="19" t="s">
        <v>18</v>
      </c>
      <c r="C40" s="27" t="s">
        <v>129</v>
      </c>
      <c r="D40" s="31" t="s">
        <v>93</v>
      </c>
      <c r="E40" s="22"/>
      <c r="F40" s="23" t="s">
        <v>16</v>
      </c>
      <c r="G40" s="24">
        <v>1170</v>
      </c>
      <c r="H40" s="67">
        <v>8</v>
      </c>
      <c r="I40" s="71">
        <f t="shared" ref="I40:I51" si="0">G40*H40</f>
        <v>9360</v>
      </c>
      <c r="J40" s="25" t="s">
        <v>224</v>
      </c>
    </row>
    <row r="41" spans="1:10" s="12" customFormat="1" x14ac:dyDescent="0.25">
      <c r="A41" s="19">
        <v>40</v>
      </c>
      <c r="B41" s="19" t="s">
        <v>18</v>
      </c>
      <c r="C41" s="27" t="s">
        <v>130</v>
      </c>
      <c r="D41" s="28" t="s">
        <v>131</v>
      </c>
      <c r="E41" s="22"/>
      <c r="F41" s="23" t="s">
        <v>16</v>
      </c>
      <c r="G41" s="24">
        <v>2230</v>
      </c>
      <c r="H41" s="67">
        <v>6</v>
      </c>
      <c r="I41" s="71">
        <f t="shared" si="0"/>
        <v>13380</v>
      </c>
      <c r="J41" s="25" t="s">
        <v>225</v>
      </c>
    </row>
    <row r="42" spans="1:10" s="12" customFormat="1" x14ac:dyDescent="0.25">
      <c r="A42" s="19">
        <v>41</v>
      </c>
      <c r="B42" s="19" t="s">
        <v>18</v>
      </c>
      <c r="C42" s="27" t="s">
        <v>132</v>
      </c>
      <c r="D42" s="28" t="s">
        <v>133</v>
      </c>
      <c r="E42" s="22"/>
      <c r="F42" s="23" t="s">
        <v>16</v>
      </c>
      <c r="G42" s="24">
        <v>153</v>
      </c>
      <c r="H42" s="67">
        <v>40</v>
      </c>
      <c r="I42" s="71">
        <f t="shared" si="0"/>
        <v>6120</v>
      </c>
      <c r="J42" s="25" t="s">
        <v>226</v>
      </c>
    </row>
    <row r="43" spans="1:10" s="12" customFormat="1" x14ac:dyDescent="0.25">
      <c r="A43" s="19">
        <v>42</v>
      </c>
      <c r="B43" s="19" t="s">
        <v>18</v>
      </c>
      <c r="C43" s="27" t="s">
        <v>134</v>
      </c>
      <c r="D43" s="28" t="s">
        <v>135</v>
      </c>
      <c r="E43" s="22"/>
      <c r="F43" s="23" t="s">
        <v>16</v>
      </c>
      <c r="G43" s="24">
        <v>540</v>
      </c>
      <c r="H43" s="67">
        <v>6</v>
      </c>
      <c r="I43" s="71">
        <f t="shared" si="0"/>
        <v>3240</v>
      </c>
      <c r="J43" s="25" t="s">
        <v>227</v>
      </c>
    </row>
    <row r="44" spans="1:10" s="12" customFormat="1" x14ac:dyDescent="0.25">
      <c r="A44" s="19">
        <v>43</v>
      </c>
      <c r="B44" s="19" t="s">
        <v>18</v>
      </c>
      <c r="C44" s="27" t="s">
        <v>136</v>
      </c>
      <c r="D44" s="28" t="s">
        <v>137</v>
      </c>
      <c r="E44" s="22"/>
      <c r="F44" s="23" t="s">
        <v>16</v>
      </c>
      <c r="G44" s="24">
        <v>665</v>
      </c>
      <c r="H44" s="67">
        <v>6</v>
      </c>
      <c r="I44" s="71">
        <f t="shared" si="0"/>
        <v>3990</v>
      </c>
      <c r="J44" s="25" t="s">
        <v>228</v>
      </c>
    </row>
    <row r="45" spans="1:10" s="12" customFormat="1" x14ac:dyDescent="0.25">
      <c r="A45" s="19">
        <v>44</v>
      </c>
      <c r="B45" s="19" t="s">
        <v>18</v>
      </c>
      <c r="C45" s="27" t="s">
        <v>138</v>
      </c>
      <c r="D45" s="28" t="s">
        <v>139</v>
      </c>
      <c r="E45" s="22"/>
      <c r="F45" s="23" t="s">
        <v>16</v>
      </c>
      <c r="G45" s="24">
        <v>897</v>
      </c>
      <c r="H45" s="67">
        <v>6</v>
      </c>
      <c r="I45" s="71">
        <f t="shared" si="0"/>
        <v>5382</v>
      </c>
      <c r="J45" s="25" t="s">
        <v>229</v>
      </c>
    </row>
    <row r="46" spans="1:10" s="12" customFormat="1" x14ac:dyDescent="0.25">
      <c r="A46" s="19">
        <v>45</v>
      </c>
      <c r="B46" s="19" t="s">
        <v>18</v>
      </c>
      <c r="C46" s="27" t="s">
        <v>140</v>
      </c>
      <c r="D46" s="28" t="s">
        <v>141</v>
      </c>
      <c r="E46" s="22"/>
      <c r="F46" s="23" t="s">
        <v>16</v>
      </c>
      <c r="G46" s="24">
        <v>1060</v>
      </c>
      <c r="H46" s="67">
        <v>6</v>
      </c>
      <c r="I46" s="71">
        <f t="shared" si="0"/>
        <v>6360</v>
      </c>
      <c r="J46" s="25" t="s">
        <v>230</v>
      </c>
    </row>
    <row r="47" spans="1:10" s="12" customFormat="1" x14ac:dyDescent="0.25">
      <c r="A47" s="19">
        <v>46</v>
      </c>
      <c r="B47" s="19" t="s">
        <v>18</v>
      </c>
      <c r="C47" s="27" t="s">
        <v>142</v>
      </c>
      <c r="D47" s="28" t="s">
        <v>143</v>
      </c>
      <c r="E47" s="22"/>
      <c r="F47" s="23" t="s">
        <v>16</v>
      </c>
      <c r="G47" s="24">
        <v>558</v>
      </c>
      <c r="H47" s="67">
        <v>6</v>
      </c>
      <c r="I47" s="71">
        <f t="shared" si="0"/>
        <v>3348</v>
      </c>
      <c r="J47" s="25" t="s">
        <v>231</v>
      </c>
    </row>
    <row r="48" spans="1:10" s="12" customFormat="1" x14ac:dyDescent="0.25">
      <c r="A48" s="19">
        <v>47</v>
      </c>
      <c r="B48" s="19" t="s">
        <v>18</v>
      </c>
      <c r="C48" s="27" t="s">
        <v>144</v>
      </c>
      <c r="D48" s="31" t="s">
        <v>98</v>
      </c>
      <c r="E48" s="22"/>
      <c r="F48" s="23" t="s">
        <v>16</v>
      </c>
      <c r="G48" s="24">
        <v>9590</v>
      </c>
      <c r="H48" s="67">
        <v>8</v>
      </c>
      <c r="I48" s="71">
        <f t="shared" si="0"/>
        <v>76720</v>
      </c>
      <c r="J48" s="25" t="s">
        <v>232</v>
      </c>
    </row>
    <row r="49" spans="1:10" s="12" customFormat="1" x14ac:dyDescent="0.25">
      <c r="A49" s="19">
        <v>48</v>
      </c>
      <c r="B49" s="19" t="s">
        <v>18</v>
      </c>
      <c r="C49" s="27" t="s">
        <v>145</v>
      </c>
      <c r="D49" s="31" t="s">
        <v>100</v>
      </c>
      <c r="E49" s="22"/>
      <c r="F49" s="23" t="s">
        <v>16</v>
      </c>
      <c r="G49" s="24">
        <v>9590</v>
      </c>
      <c r="H49" s="67">
        <v>8</v>
      </c>
      <c r="I49" s="71">
        <f t="shared" si="0"/>
        <v>76720</v>
      </c>
      <c r="J49" s="25" t="s">
        <v>233</v>
      </c>
    </row>
    <row r="50" spans="1:10" s="12" customFormat="1" x14ac:dyDescent="0.25">
      <c r="A50" s="19">
        <v>49</v>
      </c>
      <c r="B50" s="19" t="s">
        <v>18</v>
      </c>
      <c r="C50" s="27" t="s">
        <v>146</v>
      </c>
      <c r="D50" s="28" t="s">
        <v>147</v>
      </c>
      <c r="E50" s="22"/>
      <c r="F50" s="23" t="s">
        <v>16</v>
      </c>
      <c r="G50" s="24">
        <v>10400</v>
      </c>
      <c r="H50" s="67">
        <v>16</v>
      </c>
      <c r="I50" s="71">
        <f t="shared" si="0"/>
        <v>166400</v>
      </c>
      <c r="J50" s="25" t="s">
        <v>234</v>
      </c>
    </row>
    <row r="51" spans="1:10" s="12" customFormat="1" ht="22.5" x14ac:dyDescent="0.25">
      <c r="A51" s="19">
        <v>50</v>
      </c>
      <c r="B51" s="19" t="s">
        <v>18</v>
      </c>
      <c r="C51" s="27" t="s">
        <v>148</v>
      </c>
      <c r="D51" s="28" t="s">
        <v>149</v>
      </c>
      <c r="E51" s="22" t="s">
        <v>103</v>
      </c>
      <c r="F51" s="23" t="s">
        <v>16</v>
      </c>
      <c r="G51" s="24">
        <v>5960</v>
      </c>
      <c r="H51" s="67"/>
      <c r="I51" s="71">
        <f t="shared" si="0"/>
        <v>0</v>
      </c>
      <c r="J51" s="25"/>
    </row>
    <row r="52" spans="1:10" s="12" customFormat="1" ht="22.5" x14ac:dyDescent="0.25">
      <c r="A52" s="19">
        <v>51</v>
      </c>
      <c r="B52" s="19" t="s">
        <v>18</v>
      </c>
      <c r="C52" s="29"/>
      <c r="D52" s="30" t="s">
        <v>150</v>
      </c>
      <c r="E52" s="22" t="s">
        <v>105</v>
      </c>
      <c r="F52" s="23"/>
      <c r="G52" s="24" t="s">
        <v>0</v>
      </c>
      <c r="H52" s="67"/>
      <c r="I52" s="71"/>
      <c r="J52" s="25"/>
    </row>
    <row r="53" spans="1:10" s="12" customFormat="1" x14ac:dyDescent="0.25">
      <c r="A53" s="19">
        <v>52</v>
      </c>
      <c r="B53" s="19" t="s">
        <v>18</v>
      </c>
      <c r="C53" s="27" t="s">
        <v>151</v>
      </c>
      <c r="D53" s="28" t="s">
        <v>152</v>
      </c>
      <c r="E53" s="22"/>
      <c r="F53" s="23" t="s">
        <v>16</v>
      </c>
      <c r="G53" s="24">
        <v>822</v>
      </c>
      <c r="H53" s="67">
        <v>10</v>
      </c>
      <c r="I53" s="71">
        <f>G53*H53</f>
        <v>8220</v>
      </c>
      <c r="J53" s="25" t="s">
        <v>235</v>
      </c>
    </row>
    <row r="54" spans="1:10" s="12" customFormat="1" x14ac:dyDescent="0.25">
      <c r="A54" s="19">
        <v>53</v>
      </c>
      <c r="B54" s="19" t="s">
        <v>18</v>
      </c>
      <c r="C54" s="29"/>
      <c r="D54" s="30" t="s">
        <v>153</v>
      </c>
      <c r="E54" s="22"/>
      <c r="F54" s="23"/>
      <c r="G54" s="24" t="s">
        <v>0</v>
      </c>
      <c r="H54" s="67"/>
      <c r="I54" s="71"/>
      <c r="J54" s="25"/>
    </row>
    <row r="55" spans="1:10" s="12" customFormat="1" x14ac:dyDescent="0.25">
      <c r="A55" s="19">
        <v>54</v>
      </c>
      <c r="B55" s="19" t="s">
        <v>18</v>
      </c>
      <c r="C55" s="27" t="s">
        <v>154</v>
      </c>
      <c r="D55" s="31" t="s">
        <v>84</v>
      </c>
      <c r="E55" s="22"/>
      <c r="F55" s="23" t="s">
        <v>16</v>
      </c>
      <c r="G55" s="24">
        <v>22700</v>
      </c>
      <c r="H55" s="67">
        <v>2</v>
      </c>
      <c r="I55" s="71">
        <f>G55*H55</f>
        <v>45400</v>
      </c>
      <c r="J55" s="25" t="s">
        <v>236</v>
      </c>
    </row>
    <row r="56" spans="1:10" s="12" customFormat="1" x14ac:dyDescent="0.25">
      <c r="A56" s="19">
        <v>55</v>
      </c>
      <c r="B56" s="19" t="s">
        <v>18</v>
      </c>
      <c r="C56" s="29"/>
      <c r="D56" s="30" t="s">
        <v>155</v>
      </c>
      <c r="E56" s="22"/>
      <c r="F56" s="23"/>
      <c r="G56" s="24" t="s">
        <v>0</v>
      </c>
      <c r="H56" s="67"/>
      <c r="I56" s="71"/>
      <c r="J56" s="25"/>
    </row>
    <row r="57" spans="1:10" s="12" customFormat="1" x14ac:dyDescent="0.25">
      <c r="A57" s="19">
        <v>56</v>
      </c>
      <c r="B57" s="19" t="s">
        <v>18</v>
      </c>
      <c r="C57" s="27" t="s">
        <v>156</v>
      </c>
      <c r="D57" s="31" t="s">
        <v>87</v>
      </c>
      <c r="E57" s="22"/>
      <c r="F57" s="23" t="s">
        <v>16</v>
      </c>
      <c r="G57" s="24">
        <v>65.8</v>
      </c>
      <c r="H57" s="67">
        <v>4</v>
      </c>
      <c r="I57" s="71">
        <f>G57*H57</f>
        <v>263.2</v>
      </c>
      <c r="J57" s="25" t="s">
        <v>237</v>
      </c>
    </row>
    <row r="58" spans="1:10" s="12" customFormat="1" x14ac:dyDescent="0.25">
      <c r="A58" s="19">
        <v>57</v>
      </c>
      <c r="B58" s="19" t="s">
        <v>18</v>
      </c>
      <c r="C58" s="27" t="s">
        <v>157</v>
      </c>
      <c r="D58" s="31" t="s">
        <v>89</v>
      </c>
      <c r="E58" s="22"/>
      <c r="F58" s="23" t="s">
        <v>16</v>
      </c>
      <c r="G58" s="24">
        <v>65.8</v>
      </c>
      <c r="H58" s="67">
        <v>20</v>
      </c>
      <c r="I58" s="71">
        <f>G58*H58</f>
        <v>1316</v>
      </c>
      <c r="J58" s="25" t="s">
        <v>238</v>
      </c>
    </row>
    <row r="59" spans="1:10" s="12" customFormat="1" x14ac:dyDescent="0.25">
      <c r="A59" s="19">
        <v>58</v>
      </c>
      <c r="B59" s="19" t="s">
        <v>18</v>
      </c>
      <c r="C59" s="29"/>
      <c r="D59" s="30" t="s">
        <v>158</v>
      </c>
      <c r="E59" s="22"/>
      <c r="F59" s="23"/>
      <c r="G59" s="24" t="s">
        <v>0</v>
      </c>
      <c r="H59" s="67"/>
      <c r="I59" s="71"/>
      <c r="J59" s="25" t="s">
        <v>239</v>
      </c>
    </row>
    <row r="60" spans="1:10" s="12" customFormat="1" x14ac:dyDescent="0.25">
      <c r="A60" s="19">
        <v>59</v>
      </c>
      <c r="B60" s="19" t="s">
        <v>18</v>
      </c>
      <c r="C60" s="27" t="s">
        <v>159</v>
      </c>
      <c r="D60" s="31" t="s">
        <v>93</v>
      </c>
      <c r="E60" s="22"/>
      <c r="F60" s="23" t="s">
        <v>16</v>
      </c>
      <c r="G60" s="24">
        <v>352</v>
      </c>
      <c r="H60" s="67">
        <v>8</v>
      </c>
      <c r="I60" s="71">
        <f t="shared" ref="I60:I70" si="1">G60*H60</f>
        <v>2816</v>
      </c>
      <c r="J60" s="25" t="s">
        <v>240</v>
      </c>
    </row>
    <row r="61" spans="1:10" s="12" customFormat="1" x14ac:dyDescent="0.25">
      <c r="A61" s="19">
        <v>60</v>
      </c>
      <c r="B61" s="19" t="s">
        <v>18</v>
      </c>
      <c r="C61" s="27" t="s">
        <v>160</v>
      </c>
      <c r="D61" s="28" t="s">
        <v>161</v>
      </c>
      <c r="E61" s="22"/>
      <c r="F61" s="23" t="s">
        <v>16</v>
      </c>
      <c r="G61" s="24">
        <v>669</v>
      </c>
      <c r="H61" s="67">
        <v>6</v>
      </c>
      <c r="I61" s="71">
        <f t="shared" si="1"/>
        <v>4014</v>
      </c>
      <c r="J61" s="25" t="s">
        <v>241</v>
      </c>
    </row>
    <row r="62" spans="1:10" s="12" customFormat="1" x14ac:dyDescent="0.25">
      <c r="A62" s="19">
        <v>61</v>
      </c>
      <c r="B62" s="19" t="s">
        <v>18</v>
      </c>
      <c r="C62" s="27" t="s">
        <v>162</v>
      </c>
      <c r="D62" s="28" t="s">
        <v>163</v>
      </c>
      <c r="E62" s="22"/>
      <c r="F62" s="23" t="s">
        <v>16</v>
      </c>
      <c r="G62" s="24">
        <v>45.9</v>
      </c>
      <c r="H62" s="67">
        <v>40</v>
      </c>
      <c r="I62" s="71">
        <f t="shared" si="1"/>
        <v>1836</v>
      </c>
      <c r="J62" s="25" t="s">
        <v>242</v>
      </c>
    </row>
    <row r="63" spans="1:10" s="12" customFormat="1" x14ac:dyDescent="0.25">
      <c r="A63" s="19">
        <v>62</v>
      </c>
      <c r="B63" s="19" t="s">
        <v>18</v>
      </c>
      <c r="C63" s="27" t="s">
        <v>164</v>
      </c>
      <c r="D63" s="28" t="s">
        <v>165</v>
      </c>
      <c r="E63" s="22"/>
      <c r="F63" s="23" t="s">
        <v>16</v>
      </c>
      <c r="G63" s="24">
        <v>161</v>
      </c>
      <c r="H63" s="67">
        <v>6</v>
      </c>
      <c r="I63" s="71">
        <f t="shared" si="1"/>
        <v>966</v>
      </c>
      <c r="J63" s="25" t="s">
        <v>243</v>
      </c>
    </row>
    <row r="64" spans="1:10" s="12" customFormat="1" x14ac:dyDescent="0.25">
      <c r="A64" s="19">
        <v>63</v>
      </c>
      <c r="B64" s="19" t="s">
        <v>18</v>
      </c>
      <c r="C64" s="27" t="s">
        <v>166</v>
      </c>
      <c r="D64" s="28" t="s">
        <v>167</v>
      </c>
      <c r="E64" s="22"/>
      <c r="F64" s="23" t="s">
        <v>16</v>
      </c>
      <c r="G64" s="24">
        <v>173</v>
      </c>
      <c r="H64" s="67">
        <v>6</v>
      </c>
      <c r="I64" s="71">
        <f t="shared" si="1"/>
        <v>1038</v>
      </c>
      <c r="J64" s="25" t="s">
        <v>244</v>
      </c>
    </row>
    <row r="65" spans="1:10" s="12" customFormat="1" x14ac:dyDescent="0.25">
      <c r="A65" s="19">
        <v>64</v>
      </c>
      <c r="B65" s="19" t="s">
        <v>18</v>
      </c>
      <c r="C65" s="27" t="s">
        <v>168</v>
      </c>
      <c r="D65" s="28" t="s">
        <v>169</v>
      </c>
      <c r="E65" s="22"/>
      <c r="F65" s="23" t="s">
        <v>16</v>
      </c>
      <c r="G65" s="24">
        <v>268</v>
      </c>
      <c r="H65" s="67">
        <v>6</v>
      </c>
      <c r="I65" s="71">
        <f t="shared" si="1"/>
        <v>1608</v>
      </c>
      <c r="J65" s="25" t="s">
        <v>245</v>
      </c>
    </row>
    <row r="66" spans="1:10" s="12" customFormat="1" x14ac:dyDescent="0.25">
      <c r="A66" s="19">
        <v>65</v>
      </c>
      <c r="B66" s="19" t="s">
        <v>18</v>
      </c>
      <c r="C66" s="27" t="s">
        <v>170</v>
      </c>
      <c r="D66" s="28" t="s">
        <v>171</v>
      </c>
      <c r="E66" s="22"/>
      <c r="F66" s="23" t="s">
        <v>16</v>
      </c>
      <c r="G66" s="24">
        <v>268</v>
      </c>
      <c r="H66" s="67">
        <v>6</v>
      </c>
      <c r="I66" s="71">
        <f t="shared" si="1"/>
        <v>1608</v>
      </c>
      <c r="J66" s="25" t="s">
        <v>246</v>
      </c>
    </row>
    <row r="67" spans="1:10" s="12" customFormat="1" x14ac:dyDescent="0.25">
      <c r="A67" s="19">
        <v>66</v>
      </c>
      <c r="B67" s="19" t="s">
        <v>18</v>
      </c>
      <c r="C67" s="27" t="s">
        <v>172</v>
      </c>
      <c r="D67" s="28" t="s">
        <v>173</v>
      </c>
      <c r="E67" s="22"/>
      <c r="F67" s="23" t="s">
        <v>16</v>
      </c>
      <c r="G67" s="24">
        <v>168</v>
      </c>
      <c r="H67" s="67">
        <v>6</v>
      </c>
      <c r="I67" s="71">
        <f t="shared" si="1"/>
        <v>1008</v>
      </c>
      <c r="J67" s="25" t="s">
        <v>247</v>
      </c>
    </row>
    <row r="68" spans="1:10" s="12" customFormat="1" x14ac:dyDescent="0.25">
      <c r="A68" s="19">
        <v>67</v>
      </c>
      <c r="B68" s="19" t="s">
        <v>18</v>
      </c>
      <c r="C68" s="27" t="s">
        <v>174</v>
      </c>
      <c r="D68" s="31" t="s">
        <v>98</v>
      </c>
      <c r="E68" s="22"/>
      <c r="F68" s="23" t="s">
        <v>16</v>
      </c>
      <c r="G68" s="24">
        <v>2880</v>
      </c>
      <c r="H68" s="67">
        <v>8</v>
      </c>
      <c r="I68" s="71">
        <f t="shared" si="1"/>
        <v>23040</v>
      </c>
      <c r="J68" s="25" t="s">
        <v>248</v>
      </c>
    </row>
    <row r="69" spans="1:10" s="12" customFormat="1" x14ac:dyDescent="0.25">
      <c r="A69" s="19">
        <v>68</v>
      </c>
      <c r="B69" s="19" t="s">
        <v>18</v>
      </c>
      <c r="C69" s="27" t="s">
        <v>175</v>
      </c>
      <c r="D69" s="31" t="s">
        <v>100</v>
      </c>
      <c r="E69" s="22"/>
      <c r="F69" s="23" t="s">
        <v>16</v>
      </c>
      <c r="G69" s="24">
        <v>2880</v>
      </c>
      <c r="H69" s="67">
        <v>8</v>
      </c>
      <c r="I69" s="71">
        <f t="shared" si="1"/>
        <v>23040</v>
      </c>
      <c r="J69" s="25" t="s">
        <v>249</v>
      </c>
    </row>
    <row r="70" spans="1:10" s="12" customFormat="1" x14ac:dyDescent="0.25">
      <c r="A70" s="19">
        <v>69</v>
      </c>
      <c r="B70" s="19" t="s">
        <v>18</v>
      </c>
      <c r="C70" s="27" t="s">
        <v>176</v>
      </c>
      <c r="D70" s="28" t="s">
        <v>177</v>
      </c>
      <c r="E70" s="22"/>
      <c r="F70" s="23" t="s">
        <v>16</v>
      </c>
      <c r="G70" s="24">
        <v>3110</v>
      </c>
      <c r="H70" s="67">
        <v>16</v>
      </c>
      <c r="I70" s="71">
        <f t="shared" si="1"/>
        <v>49760</v>
      </c>
      <c r="J70" s="25" t="s">
        <v>250</v>
      </c>
    </row>
    <row r="71" spans="1:10" ht="15.75" x14ac:dyDescent="0.25">
      <c r="A71" s="19">
        <v>70</v>
      </c>
      <c r="B71" s="19" t="s">
        <v>18</v>
      </c>
      <c r="C71" s="20" t="s">
        <v>178</v>
      </c>
      <c r="D71" s="21" t="s">
        <v>61</v>
      </c>
      <c r="E71" s="22"/>
      <c r="F71" s="23"/>
      <c r="G71" s="24" t="s">
        <v>0</v>
      </c>
      <c r="H71" s="67"/>
      <c r="I71" s="71"/>
      <c r="J71" s="25"/>
    </row>
    <row r="72" spans="1:10" ht="15.75" x14ac:dyDescent="0.25">
      <c r="A72" s="19">
        <v>71</v>
      </c>
      <c r="B72" s="19" t="s">
        <v>18</v>
      </c>
      <c r="C72" s="20" t="s">
        <v>179</v>
      </c>
      <c r="D72" s="26" t="s">
        <v>62</v>
      </c>
      <c r="E72" s="22"/>
      <c r="F72" s="23"/>
      <c r="G72" s="24" t="s">
        <v>0</v>
      </c>
      <c r="H72" s="67"/>
      <c r="I72" s="71"/>
      <c r="J72" s="25"/>
    </row>
    <row r="73" spans="1:10" x14ac:dyDescent="0.25">
      <c r="A73" s="19">
        <v>72</v>
      </c>
      <c r="B73" s="19" t="s">
        <v>18</v>
      </c>
      <c r="C73" s="29"/>
      <c r="D73" s="30" t="s">
        <v>180</v>
      </c>
      <c r="E73" s="22"/>
      <c r="F73" s="23"/>
      <c r="G73" s="24" t="s">
        <v>0</v>
      </c>
      <c r="H73" s="67"/>
      <c r="I73" s="71"/>
      <c r="J73" s="25"/>
    </row>
    <row r="74" spans="1:10" s="12" customFormat="1" x14ac:dyDescent="0.25">
      <c r="A74" s="19">
        <v>73</v>
      </c>
      <c r="B74" s="19" t="s">
        <v>18</v>
      </c>
      <c r="C74" s="27" t="s">
        <v>181</v>
      </c>
      <c r="D74" s="31" t="s">
        <v>182</v>
      </c>
      <c r="E74" s="22"/>
      <c r="F74" s="23" t="s">
        <v>16</v>
      </c>
      <c r="G74" s="24">
        <v>3710</v>
      </c>
      <c r="H74" s="67">
        <v>4</v>
      </c>
      <c r="I74" s="71">
        <f>G74*H74</f>
        <v>14840</v>
      </c>
      <c r="J74" s="25" t="s">
        <v>251</v>
      </c>
    </row>
    <row r="75" spans="1:10" s="12" customFormat="1" x14ac:dyDescent="0.25">
      <c r="A75" s="19">
        <v>74</v>
      </c>
      <c r="B75" s="19" t="s">
        <v>18</v>
      </c>
      <c r="C75" s="27" t="s">
        <v>183</v>
      </c>
      <c r="D75" s="31" t="s">
        <v>184</v>
      </c>
      <c r="E75" s="22"/>
      <c r="F75" s="23" t="s">
        <v>16</v>
      </c>
      <c r="G75" s="24">
        <v>8570</v>
      </c>
      <c r="H75" s="67">
        <v>2</v>
      </c>
      <c r="I75" s="71">
        <f>G75*H75</f>
        <v>17140</v>
      </c>
      <c r="J75" s="25" t="s">
        <v>252</v>
      </c>
    </row>
    <row r="76" spans="1:10" s="12" customFormat="1" ht="22.5" x14ac:dyDescent="0.25">
      <c r="A76" s="19">
        <v>75</v>
      </c>
      <c r="B76" s="19" t="s">
        <v>18</v>
      </c>
      <c r="C76" s="27" t="s">
        <v>186</v>
      </c>
      <c r="D76" s="28" t="s">
        <v>187</v>
      </c>
      <c r="E76" s="22" t="s">
        <v>185</v>
      </c>
      <c r="F76" s="23" t="s">
        <v>16</v>
      </c>
      <c r="G76" s="24">
        <v>6030</v>
      </c>
      <c r="H76" s="67">
        <v>1</v>
      </c>
      <c r="I76" s="71">
        <f>G76*H76</f>
        <v>6030</v>
      </c>
      <c r="J76" s="25" t="s">
        <v>253</v>
      </c>
    </row>
    <row r="77" spans="1:10" ht="15.75" x14ac:dyDescent="0.25">
      <c r="A77" s="19">
        <v>76</v>
      </c>
      <c r="B77" s="19" t="s">
        <v>18</v>
      </c>
      <c r="C77" s="20" t="s">
        <v>188</v>
      </c>
      <c r="D77" s="21" t="s">
        <v>65</v>
      </c>
      <c r="E77" s="22"/>
      <c r="F77" s="23"/>
      <c r="G77" s="24" t="s">
        <v>0</v>
      </c>
      <c r="H77" s="67"/>
      <c r="I77" s="71"/>
      <c r="J77" s="25"/>
    </row>
    <row r="78" spans="1:10" ht="15.75" x14ac:dyDescent="0.25">
      <c r="A78" s="19">
        <v>77</v>
      </c>
      <c r="B78" s="19" t="s">
        <v>18</v>
      </c>
      <c r="C78" s="20" t="s">
        <v>189</v>
      </c>
      <c r="D78" s="26" t="s">
        <v>65</v>
      </c>
      <c r="E78" s="22"/>
      <c r="F78" s="23"/>
      <c r="G78" s="24" t="s">
        <v>0</v>
      </c>
      <c r="H78" s="67"/>
      <c r="I78" s="71"/>
      <c r="J78" s="25"/>
    </row>
    <row r="79" spans="1:10" x14ac:dyDescent="0.25">
      <c r="A79" s="19">
        <v>78</v>
      </c>
      <c r="B79" s="19" t="s">
        <v>18</v>
      </c>
      <c r="C79" s="29"/>
      <c r="D79" s="30" t="s">
        <v>190</v>
      </c>
      <c r="E79" s="22"/>
      <c r="F79" s="23"/>
      <c r="G79" s="24" t="s">
        <v>0</v>
      </c>
      <c r="H79" s="67"/>
      <c r="I79" s="71"/>
      <c r="J79" s="25"/>
    </row>
    <row r="80" spans="1:10" s="12" customFormat="1" x14ac:dyDescent="0.25">
      <c r="A80" s="19">
        <v>79</v>
      </c>
      <c r="B80" s="19" t="s">
        <v>18</v>
      </c>
      <c r="C80" s="27" t="s">
        <v>191</v>
      </c>
      <c r="D80" s="31" t="s">
        <v>192</v>
      </c>
      <c r="E80" s="22"/>
      <c r="F80" s="23" t="s">
        <v>16</v>
      </c>
      <c r="G80" s="24">
        <v>19100</v>
      </c>
      <c r="H80" s="67">
        <v>1</v>
      </c>
      <c r="I80" s="71">
        <f>G80*H80</f>
        <v>19100</v>
      </c>
      <c r="J80" s="25" t="s">
        <v>254</v>
      </c>
    </row>
    <row r="81" spans="1:10" ht="30" x14ac:dyDescent="0.25">
      <c r="A81" s="19">
        <v>80</v>
      </c>
      <c r="B81" s="19" t="s">
        <v>18</v>
      </c>
      <c r="C81" s="27" t="s">
        <v>194</v>
      </c>
      <c r="D81" s="28" t="s">
        <v>195</v>
      </c>
      <c r="E81" s="22" t="s">
        <v>193</v>
      </c>
      <c r="F81" s="23" t="s">
        <v>16</v>
      </c>
      <c r="G81" s="24">
        <v>2610</v>
      </c>
      <c r="H81" s="67">
        <v>2</v>
      </c>
      <c r="I81" s="71">
        <f>G81*H81</f>
        <v>5220</v>
      </c>
      <c r="J81" s="25" t="s">
        <v>255</v>
      </c>
    </row>
    <row r="82" spans="1:10" x14ac:dyDescent="0.25">
      <c r="A82" s="19">
        <v>81</v>
      </c>
      <c r="B82" s="19" t="s">
        <v>18</v>
      </c>
      <c r="C82" s="29"/>
      <c r="D82" s="30" t="s">
        <v>196</v>
      </c>
      <c r="E82" s="22"/>
      <c r="F82" s="23"/>
      <c r="G82" s="24" t="s">
        <v>0</v>
      </c>
      <c r="H82" s="67"/>
      <c r="I82" s="71"/>
      <c r="J82" s="25"/>
    </row>
    <row r="83" spans="1:10" s="12" customFormat="1" x14ac:dyDescent="0.25">
      <c r="A83" s="19">
        <v>82</v>
      </c>
      <c r="B83" s="19" t="s">
        <v>18</v>
      </c>
      <c r="C83" s="27" t="s">
        <v>197</v>
      </c>
      <c r="D83" s="31" t="s">
        <v>198</v>
      </c>
      <c r="E83" s="22"/>
      <c r="F83" s="23" t="s">
        <v>16</v>
      </c>
      <c r="G83" s="24">
        <v>1200</v>
      </c>
      <c r="H83" s="67">
        <v>1</v>
      </c>
      <c r="I83" s="71">
        <f>G83*H83</f>
        <v>1200</v>
      </c>
      <c r="J83" s="25" t="s">
        <v>256</v>
      </c>
    </row>
    <row r="84" spans="1:10" s="12" customFormat="1" x14ac:dyDescent="0.25">
      <c r="A84" s="19">
        <v>83</v>
      </c>
      <c r="B84" s="19" t="s">
        <v>18</v>
      </c>
      <c r="C84" s="29"/>
      <c r="D84" s="30" t="s">
        <v>199</v>
      </c>
      <c r="E84" s="22"/>
      <c r="F84" s="23"/>
      <c r="G84" s="24" t="s">
        <v>0</v>
      </c>
      <c r="H84" s="67"/>
      <c r="I84" s="71"/>
      <c r="J84" s="25"/>
    </row>
    <row r="85" spans="1:10" s="12" customFormat="1" x14ac:dyDescent="0.25">
      <c r="A85" s="19">
        <v>84</v>
      </c>
      <c r="B85" s="19" t="s">
        <v>18</v>
      </c>
      <c r="C85" s="27" t="s">
        <v>200</v>
      </c>
      <c r="D85" s="31" t="s">
        <v>192</v>
      </c>
      <c r="E85" s="22"/>
      <c r="F85" s="23" t="s">
        <v>16</v>
      </c>
      <c r="G85" s="24">
        <v>5740</v>
      </c>
      <c r="H85" s="67">
        <v>1</v>
      </c>
      <c r="I85" s="71">
        <f>G85*H85</f>
        <v>5740</v>
      </c>
      <c r="J85" s="25" t="s">
        <v>257</v>
      </c>
    </row>
    <row r="86" spans="1:10" ht="30" x14ac:dyDescent="0.25">
      <c r="A86" s="19">
        <v>85</v>
      </c>
      <c r="B86" s="19" t="s">
        <v>18</v>
      </c>
      <c r="C86" s="27" t="s">
        <v>201</v>
      </c>
      <c r="D86" s="28" t="s">
        <v>202</v>
      </c>
      <c r="E86" s="22"/>
      <c r="F86" s="23" t="s">
        <v>16</v>
      </c>
      <c r="G86" s="24">
        <v>783</v>
      </c>
      <c r="H86" s="67">
        <v>2</v>
      </c>
      <c r="I86" s="71">
        <f>G86*H86</f>
        <v>1566</v>
      </c>
      <c r="J86" s="25" t="s">
        <v>258</v>
      </c>
    </row>
    <row r="88" spans="1:10" x14ac:dyDescent="0.25">
      <c r="I88" s="72">
        <f>SUM(I2:I86)</f>
        <v>888239.2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zoomScale="85" zoomScaleNormal="85" workbookViewId="0">
      <pane ySplit="1" topLeftCell="A2" activePane="bottomLeft" state="frozen"/>
      <selection pane="bottomLeft" activeCell="F6" sqref="F6"/>
    </sheetView>
  </sheetViews>
  <sheetFormatPr defaultRowHeight="15" x14ac:dyDescent="0.25"/>
  <cols>
    <col min="1" max="2" width="9.33203125" style="4"/>
    <col min="3" max="3" width="14.83203125" style="8" customWidth="1"/>
    <col min="4" max="4" width="42.1640625" style="9" bestFit="1" customWidth="1"/>
    <col min="5" max="5" width="7.83203125" style="2" customWidth="1"/>
    <col min="6" max="6" width="14.83203125" style="3" customWidth="1"/>
    <col min="7" max="7" width="15.83203125" style="4" bestFit="1" customWidth="1"/>
    <col min="8" max="8" width="21" style="4" bestFit="1" customWidth="1"/>
    <col min="9" max="9" width="23.6640625" style="4" bestFit="1" customWidth="1"/>
    <col min="10" max="16384" width="9.33203125" style="4"/>
  </cols>
  <sheetData>
    <row r="1" spans="1:13" s="1" customFormat="1" ht="28.15" customHeight="1" x14ac:dyDescent="0.25">
      <c r="A1" s="40" t="s">
        <v>10</v>
      </c>
      <c r="B1" s="40" t="s">
        <v>5</v>
      </c>
      <c r="C1" s="14" t="s">
        <v>3</v>
      </c>
      <c r="D1" s="18" t="s">
        <v>4</v>
      </c>
      <c r="E1" s="15" t="s">
        <v>11</v>
      </c>
      <c r="F1" s="16" t="s">
        <v>13</v>
      </c>
      <c r="G1" s="40" t="s">
        <v>12</v>
      </c>
      <c r="H1" s="40" t="s">
        <v>9</v>
      </c>
      <c r="I1" s="40" t="s">
        <v>14</v>
      </c>
      <c r="J1" s="17"/>
      <c r="K1" s="17"/>
    </row>
    <row r="2" spans="1:13" x14ac:dyDescent="0.25">
      <c r="A2" s="56">
        <v>1</v>
      </c>
      <c r="B2" s="51" t="s">
        <v>18</v>
      </c>
      <c r="C2" s="61" t="s">
        <v>21</v>
      </c>
      <c r="D2" s="52" t="s">
        <v>22</v>
      </c>
      <c r="E2" s="53" t="s">
        <v>19</v>
      </c>
      <c r="F2" s="62">
        <v>462</v>
      </c>
      <c r="G2" s="56">
        <v>120</v>
      </c>
      <c r="H2" s="63">
        <f>F2*G2</f>
        <v>55440</v>
      </c>
      <c r="I2" s="53" t="s">
        <v>20</v>
      </c>
      <c r="J2" s="5"/>
      <c r="K2" s="5"/>
      <c r="L2" s="5"/>
      <c r="M2" s="5"/>
    </row>
    <row r="3" spans="1:13" x14ac:dyDescent="0.25">
      <c r="A3" s="56">
        <v>2</v>
      </c>
      <c r="B3" s="51" t="s">
        <v>18</v>
      </c>
      <c r="C3" s="61" t="s">
        <v>23</v>
      </c>
      <c r="D3" s="52" t="s">
        <v>24</v>
      </c>
      <c r="E3" s="53" t="s">
        <v>19</v>
      </c>
      <c r="F3" s="62">
        <v>527</v>
      </c>
      <c r="G3" s="64">
        <v>135</v>
      </c>
      <c r="H3" s="63">
        <f>F3*G3</f>
        <v>71145</v>
      </c>
      <c r="I3" s="53" t="s">
        <v>20</v>
      </c>
      <c r="J3" s="5"/>
      <c r="K3" s="5"/>
      <c r="L3" s="5"/>
      <c r="M3" s="5"/>
    </row>
    <row r="4" spans="1:13" x14ac:dyDescent="0.25">
      <c r="A4" s="56">
        <v>3</v>
      </c>
      <c r="B4" s="51" t="s">
        <v>18</v>
      </c>
      <c r="C4" s="61" t="s">
        <v>25</v>
      </c>
      <c r="D4" s="52" t="s">
        <v>26</v>
      </c>
      <c r="E4" s="53" t="s">
        <v>27</v>
      </c>
      <c r="F4" s="62">
        <v>0.05</v>
      </c>
      <c r="G4" s="64">
        <v>1500000</v>
      </c>
      <c r="H4" s="63">
        <f>F4*G4</f>
        <v>75000</v>
      </c>
      <c r="I4" s="53" t="s">
        <v>20</v>
      </c>
      <c r="J4" s="5"/>
      <c r="K4" s="5"/>
      <c r="L4" s="5"/>
      <c r="M4" s="5"/>
    </row>
    <row r="5" spans="1:13" x14ac:dyDescent="0.25">
      <c r="G5" s="54"/>
      <c r="H5" s="10"/>
    </row>
    <row r="6" spans="1:13" x14ac:dyDescent="0.25">
      <c r="G6" s="54"/>
      <c r="H6" s="55">
        <f>SUM(H2:H4)</f>
        <v>201585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43" sqref="H43"/>
    </sheetView>
  </sheetViews>
  <sheetFormatPr defaultRowHeight="11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Sborník -Dodávky</vt:lpstr>
      <vt:lpstr>Sborník - Práce</vt:lpstr>
      <vt:lpstr>URS</vt:lpstr>
      <vt:lpstr>List4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Chromý Marek, Ing.</dc:creator>
  <cp:lastModifiedBy>Chromý Marek, Ing.</cp:lastModifiedBy>
  <cp:lastPrinted>2021-07-15T06:32:43Z</cp:lastPrinted>
  <dcterms:created xsi:type="dcterms:W3CDTF">2021-03-12T12:21:01Z</dcterms:created>
  <dcterms:modified xsi:type="dcterms:W3CDTF">2021-07-16T08:09:56Z</dcterms:modified>
</cp:coreProperties>
</file>