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/>
  <mc:AlternateContent xmlns:mc="http://schemas.openxmlformats.org/markup-compatibility/2006">
    <mc:Choice Requires="x15">
      <x15ac:absPath xmlns:x15ac="http://schemas.microsoft.com/office/spreadsheetml/2010/11/ac" url="S:\Dokumenty\Projekty\2019\36 - SPS Vrsovice\G_Naklady\FINAL\Lukasik\"/>
    </mc:Choice>
  </mc:AlternateContent>
  <xr:revisionPtr revIDLastSave="0" documentId="8_{C3FC58AA-479C-48DB-9350-6762D1E1173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S 00-02-11" sheetId="1" r:id="rId1"/>
  </sheets>
  <calcPr calcId="191029"/>
  <webPublishing codePage="0"/>
</workbook>
</file>

<file path=xl/calcChain.xml><?xml version="1.0" encoding="utf-8"?>
<calcChain xmlns="http://schemas.openxmlformats.org/spreadsheetml/2006/main">
  <c r="I82" i="1" l="1"/>
  <c r="O82" i="1" s="1"/>
  <c r="I78" i="1"/>
  <c r="O78" i="1" s="1"/>
  <c r="I73" i="1"/>
  <c r="O73" i="1" s="1"/>
  <c r="I69" i="1"/>
  <c r="O69" i="1" s="1"/>
  <c r="I65" i="1"/>
  <c r="O65" i="1" s="1"/>
  <c r="I61" i="1"/>
  <c r="O61" i="1" s="1"/>
  <c r="I57" i="1"/>
  <c r="O57" i="1" s="1"/>
  <c r="I53" i="1"/>
  <c r="O53" i="1" s="1"/>
  <c r="I49" i="1"/>
  <c r="O49" i="1" s="1"/>
  <c r="I45" i="1"/>
  <c r="O45" i="1" s="1"/>
  <c r="I41" i="1"/>
  <c r="O41" i="1" s="1"/>
  <c r="I37" i="1"/>
  <c r="O37" i="1" s="1"/>
  <c r="O33" i="1"/>
  <c r="I33" i="1"/>
  <c r="I29" i="1"/>
  <c r="O29" i="1" s="1"/>
  <c r="I25" i="1"/>
  <c r="O25" i="1" s="1"/>
  <c r="I21" i="1"/>
  <c r="O21" i="1" s="1"/>
  <c r="I17" i="1"/>
  <c r="O17" i="1" s="1"/>
  <c r="I13" i="1"/>
  <c r="O13" i="1" s="1"/>
  <c r="I9" i="1"/>
  <c r="O9" i="1" s="1"/>
  <c r="I77" i="1" l="1"/>
  <c r="I8" i="1"/>
  <c r="I3" i="1" s="1"/>
</calcChain>
</file>

<file path=xl/sharedStrings.xml><?xml version="1.0" encoding="utf-8"?>
<sst xmlns="http://schemas.openxmlformats.org/spreadsheetml/2006/main" count="292" uniqueCount="121">
  <si>
    <t>ASPE10</t>
  </si>
  <si>
    <t>S</t>
  </si>
  <si>
    <t>Firma: Projektant</t>
  </si>
  <si>
    <t>Příloha k formuláři pro ocenění nabídky</t>
  </si>
  <si>
    <t>Stavba:</t>
  </si>
  <si>
    <t>ZAK-2019-36</t>
  </si>
  <si>
    <t>Optimalizace trať.úseku Praha Hostivař - Praha hl.n., Výstavba SpS pro oddělení sreálu DKV a ONJ</t>
  </si>
  <si>
    <t>O</t>
  </si>
  <si>
    <t>Rozpočet:</t>
  </si>
  <si>
    <t>0,00</t>
  </si>
  <si>
    <t>15,00</t>
  </si>
  <si>
    <t>21,00</t>
  </si>
  <si>
    <t>3</t>
  </si>
  <si>
    <t>2</t>
  </si>
  <si>
    <t>PS 00-02-11</t>
  </si>
  <si>
    <t>ED Praha, doplnění řídicího systému na ED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</si>
  <si>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</si>
  <si>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</si>
  <si>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</si>
  <si>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</si>
  <si>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</si>
  <si>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</si>
  <si>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</si>
  <si>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</si>
  <si>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</si>
  <si>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</si>
  <si>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</si>
  <si>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</si>
  <si>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Cena</t>
  </si>
  <si>
    <t>Jednotková</t>
  </si>
  <si>
    <t>9</t>
  </si>
  <si>
    <t>Celkem</t>
  </si>
  <si>
    <t>10</t>
  </si>
  <si>
    <t>SD</t>
  </si>
  <si>
    <t>746</t>
  </si>
  <si>
    <t>Silnoproud - Silnoproudá technologie - R110 kV, měnírny, TNS, SpS</t>
  </si>
  <si>
    <t>P</t>
  </si>
  <si>
    <t>746657</t>
  </si>
  <si>
    <t>ODZ</t>
  </si>
  <si>
    <t>SW-OVLADAČE KOMUNIKACE, PARAMETRIZACE NA ED - PRO JEDEN OBJEKT (ŽST, NS, SPS, TS)</t>
  </si>
  <si>
    <t>KUS</t>
  </si>
  <si>
    <t>PP</t>
  </si>
  <si>
    <t>Název položky odpovídá popisu položky</t>
  </si>
  <si>
    <t>VV</t>
  </si>
  <si>
    <t>Dle přílohy č.1 Technická zpráva  a výkresových příloh č.2, 3 a 4 řídicího systému na ED Praha. Technická specifikace položky odpovídá příslušné cenové soustavě.</t>
  </si>
  <si>
    <t>TS</t>
  </si>
  <si>
    <t>1. Položka obsahuje: 
 – veškerý podružný, spojovací a pomocný materiál. Dále obsahuje dodávku základního SW PLC a jeho instalaci 
 – dodávku včetně kompletní montáže 
 – technický popis viz. projektová dokumentace 
 – výrobní dokumentaci, uvedení do provozu, revize a atesty 
 – veškeré potřebné mechanizmy, včetně obsluhy, náklady na mzdy a přibližné (průměrné) náklady na pořízení potřebných materiálů 
 – dopravu a skladování 
2. Položka neobsahuje: 
 X 
3. Způsob měření: 
Udává se počet kusů kompletní konstrukce nebo práce.</t>
  </si>
  <si>
    <t>746682</t>
  </si>
  <si>
    <t>REA</t>
  </si>
  <si>
    <t>KOMPLETNÍ DISPEČERSKÉ PRACOVIŠTĚ VČETNĚ ŘÍDICÍ JEDNOTKY A ZOBRAZOVAČŮ (HW I SW) - SYSTÉMOVÝ SERVER KOMPLETNÍ (HW I SW)</t>
  </si>
  <si>
    <t>1. Položka obsahuje: 
 – veškerý podružný, spojovací a pomocný materiál. Dále obsahuje uživatelskou úpravu SW, parametrizaci, nastavení a uvedení do provozu nebo komplexní přenastavení stávajícího pracoviště po úpravách technologie, nastavení komunikace s řídicím systémem (servery) vč.úpravy nebo definice protokolu 
 – dodávku včetně kompletní montáže 
 – technický popis viz. projektová dokumentace 
 – výrobní dokumentaci, uvedení do provozu, předepsané zkoušky, revize a atesty 
 – veškeré potřebné mechanizmy, včetně obsluhy, náklady na mzdy a přibližné (průměrné) náklady na pořízení potřebných materiálů 
 – dopravu a skladování 
2. Položka neobsahuje: 
 X 
3. Způsob měření: 
Udává se počet kusů kompletní konstrukce nebo práce.</t>
  </si>
  <si>
    <t>746688</t>
  </si>
  <si>
    <t>ŠKO</t>
  </si>
  <si>
    <t>REALIZACE A PLNĚNÍ DATOVÝCH A PREZENTAČNÍCH STRUKTUR SVZ PRO OBJEKT SPS</t>
  </si>
  <si>
    <t>1. Položka obsahuje: 
 – veškerý podružný, spojovací a pomocný materiál. Dále obsahuje realizaci a plnění datových a prezentačních struktur SVZ, úpravu SW, parametrizaci SW po úpravách technologie 
 – dodávku včetně kompletní montáže 
 – technický popis viz. projektová dokumentace 
 – výrobní dokumentaci, uvedení do provozu, předepsané zkoušky, revize a atesty 
 – veškeré potřebné mechanizmy, včetně obsluhy, náklady na mzdy a přibližné (průměrné) náklady na pořízení potřebných materiálů 
2. Položka neobsahuje: 
 X 
3. Způsob měření: 
Udává se počet kusů kompletní konstrukce nebo práce.</t>
  </si>
  <si>
    <t>746691</t>
  </si>
  <si>
    <t>KOM</t>
  </si>
  <si>
    <t>PŘIPOJENÍ TELEMECHANICKÉ CESTY NA ED, OŽIVENÍ, ZPROVOZNĚNÍ - 1. OBJEKT</t>
  </si>
  <si>
    <t>1. Položka obsahuje: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
 – dodávku včetně kompletní montáže 
 – technický popis viz. projektová dokumentace 
 – výrobní dokumentaci, uvedení do provozu, předepsané zkoušky, revize a atesty 
 – veškeré potřebné mechanizmy, včetně obsluhy, náklady na mzdy a přibližné (průměrné) náklady na pořízení potřebných materiálů 
2. Položka neobsahuje: 
 X 
3. Způsob měření: 
Udává se počet kusů kompletní konstrukce nebo práce.</t>
  </si>
  <si>
    <t>746692</t>
  </si>
  <si>
    <t/>
  </si>
  <si>
    <t>PŘIPOJENÍ ZÁLOŽNÍ KOMUNIKAČNÍ CESTY (GSM, GSM-R) NA ED, OŽIVENÍ, ZPROVOZNĚNÍ - 1. OBJEKT</t>
  </si>
  <si>
    <t>746694</t>
  </si>
  <si>
    <t>DEF</t>
  </si>
  <si>
    <t>ŠKOLENÍ DISPEČERŮ</t>
  </si>
  <si>
    <t>HOD</t>
  </si>
  <si>
    <t>1. Položka obsahuje: 
 – práce spojené se zkoušením, nastavením školení a zácviku personálu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Specifické zkoušení a školení se udává v hodinách aktivní činnosti.</t>
  </si>
  <si>
    <t>7</t>
  </si>
  <si>
    <t>746695</t>
  </si>
  <si>
    <t>ODZKOUŠENÍ UPRAVENÉHO ED</t>
  </si>
  <si>
    <t>1. Položka obsahuje: 
 – odzkoušení/kompletní montáž (oživení, konfigurace, nastavení, odzkoušení a uvedení do provozu) upravného ED a souvisejícího příslušenství včetně drobného montážního materiálu 
 – předepsané zkoušky, revize a atesty upravené technologie 
 – prokázání technických a kvalitativních parametrů zařízení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</si>
  <si>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8</t>
  </si>
  <si>
    <t>746696</t>
  </si>
  <si>
    <t>ZPR</t>
  </si>
  <si>
    <t>KOMPLEXNÍ VYZKOUŠENÍ ED</t>
  </si>
  <si>
    <t>1. Položka obsahuje: 
 – komplexní odzkoušení/kompletní montáž (oživení, konfigurace, nastavení, odzkoušení a uvedení do provozu) upravného ED a souvisejícího příslušenství včetně drobného montážního materiálu 
 – předepsané zkoušky, revize a atesty upravené technologie 
 – prokázání technických a kvalitativních parametrů zařízení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</si>
  <si>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746697</t>
  </si>
  <si>
    <t>PROVOZNÍ DOKUMENTACE</t>
  </si>
  <si>
    <t>1. Položka obsahuje: 
 – kompletní provozní dokumentaci obsahující úpravy a změny na dané technologii  
 – dokumentace  předána v požadované podobě (tištěná forma, digitální forma) a v požadovaném počtu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</si>
  <si>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7466A3</t>
  </si>
  <si>
    <t>VER</t>
  </si>
  <si>
    <t>ÚPRAVA STRUKTUR A ŘÍDÍCÍCH PROGRAMOVÝCH TABULEK ED PRO OBJEKT SPS</t>
  </si>
  <si>
    <t>1. Položka obsahuje: 
 – veškerý programovací software a softwarové nástroje. Dále obsahuje úpravu struktur a řídících programových tabulek ED pro objekt SPS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
 – dodávku včetně kompletní montáže 
 – technický popis viz. projektová dokumentace 
 – prokázání technických a kvalitativních parametrů zařízení 
 – výrobní dokumentaci, uvedení do provozu, předepsané zkoušky, revize a atesty 
 – veškeré potřebné mechanizmy, včetně obsluhy, náklady na mzdy a přibližné (průměrné) náklady na pořízení potřebných materiálů 
2. Položka neobsahuje: 
 X 
3. Způsob měření: 
Udává se počet kusů kompletní konstrukce nebo práce.</t>
  </si>
  <si>
    <t>11</t>
  </si>
  <si>
    <t>7466A7</t>
  </si>
  <si>
    <t>DOP</t>
  </si>
  <si>
    <t>DEFINICE A DEKLARACE STRUKTUR DAT ED PRO OBJEKT SPS</t>
  </si>
  <si>
    <t>1. Položka obsahuje: 
 – veškerý programovací software a softwarové nástroje. Dále obsahuje definici a deklaraci struktur dat ED pro objekt SPS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
 – dodávku včetně kompletní montáže 
 – technický popis viz. projektová dokumentace 
 – prokázání technických a kvalitativních parametrů zařízení 
 – výrobní dokumentaci, uvedení do provozu, předepsané zkoušky, revize a atesty 
 – veškeré potřebné mechanizmy, včetně obsluhy, náklady na mzdy a přibližné (průměrné) náklady na pořízení potřebných materiálů 
2. Položka neobsahuje: 
 X 
3. Způsob měření: 
Udává se počet kusů kompletní konstrukce nebo práce.</t>
  </si>
  <si>
    <t>12</t>
  </si>
  <si>
    <t>7466AB</t>
  </si>
  <si>
    <t>ZPROVOZNĚNÍ SYSTÉMU S NOVÝMI DATY PRO OBJEKT SPS</t>
  </si>
  <si>
    <t>1. Položka obsahuje: 
 – veškerý programovací software a softwarové nástroje. Dále obsahuje zprovoznění systému s novými daty pro objekt SPS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
 – dodávku včetně kompletní montáže 
 – technický popis viz. projektová dokumentace 
 – prokázání technických a kvalitativních parametrů zařízení 
 – výrobní dokumentaci, uvedení do provozu, předepsané zkoušky, revize a atesty 
 – veškeré potřebné mechanizmy, včetně obsluhy, náklady na mzdy a přibližné (průměrné) náklady na pořízení potřebných materiálů 
2. Položka neobsahuje: 
 X 
3. Způsob měření: 
Udává se počet kusů kompletní konstrukce nebo práce.</t>
  </si>
  <si>
    <t>13</t>
  </si>
  <si>
    <t>7466AF</t>
  </si>
  <si>
    <t>VERIFIKACE SIGNÁLŮ A POVELŮ S NOVÝMI DATY PRO OBJEKT SPS</t>
  </si>
  <si>
    <t>1. Položka obsahuje: 
 – veškerý programovací software a softwarové nástroje. Dále obsahuje verifikaci signálů a povelů s novými daty pro objekt SPS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
 – dodávku včetně kompletní montáže 
 – technický popis viz. projektová dokumentace 
 – prokázání technických a kvalitativních parametrů zařízení 
 – výrobní dokumentaci, uvedení do provozu, předepsané zkoušky, revize a atesty 
 – veškeré potřebné mechanizmy, včetně obsluhy, náklady na mzdy a přibližné (průměrné) náklady na pořízení potřebných materiálů 
2. Položka neobsahuje: 
 X 
3. Způsob měření: 
Udává se počet kusů kompletní konstrukce nebo práce.</t>
  </si>
  <si>
    <t>14</t>
  </si>
  <si>
    <t>7466AH</t>
  </si>
  <si>
    <t>KONFIGURACE SOFTWARU, OVLADAČE, LICENCE, PARAMETRIZACE - 1. OBJEKT</t>
  </si>
  <si>
    <t>15</t>
  </si>
  <si>
    <t>7466AK</t>
  </si>
  <si>
    <t>SYSTÉMOVÁ A DATOVÁ ANALÝZA PRO OBJEKT SPS</t>
  </si>
  <si>
    <t>1. Položka obsahuje: 
 – veškerý programovací software a softwarové nástroje. Dále obsahuje systémovou a datovou analýzu - úpravu SW, parametrizaci, nastavení daného SW a uvedení do provozu nebo komplexní přenastavení daného SW stávajících po úpravách technologie, nastavení komunikace, nastavení komunikace přenosové prvky – nadřízený ŘS vč. úpravy nebo definice protokolu 
 – dodávku včetně kompletní montáže 
 – technický popis viz. projektová dokumentace 
 – prokázání technických a kvalitativních parametrů zařízení 
 – výrobní dokumentaci, uvedení do provozu, předepsané zkoušky, revize a atesty 
 – veškeré potřebné mechanizmy, včetně obsluhy, náklady na mzdy a přibližné (průměrné) náklady na pořízení potřebných materiálů 
2. Položka neobsahuje: 
 X 
3. Způsob měření: 
Udává se počet kusů kompletní konstrukce nebo práce.</t>
  </si>
  <si>
    <t>16</t>
  </si>
  <si>
    <t>7466AO</t>
  </si>
  <si>
    <t>DOPLNĚNÍ A ÚPRAVA SW TABULEK PRO OBJEKT SPS</t>
  </si>
  <si>
    <t>1. Položka obsahuje: 
 – veškerý programovací software a softwarové nástroje. Dále obsahuje doplnění a úprava SW tabulek - úpravu SW, parametrizaci, nastavení daného SW a uvedení do provozu nebo komplexní přenastavení daného SW stávajících po úpravách technologie, nastavení komunikace, nastavení komunikace přenosové prvky – nadřízený ŘS vč. úpravy nebo definice protokolu 
 – dodávku včetně kompletní montáže 
 – technický popis viz. projektová dokumentace 
 – prokázání technických a kvalitativních parametrů zařízení 
 – výrobní dokumentaci, uvedení do provozu, předepsané zkoušky, revize a atesty 
 – veškeré potřebné mechanizmy, včetně obsluhy, náklady na mzdy a přibližné (průměrné) náklady na pořízení potřebných materiálů 
2. Položka neobsahuje: 
 X 
3. Způsob měření: 
Udává se počet kusů kompletní konstrukce nebo práce.</t>
  </si>
  <si>
    <t>17</t>
  </si>
  <si>
    <t>746Z72</t>
  </si>
  <si>
    <t>DEMONTÁŽ ZAŘ.SKŘ,DŘT,DD TSŽDC-JEDNOHO ZAŘÍZENÍ ELEKTRODISPEČINKU (PRAC.DISPEČERA,SERVERU DATOVÉHO ROZVÁDĚČE,ROZBOČOVAČE/PŘEPÍNAČE,ZOBRAZOVAČE, UPS)</t>
  </si>
  <si>
    <t>1. Položka obsahuje: 
 – všechny náklady na demontáž stávajícího zařízení se všemi pomocnými doplňujícími úpravami pro jeho likvidaci 
 – naložení vybouraného materiálu na dopravní prostředek 
2. Položka neobsahuje: 
 – odvoz vybouraného materiálu 
 – poplatek za likvidaci odpadů (nacení se dle SSD 0) 
3. Způsob měření: 
Udává se počet kusů kompletní konstrukce nebo práce.</t>
  </si>
  <si>
    <t>747</t>
  </si>
  <si>
    <t>Silnoproud - Zkoušky, revize a HZS</t>
  </si>
  <si>
    <t>18</t>
  </si>
  <si>
    <t>747213</t>
  </si>
  <si>
    <t>CELKOVÁ PROHLÍDKA, ZKOUŠENÍ, MĚŘENÍ A VYHOTOVENÍ VÝCHOZÍ REVIZNÍ ZPRÁVY, PRO OBJEM IN PŘES 500 DO 1000 TIS. KČ</t>
  </si>
  <si>
    <t>1. Položka obsahuje: 
 – cenu za celkovou prohlídku zařízení PS/SO, vč. měření, komplexních zkoušek a revizi zařízení tohoto PS/SO autorizovaným revizním technikem na silnoproudá zařízení podle požadavku ČSN, včetně hodnocení a vyhotovení celkové revizní zprávy 
2. Položka neobsahuje: 
 X 
3. Způsob měření: 
Udává se počet kusů kompletní konstrukce nebo práce.</t>
  </si>
  <si>
    <t>19</t>
  </si>
  <si>
    <t>747301</t>
  </si>
  <si>
    <t>PROVEDENÍ PROHLÍDKY A ZKOUŠKY PRÁVNICKOU OSOBOU, VYDÁNÍ PRŮKAZU ZPŮSOBILOSTI</t>
  </si>
  <si>
    <t>1. Položka obsahuje: 
 – cenu za vyhotovení dokladu právnickou osobou o silnoproudých zařízeních a vydání průkazu způsobilosti 
2. Položka neobsahuje: 
 X 
3. Způsob měření: 
Udává se počet kusů kompletní konstrukce nebo práce.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</si>
</sst>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33">
    <xf numFmtId="0" fontId="0" fillId="0" borderId="0" xfId="0"/>
    <xf numFmtId="0" fontId="3" fillId="3" borderId="1" xfId="6" applyFont="1" applyFill="1" applyBorder="1" applyAlignment="1">
      <alignment horizontal="center" vertical="center" wrapText="1"/>
    </xf>
    <xf numFmtId="0" fontId="0" fillId="2" borderId="3" xfId="6" applyFont="1" applyFill="1" applyBorder="1"/>
    <xf numFmtId="0" fontId="2" fillId="2" borderId="3" xfId="6" applyFont="1" applyFill="1" applyBorder="1" applyAlignment="1">
      <alignment horizontal="right"/>
    </xf>
    <xf numFmtId="0" fontId="0" fillId="2" borderId="0" xfId="6" applyFont="1" applyFill="1"/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5"/>
  <sheetViews>
    <sheetView tabSelected="1" topLeftCell="B1" workbookViewId="0">
      <pane ySplit="7" topLeftCell="A81" activePane="bottomLeft" state="frozen"/>
      <selection pane="bottomLeft" activeCell="H9" sqref="H9:H10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6" width="9.140625" hidden="1" customWidth="1"/>
  </cols>
  <sheetData>
    <row r="1" spans="1:16" ht="12.75" customHeight="1" x14ac:dyDescent="0.2">
      <c r="A1" t="s">
        <v>0</v>
      </c>
      <c r="B1" s="6"/>
      <c r="C1" s="6"/>
      <c r="D1" s="6"/>
      <c r="E1" s="6" t="s">
        <v>2</v>
      </c>
      <c r="F1" s="6"/>
      <c r="G1" s="6"/>
      <c r="H1" s="6"/>
      <c r="I1" s="6"/>
      <c r="P1" t="s">
        <v>12</v>
      </c>
    </row>
    <row r="2" spans="1:16" ht="24.95" customHeight="1" x14ac:dyDescent="0.2">
      <c r="B2" s="6"/>
      <c r="C2" s="6"/>
      <c r="D2" s="6"/>
      <c r="E2" s="7" t="s">
        <v>3</v>
      </c>
      <c r="F2" s="6"/>
      <c r="G2" s="6"/>
      <c r="H2" s="10"/>
      <c r="I2" s="10"/>
      <c r="P2" t="s">
        <v>12</v>
      </c>
    </row>
    <row r="3" spans="1:16" ht="15" customHeight="1" x14ac:dyDescent="0.25">
      <c r="A3" t="s">
        <v>1</v>
      </c>
      <c r="B3" s="11" t="s">
        <v>4</v>
      </c>
      <c r="C3" s="5" t="s">
        <v>5</v>
      </c>
      <c r="D3" s="4"/>
      <c r="E3" s="12" t="s">
        <v>6</v>
      </c>
      <c r="F3" s="6"/>
      <c r="G3" s="9"/>
      <c r="H3" s="8" t="s">
        <v>14</v>
      </c>
      <c r="I3" s="32">
        <f>0+I8+I77</f>
        <v>0</v>
      </c>
      <c r="O3" t="s">
        <v>9</v>
      </c>
      <c r="P3" t="s">
        <v>13</v>
      </c>
    </row>
    <row r="4" spans="1:16" ht="15" customHeight="1" x14ac:dyDescent="0.25">
      <c r="A4" t="s">
        <v>7</v>
      </c>
      <c r="B4" s="14" t="s">
        <v>8</v>
      </c>
      <c r="C4" s="3" t="s">
        <v>14</v>
      </c>
      <c r="D4" s="2"/>
      <c r="E4" s="15" t="s">
        <v>15</v>
      </c>
      <c r="F4" s="10"/>
      <c r="G4" s="10"/>
      <c r="H4" s="16"/>
      <c r="I4" s="16"/>
      <c r="O4" t="s">
        <v>10</v>
      </c>
      <c r="P4" t="s">
        <v>13</v>
      </c>
    </row>
    <row r="5" spans="1:16" ht="12.75" customHeight="1" x14ac:dyDescent="0.2">
      <c r="A5" s="1" t="s">
        <v>16</v>
      </c>
      <c r="B5" s="1" t="s">
        <v>18</v>
      </c>
      <c r="C5" s="1" t="s">
        <v>20</v>
      </c>
      <c r="D5" s="1" t="s">
        <v>21</v>
      </c>
      <c r="E5" s="1" t="s">
        <v>22</v>
      </c>
      <c r="F5" s="1" t="s">
        <v>24</v>
      </c>
      <c r="G5" s="1" t="s">
        <v>26</v>
      </c>
      <c r="H5" s="1" t="s">
        <v>28</v>
      </c>
      <c r="I5" s="1"/>
      <c r="O5" t="s">
        <v>11</v>
      </c>
      <c r="P5" t="s">
        <v>13</v>
      </c>
    </row>
    <row r="6" spans="1:16" ht="12.75" customHeight="1" x14ac:dyDescent="0.2">
      <c r="A6" s="1"/>
      <c r="B6" s="1"/>
      <c r="C6" s="1"/>
      <c r="D6" s="1"/>
      <c r="E6" s="1"/>
      <c r="F6" s="1"/>
      <c r="G6" s="1"/>
      <c r="H6" s="13" t="s">
        <v>29</v>
      </c>
      <c r="I6" s="13" t="s">
        <v>31</v>
      </c>
    </row>
    <row r="7" spans="1:16" ht="12.75" customHeight="1" x14ac:dyDescent="0.2">
      <c r="A7" s="13" t="s">
        <v>17</v>
      </c>
      <c r="B7" s="13" t="s">
        <v>19</v>
      </c>
      <c r="C7" s="13" t="s">
        <v>13</v>
      </c>
      <c r="D7" s="13" t="s">
        <v>12</v>
      </c>
      <c r="E7" s="13" t="s">
        <v>23</v>
      </c>
      <c r="F7" s="13" t="s">
        <v>25</v>
      </c>
      <c r="G7" s="13" t="s">
        <v>27</v>
      </c>
      <c r="H7" s="13" t="s">
        <v>30</v>
      </c>
      <c r="I7" s="13" t="s">
        <v>32</v>
      </c>
    </row>
    <row r="8" spans="1:16" ht="12.75" customHeight="1" x14ac:dyDescent="0.2">
      <c r="A8" s="16" t="s">
        <v>33</v>
      </c>
      <c r="B8" s="16"/>
      <c r="C8" s="18" t="s">
        <v>34</v>
      </c>
      <c r="D8" s="16"/>
      <c r="E8" s="19" t="s">
        <v>35</v>
      </c>
      <c r="F8" s="16"/>
      <c r="G8" s="16"/>
      <c r="H8" s="16"/>
      <c r="I8" s="20">
        <f>0+I9+I13+I17+I21+I25+I29+I33+I37+I41+I45+I49+I53+I57+I61+I65+I69+I73</f>
        <v>0</v>
      </c>
    </row>
    <row r="9" spans="1:16" ht="12.75" customHeight="1" x14ac:dyDescent="0.2">
      <c r="A9" s="17" t="s">
        <v>36</v>
      </c>
      <c r="B9" s="21" t="s">
        <v>19</v>
      </c>
      <c r="C9" s="21" t="s">
        <v>37</v>
      </c>
      <c r="D9" s="17" t="s">
        <v>38</v>
      </c>
      <c r="E9" s="22" t="s">
        <v>39</v>
      </c>
      <c r="F9" s="23" t="s">
        <v>40</v>
      </c>
      <c r="G9" s="24">
        <v>2</v>
      </c>
      <c r="H9" s="25"/>
      <c r="I9" s="25">
        <f>ROUND(ROUND(H9,2)*ROUND(G9,3),2)</f>
        <v>0</v>
      </c>
      <c r="O9">
        <f>(I9*21)/100</f>
        <v>0</v>
      </c>
      <c r="P9" t="s">
        <v>13</v>
      </c>
    </row>
    <row r="10" spans="1:16" ht="12.75" customHeight="1" x14ac:dyDescent="0.2">
      <c r="A10" s="26" t="s">
        <v>41</v>
      </c>
      <c r="E10" s="27" t="s">
        <v>42</v>
      </c>
    </row>
    <row r="11" spans="1:16" ht="12.75" customHeight="1" x14ac:dyDescent="0.2">
      <c r="A11" s="28" t="s">
        <v>43</v>
      </c>
      <c r="E11" s="29" t="s">
        <v>44</v>
      </c>
    </row>
    <row r="12" spans="1:16" ht="140.25" customHeight="1" x14ac:dyDescent="0.2">
      <c r="A12" t="s">
        <v>45</v>
      </c>
      <c r="E12" s="27" t="s">
        <v>46</v>
      </c>
    </row>
    <row r="13" spans="1:16" ht="12.75" customHeight="1" x14ac:dyDescent="0.2">
      <c r="A13" s="17" t="s">
        <v>36</v>
      </c>
      <c r="B13" s="21" t="s">
        <v>13</v>
      </c>
      <c r="C13" s="21" t="s">
        <v>47</v>
      </c>
      <c r="D13" s="17" t="s">
        <v>48</v>
      </c>
      <c r="E13" s="22" t="s">
        <v>49</v>
      </c>
      <c r="F13" s="23" t="s">
        <v>40</v>
      </c>
      <c r="G13" s="24">
        <v>2</v>
      </c>
      <c r="H13" s="25"/>
      <c r="I13" s="25">
        <f>ROUND(ROUND(H13,2)*ROUND(G13,3),2)</f>
        <v>0</v>
      </c>
      <c r="O13">
        <f>(I13*21)/100</f>
        <v>0</v>
      </c>
      <c r="P13" t="s">
        <v>13</v>
      </c>
    </row>
    <row r="14" spans="1:16" ht="12.75" customHeight="1" x14ac:dyDescent="0.2">
      <c r="A14" s="26" t="s">
        <v>41</v>
      </c>
      <c r="E14" s="27" t="s">
        <v>42</v>
      </c>
    </row>
    <row r="15" spans="1:16" ht="12.75" customHeight="1" x14ac:dyDescent="0.2">
      <c r="A15" s="28" t="s">
        <v>43</v>
      </c>
      <c r="E15" s="29" t="s">
        <v>44</v>
      </c>
    </row>
    <row r="16" spans="1:16" ht="140.25" customHeight="1" x14ac:dyDescent="0.2">
      <c r="A16" t="s">
        <v>45</v>
      </c>
      <c r="E16" s="27" t="s">
        <v>50</v>
      </c>
    </row>
    <row r="17" spans="1:16" ht="12.75" customHeight="1" x14ac:dyDescent="0.2">
      <c r="A17" s="17" t="s">
        <v>36</v>
      </c>
      <c r="B17" s="21" t="s">
        <v>12</v>
      </c>
      <c r="C17" s="21" t="s">
        <v>51</v>
      </c>
      <c r="D17" s="17" t="s">
        <v>52</v>
      </c>
      <c r="E17" s="22" t="s">
        <v>53</v>
      </c>
      <c r="F17" s="23" t="s">
        <v>40</v>
      </c>
      <c r="G17" s="24">
        <v>2</v>
      </c>
      <c r="H17" s="25"/>
      <c r="I17" s="25">
        <f>ROUND(ROUND(H17,2)*ROUND(G17,3),2)</f>
        <v>0</v>
      </c>
      <c r="O17">
        <f>(I17*21)/100</f>
        <v>0</v>
      </c>
      <c r="P17" t="s">
        <v>13</v>
      </c>
    </row>
    <row r="18" spans="1:16" ht="12.75" customHeight="1" x14ac:dyDescent="0.2">
      <c r="A18" s="26" t="s">
        <v>41</v>
      </c>
      <c r="E18" s="27" t="s">
        <v>42</v>
      </c>
    </row>
    <row r="19" spans="1:16" ht="12.75" customHeight="1" x14ac:dyDescent="0.2">
      <c r="A19" s="28" t="s">
        <v>43</v>
      </c>
      <c r="E19" s="29" t="s">
        <v>44</v>
      </c>
    </row>
    <row r="20" spans="1:16" ht="127.5" customHeight="1" x14ac:dyDescent="0.2">
      <c r="A20" t="s">
        <v>45</v>
      </c>
      <c r="E20" s="27" t="s">
        <v>54</v>
      </c>
    </row>
    <row r="21" spans="1:16" ht="12.75" customHeight="1" x14ac:dyDescent="0.2">
      <c r="A21" s="17" t="s">
        <v>36</v>
      </c>
      <c r="B21" s="21" t="s">
        <v>23</v>
      </c>
      <c r="C21" s="21" t="s">
        <v>55</v>
      </c>
      <c r="D21" s="17" t="s">
        <v>56</v>
      </c>
      <c r="E21" s="22" t="s">
        <v>57</v>
      </c>
      <c r="F21" s="23" t="s">
        <v>40</v>
      </c>
      <c r="G21" s="24">
        <v>1</v>
      </c>
      <c r="H21" s="25"/>
      <c r="I21" s="25">
        <f>ROUND(ROUND(H21,2)*ROUND(G21,3),2)</f>
        <v>0</v>
      </c>
      <c r="O21">
        <f>(I21*21)/100</f>
        <v>0</v>
      </c>
      <c r="P21" t="s">
        <v>13</v>
      </c>
    </row>
    <row r="22" spans="1:16" ht="12.75" customHeight="1" x14ac:dyDescent="0.2">
      <c r="A22" s="26" t="s">
        <v>41</v>
      </c>
      <c r="E22" s="27" t="s">
        <v>42</v>
      </c>
    </row>
    <row r="23" spans="1:16" ht="12.75" customHeight="1" x14ac:dyDescent="0.2">
      <c r="A23" s="28" t="s">
        <v>43</v>
      </c>
      <c r="E23" s="29" t="s">
        <v>44</v>
      </c>
    </row>
    <row r="24" spans="1:16" ht="127.5" customHeight="1" x14ac:dyDescent="0.2">
      <c r="A24" t="s">
        <v>45</v>
      </c>
      <c r="E24" s="27" t="s">
        <v>58</v>
      </c>
    </row>
    <row r="25" spans="1:16" ht="12.75" customHeight="1" x14ac:dyDescent="0.2">
      <c r="A25" s="17" t="s">
        <v>36</v>
      </c>
      <c r="B25" s="21" t="s">
        <v>25</v>
      </c>
      <c r="C25" s="21" t="s">
        <v>59</v>
      </c>
      <c r="D25" s="17" t="s">
        <v>60</v>
      </c>
      <c r="E25" s="22" t="s">
        <v>61</v>
      </c>
      <c r="F25" s="23" t="s">
        <v>40</v>
      </c>
      <c r="G25" s="24">
        <v>1</v>
      </c>
      <c r="H25" s="25"/>
      <c r="I25" s="25">
        <f>ROUND(ROUND(H25,2)*ROUND(G25,3),2)</f>
        <v>0</v>
      </c>
      <c r="O25">
        <f>(I25*21)/100</f>
        <v>0</v>
      </c>
      <c r="P25" t="s">
        <v>13</v>
      </c>
    </row>
    <row r="26" spans="1:16" ht="12.75" customHeight="1" x14ac:dyDescent="0.2">
      <c r="A26" s="26" t="s">
        <v>41</v>
      </c>
      <c r="E26" s="27" t="s">
        <v>42</v>
      </c>
    </row>
    <row r="27" spans="1:16" ht="12.75" customHeight="1" x14ac:dyDescent="0.2">
      <c r="A27" s="28" t="s">
        <v>43</v>
      </c>
      <c r="E27" s="29" t="s">
        <v>44</v>
      </c>
    </row>
    <row r="28" spans="1:16" ht="127.5" customHeight="1" x14ac:dyDescent="0.2">
      <c r="A28" t="s">
        <v>45</v>
      </c>
      <c r="E28" s="27" t="s">
        <v>58</v>
      </c>
    </row>
    <row r="29" spans="1:16" ht="12.75" customHeight="1" x14ac:dyDescent="0.2">
      <c r="A29" s="17" t="s">
        <v>36</v>
      </c>
      <c r="B29" s="21" t="s">
        <v>27</v>
      </c>
      <c r="C29" s="21" t="s">
        <v>62</v>
      </c>
      <c r="D29" s="17" t="s">
        <v>63</v>
      </c>
      <c r="E29" s="22" t="s">
        <v>64</v>
      </c>
      <c r="F29" s="23" t="s">
        <v>65</v>
      </c>
      <c r="G29" s="24">
        <v>8</v>
      </c>
      <c r="H29" s="25"/>
      <c r="I29" s="25">
        <f>ROUND(ROUND(H29,2)*ROUND(G29,3),2)</f>
        <v>0</v>
      </c>
      <c r="O29">
        <f>(I29*21)/100</f>
        <v>0</v>
      </c>
      <c r="P29" t="s">
        <v>13</v>
      </c>
    </row>
    <row r="30" spans="1:16" ht="12.75" customHeight="1" x14ac:dyDescent="0.2">
      <c r="A30" s="26" t="s">
        <v>41</v>
      </c>
      <c r="E30" s="27" t="s">
        <v>42</v>
      </c>
    </row>
    <row r="31" spans="1:16" ht="12.75" customHeight="1" x14ac:dyDescent="0.2">
      <c r="A31" s="28" t="s">
        <v>43</v>
      </c>
      <c r="E31" s="29" t="s">
        <v>44</v>
      </c>
    </row>
    <row r="32" spans="1:16" ht="89.25" customHeight="1" x14ac:dyDescent="0.2">
      <c r="A32" t="s">
        <v>45</v>
      </c>
      <c r="E32" s="27" t="s">
        <v>66</v>
      </c>
    </row>
    <row r="33" spans="1:16" ht="12.75" customHeight="1" x14ac:dyDescent="0.2">
      <c r="A33" s="17" t="s">
        <v>36</v>
      </c>
      <c r="B33" s="21" t="s">
        <v>67</v>
      </c>
      <c r="C33" s="21" t="s">
        <v>68</v>
      </c>
      <c r="D33" s="17" t="s">
        <v>63</v>
      </c>
      <c r="E33" s="22" t="s">
        <v>69</v>
      </c>
      <c r="F33" s="23" t="s">
        <v>40</v>
      </c>
      <c r="G33" s="24">
        <v>1</v>
      </c>
      <c r="H33" s="25"/>
      <c r="I33" s="25">
        <f>ROUND(ROUND(H33,2)*ROUND(G33,3),2)</f>
        <v>0</v>
      </c>
      <c r="O33">
        <f>(I33*21)/100</f>
        <v>0</v>
      </c>
      <c r="P33" t="s">
        <v>13</v>
      </c>
    </row>
    <row r="34" spans="1:16" ht="12.75" customHeight="1" x14ac:dyDescent="0.2">
      <c r="A34" s="26" t="s">
        <v>41</v>
      </c>
      <c r="E34" s="27" t="s">
        <v>42</v>
      </c>
    </row>
    <row r="35" spans="1:16" ht="12.75" customHeight="1" x14ac:dyDescent="0.2">
      <c r="A35" s="28" t="s">
        <v>43</v>
      </c>
      <c r="E35" s="29" t="s">
        <v>44</v>
      </c>
    </row>
    <row r="36" spans="1:16" ht="114.75" customHeight="1" x14ac:dyDescent="0.2">
      <c r="A36" t="s">
        <v>45</v>
      </c>
      <c r="E36" s="27" t="s">
        <v>70</v>
      </c>
    </row>
    <row r="37" spans="1:16" ht="12.75" customHeight="1" x14ac:dyDescent="0.2">
      <c r="A37" s="17" t="s">
        <v>36</v>
      </c>
      <c r="B37" s="21" t="s">
        <v>71</v>
      </c>
      <c r="C37" s="21" t="s">
        <v>72</v>
      </c>
      <c r="D37" s="17" t="s">
        <v>73</v>
      </c>
      <c r="E37" s="22" t="s">
        <v>74</v>
      </c>
      <c r="F37" s="23" t="s">
        <v>40</v>
      </c>
      <c r="G37" s="24">
        <v>1</v>
      </c>
      <c r="H37" s="25"/>
      <c r="I37" s="25">
        <f>ROUND(ROUND(H37,2)*ROUND(G37,3),2)</f>
        <v>0</v>
      </c>
      <c r="O37">
        <f>(I37*21)/100</f>
        <v>0</v>
      </c>
      <c r="P37" t="s">
        <v>13</v>
      </c>
    </row>
    <row r="38" spans="1:16" ht="12.75" customHeight="1" x14ac:dyDescent="0.2">
      <c r="A38" s="26" t="s">
        <v>41</v>
      </c>
      <c r="E38" s="27" t="s">
        <v>42</v>
      </c>
    </row>
    <row r="39" spans="1:16" ht="12.75" customHeight="1" x14ac:dyDescent="0.2">
      <c r="A39" s="28" t="s">
        <v>43</v>
      </c>
      <c r="E39" s="29" t="s">
        <v>44</v>
      </c>
    </row>
    <row r="40" spans="1:16" ht="114.75" customHeight="1" x14ac:dyDescent="0.2">
      <c r="A40" t="s">
        <v>45</v>
      </c>
      <c r="E40" s="27" t="s">
        <v>75</v>
      </c>
    </row>
    <row r="41" spans="1:16" ht="12.75" customHeight="1" x14ac:dyDescent="0.2">
      <c r="A41" s="17" t="s">
        <v>36</v>
      </c>
      <c r="B41" s="21" t="s">
        <v>30</v>
      </c>
      <c r="C41" s="21" t="s">
        <v>76</v>
      </c>
      <c r="D41" s="17" t="s">
        <v>73</v>
      </c>
      <c r="E41" s="22" t="s">
        <v>77</v>
      </c>
      <c r="F41" s="23" t="s">
        <v>40</v>
      </c>
      <c r="G41" s="24">
        <v>1</v>
      </c>
      <c r="H41" s="25"/>
      <c r="I41" s="25">
        <f>ROUND(ROUND(H41,2)*ROUND(G41,3),2)</f>
        <v>0</v>
      </c>
      <c r="O41">
        <f>(I41*21)/100</f>
        <v>0</v>
      </c>
      <c r="P41" t="s">
        <v>13</v>
      </c>
    </row>
    <row r="42" spans="1:16" ht="12.75" customHeight="1" x14ac:dyDescent="0.2">
      <c r="A42" s="26" t="s">
        <v>41</v>
      </c>
      <c r="E42" s="27" t="s">
        <v>42</v>
      </c>
    </row>
    <row r="43" spans="1:16" ht="12.75" customHeight="1" x14ac:dyDescent="0.2">
      <c r="A43" s="28" t="s">
        <v>43</v>
      </c>
      <c r="E43" s="29" t="s">
        <v>44</v>
      </c>
    </row>
    <row r="44" spans="1:16" ht="102" customHeight="1" x14ac:dyDescent="0.2">
      <c r="A44" t="s">
        <v>45</v>
      </c>
      <c r="E44" s="27" t="s">
        <v>78</v>
      </c>
    </row>
    <row r="45" spans="1:16" ht="12.75" customHeight="1" x14ac:dyDescent="0.2">
      <c r="A45" s="17" t="s">
        <v>36</v>
      </c>
      <c r="B45" s="21" t="s">
        <v>32</v>
      </c>
      <c r="C45" s="21" t="s">
        <v>79</v>
      </c>
      <c r="D45" s="17" t="s">
        <v>80</v>
      </c>
      <c r="E45" s="22" t="s">
        <v>81</v>
      </c>
      <c r="F45" s="23" t="s">
        <v>40</v>
      </c>
      <c r="G45" s="24">
        <v>2</v>
      </c>
      <c r="H45" s="25"/>
      <c r="I45" s="25">
        <f>ROUND(ROUND(H45,2)*ROUND(G45,3),2)</f>
        <v>0</v>
      </c>
      <c r="O45">
        <f>(I45*21)/100</f>
        <v>0</v>
      </c>
      <c r="P45" t="s">
        <v>13</v>
      </c>
    </row>
    <row r="46" spans="1:16" ht="12.75" customHeight="1" x14ac:dyDescent="0.2">
      <c r="A46" s="26" t="s">
        <v>41</v>
      </c>
      <c r="E46" s="27" t="s">
        <v>42</v>
      </c>
    </row>
    <row r="47" spans="1:16" ht="12.75" customHeight="1" x14ac:dyDescent="0.2">
      <c r="A47" s="28" t="s">
        <v>43</v>
      </c>
      <c r="E47" s="29" t="s">
        <v>44</v>
      </c>
    </row>
    <row r="48" spans="1:16" ht="140.25" customHeight="1" x14ac:dyDescent="0.2">
      <c r="A48" t="s">
        <v>45</v>
      </c>
      <c r="E48" s="27" t="s">
        <v>82</v>
      </c>
    </row>
    <row r="49" spans="1:16" ht="12.75" customHeight="1" x14ac:dyDescent="0.2">
      <c r="A49" s="17" t="s">
        <v>36</v>
      </c>
      <c r="B49" s="21" t="s">
        <v>83</v>
      </c>
      <c r="C49" s="21" t="s">
        <v>84</v>
      </c>
      <c r="D49" s="17" t="s">
        <v>85</v>
      </c>
      <c r="E49" s="22" t="s">
        <v>86</v>
      </c>
      <c r="F49" s="23" t="s">
        <v>40</v>
      </c>
      <c r="G49" s="24">
        <v>2</v>
      </c>
      <c r="H49" s="25"/>
      <c r="I49" s="25">
        <f>ROUND(ROUND(H49,2)*ROUND(G49,3),2)</f>
        <v>0</v>
      </c>
      <c r="O49">
        <f>(I49*21)/100</f>
        <v>0</v>
      </c>
      <c r="P49" t="s">
        <v>13</v>
      </c>
    </row>
    <row r="50" spans="1:16" ht="12.75" customHeight="1" x14ac:dyDescent="0.2">
      <c r="A50" s="26" t="s">
        <v>41</v>
      </c>
      <c r="E50" s="27" t="s">
        <v>42</v>
      </c>
    </row>
    <row r="51" spans="1:16" ht="12.75" customHeight="1" x14ac:dyDescent="0.2">
      <c r="A51" s="28" t="s">
        <v>43</v>
      </c>
      <c r="E51" s="29" t="s">
        <v>44</v>
      </c>
    </row>
    <row r="52" spans="1:16" ht="140.25" customHeight="1" x14ac:dyDescent="0.2">
      <c r="A52" t="s">
        <v>45</v>
      </c>
      <c r="E52" s="27" t="s">
        <v>87</v>
      </c>
    </row>
    <row r="53" spans="1:16" ht="12.75" customHeight="1" x14ac:dyDescent="0.2">
      <c r="A53" s="17" t="s">
        <v>36</v>
      </c>
      <c r="B53" s="21" t="s">
        <v>88</v>
      </c>
      <c r="C53" s="21" t="s">
        <v>89</v>
      </c>
      <c r="D53" s="17" t="s">
        <v>60</v>
      </c>
      <c r="E53" s="22" t="s">
        <v>90</v>
      </c>
      <c r="F53" s="23" t="s">
        <v>40</v>
      </c>
      <c r="G53" s="24">
        <v>2</v>
      </c>
      <c r="H53" s="25"/>
      <c r="I53" s="25">
        <f>ROUND(ROUND(H53,2)*ROUND(G53,3),2)</f>
        <v>0</v>
      </c>
      <c r="O53">
        <f>(I53*21)/100</f>
        <v>0</v>
      </c>
      <c r="P53" t="s">
        <v>13</v>
      </c>
    </row>
    <row r="54" spans="1:16" ht="12.75" customHeight="1" x14ac:dyDescent="0.2">
      <c r="A54" s="26" t="s">
        <v>41</v>
      </c>
      <c r="E54" s="27" t="s">
        <v>42</v>
      </c>
    </row>
    <row r="55" spans="1:16" ht="12.75" customHeight="1" x14ac:dyDescent="0.2">
      <c r="A55" s="28" t="s">
        <v>43</v>
      </c>
      <c r="E55" s="29" t="s">
        <v>44</v>
      </c>
    </row>
    <row r="56" spans="1:16" ht="140.25" customHeight="1" x14ac:dyDescent="0.2">
      <c r="A56" t="s">
        <v>45</v>
      </c>
      <c r="E56" s="27" t="s">
        <v>91</v>
      </c>
    </row>
    <row r="57" spans="1:16" ht="12.75" customHeight="1" x14ac:dyDescent="0.2">
      <c r="A57" s="17" t="s">
        <v>36</v>
      </c>
      <c r="B57" s="21" t="s">
        <v>92</v>
      </c>
      <c r="C57" s="21" t="s">
        <v>93</v>
      </c>
      <c r="D57" s="17" t="s">
        <v>60</v>
      </c>
      <c r="E57" s="22" t="s">
        <v>94</v>
      </c>
      <c r="F57" s="23" t="s">
        <v>40</v>
      </c>
      <c r="G57" s="24">
        <v>2</v>
      </c>
      <c r="H57" s="25"/>
      <c r="I57" s="25">
        <f>ROUND(ROUND(H57,2)*ROUND(G57,3),2)</f>
        <v>0</v>
      </c>
      <c r="O57">
        <f>(I57*21)/100</f>
        <v>0</v>
      </c>
      <c r="P57" t="s">
        <v>13</v>
      </c>
    </row>
    <row r="58" spans="1:16" ht="12.75" customHeight="1" x14ac:dyDescent="0.2">
      <c r="A58" s="26" t="s">
        <v>41</v>
      </c>
      <c r="E58" s="27" t="s">
        <v>42</v>
      </c>
    </row>
    <row r="59" spans="1:16" ht="12.75" customHeight="1" x14ac:dyDescent="0.2">
      <c r="A59" s="28" t="s">
        <v>43</v>
      </c>
      <c r="E59" s="29" t="s">
        <v>44</v>
      </c>
    </row>
    <row r="60" spans="1:16" ht="140.25" customHeight="1" x14ac:dyDescent="0.2">
      <c r="A60" t="s">
        <v>45</v>
      </c>
      <c r="E60" s="27" t="s">
        <v>95</v>
      </c>
    </row>
    <row r="61" spans="1:16" ht="12.75" customHeight="1" x14ac:dyDescent="0.2">
      <c r="A61" s="17" t="s">
        <v>36</v>
      </c>
      <c r="B61" s="21" t="s">
        <v>96</v>
      </c>
      <c r="C61" s="21" t="s">
        <v>97</v>
      </c>
      <c r="D61" s="17" t="s">
        <v>60</v>
      </c>
      <c r="E61" s="22" t="s">
        <v>98</v>
      </c>
      <c r="F61" s="23" t="s">
        <v>40</v>
      </c>
      <c r="G61" s="24">
        <v>2</v>
      </c>
      <c r="H61" s="25"/>
      <c r="I61" s="25">
        <f>ROUND(ROUND(H61,2)*ROUND(G61,3),2)</f>
        <v>0</v>
      </c>
      <c r="O61">
        <f>(I61*21)/100</f>
        <v>0</v>
      </c>
      <c r="P61" t="s">
        <v>13</v>
      </c>
    </row>
    <row r="62" spans="1:16" ht="12.75" customHeight="1" x14ac:dyDescent="0.2">
      <c r="A62" s="26" t="s">
        <v>41</v>
      </c>
      <c r="E62" s="27" t="s">
        <v>42</v>
      </c>
    </row>
    <row r="63" spans="1:16" ht="12.75" customHeight="1" x14ac:dyDescent="0.2">
      <c r="A63" s="28" t="s">
        <v>43</v>
      </c>
      <c r="E63" s="29" t="s">
        <v>44</v>
      </c>
    </row>
    <row r="64" spans="1:16" ht="140.25" customHeight="1" x14ac:dyDescent="0.2">
      <c r="A64" t="s">
        <v>45</v>
      </c>
      <c r="E64" s="27" t="s">
        <v>46</v>
      </c>
    </row>
    <row r="65" spans="1:16" ht="12.75" customHeight="1" x14ac:dyDescent="0.2">
      <c r="A65" s="17" t="s">
        <v>36</v>
      </c>
      <c r="B65" s="21" t="s">
        <v>99</v>
      </c>
      <c r="C65" s="21" t="s">
        <v>100</v>
      </c>
      <c r="D65" s="17" t="s">
        <v>60</v>
      </c>
      <c r="E65" s="22" t="s">
        <v>101</v>
      </c>
      <c r="F65" s="23" t="s">
        <v>40</v>
      </c>
      <c r="G65" s="24">
        <v>2</v>
      </c>
      <c r="H65" s="25"/>
      <c r="I65" s="25">
        <f>ROUND(ROUND(H65,2)*ROUND(G65,3),2)</f>
        <v>0</v>
      </c>
      <c r="O65">
        <f>(I65*21)/100</f>
        <v>0</v>
      </c>
      <c r="P65" t="s">
        <v>13</v>
      </c>
    </row>
    <row r="66" spans="1:16" ht="12.75" customHeight="1" x14ac:dyDescent="0.2">
      <c r="A66" s="26" t="s">
        <v>41</v>
      </c>
      <c r="E66" s="27" t="s">
        <v>42</v>
      </c>
    </row>
    <row r="67" spans="1:16" ht="12.75" customHeight="1" x14ac:dyDescent="0.2">
      <c r="A67" s="28" t="s">
        <v>43</v>
      </c>
      <c r="E67" s="29" t="s">
        <v>44</v>
      </c>
    </row>
    <row r="68" spans="1:16" ht="140.25" customHeight="1" x14ac:dyDescent="0.2">
      <c r="A68" t="s">
        <v>45</v>
      </c>
      <c r="E68" s="27" t="s">
        <v>102</v>
      </c>
    </row>
    <row r="69" spans="1:16" ht="12.75" customHeight="1" x14ac:dyDescent="0.2">
      <c r="A69" s="17" t="s">
        <v>36</v>
      </c>
      <c r="B69" s="21" t="s">
        <v>103</v>
      </c>
      <c r="C69" s="21" t="s">
        <v>104</v>
      </c>
      <c r="D69" s="17" t="s">
        <v>60</v>
      </c>
      <c r="E69" s="22" t="s">
        <v>105</v>
      </c>
      <c r="F69" s="23" t="s">
        <v>40</v>
      </c>
      <c r="G69" s="24">
        <v>2</v>
      </c>
      <c r="H69" s="25"/>
      <c r="I69" s="25">
        <f>ROUND(ROUND(H69,2)*ROUND(G69,3),2)</f>
        <v>0</v>
      </c>
      <c r="O69">
        <f>(I69*21)/100</f>
        <v>0</v>
      </c>
      <c r="P69" t="s">
        <v>13</v>
      </c>
    </row>
    <row r="70" spans="1:16" ht="12.75" customHeight="1" x14ac:dyDescent="0.2">
      <c r="A70" s="26" t="s">
        <v>41</v>
      </c>
      <c r="E70" s="27" t="s">
        <v>42</v>
      </c>
    </row>
    <row r="71" spans="1:16" ht="12.75" customHeight="1" x14ac:dyDescent="0.2">
      <c r="A71" s="28" t="s">
        <v>43</v>
      </c>
      <c r="E71" s="29" t="s">
        <v>44</v>
      </c>
    </row>
    <row r="72" spans="1:16" ht="140.25" customHeight="1" x14ac:dyDescent="0.2">
      <c r="A72" t="s">
        <v>45</v>
      </c>
      <c r="E72" s="27" t="s">
        <v>106</v>
      </c>
    </row>
    <row r="73" spans="1:16" ht="12.75" customHeight="1" x14ac:dyDescent="0.2">
      <c r="A73" s="17" t="s">
        <v>36</v>
      </c>
      <c r="B73" s="21" t="s">
        <v>107</v>
      </c>
      <c r="C73" s="21" t="s">
        <v>108</v>
      </c>
      <c r="D73" s="17" t="s">
        <v>48</v>
      </c>
      <c r="E73" s="22" t="s">
        <v>109</v>
      </c>
      <c r="F73" s="23" t="s">
        <v>40</v>
      </c>
      <c r="G73" s="24">
        <v>2</v>
      </c>
      <c r="H73" s="25"/>
      <c r="I73" s="25">
        <f>ROUND(ROUND(H73,2)*ROUND(G73,3),2)</f>
        <v>0</v>
      </c>
      <c r="O73">
        <f>(I73*21)/100</f>
        <v>0</v>
      </c>
      <c r="P73" t="s">
        <v>13</v>
      </c>
    </row>
    <row r="74" spans="1:16" ht="12.75" customHeight="1" x14ac:dyDescent="0.2">
      <c r="A74" s="26" t="s">
        <v>41</v>
      </c>
      <c r="E74" s="27" t="s">
        <v>42</v>
      </c>
    </row>
    <row r="75" spans="1:16" ht="12.75" customHeight="1" x14ac:dyDescent="0.2">
      <c r="A75" s="28" t="s">
        <v>43</v>
      </c>
      <c r="E75" s="29" t="s">
        <v>44</v>
      </c>
    </row>
    <row r="76" spans="1:16" ht="102" customHeight="1" x14ac:dyDescent="0.2">
      <c r="A76" t="s">
        <v>45</v>
      </c>
      <c r="E76" s="27" t="s">
        <v>110</v>
      </c>
    </row>
    <row r="77" spans="1:16" ht="12.75" customHeight="1" x14ac:dyDescent="0.2">
      <c r="A77" s="10" t="s">
        <v>33</v>
      </c>
      <c r="B77" s="10"/>
      <c r="C77" s="30" t="s">
        <v>111</v>
      </c>
      <c r="D77" s="10"/>
      <c r="E77" s="19" t="s">
        <v>112</v>
      </c>
      <c r="F77" s="10"/>
      <c r="G77" s="10"/>
      <c r="H77" s="10"/>
      <c r="I77" s="31">
        <f>0+I78+I82</f>
        <v>0</v>
      </c>
    </row>
    <row r="78" spans="1:16" ht="12.75" customHeight="1" x14ac:dyDescent="0.2">
      <c r="A78" s="17" t="s">
        <v>36</v>
      </c>
      <c r="B78" s="21" t="s">
        <v>113</v>
      </c>
      <c r="C78" s="21" t="s">
        <v>114</v>
      </c>
      <c r="D78" s="17" t="s">
        <v>60</v>
      </c>
      <c r="E78" s="22" t="s">
        <v>115</v>
      </c>
      <c r="F78" s="23" t="s">
        <v>40</v>
      </c>
      <c r="G78" s="24">
        <v>1</v>
      </c>
      <c r="H78" s="25"/>
      <c r="I78" s="25">
        <f>ROUND(ROUND(H78,2)*ROUND(G78,3),2)</f>
        <v>0</v>
      </c>
      <c r="O78">
        <f>(I78*21)/100</f>
        <v>0</v>
      </c>
      <c r="P78" t="s">
        <v>13</v>
      </c>
    </row>
    <row r="79" spans="1:16" ht="12.75" customHeight="1" x14ac:dyDescent="0.2">
      <c r="A79" s="26" t="s">
        <v>41</v>
      </c>
      <c r="E79" s="27" t="s">
        <v>42</v>
      </c>
    </row>
    <row r="80" spans="1:16" ht="12.75" customHeight="1" x14ac:dyDescent="0.2">
      <c r="A80" s="28" t="s">
        <v>43</v>
      </c>
      <c r="E80" s="29" t="s">
        <v>44</v>
      </c>
    </row>
    <row r="81" spans="1:16" ht="76.5" customHeight="1" x14ac:dyDescent="0.2">
      <c r="A81" t="s">
        <v>45</v>
      </c>
      <c r="E81" s="27" t="s">
        <v>116</v>
      </c>
    </row>
    <row r="82" spans="1:16" ht="12.75" customHeight="1" x14ac:dyDescent="0.2">
      <c r="A82" s="17" t="s">
        <v>36</v>
      </c>
      <c r="B82" s="21" t="s">
        <v>117</v>
      </c>
      <c r="C82" s="21" t="s">
        <v>118</v>
      </c>
      <c r="D82" s="17" t="s">
        <v>60</v>
      </c>
      <c r="E82" s="22" t="s">
        <v>119</v>
      </c>
      <c r="F82" s="23" t="s">
        <v>40</v>
      </c>
      <c r="G82" s="24">
        <v>1</v>
      </c>
      <c r="H82" s="25"/>
      <c r="I82" s="25">
        <f>ROUND(ROUND(H82,2)*ROUND(G82,3),2)</f>
        <v>0</v>
      </c>
      <c r="O82">
        <f>(I82*21)/100</f>
        <v>0</v>
      </c>
      <c r="P82" t="s">
        <v>13</v>
      </c>
    </row>
    <row r="83" spans="1:16" ht="12.75" customHeight="1" x14ac:dyDescent="0.2">
      <c r="A83" s="26" t="s">
        <v>41</v>
      </c>
      <c r="E83" s="27" t="s">
        <v>42</v>
      </c>
    </row>
    <row r="84" spans="1:16" ht="12.75" customHeight="1" x14ac:dyDescent="0.2">
      <c r="A84" s="28" t="s">
        <v>43</v>
      </c>
      <c r="E84" s="29" t="s">
        <v>44</v>
      </c>
    </row>
    <row r="85" spans="1:16" ht="76.5" customHeight="1" x14ac:dyDescent="0.2">
      <c r="A85" t="s">
        <v>45</v>
      </c>
      <c r="E85" s="27" t="s">
        <v>120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00-02-11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Melichar Stanislav</dc:creator>
  <cp:keywords/>
  <dc:description/>
  <cp:lastModifiedBy>Melichar Stanislav</cp:lastModifiedBy>
  <dcterms:created xsi:type="dcterms:W3CDTF">2021-01-19T06:31:37Z</dcterms:created>
  <dcterms:modified xsi:type="dcterms:W3CDTF">2021-01-19T06:31:37Z</dcterms:modified>
  <cp:category/>
  <cp:contentStatus/>
</cp:coreProperties>
</file>