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vure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2-03-11 - SpS ONJ Od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02-03-11 - SpS ONJ Odj...'!$C$122:$K$288</definedName>
    <definedName name="_xlnm.Print_Area" localSheetId="1">'SO 02-03-11 - SpS ONJ Odj...'!$C$110:$J$288</definedName>
    <definedName name="_xlnm.Print_Titles" localSheetId="1">'SO 02-03-11 - SpS ONJ Odj...'!$122:$122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BK287"/>
  <c r="BK285"/>
  <c r="BK279"/>
  <c r="BK275"/>
  <c r="BK273"/>
  <c r="J271"/>
  <c r="J267"/>
  <c r="J263"/>
  <c r="BK259"/>
  <c r="BK257"/>
  <c r="BK255"/>
  <c r="BK251"/>
  <c r="BK249"/>
  <c r="BK247"/>
  <c r="J245"/>
  <c r="J243"/>
  <c r="BK239"/>
  <c r="BK237"/>
  <c r="BK235"/>
  <c r="J229"/>
  <c r="BK227"/>
  <c r="J225"/>
  <c r="J221"/>
  <c r="BK219"/>
  <c r="BK215"/>
  <c r="BK213"/>
  <c r="J209"/>
  <c r="BK207"/>
  <c r="BK203"/>
  <c r="J201"/>
  <c r="BK197"/>
  <c r="J195"/>
  <c r="J193"/>
  <c r="BK191"/>
  <c r="BK189"/>
  <c r="BK179"/>
  <c r="J175"/>
  <c r="BK171"/>
  <c r="BK165"/>
  <c r="BK161"/>
  <c r="J157"/>
  <c r="BK155"/>
  <c r="BK153"/>
  <c r="J151"/>
  <c r="BK149"/>
  <c r="BK147"/>
  <c r="J136"/>
  <c r="J132"/>
  <c r="BK126"/>
  <c r="J287"/>
  <c r="J285"/>
  <c r="BK283"/>
  <c r="BK281"/>
  <c r="J279"/>
  <c r="BK277"/>
  <c r="J275"/>
  <c r="J273"/>
  <c r="BK271"/>
  <c r="BK269"/>
  <c r="BK265"/>
  <c r="J261"/>
  <c r="J257"/>
  <c r="J253"/>
  <c r="J249"/>
  <c r="J247"/>
  <c r="BK245"/>
  <c r="BK241"/>
  <c r="J237"/>
  <c r="BK233"/>
  <c r="BK231"/>
  <c r="J227"/>
  <c r="BK225"/>
  <c r="BK223"/>
  <c r="BK221"/>
  <c r="J219"/>
  <c r="BK217"/>
  <c r="J211"/>
  <c r="BK205"/>
  <c r="BK201"/>
  <c r="BK199"/>
  <c r="BK195"/>
  <c r="BK193"/>
  <c r="J191"/>
  <c r="J187"/>
  <c r="J185"/>
  <c r="BK183"/>
  <c r="BK181"/>
  <c r="J177"/>
  <c r="BK175"/>
  <c r="BK173"/>
  <c r="J171"/>
  <c r="BK169"/>
  <c r="J167"/>
  <c r="J159"/>
  <c r="BK157"/>
  <c r="J155"/>
  <c r="BK141"/>
  <c r="J138"/>
  <c r="BK136"/>
  <c r="BK134"/>
  <c i="1" r="AS94"/>
  <c i="2" r="J283"/>
  <c r="J281"/>
  <c r="J277"/>
  <c r="J269"/>
  <c r="BK267"/>
  <c r="J265"/>
  <c r="BK263"/>
  <c r="BK261"/>
  <c r="J259"/>
  <c r="J255"/>
  <c r="BK253"/>
  <c r="J251"/>
  <c r="BK243"/>
  <c r="J241"/>
  <c r="J239"/>
  <c r="J235"/>
  <c r="J233"/>
  <c r="J231"/>
  <c r="BK229"/>
  <c r="J223"/>
  <c r="J217"/>
  <c r="J215"/>
  <c r="J213"/>
  <c r="BK211"/>
  <c r="BK209"/>
  <c r="J207"/>
  <c r="J205"/>
  <c r="J203"/>
  <c r="J199"/>
  <c r="J197"/>
  <c r="J189"/>
  <c r="BK187"/>
  <c r="BK185"/>
  <c r="J183"/>
  <c r="J181"/>
  <c r="J179"/>
  <c r="BK177"/>
  <c r="J173"/>
  <c r="J169"/>
  <c r="J163"/>
  <c r="J153"/>
  <c r="BK151"/>
  <c r="J145"/>
  <c r="J141"/>
  <c r="BK138"/>
  <c r="J134"/>
  <c r="BK132"/>
  <c r="BK128"/>
  <c r="J126"/>
  <c r="BK167"/>
  <c r="J165"/>
  <c r="BK163"/>
  <c r="J161"/>
  <c r="BK159"/>
  <c r="J149"/>
  <c r="J147"/>
  <c r="BK145"/>
  <c r="J128"/>
  <c l="1" r="BK125"/>
  <c r="BK124"/>
  <c r="J124"/>
  <c r="J97"/>
  <c r="R125"/>
  <c r="R124"/>
  <c r="BK131"/>
  <c r="J131"/>
  <c r="J100"/>
  <c r="R131"/>
  <c r="R130"/>
  <c r="P144"/>
  <c r="P143"/>
  <c r="P125"/>
  <c r="P124"/>
  <c r="T125"/>
  <c r="T124"/>
  <c r="P131"/>
  <c r="P130"/>
  <c r="T131"/>
  <c r="T130"/>
  <c r="R144"/>
  <c r="R143"/>
  <c r="BK144"/>
  <c r="J144"/>
  <c r="J103"/>
  <c r="T144"/>
  <c r="T143"/>
  <c r="E85"/>
  <c r="J89"/>
  <c r="BE136"/>
  <c r="BE141"/>
  <c r="BE151"/>
  <c r="BE155"/>
  <c r="BE179"/>
  <c r="BE183"/>
  <c r="BE193"/>
  <c r="BE203"/>
  <c r="BE209"/>
  <c r="BE213"/>
  <c r="BE223"/>
  <c r="BE227"/>
  <c r="BE241"/>
  <c r="BE243"/>
  <c r="BE247"/>
  <c r="BE251"/>
  <c r="BE259"/>
  <c r="BE263"/>
  <c r="BE271"/>
  <c r="BE273"/>
  <c r="BE275"/>
  <c r="BE279"/>
  <c r="F92"/>
  <c r="BE126"/>
  <c r="BE128"/>
  <c r="BE132"/>
  <c r="BE147"/>
  <c r="BE149"/>
  <c r="BE159"/>
  <c r="BE161"/>
  <c r="BE163"/>
  <c r="BE169"/>
  <c r="BE173"/>
  <c r="BE177"/>
  <c r="BE181"/>
  <c r="BE189"/>
  <c r="BE195"/>
  <c r="BE197"/>
  <c r="BE199"/>
  <c r="BE207"/>
  <c r="BE211"/>
  <c r="BE215"/>
  <c r="BE217"/>
  <c r="BE219"/>
  <c r="BE221"/>
  <c r="BE229"/>
  <c r="BE235"/>
  <c r="BE239"/>
  <c r="BE255"/>
  <c r="BE265"/>
  <c r="BE267"/>
  <c r="BE269"/>
  <c r="BE277"/>
  <c r="BE281"/>
  <c r="BE287"/>
  <c r="BK140"/>
  <c r="J140"/>
  <c r="J101"/>
  <c r="J92"/>
  <c r="BE134"/>
  <c r="BE138"/>
  <c r="BE145"/>
  <c r="BE153"/>
  <c r="BE157"/>
  <c r="BE165"/>
  <c r="BE167"/>
  <c r="BE171"/>
  <c r="BE175"/>
  <c r="BE185"/>
  <c r="BE187"/>
  <c r="BE191"/>
  <c r="BE201"/>
  <c r="BE205"/>
  <c r="BE225"/>
  <c r="BE231"/>
  <c r="BE233"/>
  <c r="BE237"/>
  <c r="BE245"/>
  <c r="BE249"/>
  <c r="BE253"/>
  <c r="BE257"/>
  <c r="BE261"/>
  <c r="BE283"/>
  <c r="BE285"/>
  <c r="J34"/>
  <c i="1" r="AW95"/>
  <c i="2" r="F37"/>
  <c i="1" r="BD95"/>
  <c r="BD94"/>
  <c r="W33"/>
  <c i="2" r="F35"/>
  <c i="1" r="BB95"/>
  <c r="BB94"/>
  <c r="AX94"/>
  <c i="2" r="F34"/>
  <c i="1" r="BA95"/>
  <c r="BA94"/>
  <c r="W30"/>
  <c i="2" r="F36"/>
  <c i="1" r="BC95"/>
  <c r="BC94"/>
  <c r="W32"/>
  <c i="2" l="1" r="R123"/>
  <c r="T123"/>
  <c r="P123"/>
  <c i="1" r="AU95"/>
  <c i="2" r="J125"/>
  <c r="J98"/>
  <c r="BK130"/>
  <c r="J130"/>
  <c r="J99"/>
  <c r="BK143"/>
  <c r="J143"/>
  <c r="J102"/>
  <c i="1" r="W31"/>
  <c r="AW94"/>
  <c r="AK30"/>
  <c i="2" r="F33"/>
  <c i="1" r="AZ95"/>
  <c r="AZ94"/>
  <c r="W29"/>
  <c r="AY94"/>
  <c i="2" r="J33"/>
  <c i="1" r="AV95"/>
  <c r="AT95"/>
  <c r="AU94"/>
  <c i="2" l="1" r="BK123"/>
  <c r="J123"/>
  <c r="J30"/>
  <c i="1" r="AG95"/>
  <c r="AG94"/>
  <c r="AV94"/>
  <c r="AK29"/>
  <c l="1" r="AN95"/>
  <c i="2" r="J96"/>
  <c r="J39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<sst xmlns="http://schemas.openxmlformats.org/spreadsheetml/2006/main">
  <si>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</si>
  <si>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</si>
  <si>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</si>
  <si>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</si>
  <si>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</si>
  <si>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{630c08b7-aa6e-4dc2-8a77-b13850a27c42}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</si>
  <si>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</si>
  <si>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</si>
  <si>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</si>
  <si>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</si>
  <si>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</si>
  <si>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</si>
  <si>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</si>
  <si>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ZAK-2019-36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</si>
  <si>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</si>
  <si>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</si>
  <si>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SpS pro oddělení areálu DKV a ONJ</t>
  </si>
  <si>
    <t>KSO:</t>
  </si>
  <si>
    <t>CC-CZ:</t>
  </si>
  <si>
    <t>Místo:</t>
  </si>
  <si>
    <t>Vršovice</t>
  </si>
  <si>
    <t>Datum:</t>
  </si>
  <si>
    <t>9.11.2020</t>
  </si>
  <si>
    <t>Zadavatel:</t>
  </si>
  <si>
    <t>IČ:</t>
  </si>
  <si>
    <t>49823141</t>
  </si>
  <si>
    <t>PROJEKT servis  spol. s r.o.-</t>
  </si>
  <si>
    <t>DIČ:</t>
  </si>
  <si>
    <t>Uchazeč:</t>
  </si>
  <si>
    <t>Vyplň údaj</t>
  </si>
  <si>
    <t>Projektant:</t>
  </si>
  <si>
    <t>47115921</t>
  </si>
  <si>
    <t>True</t>
  </si>
  <si>
    <t>Elektrizace železnic Praha a.s.-</t>
  </si>
  <si>
    <t>SK4020032247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</si>
  <si>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</si>
  <si>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</si>
  <si>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</si>
  <si>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</si>
  <si>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</si>
  <si>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</si>
  <si>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</si>
  <si>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</si>
  <si>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</si>
  <si>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</si>
  <si>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</si>
  <si>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</si>
  <si>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</si>
  <si>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</si>
  <si>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</si>
  <si>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</si>
  <si>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</si>
  <si>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</si>
  <si>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</si>
  <si>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</si>
  <si>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</si>
  <si>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</si>
  <si>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</si>
  <si>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</si>
  <si>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</si>
  <si>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</si>
  <si>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</si>
  <si>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</si>
  <si>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</si>
  <si>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</si>
  <si>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</si>
  <si>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</si>
  <si>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</si>
  <si>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</si>
  <si>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</si>
  <si>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</si>
  <si>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</si>
  <si>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</si>
  <si>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</si>
  <si>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</si>
  <si>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</si>
  <si>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</si>
  <si>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</si>
  <si>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</si>
  <si>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</si>
  <si>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</si>
  <si>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</si>
  <si>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</si>
  <si>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02-03-11</t>
  </si>
  <si>
    <t>SpS ONJ Odjezd, připojení SpS na TV</t>
  </si>
  <si>
    <t>STA</t>
  </si>
  <si>
    <t>1</t>
  </si>
  <si>
    <t>{6c087703-2572-420f-a743-1ba971fe1804}</t>
  </si>
  <si>
    <t>2</t>
  </si>
  <si>
    <t>KRYCÍ LIST SOUPISU PRACÍ</t>
  </si>
  <si>
    <t>Objekt:</t>
  </si>
  <si>
    <t>SO 02-03-11 - SpS ONJ Odjezd, připojení SpS na TV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</si>
  <si>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</si>
  <si>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</si>
  <si>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</si>
  <si>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</si>
  <si>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</si>
  <si>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</si>
  <si>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</si>
  <si>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N00 - Nepojmenované práce</t>
  </si>
  <si>
    <t xml:space="preserve">    N01 - Nepojmenovaný díl</t>
  </si>
  <si>
    <t>OST - Ostatní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</si>
  <si>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</si>
  <si>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</si>
  <si>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</si>
  <si>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</si>
  <si>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</si>
  <si>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</si>
  <si>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</si>
  <si>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</si>
  <si>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</si>
  <si>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</si>
  <si>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</si>
  <si>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</si>
  <si>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</si>
  <si>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</si>
  <si>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</si>
  <si>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</si>
  <si>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</si>
  <si>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</si>
  <si>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</si>
  <si>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</si>
  <si>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132838</t>
  </si>
  <si>
    <t>HLOUBENÍ RÝH ŠÍŘ DO 2M PAŽ I NEPAŽ TŘ. II, ODVOZ DO 20KM</t>
  </si>
  <si>
    <t>M3</t>
  </si>
  <si>
    <t>4</t>
  </si>
  <si>
    <t>-1436502754</t>
  </si>
  <si>
    <t>PP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</si>
  <si>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</si>
  <si>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18214</t>
  </si>
  <si>
    <t>ÚPRAVA POVRCHŮ SROVNÁNÍM ÚZEMÍ V TL DO 0,25M</t>
  </si>
  <si>
    <t>M2</t>
  </si>
  <si>
    <t>-609471817</t>
  </si>
  <si>
    <t>Technická specifikace: položka zahrnuje srovnání výškových rozdílů terénu</t>
  </si>
  <si>
    <t>N00</t>
  </si>
  <si>
    <t>Nepojmenované práce</t>
  </si>
  <si>
    <t>N01</t>
  </si>
  <si>
    <t>Nepojmenovaný díl</t>
  </si>
  <si>
    <t>3</t>
  </si>
  <si>
    <t>702112</t>
  </si>
  <si>
    <t>KABELOVÝ ŽLAB ZEMNÍ VČETNĚ KRYTU SVĚTLÉ ŠÍŘKY PŘES 120 DO 250 MM</t>
  </si>
  <si>
    <t>M</t>
  </si>
  <si>
    <t>-1475392565</t>
  </si>
  <si>
    <t>Technická specifikace: 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</si>
  <si>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</si>
  <si>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</si>
  <si>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>1321053996</t>
  </si>
  <si>
    <t>Technická specifikace: 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</si>
  <si>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5</t>
  </si>
  <si>
    <t>702312</t>
  </si>
  <si>
    <t>ZAKRYTÍ KABELŮ VÝSTRAŽNOU FÓLIÍ ŠÍŘKY PŘES 20 DO 40 CM</t>
  </si>
  <si>
    <t>-2127087814</t>
  </si>
  <si>
    <t>Technická specifikace: 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</si>
  <si>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6</t>
  </si>
  <si>
    <t>702902</t>
  </si>
  <si>
    <t>ZASYPÁNÍ KABELOVÉHO ŽLABU VRSTVOU Z PŘESÁTÉHO PÍSKU SVĚTLÉ ŠÍŘKY PŘES 120 DO 250 MM</t>
  </si>
  <si>
    <t>847134606</t>
  </si>
  <si>
    <t>Technická specifikace: 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</si>
  <si>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OST</t>
  </si>
  <si>
    <t>Ostatní</t>
  </si>
  <si>
    <t>7</t>
  </si>
  <si>
    <t>015112</t>
  </si>
  <si>
    <t>POPLATKY ZA LIKVIDACŮ ODPADŮ NEKONTAMINOVANÝCH - 17 05 04 VYTĚŽENÉ ZEMINY A HORNINY - II. TŘÍDA TĚŽITELNOSTI</t>
  </si>
  <si>
    <t>T</t>
  </si>
  <si>
    <t>2125265841</t>
  </si>
  <si>
    <t>Technická specifikace: 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</si>
  <si>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PSV</t>
  </si>
  <si>
    <t>Práce a dodávky PSV</t>
  </si>
  <si>
    <t>741</t>
  </si>
  <si>
    <t>Elektroinstalace - silnoproud</t>
  </si>
  <si>
    <t>8</t>
  </si>
  <si>
    <t>742554</t>
  </si>
  <si>
    <t>KABEL VN - JEDNOŽÍLOVÝ, 10-AXEKVC(V)E(Y) PŘES 300 MM2</t>
  </si>
  <si>
    <t>-1566848012</t>
  </si>
  <si>
    <t>Technická specifikace: 1. Položka obsahuje:
 – manipulace a uložení kabelu (do země, chráničky, kanálu, na rošty, na TV a pod.)
2. Položka neobsahuje:
 – příchytky, spojky, koncovky, chráničky apod.
3. Způsob měření:
Měří se metr délkový.</t>
  </si>
  <si>
    <t>9</t>
  </si>
  <si>
    <t>742564</t>
  </si>
  <si>
    <t>KABEL VN - JEDNOŽÍLOVÝ, 10-CXEKVC(V)E(Y) PŘES 300 MM2</t>
  </si>
  <si>
    <t>-1105826932</t>
  </si>
  <si>
    <t>10</t>
  </si>
  <si>
    <t>742724</t>
  </si>
  <si>
    <t>KABELOVÁ SPOJKA VN JEDNOŽÍLOVÁ PRO KABELY PŘES 6 KV PŘES 300 MM2</t>
  </si>
  <si>
    <t>KUS</t>
  </si>
  <si>
    <t>-2073458517</t>
  </si>
  <si>
    <t>Technická specifikace: 1. Položka obsahuje:
 – všechny práce spojené s úpravou kabelů pro montáž včetně veškerého příslušentsví
2. Položka neobsahuje:
 X
3. Způsob měření:
Udává se počet kusů kompletní konstrukce nebo práce.</t>
  </si>
  <si>
    <t>11</t>
  </si>
  <si>
    <t>742A24</t>
  </si>
  <si>
    <t>KABELOVÁ KONCOVKA VN VNITŘNÍ JEDNOŽÍLOVÁ PRO KABELY PŘES 6 KV PŘES 300 MM2</t>
  </si>
  <si>
    <t>-1799837642</t>
  </si>
  <si>
    <t>12</t>
  </si>
  <si>
    <t>742C24</t>
  </si>
  <si>
    <t>KABELOVÁ KONCOVKA VN VENKOVNÍ JEDNOŽÍLOVÁ PRO KABELY PŘES 6 KV PŘES 300 MM2</t>
  </si>
  <si>
    <t>-1494394826</t>
  </si>
  <si>
    <t>13</t>
  </si>
  <si>
    <t>703763</t>
  </si>
  <si>
    <t>KABELOVÁ UCPÁVKA VODĚ ODOLNÁ PRO VNITŘNÍ PRŮMĚR OTVORU 105 - 185MM</t>
  </si>
  <si>
    <t>1188762032</t>
  </si>
  <si>
    <t>Technická specifikace: 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</si>
  <si>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14</t>
  </si>
  <si>
    <t>709320</t>
  </si>
  <si>
    <t>VYPODLOŽENÍ, ODDĚLENÍ A KRYTÍ SPOJKY NEBO ODBOČNICE PRO KABEL PŘES 10 KV</t>
  </si>
  <si>
    <t>-1284097872</t>
  </si>
  <si>
    <t>Technická specifikace: 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</si>
  <si>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>709210</t>
  </si>
  <si>
    <t>KŘIŽOVATKA KABELOVÝCH VEDENÍ SE STÁVAJÍCÍ INŽENÝRSKOU SÍTÍ (KABELEM, POTRUBÍM APOD.)</t>
  </si>
  <si>
    <t>844297726</t>
  </si>
  <si>
    <t>16</t>
  </si>
  <si>
    <t>701001</t>
  </si>
  <si>
    <t>OZNAČOVACÍ ŠTÍTEK KABELOVÉHO VEDENÍ, SPOJKY NEBO KABELOVÉ SKŘÍNĚ (VČETNĚ OBJÍMKY)</t>
  </si>
  <si>
    <t>911196391</t>
  </si>
  <si>
    <t>Technická specifikace: 1. Položka obsahuje:
 – pomocné mechanismy
2. Položka neobsahuje:
 X
3. Způsob měření:
Měří se plocha v metrech čtverečných.</t>
  </si>
  <si>
    <t>17</t>
  </si>
  <si>
    <t>74A110</t>
  </si>
  <si>
    <t>ZÁKLAD TV HLOUBENÝ V JAKÉKOLIV TŘÍDĚ ZEMINY</t>
  </si>
  <si>
    <t>-1217752931</t>
  </si>
  <si>
    <t>Technická specifikace: 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</si>
  <si>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18</t>
  </si>
  <si>
    <t>74A150</t>
  </si>
  <si>
    <t>ODVOZ ZEMINY Z VÝKOPU (NA LIKVIDACI ODPADŮ NEBO JINÉ URČENÉ MÍSTO)</t>
  </si>
  <si>
    <t>M3KM</t>
  </si>
  <si>
    <t>889737224</t>
  </si>
  <si>
    <t>Technická specifikace: 1. Položka obsahuje:
 – odvoz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</si>
  <si>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19</t>
  </si>
  <si>
    <t>74A310</t>
  </si>
  <si>
    <t>PŘÍDAVNÁ VÝZTUŽ PRO ZÁKLAD TV</t>
  </si>
  <si>
    <t>658273082</t>
  </si>
  <si>
    <t xml:space="preserve">Technická specifikace: 1. Položka obsahuje:
 –  montáž, materiál a dovoz kompletní ocelové výztuže základu TV (vč. technologické)
2. Položka neobsahuje:
 X
3. Způsob měření:
Udává se počet kusů kompletní konstrukce nebo práce.</t>
  </si>
  <si>
    <t>20</t>
  </si>
  <si>
    <t>74A320</t>
  </si>
  <si>
    <t>KOVANÝ SVORNÍK PRO ZÁKLAD TV</t>
  </si>
  <si>
    <t>-810674822</t>
  </si>
  <si>
    <t xml:space="preserve">Technická specifikace: 1. Položka obsahuje:
 –  montáž, materiál, dovoz a protikorozní ošetření kovaného svorníku pro základ TV
2. Položka neobsahuje:
 X
3. Způsob měření:
Udává se počet kusů kompletní konstrukce nebo práce.</t>
  </si>
  <si>
    <t>74A450</t>
  </si>
  <si>
    <t>ÚPRAVA KABELŮ U ZÁKLADU TV</t>
  </si>
  <si>
    <t>-1028623873</t>
  </si>
  <si>
    <t>Technická specifikace: 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</si>
  <si>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79</t>
  </si>
  <si>
    <t>74A480</t>
  </si>
  <si>
    <t>VRTÁNÍ A OSAZENÍ KOTEVNÍHO ŠROUBU PRO KONSTRUKCE TV V BETONU NEBO SKÁLE</t>
  </si>
  <si>
    <t>-1879879074</t>
  </si>
  <si>
    <t>Technická specifikace: 1. Položka obsahuje: 
 – montáž, materiál a dopravné pro osazení kotvy do betonu nebo skály (v izolovaném provedení) a případně další zemní práce
 – pažení, montážní soupravu, mechanizaci, lešení a lávky
2. Položka neobsahuje:
 vlastní konstrukci
3. Způsob měření:
Udává se počet kusů kompletní konstrukce nebo práce.</t>
  </si>
  <si>
    <t>22</t>
  </si>
  <si>
    <t>74AF11</t>
  </si>
  <si>
    <t>TAŽNÉ HNACÍ VOZIDLO K PRACOVNÍM SOUPRAVÁM (PRO ZÁKLADY - MONTÁŽ)</t>
  </si>
  <si>
    <t>HOD</t>
  </si>
  <si>
    <t>1845466938</t>
  </si>
  <si>
    <t>Technická specifikace: 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</si>
  <si>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80</t>
  </si>
  <si>
    <t>74B603</t>
  </si>
  <si>
    <t>STOŽÁR TV OCELOVÝ PŘÍHRADOVÝ TYPU BP DÉLKY 11 M</t>
  </si>
  <si>
    <t>375976288</t>
  </si>
  <si>
    <t>Technická specifikace: 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</si>
  <si>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81</t>
  </si>
  <si>
    <t>74B602</t>
  </si>
  <si>
    <t>STOŽÁR TV OCELOVÝ PŘÍHRADOVÝ TYPU BP DÉLKY 10 M</t>
  </si>
  <si>
    <t>1007531285</t>
  </si>
  <si>
    <t>24</t>
  </si>
  <si>
    <t>74BF11</t>
  </si>
  <si>
    <t>TAŽNÉ HNACÍ VOZIDLO K PRACOVNÍM SOUPRAVÁM (PRO STOŽÁRY A BRÁNY - MONTÁŽ )</t>
  </si>
  <si>
    <t>-1957950211</t>
  </si>
  <si>
    <t>Technická specifikace: 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</si>
  <si>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25</t>
  </si>
  <si>
    <t>74C611</t>
  </si>
  <si>
    <t>PŘIPEVNĚNÍ JEDNOSTRANNÉ LIŠTY PRO KOTVENÍ ZV, NV, OV</t>
  </si>
  <si>
    <t>-2106727662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</si>
  <si>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</si>
  <si>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26</t>
  </si>
  <si>
    <t>74C621</t>
  </si>
  <si>
    <t>KOTVENÍ 1-3 LAN ZV, NV, OV S JEDNODUCHÝMI IZOLÁTORY</t>
  </si>
  <si>
    <t>783326500</t>
  </si>
  <si>
    <t>27</t>
  </si>
  <si>
    <t>74C622</t>
  </si>
  <si>
    <t>KOTVENÍ 1-3 LAN ZV, NV, OV SE ZDVOJENÝMI IZOLÁTORY</t>
  </si>
  <si>
    <t>-1480931887</t>
  </si>
  <si>
    <t>28</t>
  </si>
  <si>
    <t>74C632</t>
  </si>
  <si>
    <t>PŘIPEVNĚNÍ KONZOLY ZV, NV, OV PRO "V" ZÁVĚS NA STOŽÁR</t>
  </si>
  <si>
    <t>576595529</t>
  </si>
  <si>
    <t>29</t>
  </si>
  <si>
    <t>74C643</t>
  </si>
  <si>
    <t>V ZÁVĚS 1-2 LAN ZV, NV, OV</t>
  </si>
  <si>
    <t>1276742237</t>
  </si>
  <si>
    <t>30</t>
  </si>
  <si>
    <t>74C671</t>
  </si>
  <si>
    <t>TAŽENÍ LANA PRO ZV, NV, OV - 120 MM2 CU</t>
  </si>
  <si>
    <t>-343057319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</si>
  <si>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</si>
  <si>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31</t>
  </si>
  <si>
    <t>74C711</t>
  </si>
  <si>
    <t>POHON ODPOJOVAČE MOTOROVÝ</t>
  </si>
  <si>
    <t>1766091204</t>
  </si>
  <si>
    <t>32</t>
  </si>
  <si>
    <t>74C713</t>
  </si>
  <si>
    <t>ODPOJOVAČ NEBO ODPÍNAČ NA STOŽÁRU TV</t>
  </si>
  <si>
    <t>-1376110766</t>
  </si>
  <si>
    <t>33</t>
  </si>
  <si>
    <t>74C722</t>
  </si>
  <si>
    <t>KOTVENÍ DVOU SVODŮ Z ODPOJOVAČE S PŘIPOJENÍM NA TV</t>
  </si>
  <si>
    <t>-1026511309</t>
  </si>
  <si>
    <t>34</t>
  </si>
  <si>
    <t>74C724</t>
  </si>
  <si>
    <t>SVOD Z DVOJITÉHO NAPÁJECÍHO PŘEVĚSU NA TV LANY 120 CU</t>
  </si>
  <si>
    <t>1035919546</t>
  </si>
  <si>
    <t>35</t>
  </si>
  <si>
    <t>74C731</t>
  </si>
  <si>
    <t>VLOŽENÁ IZOLACE V LANĚ NAPÁJECÍHO PŘEVĚSU BZ NEBO CU</t>
  </si>
  <si>
    <t>-168007350</t>
  </si>
  <si>
    <t>36</t>
  </si>
  <si>
    <t>74C741</t>
  </si>
  <si>
    <t>PŘIPEVNĚNÍ KOTEVNÍ LIŠTY NAPÁJECÍHO PŘEVĚSU S 1 TŘMENEM NA STOŽÁR TV</t>
  </si>
  <si>
    <t>266413938</t>
  </si>
  <si>
    <t>38</t>
  </si>
  <si>
    <t>74C744</t>
  </si>
  <si>
    <t>KOTVENÍ LANA NAPÁJECÍHO PŘEVĚSU - 50, 70 MM2 BZ BEZ IZOLACE</t>
  </si>
  <si>
    <t>-1412412874</t>
  </si>
  <si>
    <t>82</t>
  </si>
  <si>
    <t>74C742</t>
  </si>
  <si>
    <t>PŘIPEVNĚNÍ KOTEVNÍ LIŠTY NAPÁJECÍHO PŘEVĚSU SE 2-4 TŘMENY NA STOŽÁR TV</t>
  </si>
  <si>
    <t>428402381</t>
  </si>
  <si>
    <t>39</t>
  </si>
  <si>
    <t>74C745</t>
  </si>
  <si>
    <t>KOTVENÍ LANA NAPÁJECÍHO PŘEVĚSU - 120 MM2 CU S IZOLACÍ</t>
  </si>
  <si>
    <t>-911420737</t>
  </si>
  <si>
    <t>40</t>
  </si>
  <si>
    <t>74C752</t>
  </si>
  <si>
    <t>PODPĚRNÝ IZOLÁTOR PRO NV NA LIŠTĚ, BRÁNĚ, STOŽÁRU</t>
  </si>
  <si>
    <t>-372985013</t>
  </si>
  <si>
    <t>41</t>
  </si>
  <si>
    <t>74C763</t>
  </si>
  <si>
    <t>UKONČENÍ 3 NAPÁJECÍCH KABELŮ NA STOŽÁRU, VČETNĚ OMEZOVAČE PŘEPĚTÍ</t>
  </si>
  <si>
    <t>882398078</t>
  </si>
  <si>
    <t>42</t>
  </si>
  <si>
    <t>74C764</t>
  </si>
  <si>
    <t>UKONČENÍ 4 NAPÁJECÍCH KABELŮ NA STOŽÁRU, VČETNĚ OMEZOVAČE PŘEPĚTÍ</t>
  </si>
  <si>
    <t>147484402</t>
  </si>
  <si>
    <t>43</t>
  </si>
  <si>
    <t>74C768</t>
  </si>
  <si>
    <t>PŘIPEVNĚNÍ 1-4 KABELŮ NA STOŽÁR BP</t>
  </si>
  <si>
    <t>745329072</t>
  </si>
  <si>
    <t>44</t>
  </si>
  <si>
    <t>74C774</t>
  </si>
  <si>
    <t>PŘIPEVNĚNÍ 3 KRYTŮ NA STOŽÁR BP</t>
  </si>
  <si>
    <t>988570072</t>
  </si>
  <si>
    <t>45</t>
  </si>
  <si>
    <t>74C775</t>
  </si>
  <si>
    <t>PŘIPEVNĚNÍ 4 KRYTŮ NA STOŽÁR BP</t>
  </si>
  <si>
    <t>1951770375</t>
  </si>
  <si>
    <t>46</t>
  </si>
  <si>
    <t>74C791</t>
  </si>
  <si>
    <t>RUČNÍ TAŽENÍ LANA NAPÁJECÍCH PŘEVĚSŮ 70 MM2 BZ</t>
  </si>
  <si>
    <t>1411215812</t>
  </si>
  <si>
    <t>47</t>
  </si>
  <si>
    <t>74C793</t>
  </si>
  <si>
    <t>RUČNÍ TAŽENÍ LANA NAPÁJECÍCH PŘEVĚSŮ 120 MM2 CU</t>
  </si>
  <si>
    <t>-864297778</t>
  </si>
  <si>
    <t>48</t>
  </si>
  <si>
    <t>74C820</t>
  </si>
  <si>
    <t>UPEVNĚNÍ DVOU KONZOL</t>
  </si>
  <si>
    <t>954540385</t>
  </si>
  <si>
    <t>49</t>
  </si>
  <si>
    <t>74C911</t>
  </si>
  <si>
    <t>BLESKOJISTKA RŮŽKOVÁ NA STOŽÁRU S PŘIPOJENÍM NA TV, OV, NV</t>
  </si>
  <si>
    <t>1874549460</t>
  </si>
  <si>
    <t>50</t>
  </si>
  <si>
    <t>74C951</t>
  </si>
  <si>
    <t>MONTÁŽNÍ LÁVKA NA STOŽÁR</t>
  </si>
  <si>
    <t>-1391211562</t>
  </si>
  <si>
    <t>52</t>
  </si>
  <si>
    <t>74C967</t>
  </si>
  <si>
    <t>VÝSTRAŽNÁ TABULKA NA STOŽÁRU TV NEBO KONSTRUKCI</t>
  </si>
  <si>
    <t>1431345197</t>
  </si>
  <si>
    <t>53</t>
  </si>
  <si>
    <t>74C968</t>
  </si>
  <si>
    <t>TABULKA ČÍSLOVÁNÍ STOŽÁRU NEBO POHONU ODPOJOVAČE</t>
  </si>
  <si>
    <t>-2047582490</t>
  </si>
  <si>
    <t>54</t>
  </si>
  <si>
    <t>74C973</t>
  </si>
  <si>
    <t>ÚPRAVY STÁVAJÍCÍHO TV - PROVIZORNÍ STAVY ZA 100 M ZPROVOZŇOVANÉ SKUPINY</t>
  </si>
  <si>
    <t>-1724544063</t>
  </si>
  <si>
    <t>Technická specifikace: 1. Položka obsahuje:
 – veškeré další práce a úpravy na stávajícím TV, nutné ke zprovoznění TV
2. Položka neobsahuje:
 X
3. Způsob měření:
Udává se počet kusů kompletní konstrukce nebo práce.</t>
  </si>
  <si>
    <t>55</t>
  </si>
  <si>
    <t>74C975</t>
  </si>
  <si>
    <t>AKTUALIZACE TV DLE KOLEJOVÝCH POSTUPŮ ZA 100 M ZPROVOZŇOVANÉ SKUPINY</t>
  </si>
  <si>
    <t>1835105589</t>
  </si>
  <si>
    <t>Technická specifikace: 1. Položka obsahuje:
 – veškeré další práce na aktualizaci TV po každém stavebním postupu
2. Položka neobsahuje:
 X
3. Způsob měření:
Udává se počet kusů kompletní konstrukce nebo práce.</t>
  </si>
  <si>
    <t>56</t>
  </si>
  <si>
    <t>74CF11</t>
  </si>
  <si>
    <t>TAŽNÉ HNACÍ VOZIDLO K PRACOVNÍM SOUPRAVÁM (PRO VODIČE - MONTÁŽ)</t>
  </si>
  <si>
    <t>1996406257</t>
  </si>
  <si>
    <t xml:space="preserve">Technická specifikace: 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</si>
  <si>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57</t>
  </si>
  <si>
    <t>74EF11</t>
  </si>
  <si>
    <t>HNACÍ KOLEJOVÁ VOZIDLA DEMONTÁŽNÍCH SOUPRAV PRO PRÁCE NA TV</t>
  </si>
  <si>
    <t>1674569258</t>
  </si>
  <si>
    <t>Technická specifikace: 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</si>
  <si>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58</t>
  </si>
  <si>
    <t>74F231</t>
  </si>
  <si>
    <t>BEZPEČNOSTNÍ PRUH NA PODPĚŘE TV ČERNOŽLUTÝ</t>
  </si>
  <si>
    <t>43065243</t>
  </si>
  <si>
    <t>Technická specifikace: 1. Položka obsahuje:
 – nátěr, očištění, odrezivění a materiál (barva, ředidlo, odrezovač), nátěr proveden dle TKP
2. Položka neobsahuje:
 X
3. Způsob měření:
Udává se počet kusů kompletní konstrukce nebo práce.</t>
  </si>
  <si>
    <t>59</t>
  </si>
  <si>
    <t>74F232</t>
  </si>
  <si>
    <t>BEZPEČNOSTNÍ PRUH NA PODPĚŘE TV BÍLOČERVENÝ</t>
  </si>
  <si>
    <t>961150245</t>
  </si>
  <si>
    <t>74</t>
  </si>
  <si>
    <t>74C781</t>
  </si>
  <si>
    <t>PŘIPOJENÍ ZPĚTNÉHO VEDENÍ NA KOLEJNICI BEZ UKONČENÍ LAN</t>
  </si>
  <si>
    <t>-1153658586</t>
  </si>
  <si>
    <t>75</t>
  </si>
  <si>
    <t>74C783</t>
  </si>
  <si>
    <t>PŘIPOJENÍ KABELŮ A LAN VE SKŘÍNI ZPĚTNÉHO VEDENÍ 3-5 PRAPORCŮ VČETNĚ SKŘÍNĚ A PODSTAVCE</t>
  </si>
  <si>
    <t>-502417012</t>
  </si>
  <si>
    <t>76</t>
  </si>
  <si>
    <t>742P18</t>
  </si>
  <si>
    <t>NAPOJENÍ ZPĚTNÉHO VODIČE NA KOLEJ KOLÍKOVÝM SPOJEM</t>
  </si>
  <si>
    <t>58947196</t>
  </si>
  <si>
    <t>Technická specifikace: 1. Položka obsahuje:
 – kolíkové úchyty, zhotovení děr pro osazení kolíků, nalisování kolíků a zapojení vodičů
 – veškeré příslušenství
2. Položka neobsahuje:
 X
3. Způsob měření:
Udává se počet kusů kompletní konstrukce nebo práce.</t>
  </si>
  <si>
    <t>77</t>
  </si>
  <si>
    <t>742542</t>
  </si>
  <si>
    <t>KABEL VN - JEDNOŽÍLOVÝ, 6-CHBU OD 95 DO 150 MM2</t>
  </si>
  <si>
    <t>-368065535</t>
  </si>
  <si>
    <t>78</t>
  </si>
  <si>
    <t>1151706827</t>
  </si>
  <si>
    <t>60</t>
  </si>
  <si>
    <t>74F313</t>
  </si>
  <si>
    <t>MĚŘENÍ ELEKTRICKÝCH VLASTNOSTÍ TV</t>
  </si>
  <si>
    <t>-241850201</t>
  </si>
  <si>
    <t>Technická specifikace: 1. Položka obsahuje:
 – měření elektrických parametrů TV pro zpracování revize
 – dopravu kolejových mechanismů z mateřského depa do prostoru stavby a zpět
2. Položka neobsahuje:
 X
3. Způsob měření:
Měří se projeté kilometry při měření, tj. bez režijních jízd.</t>
  </si>
  <si>
    <t>61</t>
  </si>
  <si>
    <t>74F315</t>
  </si>
  <si>
    <t>MĚŘENÍ ELEKTRICKÉHO ODPORU ZÁKLADU</t>
  </si>
  <si>
    <t>-1235480234</t>
  </si>
  <si>
    <t>62</t>
  </si>
  <si>
    <t>74F321</t>
  </si>
  <si>
    <t>PROTOKOL ZPŮSOBILOSTI</t>
  </si>
  <si>
    <t>-2122948136</t>
  </si>
  <si>
    <t>Technická specifikace: 1. Položka obsahuje:
 – vyhotovení dokladu právnickou osobou o trolejových vedeních a trakčních zařízeních
2. Položka neobsahuje:
 X
3. Způsob měření:
Udává se počet kusů kompletní konstrukce nebo práce.</t>
  </si>
  <si>
    <t>63</t>
  </si>
  <si>
    <t>747213</t>
  </si>
  <si>
    <t>CELKOVÁ PROHLÍDKA, ZKOUŠENÍ, MĚŘENÍ A VYHOTOVENÍ VÝCHOZÍ REVIZNÍ ZPRÁVY, PRO OBJEM IN PŘES 500 DO 1000 TIS. KČ</t>
  </si>
  <si>
    <t>510699675</t>
  </si>
  <si>
    <t>Technická specifikace: 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</si>
  <si>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64</t>
  </si>
  <si>
    <t>747214</t>
  </si>
  <si>
    <t>CELKOVÁ PROHLÍDKA, ZKOUŠENÍ, MĚŘENÍ A VYHOTOVENÍ VÝCHOZÍ REVIZNÍ ZPRÁVY, PRO OBJEM IN - PŘÍPLATEK ZA KAŽDÝCH DALŠÍCH I ZAPOČATÝCH 500 TIS. KČ</t>
  </si>
  <si>
    <t>-401907758</t>
  </si>
  <si>
    <t>65</t>
  </si>
  <si>
    <t>747703</t>
  </si>
  <si>
    <t>ZKUŠEBNÍ PROVOZ</t>
  </si>
  <si>
    <t>1407917539</t>
  </si>
  <si>
    <t>Technická specifikace: 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</si>
  <si>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66</t>
  </si>
  <si>
    <t>74F323</t>
  </si>
  <si>
    <t>PROTOKOL UTZ</t>
  </si>
  <si>
    <t>853186387</t>
  </si>
  <si>
    <t>Technická specifikace: 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</si>
  <si>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67</t>
  </si>
  <si>
    <t>747701</t>
  </si>
  <si>
    <t>DOKONČOVACÍ MONTÁŽNÍ PRÁCE NA ELEKTRICKÉM ZAŘÍZENÍ</t>
  </si>
  <si>
    <t>702078596</t>
  </si>
  <si>
    <t>Technická specifikace: 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</si>
  <si>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68</t>
  </si>
  <si>
    <t>74F331</t>
  </si>
  <si>
    <t>TECHNICKÁ POMOC PŘI VÝSTAVBĚ TV</t>
  </si>
  <si>
    <t>737877022</t>
  </si>
  <si>
    <t>Technická specifikace: 1. Položka obsahuje:
 – zajištění pracoviště TDI vč. nájmu pracovníků a poUŽITÝch mechanismů nutných k výkonu
2. Položka neobsahuje:
 X
3. Způsob měření:
Udává se čas v hodinách.</t>
  </si>
  <si>
    <t>69</t>
  </si>
  <si>
    <t>74F332</t>
  </si>
  <si>
    <t>VÝKON ORGANIZAČNÍCH JEDNOTEK SPRÁVCE</t>
  </si>
  <si>
    <t>1853885113</t>
  </si>
  <si>
    <t>Technická specifikace: 1. Položka obsahuje:
 – zajištění pracoviště správcem TV (zkratování TV), zajištění přejezdů správcem TV vč. nájmu pracovníků a poUŽITÝch mechanismů nutných k výkonu
2. Položka neobsahuje:
 X
3. Způsob měření:
Udává se čas v hodinách.</t>
  </si>
  <si>
    <t>70</t>
  </si>
  <si>
    <t>74F423</t>
  </si>
  <si>
    <t>DEMONTÁŽ OCELOVÝCH STOŽÁRŮ PŘÍHRADOVÝCH</t>
  </si>
  <si>
    <t>-485851974</t>
  </si>
  <si>
    <t>Technická specifikace: 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</si>
  <si>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71</t>
  </si>
  <si>
    <t>74F433</t>
  </si>
  <si>
    <t>DEMONTÁŽ OTOČNÝCH KONZOL TV VČETNĚ UPEVNĚNÍ</t>
  </si>
  <si>
    <t>30768770</t>
  </si>
  <si>
    <t>Technická specifikace: 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</si>
  <si>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72</t>
  </si>
  <si>
    <t>74F446</t>
  </si>
  <si>
    <t>DEMONTÁŽ ODPOJOVAČE NEBO ODPÍNAČE S POHONEM VČETNĚ TÁHEL A UPEVŇOVACÍCH LIŠT</t>
  </si>
  <si>
    <t>87203398</t>
  </si>
  <si>
    <t>73</t>
  </si>
  <si>
    <t>74F469</t>
  </si>
  <si>
    <t>DEMONTÁŽ LAN ZV, NV, OV STOČENÍM NA BUBEN</t>
  </si>
  <si>
    <t>522975383</t>
  </si>
  <si>
    <t xml:space="preserve">Technická specifikace: 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</si>
</sst>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32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34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ZAK-2019-36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Výstavba SpS pro oddělení areálu DKV a ONJ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Vršovice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9.11.2020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PROJEKT servis  spol. s r.o.-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Elektrizace železnic Praha a.s.-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02-03-11 - SpS ONJ Odj...'!J30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'SO 02-03-11 - SpS ONJ Odj...'!P123</f>
        <v>0</v>
      </c>
      <c r="AV95" s="125">
        <f>'SO 02-03-11 - SpS ONJ Odj...'!J33</f>
        <v>0</v>
      </c>
      <c r="AW95" s="125">
        <f>'SO 02-03-11 - SpS ONJ Odj...'!J34</f>
        <v>0</v>
      </c>
      <c r="AX95" s="125">
        <f>'SO 02-03-11 - SpS ONJ Odj...'!J35</f>
        <v>0</v>
      </c>
      <c r="AY95" s="125">
        <f>'SO 02-03-11 - SpS ONJ Odj...'!J36</f>
        <v>0</v>
      </c>
      <c r="AZ95" s="125">
        <f>'SO 02-03-11 - SpS ONJ Odj...'!F33</f>
        <v>0</v>
      </c>
      <c r="BA95" s="125">
        <f>'SO 02-03-11 - SpS ONJ Odj...'!F34</f>
        <v>0</v>
      </c>
      <c r="BB95" s="125">
        <f>'SO 02-03-11 - SpS ONJ Odj...'!F35</f>
        <v>0</v>
      </c>
      <c r="BC95" s="125">
        <f>'SO 02-03-11 - SpS ONJ Odj...'!F36</f>
        <v>0</v>
      </c>
      <c r="BD95" s="127">
        <f>'SO 02-03-11 - SpS ONJ Odj...'!F37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+zjPRb0Lco0DS4J+JEYyeEMoxToKvXgLlL9NoVLQ50lDKrcJffXinqojeyZrB3CqCw3bNsg3YR5DEgvGTY4RYg==" hashValue="SHoDHgYsTEROk9VRYgwp1FGWAw+mzl3GS/Fih7OIzN0n4Pq2KmpFPhGzee1P/b/KYg90ivNlUUKRs7VP2nkSF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-03-11 - SpS ONJ Od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88</v>
      </c>
    </row>
    <row r="4" hidden="1" s="1" customFormat="1" ht="24.96" customHeight="1">
      <c r="B4" s="17"/>
      <c r="D4" s="131" t="s">
        <v>89</v>
      </c>
      <c r="L4" s="17"/>
      <c r="M4" s="132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3" t="s">
        <v>15</v>
      </c>
      <c r="L6" s="17"/>
    </row>
    <row r="7" hidden="1" s="1" customFormat="1" ht="16.5" customHeight="1">
      <c r="B7" s="17"/>
      <c r="E7" s="134" t="str">
        <f>'Rekapitulace stavby'!K6</f>
        <v>Výstavba SpS pro oddělení areálu DKV a ONJ</v>
      </c>
      <c r="F7" s="133"/>
      <c r="G7" s="133"/>
      <c r="H7" s="133"/>
      <c r="L7" s="17"/>
    </row>
    <row r="8" hidden="1" s="2" customFormat="1" ht="12" customHeight="1">
      <c r="A8" s="35"/>
      <c r="B8" s="41"/>
      <c r="C8" s="35"/>
      <c r="D8" s="133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3" t="s">
        <v>19</v>
      </c>
      <c r="E12" s="35"/>
      <c r="F12" s="136" t="s">
        <v>20</v>
      </c>
      <c r="G12" s="35"/>
      <c r="H12" s="35"/>
      <c r="I12" s="133" t="s">
        <v>21</v>
      </c>
      <c r="J12" s="137" t="str">
        <f>'Rekapitulace stavby'!AN8</f>
        <v>9.11.2020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24</v>
      </c>
      <c r="J20" s="136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27</v>
      </c>
      <c r="J21" s="136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3" t="s">
        <v>35</v>
      </c>
      <c r="E23" s="35"/>
      <c r="F23" s="35"/>
      <c r="G23" s="35"/>
      <c r="H23" s="35"/>
      <c r="I23" s="133" t="s">
        <v>24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3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3" t="s">
        <v>38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5" t="s">
        <v>40</v>
      </c>
      <c r="G32" s="35"/>
      <c r="H32" s="35"/>
      <c r="I32" s="145" t="s">
        <v>39</v>
      </c>
      <c r="J32" s="14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6" t="s">
        <v>42</v>
      </c>
      <c r="E33" s="133" t="s">
        <v>43</v>
      </c>
      <c r="F33" s="147">
        <f>ROUND((SUM(BE123:BE288)),  2)</f>
        <v>0</v>
      </c>
      <c r="G33" s="35"/>
      <c r="H33" s="35"/>
      <c r="I33" s="148">
        <v>0.20999999999999999</v>
      </c>
      <c r="J33" s="147">
        <f>ROUND(((SUM(BE123:BE288))*I33),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3" t="s">
        <v>44</v>
      </c>
      <c r="F34" s="147">
        <f>ROUND((SUM(BF123:BF288)),  2)</f>
        <v>0</v>
      </c>
      <c r="G34" s="35"/>
      <c r="H34" s="35"/>
      <c r="I34" s="148">
        <v>0.14999999999999999</v>
      </c>
      <c r="J34" s="147">
        <f>ROUND(((SUM(BF123:BF288))*I34),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45</v>
      </c>
      <c r="F35" s="147">
        <f>ROUND((SUM(BG123:BG288)),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46</v>
      </c>
      <c r="F36" s="147">
        <f>ROUND((SUM(BH123:BH288)),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47</v>
      </c>
      <c r="F37" s="147">
        <f>ROUND((SUM(BI123:BI288)),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56" t="s">
        <v>51</v>
      </c>
      <c r="E50" s="157"/>
      <c r="F50" s="157"/>
      <c r="G50" s="156" t="s">
        <v>52</v>
      </c>
      <c r="H50" s="157"/>
      <c r="I50" s="157"/>
      <c r="J50" s="157"/>
      <c r="K50" s="157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58" t="s">
        <v>53</v>
      </c>
      <c r="E61" s="159"/>
      <c r="F61" s="160" t="s">
        <v>54</v>
      </c>
      <c r="G61" s="158" t="s">
        <v>53</v>
      </c>
      <c r="H61" s="159"/>
      <c r="I61" s="159"/>
      <c r="J61" s="161" t="s">
        <v>54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56" t="s">
        <v>55</v>
      </c>
      <c r="E65" s="162"/>
      <c r="F65" s="162"/>
      <c r="G65" s="156" t="s">
        <v>56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58" t="s">
        <v>53</v>
      </c>
      <c r="E76" s="159"/>
      <c r="F76" s="160" t="s">
        <v>54</v>
      </c>
      <c r="G76" s="158" t="s">
        <v>53</v>
      </c>
      <c r="H76" s="159"/>
      <c r="I76" s="159"/>
      <c r="J76" s="161" t="s">
        <v>54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Výstavba SpS pro oddělení areálu DKV a ONJ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02-03-11 - SpS ONJ Odjezd, připojení SpS na TV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19</v>
      </c>
      <c r="D89" s="37"/>
      <c r="E89" s="37"/>
      <c r="F89" s="24" t="str">
        <f>F12</f>
        <v>Vršovice</v>
      </c>
      <c r="G89" s="37"/>
      <c r="H89" s="37"/>
      <c r="I89" s="29" t="s">
        <v>21</v>
      </c>
      <c r="J89" s="76" t="str">
        <f>IF(J12="","",J12)</f>
        <v>9.11.2020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23</v>
      </c>
      <c r="D91" s="37"/>
      <c r="E91" s="37"/>
      <c r="F91" s="24" t="str">
        <f>E15</f>
        <v>PROJEKT servis  spol. s r.o.-</v>
      </c>
      <c r="G91" s="37"/>
      <c r="H91" s="37"/>
      <c r="I91" s="29" t="s">
        <v>30</v>
      </c>
      <c r="J91" s="33" t="str">
        <f>E21</f>
        <v>Elektrizace železnic Praha a.s.-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93</v>
      </c>
      <c r="D94" s="169"/>
      <c r="E94" s="169"/>
      <c r="F94" s="169"/>
      <c r="G94" s="169"/>
      <c r="H94" s="169"/>
      <c r="I94" s="169"/>
      <c r="J94" s="170" t="s">
        <v>94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95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2"/>
      <c r="C97" s="173"/>
      <c r="D97" s="174" t="s">
        <v>97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98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2"/>
      <c r="C99" s="173"/>
      <c r="D99" s="174" t="s">
        <v>99</v>
      </c>
      <c r="E99" s="175"/>
      <c r="F99" s="175"/>
      <c r="G99" s="175"/>
      <c r="H99" s="175"/>
      <c r="I99" s="175"/>
      <c r="J99" s="176">
        <f>J130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78"/>
      <c r="C100" s="179"/>
      <c r="D100" s="180" t="s">
        <v>100</v>
      </c>
      <c r="E100" s="181"/>
      <c r="F100" s="181"/>
      <c r="G100" s="181"/>
      <c r="H100" s="181"/>
      <c r="I100" s="181"/>
      <c r="J100" s="182">
        <f>J131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2"/>
      <c r="C101" s="173"/>
      <c r="D101" s="174" t="s">
        <v>101</v>
      </c>
      <c r="E101" s="175"/>
      <c r="F101" s="175"/>
      <c r="G101" s="175"/>
      <c r="H101" s="175"/>
      <c r="I101" s="175"/>
      <c r="J101" s="176">
        <f>J140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72"/>
      <c r="C102" s="173"/>
      <c r="D102" s="174" t="s">
        <v>102</v>
      </c>
      <c r="E102" s="175"/>
      <c r="F102" s="175"/>
      <c r="G102" s="175"/>
      <c r="H102" s="175"/>
      <c r="I102" s="175"/>
      <c r="J102" s="176">
        <f>J143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78"/>
      <c r="C103" s="179"/>
      <c r="D103" s="180" t="s">
        <v>103</v>
      </c>
      <c r="E103" s="181"/>
      <c r="F103" s="181"/>
      <c r="G103" s="181"/>
      <c r="H103" s="181"/>
      <c r="I103" s="181"/>
      <c r="J103" s="182">
        <f>J144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/>
    <row r="107" hidden="1"/>
    <row r="108" hidden="1"/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104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Výstavba SpS pro oddělení areálu DKV a ONJ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90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SO 02-03-11 - SpS ONJ Odjezd, připojení SpS na TV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>Vršovice</v>
      </c>
      <c r="G117" s="37"/>
      <c r="H117" s="37"/>
      <c r="I117" s="29" t="s">
        <v>21</v>
      </c>
      <c r="J117" s="76" t="str">
        <f>IF(J12="","",J12)</f>
        <v>9.11.2020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5.65" customHeight="1">
      <c r="A119" s="35"/>
      <c r="B119" s="36"/>
      <c r="C119" s="29" t="s">
        <v>23</v>
      </c>
      <c r="D119" s="37"/>
      <c r="E119" s="37"/>
      <c r="F119" s="24" t="str">
        <f>E15</f>
        <v>PROJEKT servis  spol. s r.o.-</v>
      </c>
      <c r="G119" s="37"/>
      <c r="H119" s="37"/>
      <c r="I119" s="29" t="s">
        <v>30</v>
      </c>
      <c r="J119" s="33" t="str">
        <f>E21</f>
        <v>Elektrizace železnic Praha a.s.-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35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105</v>
      </c>
      <c r="D122" s="187" t="s">
        <v>63</v>
      </c>
      <c r="E122" s="187" t="s">
        <v>59</v>
      </c>
      <c r="F122" s="187" t="s">
        <v>60</v>
      </c>
      <c r="G122" s="187" t="s">
        <v>106</v>
      </c>
      <c r="H122" s="187" t="s">
        <v>107</v>
      </c>
      <c r="I122" s="187" t="s">
        <v>108</v>
      </c>
      <c r="J122" s="188" t="s">
        <v>94</v>
      </c>
      <c r="K122" s="189" t="s">
        <v>109</v>
      </c>
      <c r="L122" s="190"/>
      <c r="M122" s="97" t="s">
        <v>1</v>
      </c>
      <c r="N122" s="98" t="s">
        <v>42</v>
      </c>
      <c r="O122" s="98" t="s">
        <v>110</v>
      </c>
      <c r="P122" s="98" t="s">
        <v>111</v>
      </c>
      <c r="Q122" s="98" t="s">
        <v>112</v>
      </c>
      <c r="R122" s="98" t="s">
        <v>113</v>
      </c>
      <c r="S122" s="98" t="s">
        <v>114</v>
      </c>
      <c r="T122" s="99" t="s">
        <v>115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116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P124+P130+P140+P143</f>
        <v>0</v>
      </c>
      <c r="Q123" s="101"/>
      <c r="R123" s="193">
        <f>R124+R130+R140+R143</f>
        <v>0</v>
      </c>
      <c r="S123" s="101"/>
      <c r="T123" s="194">
        <f>T124+T130+T140+T143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77</v>
      </c>
      <c r="AU123" s="14" t="s">
        <v>96</v>
      </c>
      <c r="BK123" s="195">
        <f>BK124+BK130+BK140+BK143</f>
        <v>0</v>
      </c>
    </row>
    <row r="124" s="12" customFormat="1" ht="25.92" customHeight="1">
      <c r="A124" s="12"/>
      <c r="B124" s="196"/>
      <c r="C124" s="197"/>
      <c r="D124" s="198" t="s">
        <v>77</v>
      </c>
      <c r="E124" s="199" t="s">
        <v>117</v>
      </c>
      <c r="F124" s="199" t="s">
        <v>118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86</v>
      </c>
      <c r="AT124" s="208" t="s">
        <v>77</v>
      </c>
      <c r="AU124" s="208" t="s">
        <v>78</v>
      </c>
      <c r="AY124" s="207" t="s">
        <v>119</v>
      </c>
      <c r="BK124" s="209">
        <f>BK125</f>
        <v>0</v>
      </c>
    </row>
    <row r="125" s="12" customFormat="1" ht="22.8" customHeight="1">
      <c r="A125" s="12"/>
      <c r="B125" s="196"/>
      <c r="C125" s="197"/>
      <c r="D125" s="198" t="s">
        <v>77</v>
      </c>
      <c r="E125" s="210" t="s">
        <v>86</v>
      </c>
      <c r="F125" s="210" t="s">
        <v>120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SUM(P126:P129)</f>
        <v>0</v>
      </c>
      <c r="Q125" s="204"/>
      <c r="R125" s="205">
        <f>SUM(R126:R129)</f>
        <v>0</v>
      </c>
      <c r="S125" s="204"/>
      <c r="T125" s="206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86</v>
      </c>
      <c r="AT125" s="208" t="s">
        <v>77</v>
      </c>
      <c r="AU125" s="208" t="s">
        <v>86</v>
      </c>
      <c r="AY125" s="207" t="s">
        <v>119</v>
      </c>
      <c r="BK125" s="209">
        <f>SUM(BK126:BK129)</f>
        <v>0</v>
      </c>
    </row>
    <row r="126" s="2" customFormat="1" ht="21.75" customHeight="1">
      <c r="A126" s="35"/>
      <c r="B126" s="36"/>
      <c r="C126" s="212" t="s">
        <v>86</v>
      </c>
      <c r="D126" s="212" t="s">
        <v>121</v>
      </c>
      <c r="E126" s="213" t="s">
        <v>122</v>
      </c>
      <c r="F126" s="214" t="s">
        <v>123</v>
      </c>
      <c r="G126" s="215" t="s">
        <v>124</v>
      </c>
      <c r="H126" s="216">
        <v>400</v>
      </c>
      <c r="I126" s="217"/>
      <c r="J126" s="216">
        <f>ROUND(I126*H126,2)</f>
        <v>0</v>
      </c>
      <c r="K126" s="218"/>
      <c r="L126" s="41"/>
      <c r="M126" s="219" t="s">
        <v>1</v>
      </c>
      <c r="N126" s="220" t="s">
        <v>43</v>
      </c>
      <c r="O126" s="88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3" t="s">
        <v>125</v>
      </c>
      <c r="AT126" s="223" t="s">
        <v>121</v>
      </c>
      <c r="AU126" s="223" t="s">
        <v>88</v>
      </c>
      <c r="AY126" s="14" t="s">
        <v>119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4" t="s">
        <v>86</v>
      </c>
      <c r="BK126" s="224">
        <f>ROUND(I126*H126,2)</f>
        <v>0</v>
      </c>
      <c r="BL126" s="14" t="s">
        <v>125</v>
      </c>
      <c r="BM126" s="223" t="s">
        <v>126</v>
      </c>
    </row>
    <row r="127" s="2" customFormat="1">
      <c r="A127" s="35"/>
      <c r="B127" s="36"/>
      <c r="C127" s="37"/>
      <c r="D127" s="225" t="s">
        <v>127</v>
      </c>
      <c r="E127" s="37"/>
      <c r="F127" s="226" t="s">
        <v>128</v>
      </c>
      <c r="G127" s="37"/>
      <c r="H127" s="37"/>
      <c r="I127" s="227"/>
      <c r="J127" s="37"/>
      <c r="K127" s="37"/>
      <c r="L127" s="41"/>
      <c r="M127" s="228"/>
      <c r="N127" s="229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127</v>
      </c>
      <c r="AU127" s="14" t="s">
        <v>88</v>
      </c>
    </row>
    <row r="128" s="2" customFormat="1" ht="21.75" customHeight="1">
      <c r="A128" s="35"/>
      <c r="B128" s="36"/>
      <c r="C128" s="212" t="s">
        <v>88</v>
      </c>
      <c r="D128" s="212" t="s">
        <v>121</v>
      </c>
      <c r="E128" s="213" t="s">
        <v>129</v>
      </c>
      <c r="F128" s="214" t="s">
        <v>130</v>
      </c>
      <c r="G128" s="215" t="s">
        <v>131</v>
      </c>
      <c r="H128" s="216">
        <v>400</v>
      </c>
      <c r="I128" s="217"/>
      <c r="J128" s="216">
        <f>ROUND(I128*H128,2)</f>
        <v>0</v>
      </c>
      <c r="K128" s="218"/>
      <c r="L128" s="41"/>
      <c r="M128" s="219" t="s">
        <v>1</v>
      </c>
      <c r="N128" s="220" t="s">
        <v>43</v>
      </c>
      <c r="O128" s="88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3" t="s">
        <v>125</v>
      </c>
      <c r="AT128" s="223" t="s">
        <v>121</v>
      </c>
      <c r="AU128" s="223" t="s">
        <v>88</v>
      </c>
      <c r="AY128" s="14" t="s">
        <v>119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4" t="s">
        <v>86</v>
      </c>
      <c r="BK128" s="224">
        <f>ROUND(I128*H128,2)</f>
        <v>0</v>
      </c>
      <c r="BL128" s="14" t="s">
        <v>125</v>
      </c>
      <c r="BM128" s="223" t="s">
        <v>132</v>
      </c>
    </row>
    <row r="129" s="2" customFormat="1">
      <c r="A129" s="35"/>
      <c r="B129" s="36"/>
      <c r="C129" s="37"/>
      <c r="D129" s="225" t="s">
        <v>127</v>
      </c>
      <c r="E129" s="37"/>
      <c r="F129" s="226" t="s">
        <v>133</v>
      </c>
      <c r="G129" s="37"/>
      <c r="H129" s="37"/>
      <c r="I129" s="227"/>
      <c r="J129" s="37"/>
      <c r="K129" s="37"/>
      <c r="L129" s="41"/>
      <c r="M129" s="228"/>
      <c r="N129" s="229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127</v>
      </c>
      <c r="AU129" s="14" t="s">
        <v>88</v>
      </c>
    </row>
    <row r="130" s="12" customFormat="1" ht="25.92" customHeight="1">
      <c r="A130" s="12"/>
      <c r="B130" s="196"/>
      <c r="C130" s="197"/>
      <c r="D130" s="198" t="s">
        <v>77</v>
      </c>
      <c r="E130" s="199" t="s">
        <v>134</v>
      </c>
      <c r="F130" s="199" t="s">
        <v>135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</f>
        <v>0</v>
      </c>
      <c r="Q130" s="204"/>
      <c r="R130" s="205">
        <f>R131</f>
        <v>0</v>
      </c>
      <c r="S130" s="204"/>
      <c r="T130" s="206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86</v>
      </c>
      <c r="AT130" s="208" t="s">
        <v>77</v>
      </c>
      <c r="AU130" s="208" t="s">
        <v>78</v>
      </c>
      <c r="AY130" s="207" t="s">
        <v>119</v>
      </c>
      <c r="BK130" s="209">
        <f>BK131</f>
        <v>0</v>
      </c>
    </row>
    <row r="131" s="12" customFormat="1" ht="22.8" customHeight="1">
      <c r="A131" s="12"/>
      <c r="B131" s="196"/>
      <c r="C131" s="197"/>
      <c r="D131" s="198" t="s">
        <v>77</v>
      </c>
      <c r="E131" s="210" t="s">
        <v>136</v>
      </c>
      <c r="F131" s="210" t="s">
        <v>137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SUM(P132:P139)</f>
        <v>0</v>
      </c>
      <c r="Q131" s="204"/>
      <c r="R131" s="205">
        <f>SUM(R132:R139)</f>
        <v>0</v>
      </c>
      <c r="S131" s="204"/>
      <c r="T131" s="206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86</v>
      </c>
      <c r="AT131" s="208" t="s">
        <v>77</v>
      </c>
      <c r="AU131" s="208" t="s">
        <v>86</v>
      </c>
      <c r="AY131" s="207" t="s">
        <v>119</v>
      </c>
      <c r="BK131" s="209">
        <f>SUM(BK132:BK139)</f>
        <v>0</v>
      </c>
    </row>
    <row r="132" s="2" customFormat="1" ht="21.75" customHeight="1">
      <c r="A132" s="35"/>
      <c r="B132" s="36"/>
      <c r="C132" s="212" t="s">
        <v>138</v>
      </c>
      <c r="D132" s="212" t="s">
        <v>121</v>
      </c>
      <c r="E132" s="213" t="s">
        <v>139</v>
      </c>
      <c r="F132" s="214" t="s">
        <v>140</v>
      </c>
      <c r="G132" s="215" t="s">
        <v>141</v>
      </c>
      <c r="H132" s="216">
        <v>1100</v>
      </c>
      <c r="I132" s="217"/>
      <c r="J132" s="216">
        <f>ROUND(I132*H132,2)</f>
        <v>0</v>
      </c>
      <c r="K132" s="218"/>
      <c r="L132" s="41"/>
      <c r="M132" s="219" t="s">
        <v>1</v>
      </c>
      <c r="N132" s="220" t="s">
        <v>43</v>
      </c>
      <c r="O132" s="88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3" t="s">
        <v>125</v>
      </c>
      <c r="AT132" s="223" t="s">
        <v>121</v>
      </c>
      <c r="AU132" s="223" t="s">
        <v>88</v>
      </c>
      <c r="AY132" s="14" t="s">
        <v>119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4" t="s">
        <v>86</v>
      </c>
      <c r="BK132" s="224">
        <f>ROUND(I132*H132,2)</f>
        <v>0</v>
      </c>
      <c r="BL132" s="14" t="s">
        <v>125</v>
      </c>
      <c r="BM132" s="223" t="s">
        <v>142</v>
      </c>
    </row>
    <row r="133" s="2" customFormat="1">
      <c r="A133" s="35"/>
      <c r="B133" s="36"/>
      <c r="C133" s="37"/>
      <c r="D133" s="225" t="s">
        <v>127</v>
      </c>
      <c r="E133" s="37"/>
      <c r="F133" s="226" t="s">
        <v>143</v>
      </c>
      <c r="G133" s="37"/>
      <c r="H133" s="37"/>
      <c r="I133" s="227"/>
      <c r="J133" s="37"/>
      <c r="K133" s="37"/>
      <c r="L133" s="41"/>
      <c r="M133" s="228"/>
      <c r="N133" s="229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88</v>
      </c>
    </row>
    <row r="134" s="2" customFormat="1" ht="21.75" customHeight="1">
      <c r="A134" s="35"/>
      <c r="B134" s="36"/>
      <c r="C134" s="212" t="s">
        <v>125</v>
      </c>
      <c r="D134" s="212" t="s">
        <v>121</v>
      </c>
      <c r="E134" s="213" t="s">
        <v>144</v>
      </c>
      <c r="F134" s="214" t="s">
        <v>145</v>
      </c>
      <c r="G134" s="215" t="s">
        <v>141</v>
      </c>
      <c r="H134" s="216">
        <v>30</v>
      </c>
      <c r="I134" s="217"/>
      <c r="J134" s="216">
        <f>ROUND(I134*H134,2)</f>
        <v>0</v>
      </c>
      <c r="K134" s="218"/>
      <c r="L134" s="41"/>
      <c r="M134" s="219" t="s">
        <v>1</v>
      </c>
      <c r="N134" s="220" t="s">
        <v>43</v>
      </c>
      <c r="O134" s="88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3" t="s">
        <v>125</v>
      </c>
      <c r="AT134" s="223" t="s">
        <v>121</v>
      </c>
      <c r="AU134" s="223" t="s">
        <v>88</v>
      </c>
      <c r="AY134" s="14" t="s">
        <v>119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4" t="s">
        <v>86</v>
      </c>
      <c r="BK134" s="224">
        <f>ROUND(I134*H134,2)</f>
        <v>0</v>
      </c>
      <c r="BL134" s="14" t="s">
        <v>125</v>
      </c>
      <c r="BM134" s="223" t="s">
        <v>146</v>
      </c>
    </row>
    <row r="135" s="2" customFormat="1">
      <c r="A135" s="35"/>
      <c r="B135" s="36"/>
      <c r="C135" s="37"/>
      <c r="D135" s="225" t="s">
        <v>127</v>
      </c>
      <c r="E135" s="37"/>
      <c r="F135" s="226" t="s">
        <v>147</v>
      </c>
      <c r="G135" s="37"/>
      <c r="H135" s="37"/>
      <c r="I135" s="227"/>
      <c r="J135" s="37"/>
      <c r="K135" s="37"/>
      <c r="L135" s="41"/>
      <c r="M135" s="228"/>
      <c r="N135" s="229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127</v>
      </c>
      <c r="AU135" s="14" t="s">
        <v>88</v>
      </c>
    </row>
    <row r="136" s="2" customFormat="1" ht="21.75" customHeight="1">
      <c r="A136" s="35"/>
      <c r="B136" s="36"/>
      <c r="C136" s="212" t="s">
        <v>148</v>
      </c>
      <c r="D136" s="212" t="s">
        <v>121</v>
      </c>
      <c r="E136" s="213" t="s">
        <v>149</v>
      </c>
      <c r="F136" s="214" t="s">
        <v>150</v>
      </c>
      <c r="G136" s="215" t="s">
        <v>141</v>
      </c>
      <c r="H136" s="216">
        <v>800</v>
      </c>
      <c r="I136" s="217"/>
      <c r="J136" s="216">
        <f>ROUND(I136*H136,2)</f>
        <v>0</v>
      </c>
      <c r="K136" s="218"/>
      <c r="L136" s="41"/>
      <c r="M136" s="219" t="s">
        <v>1</v>
      </c>
      <c r="N136" s="220" t="s">
        <v>43</v>
      </c>
      <c r="O136" s="88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3" t="s">
        <v>125</v>
      </c>
      <c r="AT136" s="223" t="s">
        <v>121</v>
      </c>
      <c r="AU136" s="223" t="s">
        <v>88</v>
      </c>
      <c r="AY136" s="14" t="s">
        <v>119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4" t="s">
        <v>86</v>
      </c>
      <c r="BK136" s="224">
        <f>ROUND(I136*H136,2)</f>
        <v>0</v>
      </c>
      <c r="BL136" s="14" t="s">
        <v>125</v>
      </c>
      <c r="BM136" s="223" t="s">
        <v>151</v>
      </c>
    </row>
    <row r="137" s="2" customFormat="1">
      <c r="A137" s="35"/>
      <c r="B137" s="36"/>
      <c r="C137" s="37"/>
      <c r="D137" s="225" t="s">
        <v>127</v>
      </c>
      <c r="E137" s="37"/>
      <c r="F137" s="226" t="s">
        <v>152</v>
      </c>
      <c r="G137" s="37"/>
      <c r="H137" s="37"/>
      <c r="I137" s="227"/>
      <c r="J137" s="37"/>
      <c r="K137" s="37"/>
      <c r="L137" s="41"/>
      <c r="M137" s="228"/>
      <c r="N137" s="229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127</v>
      </c>
      <c r="AU137" s="14" t="s">
        <v>88</v>
      </c>
    </row>
    <row r="138" s="2" customFormat="1" ht="33" customHeight="1">
      <c r="A138" s="35"/>
      <c r="B138" s="36"/>
      <c r="C138" s="212" t="s">
        <v>153</v>
      </c>
      <c r="D138" s="212" t="s">
        <v>121</v>
      </c>
      <c r="E138" s="213" t="s">
        <v>154</v>
      </c>
      <c r="F138" s="214" t="s">
        <v>155</v>
      </c>
      <c r="G138" s="215" t="s">
        <v>141</v>
      </c>
      <c r="H138" s="216">
        <v>1100</v>
      </c>
      <c r="I138" s="217"/>
      <c r="J138" s="216">
        <f>ROUND(I138*H138,2)</f>
        <v>0</v>
      </c>
      <c r="K138" s="218"/>
      <c r="L138" s="41"/>
      <c r="M138" s="219" t="s">
        <v>1</v>
      </c>
      <c r="N138" s="220" t="s">
        <v>43</v>
      </c>
      <c r="O138" s="88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3" t="s">
        <v>125</v>
      </c>
      <c r="AT138" s="223" t="s">
        <v>121</v>
      </c>
      <c r="AU138" s="223" t="s">
        <v>88</v>
      </c>
      <c r="AY138" s="14" t="s">
        <v>119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4" t="s">
        <v>86</v>
      </c>
      <c r="BK138" s="224">
        <f>ROUND(I138*H138,2)</f>
        <v>0</v>
      </c>
      <c r="BL138" s="14" t="s">
        <v>125</v>
      </c>
      <c r="BM138" s="223" t="s">
        <v>156</v>
      </c>
    </row>
    <row r="139" s="2" customFormat="1">
      <c r="A139" s="35"/>
      <c r="B139" s="36"/>
      <c r="C139" s="37"/>
      <c r="D139" s="225" t="s">
        <v>127</v>
      </c>
      <c r="E139" s="37"/>
      <c r="F139" s="226" t="s">
        <v>157</v>
      </c>
      <c r="G139" s="37"/>
      <c r="H139" s="37"/>
      <c r="I139" s="227"/>
      <c r="J139" s="37"/>
      <c r="K139" s="37"/>
      <c r="L139" s="41"/>
      <c r="M139" s="228"/>
      <c r="N139" s="229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127</v>
      </c>
      <c r="AU139" s="14" t="s">
        <v>88</v>
      </c>
    </row>
    <row r="140" s="12" customFormat="1" ht="25.92" customHeight="1">
      <c r="A140" s="12"/>
      <c r="B140" s="196"/>
      <c r="C140" s="197"/>
      <c r="D140" s="198" t="s">
        <v>77</v>
      </c>
      <c r="E140" s="199" t="s">
        <v>158</v>
      </c>
      <c r="F140" s="199" t="s">
        <v>159</v>
      </c>
      <c r="G140" s="197"/>
      <c r="H140" s="197"/>
      <c r="I140" s="200"/>
      <c r="J140" s="201">
        <f>BK140</f>
        <v>0</v>
      </c>
      <c r="K140" s="197"/>
      <c r="L140" s="202"/>
      <c r="M140" s="203"/>
      <c r="N140" s="204"/>
      <c r="O140" s="204"/>
      <c r="P140" s="205">
        <f>SUM(P141:P142)</f>
        <v>0</v>
      </c>
      <c r="Q140" s="204"/>
      <c r="R140" s="205">
        <f>SUM(R141:R142)</f>
        <v>0</v>
      </c>
      <c r="S140" s="204"/>
      <c r="T140" s="206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7" t="s">
        <v>86</v>
      </c>
      <c r="AT140" s="208" t="s">
        <v>77</v>
      </c>
      <c r="AU140" s="208" t="s">
        <v>78</v>
      </c>
      <c r="AY140" s="207" t="s">
        <v>119</v>
      </c>
      <c r="BK140" s="209">
        <f>SUM(BK141:BK142)</f>
        <v>0</v>
      </c>
    </row>
    <row r="141" s="2" customFormat="1" ht="33" customHeight="1">
      <c r="A141" s="35"/>
      <c r="B141" s="36"/>
      <c r="C141" s="212" t="s">
        <v>160</v>
      </c>
      <c r="D141" s="212" t="s">
        <v>121</v>
      </c>
      <c r="E141" s="213" t="s">
        <v>161</v>
      </c>
      <c r="F141" s="214" t="s">
        <v>162</v>
      </c>
      <c r="G141" s="215" t="s">
        <v>163</v>
      </c>
      <c r="H141" s="216">
        <v>270</v>
      </c>
      <c r="I141" s="217"/>
      <c r="J141" s="216">
        <f>ROUND(I141*H141,2)</f>
        <v>0</v>
      </c>
      <c r="K141" s="218"/>
      <c r="L141" s="41"/>
      <c r="M141" s="219" t="s">
        <v>1</v>
      </c>
      <c r="N141" s="220" t="s">
        <v>43</v>
      </c>
      <c r="O141" s="88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3" t="s">
        <v>125</v>
      </c>
      <c r="AT141" s="223" t="s">
        <v>121</v>
      </c>
      <c r="AU141" s="223" t="s">
        <v>86</v>
      </c>
      <c r="AY141" s="14" t="s">
        <v>119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4" t="s">
        <v>86</v>
      </c>
      <c r="BK141" s="224">
        <f>ROUND(I141*H141,2)</f>
        <v>0</v>
      </c>
      <c r="BL141" s="14" t="s">
        <v>125</v>
      </c>
      <c r="BM141" s="223" t="s">
        <v>164</v>
      </c>
    </row>
    <row r="142" s="2" customFormat="1">
      <c r="A142" s="35"/>
      <c r="B142" s="36"/>
      <c r="C142" s="37"/>
      <c r="D142" s="225" t="s">
        <v>127</v>
      </c>
      <c r="E142" s="37"/>
      <c r="F142" s="226" t="s">
        <v>165</v>
      </c>
      <c r="G142" s="37"/>
      <c r="H142" s="37"/>
      <c r="I142" s="227"/>
      <c r="J142" s="37"/>
      <c r="K142" s="37"/>
      <c r="L142" s="41"/>
      <c r="M142" s="228"/>
      <c r="N142" s="229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127</v>
      </c>
      <c r="AU142" s="14" t="s">
        <v>86</v>
      </c>
    </row>
    <row r="143" s="12" customFormat="1" ht="25.92" customHeight="1">
      <c r="A143" s="12"/>
      <c r="B143" s="196"/>
      <c r="C143" s="197"/>
      <c r="D143" s="198" t="s">
        <v>77</v>
      </c>
      <c r="E143" s="199" t="s">
        <v>166</v>
      </c>
      <c r="F143" s="199" t="s">
        <v>167</v>
      </c>
      <c r="G143" s="197"/>
      <c r="H143" s="197"/>
      <c r="I143" s="200"/>
      <c r="J143" s="201">
        <f>BK143</f>
        <v>0</v>
      </c>
      <c r="K143" s="197"/>
      <c r="L143" s="202"/>
      <c r="M143" s="203"/>
      <c r="N143" s="204"/>
      <c r="O143" s="204"/>
      <c r="P143" s="205">
        <f>P144</f>
        <v>0</v>
      </c>
      <c r="Q143" s="204"/>
      <c r="R143" s="205">
        <f>R144</f>
        <v>0</v>
      </c>
      <c r="S143" s="204"/>
      <c r="T143" s="206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86</v>
      </c>
      <c r="AT143" s="208" t="s">
        <v>77</v>
      </c>
      <c r="AU143" s="208" t="s">
        <v>78</v>
      </c>
      <c r="AY143" s="207" t="s">
        <v>119</v>
      </c>
      <c r="BK143" s="209">
        <f>BK144</f>
        <v>0</v>
      </c>
    </row>
    <row r="144" s="12" customFormat="1" ht="22.8" customHeight="1">
      <c r="A144" s="12"/>
      <c r="B144" s="196"/>
      <c r="C144" s="197"/>
      <c r="D144" s="198" t="s">
        <v>77</v>
      </c>
      <c r="E144" s="210" t="s">
        <v>168</v>
      </c>
      <c r="F144" s="210" t="s">
        <v>169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SUM(P145:P288)</f>
        <v>0</v>
      </c>
      <c r="Q144" s="204"/>
      <c r="R144" s="205">
        <f>SUM(R145:R288)</f>
        <v>0</v>
      </c>
      <c r="S144" s="204"/>
      <c r="T144" s="206">
        <f>SUM(T145:T288)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86</v>
      </c>
      <c r="AT144" s="208" t="s">
        <v>77</v>
      </c>
      <c r="AU144" s="208" t="s">
        <v>86</v>
      </c>
      <c r="AY144" s="207" t="s">
        <v>119</v>
      </c>
      <c r="BK144" s="209">
        <f>SUM(BK145:BK288)</f>
        <v>0</v>
      </c>
    </row>
    <row r="145" s="2" customFormat="1" ht="21.75" customHeight="1">
      <c r="A145" s="35"/>
      <c r="B145" s="36"/>
      <c r="C145" s="212" t="s">
        <v>170</v>
      </c>
      <c r="D145" s="212" t="s">
        <v>121</v>
      </c>
      <c r="E145" s="213" t="s">
        <v>171</v>
      </c>
      <c r="F145" s="214" t="s">
        <v>172</v>
      </c>
      <c r="G145" s="215" t="s">
        <v>141</v>
      </c>
      <c r="H145" s="216">
        <v>1550</v>
      </c>
      <c r="I145" s="217"/>
      <c r="J145" s="216">
        <f>ROUND(I145*H145,2)</f>
        <v>0</v>
      </c>
      <c r="K145" s="218"/>
      <c r="L145" s="41"/>
      <c r="M145" s="219" t="s">
        <v>1</v>
      </c>
      <c r="N145" s="220" t="s">
        <v>43</v>
      </c>
      <c r="O145" s="88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3" t="s">
        <v>125</v>
      </c>
      <c r="AT145" s="223" t="s">
        <v>121</v>
      </c>
      <c r="AU145" s="223" t="s">
        <v>88</v>
      </c>
      <c r="AY145" s="14" t="s">
        <v>119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4" t="s">
        <v>86</v>
      </c>
      <c r="BK145" s="224">
        <f>ROUND(I145*H145,2)</f>
        <v>0</v>
      </c>
      <c r="BL145" s="14" t="s">
        <v>125</v>
      </c>
      <c r="BM145" s="223" t="s">
        <v>173</v>
      </c>
    </row>
    <row r="146" s="2" customFormat="1">
      <c r="A146" s="35"/>
      <c r="B146" s="36"/>
      <c r="C146" s="37"/>
      <c r="D146" s="225" t="s">
        <v>127</v>
      </c>
      <c r="E146" s="37"/>
      <c r="F146" s="226" t="s">
        <v>174</v>
      </c>
      <c r="G146" s="37"/>
      <c r="H146" s="37"/>
      <c r="I146" s="227"/>
      <c r="J146" s="37"/>
      <c r="K146" s="37"/>
      <c r="L146" s="41"/>
      <c r="M146" s="228"/>
      <c r="N146" s="229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127</v>
      </c>
      <c r="AU146" s="14" t="s">
        <v>88</v>
      </c>
    </row>
    <row r="147" s="2" customFormat="1" ht="21.75" customHeight="1">
      <c r="A147" s="35"/>
      <c r="B147" s="36"/>
      <c r="C147" s="212" t="s">
        <v>175</v>
      </c>
      <c r="D147" s="212" t="s">
        <v>121</v>
      </c>
      <c r="E147" s="213" t="s">
        <v>176</v>
      </c>
      <c r="F147" s="214" t="s">
        <v>177</v>
      </c>
      <c r="G147" s="215" t="s">
        <v>141</v>
      </c>
      <c r="H147" s="216">
        <v>3000</v>
      </c>
      <c r="I147" s="217"/>
      <c r="J147" s="216">
        <f>ROUND(I147*H147,2)</f>
        <v>0</v>
      </c>
      <c r="K147" s="218"/>
      <c r="L147" s="41"/>
      <c r="M147" s="219" t="s">
        <v>1</v>
      </c>
      <c r="N147" s="220" t="s">
        <v>43</v>
      </c>
      <c r="O147" s="88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3" t="s">
        <v>125</v>
      </c>
      <c r="AT147" s="223" t="s">
        <v>121</v>
      </c>
      <c r="AU147" s="223" t="s">
        <v>88</v>
      </c>
      <c r="AY147" s="14" t="s">
        <v>119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4" t="s">
        <v>86</v>
      </c>
      <c r="BK147" s="224">
        <f>ROUND(I147*H147,2)</f>
        <v>0</v>
      </c>
      <c r="BL147" s="14" t="s">
        <v>125</v>
      </c>
      <c r="BM147" s="223" t="s">
        <v>178</v>
      </c>
    </row>
    <row r="148" s="2" customFormat="1">
      <c r="A148" s="35"/>
      <c r="B148" s="36"/>
      <c r="C148" s="37"/>
      <c r="D148" s="225" t="s">
        <v>127</v>
      </c>
      <c r="E148" s="37"/>
      <c r="F148" s="226" t="s">
        <v>174</v>
      </c>
      <c r="G148" s="37"/>
      <c r="H148" s="37"/>
      <c r="I148" s="227"/>
      <c r="J148" s="37"/>
      <c r="K148" s="37"/>
      <c r="L148" s="41"/>
      <c r="M148" s="228"/>
      <c r="N148" s="229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127</v>
      </c>
      <c r="AU148" s="14" t="s">
        <v>88</v>
      </c>
    </row>
    <row r="149" s="2" customFormat="1" ht="21.75" customHeight="1">
      <c r="A149" s="35"/>
      <c r="B149" s="36"/>
      <c r="C149" s="212" t="s">
        <v>179</v>
      </c>
      <c r="D149" s="212" t="s">
        <v>121</v>
      </c>
      <c r="E149" s="213" t="s">
        <v>180</v>
      </c>
      <c r="F149" s="214" t="s">
        <v>181</v>
      </c>
      <c r="G149" s="215" t="s">
        <v>182</v>
      </c>
      <c r="H149" s="216">
        <v>6</v>
      </c>
      <c r="I149" s="217"/>
      <c r="J149" s="216">
        <f>ROUND(I149*H149,2)</f>
        <v>0</v>
      </c>
      <c r="K149" s="218"/>
      <c r="L149" s="41"/>
      <c r="M149" s="219" t="s">
        <v>1</v>
      </c>
      <c r="N149" s="220" t="s">
        <v>43</v>
      </c>
      <c r="O149" s="88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3" t="s">
        <v>125</v>
      </c>
      <c r="AT149" s="223" t="s">
        <v>121</v>
      </c>
      <c r="AU149" s="223" t="s">
        <v>88</v>
      </c>
      <c r="AY149" s="14" t="s">
        <v>119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4" t="s">
        <v>86</v>
      </c>
      <c r="BK149" s="224">
        <f>ROUND(I149*H149,2)</f>
        <v>0</v>
      </c>
      <c r="BL149" s="14" t="s">
        <v>125</v>
      </c>
      <c r="BM149" s="223" t="s">
        <v>183</v>
      </c>
    </row>
    <row r="150" s="2" customFormat="1">
      <c r="A150" s="35"/>
      <c r="B150" s="36"/>
      <c r="C150" s="37"/>
      <c r="D150" s="225" t="s">
        <v>127</v>
      </c>
      <c r="E150" s="37"/>
      <c r="F150" s="226" t="s">
        <v>184</v>
      </c>
      <c r="G150" s="37"/>
      <c r="H150" s="37"/>
      <c r="I150" s="227"/>
      <c r="J150" s="37"/>
      <c r="K150" s="37"/>
      <c r="L150" s="41"/>
      <c r="M150" s="228"/>
      <c r="N150" s="229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127</v>
      </c>
      <c r="AU150" s="14" t="s">
        <v>88</v>
      </c>
    </row>
    <row r="151" s="2" customFormat="1" ht="33" customHeight="1">
      <c r="A151" s="35"/>
      <c r="B151" s="36"/>
      <c r="C151" s="212" t="s">
        <v>185</v>
      </c>
      <c r="D151" s="212" t="s">
        <v>121</v>
      </c>
      <c r="E151" s="213" t="s">
        <v>186</v>
      </c>
      <c r="F151" s="214" t="s">
        <v>187</v>
      </c>
      <c r="G151" s="215" t="s">
        <v>182</v>
      </c>
      <c r="H151" s="216">
        <v>14</v>
      </c>
      <c r="I151" s="217"/>
      <c r="J151" s="216">
        <f>ROUND(I151*H151,2)</f>
        <v>0</v>
      </c>
      <c r="K151" s="218"/>
      <c r="L151" s="41"/>
      <c r="M151" s="219" t="s">
        <v>1</v>
      </c>
      <c r="N151" s="220" t="s">
        <v>43</v>
      </c>
      <c r="O151" s="88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3" t="s">
        <v>125</v>
      </c>
      <c r="AT151" s="223" t="s">
        <v>121</v>
      </c>
      <c r="AU151" s="223" t="s">
        <v>88</v>
      </c>
      <c r="AY151" s="14" t="s">
        <v>119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4" t="s">
        <v>86</v>
      </c>
      <c r="BK151" s="224">
        <f>ROUND(I151*H151,2)</f>
        <v>0</v>
      </c>
      <c r="BL151" s="14" t="s">
        <v>125</v>
      </c>
      <c r="BM151" s="223" t="s">
        <v>188</v>
      </c>
    </row>
    <row r="152" s="2" customFormat="1">
      <c r="A152" s="35"/>
      <c r="B152" s="36"/>
      <c r="C152" s="37"/>
      <c r="D152" s="225" t="s">
        <v>127</v>
      </c>
      <c r="E152" s="37"/>
      <c r="F152" s="226" t="s">
        <v>184</v>
      </c>
      <c r="G152" s="37"/>
      <c r="H152" s="37"/>
      <c r="I152" s="227"/>
      <c r="J152" s="37"/>
      <c r="K152" s="37"/>
      <c r="L152" s="41"/>
      <c r="M152" s="228"/>
      <c r="N152" s="229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127</v>
      </c>
      <c r="AU152" s="14" t="s">
        <v>88</v>
      </c>
    </row>
    <row r="153" s="2" customFormat="1" ht="33" customHeight="1">
      <c r="A153" s="35"/>
      <c r="B153" s="36"/>
      <c r="C153" s="212" t="s">
        <v>189</v>
      </c>
      <c r="D153" s="212" t="s">
        <v>121</v>
      </c>
      <c r="E153" s="213" t="s">
        <v>190</v>
      </c>
      <c r="F153" s="214" t="s">
        <v>191</v>
      </c>
      <c r="G153" s="215" t="s">
        <v>182</v>
      </c>
      <c r="H153" s="216">
        <v>34</v>
      </c>
      <c r="I153" s="217"/>
      <c r="J153" s="216">
        <f>ROUND(I153*H153,2)</f>
        <v>0</v>
      </c>
      <c r="K153" s="218"/>
      <c r="L153" s="41"/>
      <c r="M153" s="219" t="s">
        <v>1</v>
      </c>
      <c r="N153" s="220" t="s">
        <v>43</v>
      </c>
      <c r="O153" s="88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3" t="s">
        <v>125</v>
      </c>
      <c r="AT153" s="223" t="s">
        <v>121</v>
      </c>
      <c r="AU153" s="223" t="s">
        <v>88</v>
      </c>
      <c r="AY153" s="14" t="s">
        <v>119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4" t="s">
        <v>86</v>
      </c>
      <c r="BK153" s="224">
        <f>ROUND(I153*H153,2)</f>
        <v>0</v>
      </c>
      <c r="BL153" s="14" t="s">
        <v>125</v>
      </c>
      <c r="BM153" s="223" t="s">
        <v>192</v>
      </c>
    </row>
    <row r="154" s="2" customFormat="1">
      <c r="A154" s="35"/>
      <c r="B154" s="36"/>
      <c r="C154" s="37"/>
      <c r="D154" s="225" t="s">
        <v>127</v>
      </c>
      <c r="E154" s="37"/>
      <c r="F154" s="226" t="s">
        <v>184</v>
      </c>
      <c r="G154" s="37"/>
      <c r="H154" s="37"/>
      <c r="I154" s="227"/>
      <c r="J154" s="37"/>
      <c r="K154" s="37"/>
      <c r="L154" s="41"/>
      <c r="M154" s="228"/>
      <c r="N154" s="229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127</v>
      </c>
      <c r="AU154" s="14" t="s">
        <v>88</v>
      </c>
    </row>
    <row r="155" s="2" customFormat="1" ht="21.75" customHeight="1">
      <c r="A155" s="35"/>
      <c r="B155" s="36"/>
      <c r="C155" s="212" t="s">
        <v>193</v>
      </c>
      <c r="D155" s="212" t="s">
        <v>121</v>
      </c>
      <c r="E155" s="213" t="s">
        <v>194</v>
      </c>
      <c r="F155" s="214" t="s">
        <v>195</v>
      </c>
      <c r="G155" s="215" t="s">
        <v>182</v>
      </c>
      <c r="H155" s="216">
        <v>7</v>
      </c>
      <c r="I155" s="217"/>
      <c r="J155" s="216">
        <f>ROUND(I155*H155,2)</f>
        <v>0</v>
      </c>
      <c r="K155" s="218"/>
      <c r="L155" s="41"/>
      <c r="M155" s="219" t="s">
        <v>1</v>
      </c>
      <c r="N155" s="220" t="s">
        <v>43</v>
      </c>
      <c r="O155" s="88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3" t="s">
        <v>125</v>
      </c>
      <c r="AT155" s="223" t="s">
        <v>121</v>
      </c>
      <c r="AU155" s="223" t="s">
        <v>88</v>
      </c>
      <c r="AY155" s="14" t="s">
        <v>119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4" t="s">
        <v>86</v>
      </c>
      <c r="BK155" s="224">
        <f>ROUND(I155*H155,2)</f>
        <v>0</v>
      </c>
      <c r="BL155" s="14" t="s">
        <v>125</v>
      </c>
      <c r="BM155" s="223" t="s">
        <v>196</v>
      </c>
    </row>
    <row r="156" s="2" customFormat="1">
      <c r="A156" s="35"/>
      <c r="B156" s="36"/>
      <c r="C156" s="37"/>
      <c r="D156" s="225" t="s">
        <v>127</v>
      </c>
      <c r="E156" s="37"/>
      <c r="F156" s="226" t="s">
        <v>197</v>
      </c>
      <c r="G156" s="37"/>
      <c r="H156" s="37"/>
      <c r="I156" s="227"/>
      <c r="J156" s="37"/>
      <c r="K156" s="37"/>
      <c r="L156" s="41"/>
      <c r="M156" s="228"/>
      <c r="N156" s="229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127</v>
      </c>
      <c r="AU156" s="14" t="s">
        <v>88</v>
      </c>
    </row>
    <row r="157" s="2" customFormat="1" ht="21.75" customHeight="1">
      <c r="A157" s="35"/>
      <c r="B157" s="36"/>
      <c r="C157" s="212" t="s">
        <v>198</v>
      </c>
      <c r="D157" s="212" t="s">
        <v>121</v>
      </c>
      <c r="E157" s="213" t="s">
        <v>199</v>
      </c>
      <c r="F157" s="214" t="s">
        <v>200</v>
      </c>
      <c r="G157" s="215" t="s">
        <v>182</v>
      </c>
      <c r="H157" s="216">
        <v>6</v>
      </c>
      <c r="I157" s="217"/>
      <c r="J157" s="216">
        <f>ROUND(I157*H157,2)</f>
        <v>0</v>
      </c>
      <c r="K157" s="218"/>
      <c r="L157" s="41"/>
      <c r="M157" s="219" t="s">
        <v>1</v>
      </c>
      <c r="N157" s="220" t="s">
        <v>43</v>
      </c>
      <c r="O157" s="88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3" t="s">
        <v>125</v>
      </c>
      <c r="AT157" s="223" t="s">
        <v>121</v>
      </c>
      <c r="AU157" s="223" t="s">
        <v>88</v>
      </c>
      <c r="AY157" s="14" t="s">
        <v>119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4" t="s">
        <v>86</v>
      </c>
      <c r="BK157" s="224">
        <f>ROUND(I157*H157,2)</f>
        <v>0</v>
      </c>
      <c r="BL157" s="14" t="s">
        <v>125</v>
      </c>
      <c r="BM157" s="223" t="s">
        <v>201</v>
      </c>
    </row>
    <row r="158" s="2" customFormat="1">
      <c r="A158" s="35"/>
      <c r="B158" s="36"/>
      <c r="C158" s="37"/>
      <c r="D158" s="225" t="s">
        <v>127</v>
      </c>
      <c r="E158" s="37"/>
      <c r="F158" s="226" t="s">
        <v>202</v>
      </c>
      <c r="G158" s="37"/>
      <c r="H158" s="37"/>
      <c r="I158" s="227"/>
      <c r="J158" s="37"/>
      <c r="K158" s="37"/>
      <c r="L158" s="41"/>
      <c r="M158" s="228"/>
      <c r="N158" s="229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127</v>
      </c>
      <c r="AU158" s="14" t="s">
        <v>88</v>
      </c>
    </row>
    <row r="159" s="2" customFormat="1" ht="33" customHeight="1">
      <c r="A159" s="35"/>
      <c r="B159" s="36"/>
      <c r="C159" s="212" t="s">
        <v>8</v>
      </c>
      <c r="D159" s="212" t="s">
        <v>121</v>
      </c>
      <c r="E159" s="213" t="s">
        <v>203</v>
      </c>
      <c r="F159" s="214" t="s">
        <v>204</v>
      </c>
      <c r="G159" s="215" t="s">
        <v>182</v>
      </c>
      <c r="H159" s="216">
        <v>8</v>
      </c>
      <c r="I159" s="217"/>
      <c r="J159" s="216">
        <f>ROUND(I159*H159,2)</f>
        <v>0</v>
      </c>
      <c r="K159" s="218"/>
      <c r="L159" s="41"/>
      <c r="M159" s="219" t="s">
        <v>1</v>
      </c>
      <c r="N159" s="220" t="s">
        <v>43</v>
      </c>
      <c r="O159" s="88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3" t="s">
        <v>125</v>
      </c>
      <c r="AT159" s="223" t="s">
        <v>121</v>
      </c>
      <c r="AU159" s="223" t="s">
        <v>88</v>
      </c>
      <c r="AY159" s="14" t="s">
        <v>119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4" t="s">
        <v>86</v>
      </c>
      <c r="BK159" s="224">
        <f>ROUND(I159*H159,2)</f>
        <v>0</v>
      </c>
      <c r="BL159" s="14" t="s">
        <v>125</v>
      </c>
      <c r="BM159" s="223" t="s">
        <v>205</v>
      </c>
    </row>
    <row r="160" s="2" customFormat="1">
      <c r="A160" s="35"/>
      <c r="B160" s="36"/>
      <c r="C160" s="37"/>
      <c r="D160" s="225" t="s">
        <v>127</v>
      </c>
      <c r="E160" s="37"/>
      <c r="F160" s="226" t="s">
        <v>143</v>
      </c>
      <c r="G160" s="37"/>
      <c r="H160" s="37"/>
      <c r="I160" s="227"/>
      <c r="J160" s="37"/>
      <c r="K160" s="37"/>
      <c r="L160" s="41"/>
      <c r="M160" s="228"/>
      <c r="N160" s="229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88</v>
      </c>
    </row>
    <row r="161" s="2" customFormat="1" ht="33" customHeight="1">
      <c r="A161" s="35"/>
      <c r="B161" s="36"/>
      <c r="C161" s="212" t="s">
        <v>206</v>
      </c>
      <c r="D161" s="212" t="s">
        <v>121</v>
      </c>
      <c r="E161" s="213" t="s">
        <v>207</v>
      </c>
      <c r="F161" s="214" t="s">
        <v>208</v>
      </c>
      <c r="G161" s="215" t="s">
        <v>182</v>
      </c>
      <c r="H161" s="216">
        <v>40</v>
      </c>
      <c r="I161" s="217"/>
      <c r="J161" s="216">
        <f>ROUND(I161*H161,2)</f>
        <v>0</v>
      </c>
      <c r="K161" s="218"/>
      <c r="L161" s="41"/>
      <c r="M161" s="219" t="s">
        <v>1</v>
      </c>
      <c r="N161" s="220" t="s">
        <v>43</v>
      </c>
      <c r="O161" s="88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3" t="s">
        <v>125</v>
      </c>
      <c r="AT161" s="223" t="s">
        <v>121</v>
      </c>
      <c r="AU161" s="223" t="s">
        <v>88</v>
      </c>
      <c r="AY161" s="14" t="s">
        <v>119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4" t="s">
        <v>86</v>
      </c>
      <c r="BK161" s="224">
        <f>ROUND(I161*H161,2)</f>
        <v>0</v>
      </c>
      <c r="BL161" s="14" t="s">
        <v>125</v>
      </c>
      <c r="BM161" s="223" t="s">
        <v>209</v>
      </c>
    </row>
    <row r="162" s="2" customFormat="1">
      <c r="A162" s="35"/>
      <c r="B162" s="36"/>
      <c r="C162" s="37"/>
      <c r="D162" s="225" t="s">
        <v>127</v>
      </c>
      <c r="E162" s="37"/>
      <c r="F162" s="226" t="s">
        <v>210</v>
      </c>
      <c r="G162" s="37"/>
      <c r="H162" s="37"/>
      <c r="I162" s="227"/>
      <c r="J162" s="37"/>
      <c r="K162" s="37"/>
      <c r="L162" s="41"/>
      <c r="M162" s="228"/>
      <c r="N162" s="229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127</v>
      </c>
      <c r="AU162" s="14" t="s">
        <v>88</v>
      </c>
    </row>
    <row r="163" s="2" customFormat="1" ht="21.75" customHeight="1">
      <c r="A163" s="35"/>
      <c r="B163" s="36"/>
      <c r="C163" s="212" t="s">
        <v>211</v>
      </c>
      <c r="D163" s="212" t="s">
        <v>121</v>
      </c>
      <c r="E163" s="213" t="s">
        <v>212</v>
      </c>
      <c r="F163" s="214" t="s">
        <v>213</v>
      </c>
      <c r="G163" s="215" t="s">
        <v>124</v>
      </c>
      <c r="H163" s="216">
        <v>40</v>
      </c>
      <c r="I163" s="217"/>
      <c r="J163" s="216">
        <f>ROUND(I163*H163,2)</f>
        <v>0</v>
      </c>
      <c r="K163" s="218"/>
      <c r="L163" s="41"/>
      <c r="M163" s="219" t="s">
        <v>1</v>
      </c>
      <c r="N163" s="220" t="s">
        <v>43</v>
      </c>
      <c r="O163" s="88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3" t="s">
        <v>125</v>
      </c>
      <c r="AT163" s="223" t="s">
        <v>121</v>
      </c>
      <c r="AU163" s="223" t="s">
        <v>88</v>
      </c>
      <c r="AY163" s="14" t="s">
        <v>119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4" t="s">
        <v>86</v>
      </c>
      <c r="BK163" s="224">
        <f>ROUND(I163*H163,2)</f>
        <v>0</v>
      </c>
      <c r="BL163" s="14" t="s">
        <v>125</v>
      </c>
      <c r="BM163" s="223" t="s">
        <v>214</v>
      </c>
    </row>
    <row r="164" s="2" customFormat="1">
      <c r="A164" s="35"/>
      <c r="B164" s="36"/>
      <c r="C164" s="37"/>
      <c r="D164" s="225" t="s">
        <v>127</v>
      </c>
      <c r="E164" s="37"/>
      <c r="F164" s="226" t="s">
        <v>215</v>
      </c>
      <c r="G164" s="37"/>
      <c r="H164" s="37"/>
      <c r="I164" s="227"/>
      <c r="J164" s="37"/>
      <c r="K164" s="37"/>
      <c r="L164" s="41"/>
      <c r="M164" s="228"/>
      <c r="N164" s="229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127</v>
      </c>
      <c r="AU164" s="14" t="s">
        <v>88</v>
      </c>
    </row>
    <row r="165" s="2" customFormat="1" ht="21.75" customHeight="1">
      <c r="A165" s="35"/>
      <c r="B165" s="36"/>
      <c r="C165" s="212" t="s">
        <v>216</v>
      </c>
      <c r="D165" s="212" t="s">
        <v>121</v>
      </c>
      <c r="E165" s="213" t="s">
        <v>217</v>
      </c>
      <c r="F165" s="214" t="s">
        <v>218</v>
      </c>
      <c r="G165" s="215" t="s">
        <v>219</v>
      </c>
      <c r="H165" s="216">
        <v>800</v>
      </c>
      <c r="I165" s="217"/>
      <c r="J165" s="216">
        <f>ROUND(I165*H165,2)</f>
        <v>0</v>
      </c>
      <c r="K165" s="218"/>
      <c r="L165" s="41"/>
      <c r="M165" s="219" t="s">
        <v>1</v>
      </c>
      <c r="N165" s="220" t="s">
        <v>43</v>
      </c>
      <c r="O165" s="88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3" t="s">
        <v>125</v>
      </c>
      <c r="AT165" s="223" t="s">
        <v>121</v>
      </c>
      <c r="AU165" s="223" t="s">
        <v>88</v>
      </c>
      <c r="AY165" s="14" t="s">
        <v>119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4" t="s">
        <v>86</v>
      </c>
      <c r="BK165" s="224">
        <f>ROUND(I165*H165,2)</f>
        <v>0</v>
      </c>
      <c r="BL165" s="14" t="s">
        <v>125</v>
      </c>
      <c r="BM165" s="223" t="s">
        <v>220</v>
      </c>
    </row>
    <row r="166" s="2" customFormat="1">
      <c r="A166" s="35"/>
      <c r="B166" s="36"/>
      <c r="C166" s="37"/>
      <c r="D166" s="225" t="s">
        <v>127</v>
      </c>
      <c r="E166" s="37"/>
      <c r="F166" s="226" t="s">
        <v>221</v>
      </c>
      <c r="G166" s="37"/>
      <c r="H166" s="37"/>
      <c r="I166" s="227"/>
      <c r="J166" s="37"/>
      <c r="K166" s="37"/>
      <c r="L166" s="41"/>
      <c r="M166" s="228"/>
      <c r="N166" s="229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127</v>
      </c>
      <c r="AU166" s="14" t="s">
        <v>88</v>
      </c>
    </row>
    <row r="167" s="2" customFormat="1" ht="16.5" customHeight="1">
      <c r="A167" s="35"/>
      <c r="B167" s="36"/>
      <c r="C167" s="212" t="s">
        <v>222</v>
      </c>
      <c r="D167" s="212" t="s">
        <v>121</v>
      </c>
      <c r="E167" s="213" t="s">
        <v>223</v>
      </c>
      <c r="F167" s="214" t="s">
        <v>224</v>
      </c>
      <c r="G167" s="215" t="s">
        <v>182</v>
      </c>
      <c r="H167" s="216">
        <v>8</v>
      </c>
      <c r="I167" s="217"/>
      <c r="J167" s="216">
        <f>ROUND(I167*H167,2)</f>
        <v>0</v>
      </c>
      <c r="K167" s="218"/>
      <c r="L167" s="41"/>
      <c r="M167" s="219" t="s">
        <v>1</v>
      </c>
      <c r="N167" s="220" t="s">
        <v>43</v>
      </c>
      <c r="O167" s="88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3" t="s">
        <v>125</v>
      </c>
      <c r="AT167" s="223" t="s">
        <v>121</v>
      </c>
      <c r="AU167" s="223" t="s">
        <v>88</v>
      </c>
      <c r="AY167" s="14" t="s">
        <v>119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4" t="s">
        <v>86</v>
      </c>
      <c r="BK167" s="224">
        <f>ROUND(I167*H167,2)</f>
        <v>0</v>
      </c>
      <c r="BL167" s="14" t="s">
        <v>125</v>
      </c>
      <c r="BM167" s="223" t="s">
        <v>225</v>
      </c>
    </row>
    <row r="168" s="2" customFormat="1">
      <c r="A168" s="35"/>
      <c r="B168" s="36"/>
      <c r="C168" s="37"/>
      <c r="D168" s="225" t="s">
        <v>127</v>
      </c>
      <c r="E168" s="37"/>
      <c r="F168" s="226" t="s">
        <v>226</v>
      </c>
      <c r="G168" s="37"/>
      <c r="H168" s="37"/>
      <c r="I168" s="227"/>
      <c r="J168" s="37"/>
      <c r="K168" s="37"/>
      <c r="L168" s="41"/>
      <c r="M168" s="228"/>
      <c r="N168" s="229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127</v>
      </c>
      <c r="AU168" s="14" t="s">
        <v>88</v>
      </c>
    </row>
    <row r="169" s="2" customFormat="1" ht="16.5" customHeight="1">
      <c r="A169" s="35"/>
      <c r="B169" s="36"/>
      <c r="C169" s="212" t="s">
        <v>227</v>
      </c>
      <c r="D169" s="212" t="s">
        <v>121</v>
      </c>
      <c r="E169" s="213" t="s">
        <v>228</v>
      </c>
      <c r="F169" s="214" t="s">
        <v>229</v>
      </c>
      <c r="G169" s="215" t="s">
        <v>182</v>
      </c>
      <c r="H169" s="216">
        <v>56</v>
      </c>
      <c r="I169" s="217"/>
      <c r="J169" s="216">
        <f>ROUND(I169*H169,2)</f>
        <v>0</v>
      </c>
      <c r="K169" s="218"/>
      <c r="L169" s="41"/>
      <c r="M169" s="219" t="s">
        <v>1</v>
      </c>
      <c r="N169" s="220" t="s">
        <v>43</v>
      </c>
      <c r="O169" s="88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3" t="s">
        <v>125</v>
      </c>
      <c r="AT169" s="223" t="s">
        <v>121</v>
      </c>
      <c r="AU169" s="223" t="s">
        <v>88</v>
      </c>
      <c r="AY169" s="14" t="s">
        <v>119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4" t="s">
        <v>86</v>
      </c>
      <c r="BK169" s="224">
        <f>ROUND(I169*H169,2)</f>
        <v>0</v>
      </c>
      <c r="BL169" s="14" t="s">
        <v>125</v>
      </c>
      <c r="BM169" s="223" t="s">
        <v>230</v>
      </c>
    </row>
    <row r="170" s="2" customFormat="1">
      <c r="A170" s="35"/>
      <c r="B170" s="36"/>
      <c r="C170" s="37"/>
      <c r="D170" s="225" t="s">
        <v>127</v>
      </c>
      <c r="E170" s="37"/>
      <c r="F170" s="226" t="s">
        <v>231</v>
      </c>
      <c r="G170" s="37"/>
      <c r="H170" s="37"/>
      <c r="I170" s="227"/>
      <c r="J170" s="37"/>
      <c r="K170" s="37"/>
      <c r="L170" s="41"/>
      <c r="M170" s="228"/>
      <c r="N170" s="229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127</v>
      </c>
      <c r="AU170" s="14" t="s">
        <v>88</v>
      </c>
    </row>
    <row r="171" s="2" customFormat="1" ht="16.5" customHeight="1">
      <c r="A171" s="35"/>
      <c r="B171" s="36"/>
      <c r="C171" s="212" t="s">
        <v>7</v>
      </c>
      <c r="D171" s="212" t="s">
        <v>121</v>
      </c>
      <c r="E171" s="213" t="s">
        <v>232</v>
      </c>
      <c r="F171" s="214" t="s">
        <v>233</v>
      </c>
      <c r="G171" s="215" t="s">
        <v>182</v>
      </c>
      <c r="H171" s="216">
        <v>6</v>
      </c>
      <c r="I171" s="217"/>
      <c r="J171" s="216">
        <f>ROUND(I171*H171,2)</f>
        <v>0</v>
      </c>
      <c r="K171" s="218"/>
      <c r="L171" s="41"/>
      <c r="M171" s="219" t="s">
        <v>1</v>
      </c>
      <c r="N171" s="220" t="s">
        <v>43</v>
      </c>
      <c r="O171" s="88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3" t="s">
        <v>125</v>
      </c>
      <c r="AT171" s="223" t="s">
        <v>121</v>
      </c>
      <c r="AU171" s="223" t="s">
        <v>88</v>
      </c>
      <c r="AY171" s="14" t="s">
        <v>119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4" t="s">
        <v>86</v>
      </c>
      <c r="BK171" s="224">
        <f>ROUND(I171*H171,2)</f>
        <v>0</v>
      </c>
      <c r="BL171" s="14" t="s">
        <v>125</v>
      </c>
      <c r="BM171" s="223" t="s">
        <v>234</v>
      </c>
    </row>
    <row r="172" s="2" customFormat="1">
      <c r="A172" s="35"/>
      <c r="B172" s="36"/>
      <c r="C172" s="37"/>
      <c r="D172" s="225" t="s">
        <v>127</v>
      </c>
      <c r="E172" s="37"/>
      <c r="F172" s="226" t="s">
        <v>235</v>
      </c>
      <c r="G172" s="37"/>
      <c r="H172" s="37"/>
      <c r="I172" s="227"/>
      <c r="J172" s="37"/>
      <c r="K172" s="37"/>
      <c r="L172" s="41"/>
      <c r="M172" s="228"/>
      <c r="N172" s="229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127</v>
      </c>
      <c r="AU172" s="14" t="s">
        <v>88</v>
      </c>
    </row>
    <row r="173" s="2" customFormat="1" ht="21.75" customHeight="1">
      <c r="A173" s="35"/>
      <c r="B173" s="36"/>
      <c r="C173" s="212" t="s">
        <v>236</v>
      </c>
      <c r="D173" s="212" t="s">
        <v>121</v>
      </c>
      <c r="E173" s="213" t="s">
        <v>237</v>
      </c>
      <c r="F173" s="214" t="s">
        <v>238</v>
      </c>
      <c r="G173" s="215" t="s">
        <v>182</v>
      </c>
      <c r="H173" s="216">
        <v>1</v>
      </c>
      <c r="I173" s="217"/>
      <c r="J173" s="216">
        <f>ROUND(I173*H173,2)</f>
        <v>0</v>
      </c>
      <c r="K173" s="218"/>
      <c r="L173" s="41"/>
      <c r="M173" s="219" t="s">
        <v>1</v>
      </c>
      <c r="N173" s="220" t="s">
        <v>43</v>
      </c>
      <c r="O173" s="88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3" t="s">
        <v>125</v>
      </c>
      <c r="AT173" s="223" t="s">
        <v>121</v>
      </c>
      <c r="AU173" s="223" t="s">
        <v>88</v>
      </c>
      <c r="AY173" s="14" t="s">
        <v>119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4" t="s">
        <v>86</v>
      </c>
      <c r="BK173" s="224">
        <f>ROUND(I173*H173,2)</f>
        <v>0</v>
      </c>
      <c r="BL173" s="14" t="s">
        <v>125</v>
      </c>
      <c r="BM173" s="223" t="s">
        <v>239</v>
      </c>
    </row>
    <row r="174" s="2" customFormat="1">
      <c r="A174" s="35"/>
      <c r="B174" s="36"/>
      <c r="C174" s="37"/>
      <c r="D174" s="225" t="s">
        <v>127</v>
      </c>
      <c r="E174" s="37"/>
      <c r="F174" s="226" t="s">
        <v>240</v>
      </c>
      <c r="G174" s="37"/>
      <c r="H174" s="37"/>
      <c r="I174" s="227"/>
      <c r="J174" s="37"/>
      <c r="K174" s="37"/>
      <c r="L174" s="41"/>
      <c r="M174" s="228"/>
      <c r="N174" s="229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127</v>
      </c>
      <c r="AU174" s="14" t="s">
        <v>88</v>
      </c>
    </row>
    <row r="175" s="2" customFormat="1" ht="21.75" customHeight="1">
      <c r="A175" s="35"/>
      <c r="B175" s="36"/>
      <c r="C175" s="212" t="s">
        <v>241</v>
      </c>
      <c r="D175" s="212" t="s">
        <v>121</v>
      </c>
      <c r="E175" s="213" t="s">
        <v>242</v>
      </c>
      <c r="F175" s="214" t="s">
        <v>243</v>
      </c>
      <c r="G175" s="215" t="s">
        <v>244</v>
      </c>
      <c r="H175" s="216">
        <v>40</v>
      </c>
      <c r="I175" s="217"/>
      <c r="J175" s="216">
        <f>ROUND(I175*H175,2)</f>
        <v>0</v>
      </c>
      <c r="K175" s="218"/>
      <c r="L175" s="41"/>
      <c r="M175" s="219" t="s">
        <v>1</v>
      </c>
      <c r="N175" s="220" t="s">
        <v>43</v>
      </c>
      <c r="O175" s="88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3" t="s">
        <v>125</v>
      </c>
      <c r="AT175" s="223" t="s">
        <v>121</v>
      </c>
      <c r="AU175" s="223" t="s">
        <v>88</v>
      </c>
      <c r="AY175" s="14" t="s">
        <v>119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4" t="s">
        <v>86</v>
      </c>
      <c r="BK175" s="224">
        <f>ROUND(I175*H175,2)</f>
        <v>0</v>
      </c>
      <c r="BL175" s="14" t="s">
        <v>125</v>
      </c>
      <c r="BM175" s="223" t="s">
        <v>245</v>
      </c>
    </row>
    <row r="176" s="2" customFormat="1">
      <c r="A176" s="35"/>
      <c r="B176" s="36"/>
      <c r="C176" s="37"/>
      <c r="D176" s="225" t="s">
        <v>127</v>
      </c>
      <c r="E176" s="37"/>
      <c r="F176" s="226" t="s">
        <v>246</v>
      </c>
      <c r="G176" s="37"/>
      <c r="H176" s="37"/>
      <c r="I176" s="227"/>
      <c r="J176" s="37"/>
      <c r="K176" s="37"/>
      <c r="L176" s="41"/>
      <c r="M176" s="228"/>
      <c r="N176" s="229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127</v>
      </c>
      <c r="AU176" s="14" t="s">
        <v>88</v>
      </c>
    </row>
    <row r="177" s="2" customFormat="1" ht="21.75" customHeight="1">
      <c r="A177" s="35"/>
      <c r="B177" s="36"/>
      <c r="C177" s="212" t="s">
        <v>247</v>
      </c>
      <c r="D177" s="212" t="s">
        <v>121</v>
      </c>
      <c r="E177" s="213" t="s">
        <v>248</v>
      </c>
      <c r="F177" s="214" t="s">
        <v>249</v>
      </c>
      <c r="G177" s="215" t="s">
        <v>182</v>
      </c>
      <c r="H177" s="216">
        <v>3</v>
      </c>
      <c r="I177" s="217"/>
      <c r="J177" s="216">
        <f>ROUND(I177*H177,2)</f>
        <v>0</v>
      </c>
      <c r="K177" s="218"/>
      <c r="L177" s="41"/>
      <c r="M177" s="219" t="s">
        <v>1</v>
      </c>
      <c r="N177" s="220" t="s">
        <v>43</v>
      </c>
      <c r="O177" s="88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3" t="s">
        <v>125</v>
      </c>
      <c r="AT177" s="223" t="s">
        <v>121</v>
      </c>
      <c r="AU177" s="223" t="s">
        <v>88</v>
      </c>
      <c r="AY177" s="14" t="s">
        <v>119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4" t="s">
        <v>86</v>
      </c>
      <c r="BK177" s="224">
        <f>ROUND(I177*H177,2)</f>
        <v>0</v>
      </c>
      <c r="BL177" s="14" t="s">
        <v>125</v>
      </c>
      <c r="BM177" s="223" t="s">
        <v>250</v>
      </c>
    </row>
    <row r="178" s="2" customFormat="1">
      <c r="A178" s="35"/>
      <c r="B178" s="36"/>
      <c r="C178" s="37"/>
      <c r="D178" s="225" t="s">
        <v>127</v>
      </c>
      <c r="E178" s="37"/>
      <c r="F178" s="226" t="s">
        <v>251</v>
      </c>
      <c r="G178" s="37"/>
      <c r="H178" s="37"/>
      <c r="I178" s="227"/>
      <c r="J178" s="37"/>
      <c r="K178" s="37"/>
      <c r="L178" s="41"/>
      <c r="M178" s="228"/>
      <c r="N178" s="229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127</v>
      </c>
      <c r="AU178" s="14" t="s">
        <v>88</v>
      </c>
    </row>
    <row r="179" s="2" customFormat="1" ht="21.75" customHeight="1">
      <c r="A179" s="35"/>
      <c r="B179" s="36"/>
      <c r="C179" s="212" t="s">
        <v>252</v>
      </c>
      <c r="D179" s="212" t="s">
        <v>121</v>
      </c>
      <c r="E179" s="213" t="s">
        <v>253</v>
      </c>
      <c r="F179" s="214" t="s">
        <v>254</v>
      </c>
      <c r="G179" s="215" t="s">
        <v>182</v>
      </c>
      <c r="H179" s="216">
        <v>4</v>
      </c>
      <c r="I179" s="217"/>
      <c r="J179" s="216">
        <f>ROUND(I179*H179,2)</f>
        <v>0</v>
      </c>
      <c r="K179" s="218"/>
      <c r="L179" s="41"/>
      <c r="M179" s="219" t="s">
        <v>1</v>
      </c>
      <c r="N179" s="220" t="s">
        <v>43</v>
      </c>
      <c r="O179" s="88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3" t="s">
        <v>125</v>
      </c>
      <c r="AT179" s="223" t="s">
        <v>121</v>
      </c>
      <c r="AU179" s="223" t="s">
        <v>88</v>
      </c>
      <c r="AY179" s="14" t="s">
        <v>119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4" t="s">
        <v>86</v>
      </c>
      <c r="BK179" s="224">
        <f>ROUND(I179*H179,2)</f>
        <v>0</v>
      </c>
      <c r="BL179" s="14" t="s">
        <v>125</v>
      </c>
      <c r="BM179" s="223" t="s">
        <v>255</v>
      </c>
    </row>
    <row r="180" s="2" customFormat="1">
      <c r="A180" s="35"/>
      <c r="B180" s="36"/>
      <c r="C180" s="37"/>
      <c r="D180" s="225" t="s">
        <v>127</v>
      </c>
      <c r="E180" s="37"/>
      <c r="F180" s="226" t="s">
        <v>251</v>
      </c>
      <c r="G180" s="37"/>
      <c r="H180" s="37"/>
      <c r="I180" s="227"/>
      <c r="J180" s="37"/>
      <c r="K180" s="37"/>
      <c r="L180" s="41"/>
      <c r="M180" s="228"/>
      <c r="N180" s="229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127</v>
      </c>
      <c r="AU180" s="14" t="s">
        <v>88</v>
      </c>
    </row>
    <row r="181" s="2" customFormat="1" ht="33" customHeight="1">
      <c r="A181" s="35"/>
      <c r="B181" s="36"/>
      <c r="C181" s="212" t="s">
        <v>256</v>
      </c>
      <c r="D181" s="212" t="s">
        <v>121</v>
      </c>
      <c r="E181" s="213" t="s">
        <v>257</v>
      </c>
      <c r="F181" s="214" t="s">
        <v>258</v>
      </c>
      <c r="G181" s="215" t="s">
        <v>244</v>
      </c>
      <c r="H181" s="216">
        <v>30</v>
      </c>
      <c r="I181" s="217"/>
      <c r="J181" s="216">
        <f>ROUND(I181*H181,2)</f>
        <v>0</v>
      </c>
      <c r="K181" s="218"/>
      <c r="L181" s="41"/>
      <c r="M181" s="219" t="s">
        <v>1</v>
      </c>
      <c r="N181" s="220" t="s">
        <v>43</v>
      </c>
      <c r="O181" s="88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3" t="s">
        <v>125</v>
      </c>
      <c r="AT181" s="223" t="s">
        <v>121</v>
      </c>
      <c r="AU181" s="223" t="s">
        <v>88</v>
      </c>
      <c r="AY181" s="14" t="s">
        <v>119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4" t="s">
        <v>86</v>
      </c>
      <c r="BK181" s="224">
        <f>ROUND(I181*H181,2)</f>
        <v>0</v>
      </c>
      <c r="BL181" s="14" t="s">
        <v>125</v>
      </c>
      <c r="BM181" s="223" t="s">
        <v>259</v>
      </c>
    </row>
    <row r="182" s="2" customFormat="1">
      <c r="A182" s="35"/>
      <c r="B182" s="36"/>
      <c r="C182" s="37"/>
      <c r="D182" s="225" t="s">
        <v>127</v>
      </c>
      <c r="E182" s="37"/>
      <c r="F182" s="226" t="s">
        <v>260</v>
      </c>
      <c r="G182" s="37"/>
      <c r="H182" s="37"/>
      <c r="I182" s="227"/>
      <c r="J182" s="37"/>
      <c r="K182" s="37"/>
      <c r="L182" s="41"/>
      <c r="M182" s="228"/>
      <c r="N182" s="229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127</v>
      </c>
      <c r="AU182" s="14" t="s">
        <v>88</v>
      </c>
    </row>
    <row r="183" s="2" customFormat="1" ht="21.75" customHeight="1">
      <c r="A183" s="35"/>
      <c r="B183" s="36"/>
      <c r="C183" s="212" t="s">
        <v>261</v>
      </c>
      <c r="D183" s="212" t="s">
        <v>121</v>
      </c>
      <c r="E183" s="213" t="s">
        <v>262</v>
      </c>
      <c r="F183" s="214" t="s">
        <v>263</v>
      </c>
      <c r="G183" s="215" t="s">
        <v>182</v>
      </c>
      <c r="H183" s="216">
        <v>5</v>
      </c>
      <c r="I183" s="217"/>
      <c r="J183" s="216">
        <f>ROUND(I183*H183,2)</f>
        <v>0</v>
      </c>
      <c r="K183" s="218"/>
      <c r="L183" s="41"/>
      <c r="M183" s="219" t="s">
        <v>1</v>
      </c>
      <c r="N183" s="220" t="s">
        <v>43</v>
      </c>
      <c r="O183" s="88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3" t="s">
        <v>125</v>
      </c>
      <c r="AT183" s="223" t="s">
        <v>121</v>
      </c>
      <c r="AU183" s="223" t="s">
        <v>88</v>
      </c>
      <c r="AY183" s="14" t="s">
        <v>119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4" t="s">
        <v>86</v>
      </c>
      <c r="BK183" s="224">
        <f>ROUND(I183*H183,2)</f>
        <v>0</v>
      </c>
      <c r="BL183" s="14" t="s">
        <v>125</v>
      </c>
      <c r="BM183" s="223" t="s">
        <v>264</v>
      </c>
    </row>
    <row r="184" s="2" customFormat="1">
      <c r="A184" s="35"/>
      <c r="B184" s="36"/>
      <c r="C184" s="37"/>
      <c r="D184" s="225" t="s">
        <v>127</v>
      </c>
      <c r="E184" s="37"/>
      <c r="F184" s="226" t="s">
        <v>265</v>
      </c>
      <c r="G184" s="37"/>
      <c r="H184" s="37"/>
      <c r="I184" s="227"/>
      <c r="J184" s="37"/>
      <c r="K184" s="37"/>
      <c r="L184" s="41"/>
      <c r="M184" s="228"/>
      <c r="N184" s="229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127</v>
      </c>
      <c r="AU184" s="14" t="s">
        <v>88</v>
      </c>
    </row>
    <row r="185" s="2" customFormat="1" ht="21.75" customHeight="1">
      <c r="A185" s="35"/>
      <c r="B185" s="36"/>
      <c r="C185" s="212" t="s">
        <v>266</v>
      </c>
      <c r="D185" s="212" t="s">
        <v>121</v>
      </c>
      <c r="E185" s="213" t="s">
        <v>267</v>
      </c>
      <c r="F185" s="214" t="s">
        <v>268</v>
      </c>
      <c r="G185" s="215" t="s">
        <v>182</v>
      </c>
      <c r="H185" s="216">
        <v>4</v>
      </c>
      <c r="I185" s="217"/>
      <c r="J185" s="216">
        <f>ROUND(I185*H185,2)</f>
        <v>0</v>
      </c>
      <c r="K185" s="218"/>
      <c r="L185" s="41"/>
      <c r="M185" s="219" t="s">
        <v>1</v>
      </c>
      <c r="N185" s="220" t="s">
        <v>43</v>
      </c>
      <c r="O185" s="88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3" t="s">
        <v>125</v>
      </c>
      <c r="AT185" s="223" t="s">
        <v>121</v>
      </c>
      <c r="AU185" s="223" t="s">
        <v>88</v>
      </c>
      <c r="AY185" s="14" t="s">
        <v>119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4" t="s">
        <v>86</v>
      </c>
      <c r="BK185" s="224">
        <f>ROUND(I185*H185,2)</f>
        <v>0</v>
      </c>
      <c r="BL185" s="14" t="s">
        <v>125</v>
      </c>
      <c r="BM185" s="223" t="s">
        <v>269</v>
      </c>
    </row>
    <row r="186" s="2" customFormat="1">
      <c r="A186" s="35"/>
      <c r="B186" s="36"/>
      <c r="C186" s="37"/>
      <c r="D186" s="225" t="s">
        <v>127</v>
      </c>
      <c r="E186" s="37"/>
      <c r="F186" s="226" t="s">
        <v>265</v>
      </c>
      <c r="G186" s="37"/>
      <c r="H186" s="37"/>
      <c r="I186" s="227"/>
      <c r="J186" s="37"/>
      <c r="K186" s="37"/>
      <c r="L186" s="41"/>
      <c r="M186" s="228"/>
      <c r="N186" s="229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127</v>
      </c>
      <c r="AU186" s="14" t="s">
        <v>88</v>
      </c>
    </row>
    <row r="187" s="2" customFormat="1" ht="21.75" customHeight="1">
      <c r="A187" s="35"/>
      <c r="B187" s="36"/>
      <c r="C187" s="212" t="s">
        <v>270</v>
      </c>
      <c r="D187" s="212" t="s">
        <v>121</v>
      </c>
      <c r="E187" s="213" t="s">
        <v>271</v>
      </c>
      <c r="F187" s="214" t="s">
        <v>272</v>
      </c>
      <c r="G187" s="215" t="s">
        <v>182</v>
      </c>
      <c r="H187" s="216">
        <v>1</v>
      </c>
      <c r="I187" s="217"/>
      <c r="J187" s="216">
        <f>ROUND(I187*H187,2)</f>
        <v>0</v>
      </c>
      <c r="K187" s="218"/>
      <c r="L187" s="41"/>
      <c r="M187" s="219" t="s">
        <v>1</v>
      </c>
      <c r="N187" s="220" t="s">
        <v>43</v>
      </c>
      <c r="O187" s="88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3" t="s">
        <v>125</v>
      </c>
      <c r="AT187" s="223" t="s">
        <v>121</v>
      </c>
      <c r="AU187" s="223" t="s">
        <v>88</v>
      </c>
      <c r="AY187" s="14" t="s">
        <v>119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4" t="s">
        <v>86</v>
      </c>
      <c r="BK187" s="224">
        <f>ROUND(I187*H187,2)</f>
        <v>0</v>
      </c>
      <c r="BL187" s="14" t="s">
        <v>125</v>
      </c>
      <c r="BM187" s="223" t="s">
        <v>273</v>
      </c>
    </row>
    <row r="188" s="2" customFormat="1">
      <c r="A188" s="35"/>
      <c r="B188" s="36"/>
      <c r="C188" s="37"/>
      <c r="D188" s="225" t="s">
        <v>127</v>
      </c>
      <c r="E188" s="37"/>
      <c r="F188" s="226" t="s">
        <v>265</v>
      </c>
      <c r="G188" s="37"/>
      <c r="H188" s="37"/>
      <c r="I188" s="227"/>
      <c r="J188" s="37"/>
      <c r="K188" s="37"/>
      <c r="L188" s="41"/>
      <c r="M188" s="228"/>
      <c r="N188" s="229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127</v>
      </c>
      <c r="AU188" s="14" t="s">
        <v>88</v>
      </c>
    </row>
    <row r="189" s="2" customFormat="1" ht="21.75" customHeight="1">
      <c r="A189" s="35"/>
      <c r="B189" s="36"/>
      <c r="C189" s="212" t="s">
        <v>274</v>
      </c>
      <c r="D189" s="212" t="s">
        <v>121</v>
      </c>
      <c r="E189" s="213" t="s">
        <v>275</v>
      </c>
      <c r="F189" s="214" t="s">
        <v>276</v>
      </c>
      <c r="G189" s="215" t="s">
        <v>182</v>
      </c>
      <c r="H189" s="216">
        <v>7</v>
      </c>
      <c r="I189" s="217"/>
      <c r="J189" s="216">
        <f>ROUND(I189*H189,2)</f>
        <v>0</v>
      </c>
      <c r="K189" s="218"/>
      <c r="L189" s="41"/>
      <c r="M189" s="219" t="s">
        <v>1</v>
      </c>
      <c r="N189" s="220" t="s">
        <v>43</v>
      </c>
      <c r="O189" s="88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3" t="s">
        <v>125</v>
      </c>
      <c r="AT189" s="223" t="s">
        <v>121</v>
      </c>
      <c r="AU189" s="223" t="s">
        <v>88</v>
      </c>
      <c r="AY189" s="14" t="s">
        <v>119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4" t="s">
        <v>86</v>
      </c>
      <c r="BK189" s="224">
        <f>ROUND(I189*H189,2)</f>
        <v>0</v>
      </c>
      <c r="BL189" s="14" t="s">
        <v>125</v>
      </c>
      <c r="BM189" s="223" t="s">
        <v>277</v>
      </c>
    </row>
    <row r="190" s="2" customFormat="1">
      <c r="A190" s="35"/>
      <c r="B190" s="36"/>
      <c r="C190" s="37"/>
      <c r="D190" s="225" t="s">
        <v>127</v>
      </c>
      <c r="E190" s="37"/>
      <c r="F190" s="226" t="s">
        <v>265</v>
      </c>
      <c r="G190" s="37"/>
      <c r="H190" s="37"/>
      <c r="I190" s="227"/>
      <c r="J190" s="37"/>
      <c r="K190" s="37"/>
      <c r="L190" s="41"/>
      <c r="M190" s="228"/>
      <c r="N190" s="229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127</v>
      </c>
      <c r="AU190" s="14" t="s">
        <v>88</v>
      </c>
    </row>
    <row r="191" s="2" customFormat="1" ht="16.5" customHeight="1">
      <c r="A191" s="35"/>
      <c r="B191" s="36"/>
      <c r="C191" s="212" t="s">
        <v>278</v>
      </c>
      <c r="D191" s="212" t="s">
        <v>121</v>
      </c>
      <c r="E191" s="213" t="s">
        <v>279</v>
      </c>
      <c r="F191" s="214" t="s">
        <v>280</v>
      </c>
      <c r="G191" s="215" t="s">
        <v>182</v>
      </c>
      <c r="H191" s="216">
        <v>7</v>
      </c>
      <c r="I191" s="217"/>
      <c r="J191" s="216">
        <f>ROUND(I191*H191,2)</f>
        <v>0</v>
      </c>
      <c r="K191" s="218"/>
      <c r="L191" s="41"/>
      <c r="M191" s="219" t="s">
        <v>1</v>
      </c>
      <c r="N191" s="220" t="s">
        <v>43</v>
      </c>
      <c r="O191" s="88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3" t="s">
        <v>125</v>
      </c>
      <c r="AT191" s="223" t="s">
        <v>121</v>
      </c>
      <c r="AU191" s="223" t="s">
        <v>88</v>
      </c>
      <c r="AY191" s="14" t="s">
        <v>119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4" t="s">
        <v>86</v>
      </c>
      <c r="BK191" s="224">
        <f>ROUND(I191*H191,2)</f>
        <v>0</v>
      </c>
      <c r="BL191" s="14" t="s">
        <v>125</v>
      </c>
      <c r="BM191" s="223" t="s">
        <v>281</v>
      </c>
    </row>
    <row r="192" s="2" customFormat="1">
      <c r="A192" s="35"/>
      <c r="B192" s="36"/>
      <c r="C192" s="37"/>
      <c r="D192" s="225" t="s">
        <v>127</v>
      </c>
      <c r="E192" s="37"/>
      <c r="F192" s="226" t="s">
        <v>265</v>
      </c>
      <c r="G192" s="37"/>
      <c r="H192" s="37"/>
      <c r="I192" s="227"/>
      <c r="J192" s="37"/>
      <c r="K192" s="37"/>
      <c r="L192" s="41"/>
      <c r="M192" s="228"/>
      <c r="N192" s="229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127</v>
      </c>
      <c r="AU192" s="14" t="s">
        <v>88</v>
      </c>
    </row>
    <row r="193" s="2" customFormat="1" ht="16.5" customHeight="1">
      <c r="A193" s="35"/>
      <c r="B193" s="36"/>
      <c r="C193" s="212" t="s">
        <v>282</v>
      </c>
      <c r="D193" s="212" t="s">
        <v>121</v>
      </c>
      <c r="E193" s="213" t="s">
        <v>283</v>
      </c>
      <c r="F193" s="214" t="s">
        <v>284</v>
      </c>
      <c r="G193" s="215" t="s">
        <v>141</v>
      </c>
      <c r="H193" s="216">
        <v>680</v>
      </c>
      <c r="I193" s="217"/>
      <c r="J193" s="216">
        <f>ROUND(I193*H193,2)</f>
        <v>0</v>
      </c>
      <c r="K193" s="218"/>
      <c r="L193" s="41"/>
      <c r="M193" s="219" t="s">
        <v>1</v>
      </c>
      <c r="N193" s="220" t="s">
        <v>43</v>
      </c>
      <c r="O193" s="88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3" t="s">
        <v>125</v>
      </c>
      <c r="AT193" s="223" t="s">
        <v>121</v>
      </c>
      <c r="AU193" s="223" t="s">
        <v>88</v>
      </c>
      <c r="AY193" s="14" t="s">
        <v>119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4" t="s">
        <v>86</v>
      </c>
      <c r="BK193" s="224">
        <f>ROUND(I193*H193,2)</f>
        <v>0</v>
      </c>
      <c r="BL193" s="14" t="s">
        <v>125</v>
      </c>
      <c r="BM193" s="223" t="s">
        <v>285</v>
      </c>
    </row>
    <row r="194" s="2" customFormat="1">
      <c r="A194" s="35"/>
      <c r="B194" s="36"/>
      <c r="C194" s="37"/>
      <c r="D194" s="225" t="s">
        <v>127</v>
      </c>
      <c r="E194" s="37"/>
      <c r="F194" s="226" t="s">
        <v>286</v>
      </c>
      <c r="G194" s="37"/>
      <c r="H194" s="37"/>
      <c r="I194" s="227"/>
      <c r="J194" s="37"/>
      <c r="K194" s="37"/>
      <c r="L194" s="41"/>
      <c r="M194" s="228"/>
      <c r="N194" s="229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127</v>
      </c>
      <c r="AU194" s="14" t="s">
        <v>88</v>
      </c>
    </row>
    <row r="195" s="2" customFormat="1" ht="16.5" customHeight="1">
      <c r="A195" s="35"/>
      <c r="B195" s="36"/>
      <c r="C195" s="212" t="s">
        <v>287</v>
      </c>
      <c r="D195" s="212" t="s">
        <v>121</v>
      </c>
      <c r="E195" s="213" t="s">
        <v>288</v>
      </c>
      <c r="F195" s="214" t="s">
        <v>289</v>
      </c>
      <c r="G195" s="215" t="s">
        <v>182</v>
      </c>
      <c r="H195" s="216">
        <v>12</v>
      </c>
      <c r="I195" s="217"/>
      <c r="J195" s="216">
        <f>ROUND(I195*H195,2)</f>
        <v>0</v>
      </c>
      <c r="K195" s="218"/>
      <c r="L195" s="41"/>
      <c r="M195" s="219" t="s">
        <v>1</v>
      </c>
      <c r="N195" s="220" t="s">
        <v>43</v>
      </c>
      <c r="O195" s="88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3" t="s">
        <v>125</v>
      </c>
      <c r="AT195" s="223" t="s">
        <v>121</v>
      </c>
      <c r="AU195" s="223" t="s">
        <v>88</v>
      </c>
      <c r="AY195" s="14" t="s">
        <v>119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4" t="s">
        <v>86</v>
      </c>
      <c r="BK195" s="224">
        <f>ROUND(I195*H195,2)</f>
        <v>0</v>
      </c>
      <c r="BL195" s="14" t="s">
        <v>125</v>
      </c>
      <c r="BM195" s="223" t="s">
        <v>290</v>
      </c>
    </row>
    <row r="196" s="2" customFormat="1">
      <c r="A196" s="35"/>
      <c r="B196" s="36"/>
      <c r="C196" s="37"/>
      <c r="D196" s="225" t="s">
        <v>127</v>
      </c>
      <c r="E196" s="37"/>
      <c r="F196" s="226" t="s">
        <v>265</v>
      </c>
      <c r="G196" s="37"/>
      <c r="H196" s="37"/>
      <c r="I196" s="227"/>
      <c r="J196" s="37"/>
      <c r="K196" s="37"/>
      <c r="L196" s="41"/>
      <c r="M196" s="228"/>
      <c r="N196" s="229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127</v>
      </c>
      <c r="AU196" s="14" t="s">
        <v>88</v>
      </c>
    </row>
    <row r="197" s="2" customFormat="1" ht="16.5" customHeight="1">
      <c r="A197" s="35"/>
      <c r="B197" s="36"/>
      <c r="C197" s="212" t="s">
        <v>291</v>
      </c>
      <c r="D197" s="212" t="s">
        <v>121</v>
      </c>
      <c r="E197" s="213" t="s">
        <v>292</v>
      </c>
      <c r="F197" s="214" t="s">
        <v>293</v>
      </c>
      <c r="G197" s="215" t="s">
        <v>182</v>
      </c>
      <c r="H197" s="216">
        <v>12</v>
      </c>
      <c r="I197" s="217"/>
      <c r="J197" s="216">
        <f>ROUND(I197*H197,2)</f>
        <v>0</v>
      </c>
      <c r="K197" s="218"/>
      <c r="L197" s="41"/>
      <c r="M197" s="219" t="s">
        <v>1</v>
      </c>
      <c r="N197" s="220" t="s">
        <v>43</v>
      </c>
      <c r="O197" s="88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3" t="s">
        <v>125</v>
      </c>
      <c r="AT197" s="223" t="s">
        <v>121</v>
      </c>
      <c r="AU197" s="223" t="s">
        <v>88</v>
      </c>
      <c r="AY197" s="14" t="s">
        <v>119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4" t="s">
        <v>86</v>
      </c>
      <c r="BK197" s="224">
        <f>ROUND(I197*H197,2)</f>
        <v>0</v>
      </c>
      <c r="BL197" s="14" t="s">
        <v>125</v>
      </c>
      <c r="BM197" s="223" t="s">
        <v>294</v>
      </c>
    </row>
    <row r="198" s="2" customFormat="1">
      <c r="A198" s="35"/>
      <c r="B198" s="36"/>
      <c r="C198" s="37"/>
      <c r="D198" s="225" t="s">
        <v>127</v>
      </c>
      <c r="E198" s="37"/>
      <c r="F198" s="226" t="s">
        <v>265</v>
      </c>
      <c r="G198" s="37"/>
      <c r="H198" s="37"/>
      <c r="I198" s="227"/>
      <c r="J198" s="37"/>
      <c r="K198" s="37"/>
      <c r="L198" s="41"/>
      <c r="M198" s="228"/>
      <c r="N198" s="229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127</v>
      </c>
      <c r="AU198" s="14" t="s">
        <v>88</v>
      </c>
    </row>
    <row r="199" s="2" customFormat="1" ht="21.75" customHeight="1">
      <c r="A199" s="35"/>
      <c r="B199" s="36"/>
      <c r="C199" s="212" t="s">
        <v>295</v>
      </c>
      <c r="D199" s="212" t="s">
        <v>121</v>
      </c>
      <c r="E199" s="213" t="s">
        <v>296</v>
      </c>
      <c r="F199" s="214" t="s">
        <v>297</v>
      </c>
      <c r="G199" s="215" t="s">
        <v>182</v>
      </c>
      <c r="H199" s="216">
        <v>3</v>
      </c>
      <c r="I199" s="217"/>
      <c r="J199" s="216">
        <f>ROUND(I199*H199,2)</f>
        <v>0</v>
      </c>
      <c r="K199" s="218"/>
      <c r="L199" s="41"/>
      <c r="M199" s="219" t="s">
        <v>1</v>
      </c>
      <c r="N199" s="220" t="s">
        <v>43</v>
      </c>
      <c r="O199" s="88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3" t="s">
        <v>125</v>
      </c>
      <c r="AT199" s="223" t="s">
        <v>121</v>
      </c>
      <c r="AU199" s="223" t="s">
        <v>88</v>
      </c>
      <c r="AY199" s="14" t="s">
        <v>119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4" t="s">
        <v>86</v>
      </c>
      <c r="BK199" s="224">
        <f>ROUND(I199*H199,2)</f>
        <v>0</v>
      </c>
      <c r="BL199" s="14" t="s">
        <v>125</v>
      </c>
      <c r="BM199" s="223" t="s">
        <v>298</v>
      </c>
    </row>
    <row r="200" s="2" customFormat="1">
      <c r="A200" s="35"/>
      <c r="B200" s="36"/>
      <c r="C200" s="37"/>
      <c r="D200" s="225" t="s">
        <v>127</v>
      </c>
      <c r="E200" s="37"/>
      <c r="F200" s="226" t="s">
        <v>265</v>
      </c>
      <c r="G200" s="37"/>
      <c r="H200" s="37"/>
      <c r="I200" s="227"/>
      <c r="J200" s="37"/>
      <c r="K200" s="37"/>
      <c r="L200" s="41"/>
      <c r="M200" s="228"/>
      <c r="N200" s="229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127</v>
      </c>
      <c r="AU200" s="14" t="s">
        <v>88</v>
      </c>
    </row>
    <row r="201" s="2" customFormat="1" ht="21.75" customHeight="1">
      <c r="A201" s="35"/>
      <c r="B201" s="36"/>
      <c r="C201" s="212" t="s">
        <v>299</v>
      </c>
      <c r="D201" s="212" t="s">
        <v>121</v>
      </c>
      <c r="E201" s="213" t="s">
        <v>300</v>
      </c>
      <c r="F201" s="214" t="s">
        <v>301</v>
      </c>
      <c r="G201" s="215" t="s">
        <v>182</v>
      </c>
      <c r="H201" s="216">
        <v>2</v>
      </c>
      <c r="I201" s="217"/>
      <c r="J201" s="216">
        <f>ROUND(I201*H201,2)</f>
        <v>0</v>
      </c>
      <c r="K201" s="218"/>
      <c r="L201" s="41"/>
      <c r="M201" s="219" t="s">
        <v>1</v>
      </c>
      <c r="N201" s="220" t="s">
        <v>43</v>
      </c>
      <c r="O201" s="88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3" t="s">
        <v>125</v>
      </c>
      <c r="AT201" s="223" t="s">
        <v>121</v>
      </c>
      <c r="AU201" s="223" t="s">
        <v>88</v>
      </c>
      <c r="AY201" s="14" t="s">
        <v>119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4" t="s">
        <v>86</v>
      </c>
      <c r="BK201" s="224">
        <f>ROUND(I201*H201,2)</f>
        <v>0</v>
      </c>
      <c r="BL201" s="14" t="s">
        <v>125</v>
      </c>
      <c r="BM201" s="223" t="s">
        <v>302</v>
      </c>
    </row>
    <row r="202" s="2" customFormat="1">
      <c r="A202" s="35"/>
      <c r="B202" s="36"/>
      <c r="C202" s="37"/>
      <c r="D202" s="225" t="s">
        <v>127</v>
      </c>
      <c r="E202" s="37"/>
      <c r="F202" s="226" t="s">
        <v>265</v>
      </c>
      <c r="G202" s="37"/>
      <c r="H202" s="37"/>
      <c r="I202" s="227"/>
      <c r="J202" s="37"/>
      <c r="K202" s="37"/>
      <c r="L202" s="41"/>
      <c r="M202" s="228"/>
      <c r="N202" s="229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88</v>
      </c>
    </row>
    <row r="203" s="2" customFormat="1" ht="21.75" customHeight="1">
      <c r="A203" s="35"/>
      <c r="B203" s="36"/>
      <c r="C203" s="212" t="s">
        <v>303</v>
      </c>
      <c r="D203" s="212" t="s">
        <v>121</v>
      </c>
      <c r="E203" s="213" t="s">
        <v>304</v>
      </c>
      <c r="F203" s="214" t="s">
        <v>305</v>
      </c>
      <c r="G203" s="215" t="s">
        <v>182</v>
      </c>
      <c r="H203" s="216">
        <v>2</v>
      </c>
      <c r="I203" s="217"/>
      <c r="J203" s="216">
        <f>ROUND(I203*H203,2)</f>
        <v>0</v>
      </c>
      <c r="K203" s="218"/>
      <c r="L203" s="41"/>
      <c r="M203" s="219" t="s">
        <v>1</v>
      </c>
      <c r="N203" s="220" t="s">
        <v>43</v>
      </c>
      <c r="O203" s="88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3" t="s">
        <v>125</v>
      </c>
      <c r="AT203" s="223" t="s">
        <v>121</v>
      </c>
      <c r="AU203" s="223" t="s">
        <v>88</v>
      </c>
      <c r="AY203" s="14" t="s">
        <v>119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4" t="s">
        <v>86</v>
      </c>
      <c r="BK203" s="224">
        <f>ROUND(I203*H203,2)</f>
        <v>0</v>
      </c>
      <c r="BL203" s="14" t="s">
        <v>125</v>
      </c>
      <c r="BM203" s="223" t="s">
        <v>306</v>
      </c>
    </row>
    <row r="204" s="2" customFormat="1">
      <c r="A204" s="35"/>
      <c r="B204" s="36"/>
      <c r="C204" s="37"/>
      <c r="D204" s="225" t="s">
        <v>127</v>
      </c>
      <c r="E204" s="37"/>
      <c r="F204" s="226" t="s">
        <v>265</v>
      </c>
      <c r="G204" s="37"/>
      <c r="H204" s="37"/>
      <c r="I204" s="227"/>
      <c r="J204" s="37"/>
      <c r="K204" s="37"/>
      <c r="L204" s="41"/>
      <c r="M204" s="228"/>
      <c r="N204" s="229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127</v>
      </c>
      <c r="AU204" s="14" t="s">
        <v>88</v>
      </c>
    </row>
    <row r="205" s="2" customFormat="1" ht="21.75" customHeight="1">
      <c r="A205" s="35"/>
      <c r="B205" s="36"/>
      <c r="C205" s="212" t="s">
        <v>307</v>
      </c>
      <c r="D205" s="212" t="s">
        <v>121</v>
      </c>
      <c r="E205" s="213" t="s">
        <v>308</v>
      </c>
      <c r="F205" s="214" t="s">
        <v>309</v>
      </c>
      <c r="G205" s="215" t="s">
        <v>182</v>
      </c>
      <c r="H205" s="216">
        <v>6</v>
      </c>
      <c r="I205" s="217"/>
      <c r="J205" s="216">
        <f>ROUND(I205*H205,2)</f>
        <v>0</v>
      </c>
      <c r="K205" s="218"/>
      <c r="L205" s="41"/>
      <c r="M205" s="219" t="s">
        <v>1</v>
      </c>
      <c r="N205" s="220" t="s">
        <v>43</v>
      </c>
      <c r="O205" s="88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3" t="s">
        <v>125</v>
      </c>
      <c r="AT205" s="223" t="s">
        <v>121</v>
      </c>
      <c r="AU205" s="223" t="s">
        <v>88</v>
      </c>
      <c r="AY205" s="14" t="s">
        <v>119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4" t="s">
        <v>86</v>
      </c>
      <c r="BK205" s="224">
        <f>ROUND(I205*H205,2)</f>
        <v>0</v>
      </c>
      <c r="BL205" s="14" t="s">
        <v>125</v>
      </c>
      <c r="BM205" s="223" t="s">
        <v>310</v>
      </c>
    </row>
    <row r="206" s="2" customFormat="1">
      <c r="A206" s="35"/>
      <c r="B206" s="36"/>
      <c r="C206" s="37"/>
      <c r="D206" s="225" t="s">
        <v>127</v>
      </c>
      <c r="E206" s="37"/>
      <c r="F206" s="226" t="s">
        <v>265</v>
      </c>
      <c r="G206" s="37"/>
      <c r="H206" s="37"/>
      <c r="I206" s="227"/>
      <c r="J206" s="37"/>
      <c r="K206" s="37"/>
      <c r="L206" s="41"/>
      <c r="M206" s="228"/>
      <c r="N206" s="229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127</v>
      </c>
      <c r="AU206" s="14" t="s">
        <v>88</v>
      </c>
    </row>
    <row r="207" s="2" customFormat="1" ht="21.75" customHeight="1">
      <c r="A207" s="35"/>
      <c r="B207" s="36"/>
      <c r="C207" s="212" t="s">
        <v>311</v>
      </c>
      <c r="D207" s="212" t="s">
        <v>121</v>
      </c>
      <c r="E207" s="213" t="s">
        <v>312</v>
      </c>
      <c r="F207" s="214" t="s">
        <v>313</v>
      </c>
      <c r="G207" s="215" t="s">
        <v>182</v>
      </c>
      <c r="H207" s="216">
        <v>1</v>
      </c>
      <c r="I207" s="217"/>
      <c r="J207" s="216">
        <f>ROUND(I207*H207,2)</f>
        <v>0</v>
      </c>
      <c r="K207" s="218"/>
      <c r="L207" s="41"/>
      <c r="M207" s="219" t="s">
        <v>1</v>
      </c>
      <c r="N207" s="220" t="s">
        <v>43</v>
      </c>
      <c r="O207" s="88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3" t="s">
        <v>125</v>
      </c>
      <c r="AT207" s="223" t="s">
        <v>121</v>
      </c>
      <c r="AU207" s="223" t="s">
        <v>88</v>
      </c>
      <c r="AY207" s="14" t="s">
        <v>119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4" t="s">
        <v>86</v>
      </c>
      <c r="BK207" s="224">
        <f>ROUND(I207*H207,2)</f>
        <v>0</v>
      </c>
      <c r="BL207" s="14" t="s">
        <v>125</v>
      </c>
      <c r="BM207" s="223" t="s">
        <v>314</v>
      </c>
    </row>
    <row r="208" s="2" customFormat="1">
      <c r="A208" s="35"/>
      <c r="B208" s="36"/>
      <c r="C208" s="37"/>
      <c r="D208" s="225" t="s">
        <v>127</v>
      </c>
      <c r="E208" s="37"/>
      <c r="F208" s="226" t="s">
        <v>265</v>
      </c>
      <c r="G208" s="37"/>
      <c r="H208" s="37"/>
      <c r="I208" s="227"/>
      <c r="J208" s="37"/>
      <c r="K208" s="37"/>
      <c r="L208" s="41"/>
      <c r="M208" s="228"/>
      <c r="N208" s="229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127</v>
      </c>
      <c r="AU208" s="14" t="s">
        <v>88</v>
      </c>
    </row>
    <row r="209" s="2" customFormat="1" ht="21.75" customHeight="1">
      <c r="A209" s="35"/>
      <c r="B209" s="36"/>
      <c r="C209" s="212" t="s">
        <v>315</v>
      </c>
      <c r="D209" s="212" t="s">
        <v>121</v>
      </c>
      <c r="E209" s="213" t="s">
        <v>316</v>
      </c>
      <c r="F209" s="214" t="s">
        <v>317</v>
      </c>
      <c r="G209" s="215" t="s">
        <v>182</v>
      </c>
      <c r="H209" s="216">
        <v>2</v>
      </c>
      <c r="I209" s="217"/>
      <c r="J209" s="216">
        <f>ROUND(I209*H209,2)</f>
        <v>0</v>
      </c>
      <c r="K209" s="218"/>
      <c r="L209" s="41"/>
      <c r="M209" s="219" t="s">
        <v>1</v>
      </c>
      <c r="N209" s="220" t="s">
        <v>43</v>
      </c>
      <c r="O209" s="88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3" t="s">
        <v>125</v>
      </c>
      <c r="AT209" s="223" t="s">
        <v>121</v>
      </c>
      <c r="AU209" s="223" t="s">
        <v>88</v>
      </c>
      <c r="AY209" s="14" t="s">
        <v>119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4" t="s">
        <v>86</v>
      </c>
      <c r="BK209" s="224">
        <f>ROUND(I209*H209,2)</f>
        <v>0</v>
      </c>
      <c r="BL209" s="14" t="s">
        <v>125</v>
      </c>
      <c r="BM209" s="223" t="s">
        <v>318</v>
      </c>
    </row>
    <row r="210" s="2" customFormat="1">
      <c r="A210" s="35"/>
      <c r="B210" s="36"/>
      <c r="C210" s="37"/>
      <c r="D210" s="225" t="s">
        <v>127</v>
      </c>
      <c r="E210" s="37"/>
      <c r="F210" s="226" t="s">
        <v>265</v>
      </c>
      <c r="G210" s="37"/>
      <c r="H210" s="37"/>
      <c r="I210" s="227"/>
      <c r="J210" s="37"/>
      <c r="K210" s="37"/>
      <c r="L210" s="41"/>
      <c r="M210" s="228"/>
      <c r="N210" s="229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127</v>
      </c>
      <c r="AU210" s="14" t="s">
        <v>88</v>
      </c>
    </row>
    <row r="211" s="2" customFormat="1" ht="21.75" customHeight="1">
      <c r="A211" s="35"/>
      <c r="B211" s="36"/>
      <c r="C211" s="212" t="s">
        <v>319</v>
      </c>
      <c r="D211" s="212" t="s">
        <v>121</v>
      </c>
      <c r="E211" s="213" t="s">
        <v>320</v>
      </c>
      <c r="F211" s="214" t="s">
        <v>321</v>
      </c>
      <c r="G211" s="215" t="s">
        <v>182</v>
      </c>
      <c r="H211" s="216">
        <v>8</v>
      </c>
      <c r="I211" s="217"/>
      <c r="J211" s="216">
        <f>ROUND(I211*H211,2)</f>
        <v>0</v>
      </c>
      <c r="K211" s="218"/>
      <c r="L211" s="41"/>
      <c r="M211" s="219" t="s">
        <v>1</v>
      </c>
      <c r="N211" s="220" t="s">
        <v>43</v>
      </c>
      <c r="O211" s="88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3" t="s">
        <v>125</v>
      </c>
      <c r="AT211" s="223" t="s">
        <v>121</v>
      </c>
      <c r="AU211" s="223" t="s">
        <v>88</v>
      </c>
      <c r="AY211" s="14" t="s">
        <v>119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4" t="s">
        <v>86</v>
      </c>
      <c r="BK211" s="224">
        <f>ROUND(I211*H211,2)</f>
        <v>0</v>
      </c>
      <c r="BL211" s="14" t="s">
        <v>125</v>
      </c>
      <c r="BM211" s="223" t="s">
        <v>322</v>
      </c>
    </row>
    <row r="212" s="2" customFormat="1">
      <c r="A212" s="35"/>
      <c r="B212" s="36"/>
      <c r="C212" s="37"/>
      <c r="D212" s="225" t="s">
        <v>127</v>
      </c>
      <c r="E212" s="37"/>
      <c r="F212" s="226" t="s">
        <v>265</v>
      </c>
      <c r="G212" s="37"/>
      <c r="H212" s="37"/>
      <c r="I212" s="227"/>
      <c r="J212" s="37"/>
      <c r="K212" s="37"/>
      <c r="L212" s="41"/>
      <c r="M212" s="228"/>
      <c r="N212" s="229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127</v>
      </c>
      <c r="AU212" s="14" t="s">
        <v>88</v>
      </c>
    </row>
    <row r="213" s="2" customFormat="1" ht="21.75" customHeight="1">
      <c r="A213" s="35"/>
      <c r="B213" s="36"/>
      <c r="C213" s="212" t="s">
        <v>323</v>
      </c>
      <c r="D213" s="212" t="s">
        <v>121</v>
      </c>
      <c r="E213" s="213" t="s">
        <v>324</v>
      </c>
      <c r="F213" s="214" t="s">
        <v>325</v>
      </c>
      <c r="G213" s="215" t="s">
        <v>182</v>
      </c>
      <c r="H213" s="216">
        <v>27</v>
      </c>
      <c r="I213" s="217"/>
      <c r="J213" s="216">
        <f>ROUND(I213*H213,2)</f>
        <v>0</v>
      </c>
      <c r="K213" s="218"/>
      <c r="L213" s="41"/>
      <c r="M213" s="219" t="s">
        <v>1</v>
      </c>
      <c r="N213" s="220" t="s">
        <v>43</v>
      </c>
      <c r="O213" s="88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3" t="s">
        <v>125</v>
      </c>
      <c r="AT213" s="223" t="s">
        <v>121</v>
      </c>
      <c r="AU213" s="223" t="s">
        <v>88</v>
      </c>
      <c r="AY213" s="14" t="s">
        <v>119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4" t="s">
        <v>86</v>
      </c>
      <c r="BK213" s="224">
        <f>ROUND(I213*H213,2)</f>
        <v>0</v>
      </c>
      <c r="BL213" s="14" t="s">
        <v>125</v>
      </c>
      <c r="BM213" s="223" t="s">
        <v>326</v>
      </c>
    </row>
    <row r="214" s="2" customFormat="1">
      <c r="A214" s="35"/>
      <c r="B214" s="36"/>
      <c r="C214" s="37"/>
      <c r="D214" s="225" t="s">
        <v>127</v>
      </c>
      <c r="E214" s="37"/>
      <c r="F214" s="226" t="s">
        <v>265</v>
      </c>
      <c r="G214" s="37"/>
      <c r="H214" s="37"/>
      <c r="I214" s="227"/>
      <c r="J214" s="37"/>
      <c r="K214" s="37"/>
      <c r="L214" s="41"/>
      <c r="M214" s="228"/>
      <c r="N214" s="229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127</v>
      </c>
      <c r="AU214" s="14" t="s">
        <v>88</v>
      </c>
    </row>
    <row r="215" s="2" customFormat="1" ht="21.75" customHeight="1">
      <c r="A215" s="35"/>
      <c r="B215" s="36"/>
      <c r="C215" s="212" t="s">
        <v>327</v>
      </c>
      <c r="D215" s="212" t="s">
        <v>121</v>
      </c>
      <c r="E215" s="213" t="s">
        <v>328</v>
      </c>
      <c r="F215" s="214" t="s">
        <v>329</v>
      </c>
      <c r="G215" s="215" t="s">
        <v>182</v>
      </c>
      <c r="H215" s="216">
        <v>6</v>
      </c>
      <c r="I215" s="217"/>
      <c r="J215" s="216">
        <f>ROUND(I215*H215,2)</f>
        <v>0</v>
      </c>
      <c r="K215" s="218"/>
      <c r="L215" s="41"/>
      <c r="M215" s="219" t="s">
        <v>1</v>
      </c>
      <c r="N215" s="220" t="s">
        <v>43</v>
      </c>
      <c r="O215" s="88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3" t="s">
        <v>125</v>
      </c>
      <c r="AT215" s="223" t="s">
        <v>121</v>
      </c>
      <c r="AU215" s="223" t="s">
        <v>88</v>
      </c>
      <c r="AY215" s="14" t="s">
        <v>119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4" t="s">
        <v>86</v>
      </c>
      <c r="BK215" s="224">
        <f>ROUND(I215*H215,2)</f>
        <v>0</v>
      </c>
      <c r="BL215" s="14" t="s">
        <v>125</v>
      </c>
      <c r="BM215" s="223" t="s">
        <v>330</v>
      </c>
    </row>
    <row r="216" s="2" customFormat="1">
      <c r="A216" s="35"/>
      <c r="B216" s="36"/>
      <c r="C216" s="37"/>
      <c r="D216" s="225" t="s">
        <v>127</v>
      </c>
      <c r="E216" s="37"/>
      <c r="F216" s="226" t="s">
        <v>265</v>
      </c>
      <c r="G216" s="37"/>
      <c r="H216" s="37"/>
      <c r="I216" s="227"/>
      <c r="J216" s="37"/>
      <c r="K216" s="37"/>
      <c r="L216" s="41"/>
      <c r="M216" s="228"/>
      <c r="N216" s="229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127</v>
      </c>
      <c r="AU216" s="14" t="s">
        <v>88</v>
      </c>
    </row>
    <row r="217" s="2" customFormat="1" ht="21.75" customHeight="1">
      <c r="A217" s="35"/>
      <c r="B217" s="36"/>
      <c r="C217" s="212" t="s">
        <v>331</v>
      </c>
      <c r="D217" s="212" t="s">
        <v>121</v>
      </c>
      <c r="E217" s="213" t="s">
        <v>332</v>
      </c>
      <c r="F217" s="214" t="s">
        <v>333</v>
      </c>
      <c r="G217" s="215" t="s">
        <v>182</v>
      </c>
      <c r="H217" s="216">
        <v>4</v>
      </c>
      <c r="I217" s="217"/>
      <c r="J217" s="216">
        <f>ROUND(I217*H217,2)</f>
        <v>0</v>
      </c>
      <c r="K217" s="218"/>
      <c r="L217" s="41"/>
      <c r="M217" s="219" t="s">
        <v>1</v>
      </c>
      <c r="N217" s="220" t="s">
        <v>43</v>
      </c>
      <c r="O217" s="88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3" t="s">
        <v>125</v>
      </c>
      <c r="AT217" s="223" t="s">
        <v>121</v>
      </c>
      <c r="AU217" s="223" t="s">
        <v>88</v>
      </c>
      <c r="AY217" s="14" t="s">
        <v>119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4" t="s">
        <v>86</v>
      </c>
      <c r="BK217" s="224">
        <f>ROUND(I217*H217,2)</f>
        <v>0</v>
      </c>
      <c r="BL217" s="14" t="s">
        <v>125</v>
      </c>
      <c r="BM217" s="223" t="s">
        <v>334</v>
      </c>
    </row>
    <row r="218" s="2" customFormat="1">
      <c r="A218" s="35"/>
      <c r="B218" s="36"/>
      <c r="C218" s="37"/>
      <c r="D218" s="225" t="s">
        <v>127</v>
      </c>
      <c r="E218" s="37"/>
      <c r="F218" s="226" t="s">
        <v>265</v>
      </c>
      <c r="G218" s="37"/>
      <c r="H218" s="37"/>
      <c r="I218" s="227"/>
      <c r="J218" s="37"/>
      <c r="K218" s="37"/>
      <c r="L218" s="41"/>
      <c r="M218" s="228"/>
      <c r="N218" s="229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127</v>
      </c>
      <c r="AU218" s="14" t="s">
        <v>88</v>
      </c>
    </row>
    <row r="219" s="2" customFormat="1" ht="16.5" customHeight="1">
      <c r="A219" s="35"/>
      <c r="B219" s="36"/>
      <c r="C219" s="212" t="s">
        <v>335</v>
      </c>
      <c r="D219" s="212" t="s">
        <v>121</v>
      </c>
      <c r="E219" s="213" t="s">
        <v>336</v>
      </c>
      <c r="F219" s="214" t="s">
        <v>337</v>
      </c>
      <c r="G219" s="215" t="s">
        <v>182</v>
      </c>
      <c r="H219" s="216">
        <v>42</v>
      </c>
      <c r="I219" s="217"/>
      <c r="J219" s="216">
        <f>ROUND(I219*H219,2)</f>
        <v>0</v>
      </c>
      <c r="K219" s="218"/>
      <c r="L219" s="41"/>
      <c r="M219" s="219" t="s">
        <v>1</v>
      </c>
      <c r="N219" s="220" t="s">
        <v>43</v>
      </c>
      <c r="O219" s="88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3" t="s">
        <v>125</v>
      </c>
      <c r="AT219" s="223" t="s">
        <v>121</v>
      </c>
      <c r="AU219" s="223" t="s">
        <v>88</v>
      </c>
      <c r="AY219" s="14" t="s">
        <v>119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4" t="s">
        <v>86</v>
      </c>
      <c r="BK219" s="224">
        <f>ROUND(I219*H219,2)</f>
        <v>0</v>
      </c>
      <c r="BL219" s="14" t="s">
        <v>125</v>
      </c>
      <c r="BM219" s="223" t="s">
        <v>338</v>
      </c>
    </row>
    <row r="220" s="2" customFormat="1">
      <c r="A220" s="35"/>
      <c r="B220" s="36"/>
      <c r="C220" s="37"/>
      <c r="D220" s="225" t="s">
        <v>127</v>
      </c>
      <c r="E220" s="37"/>
      <c r="F220" s="226" t="s">
        <v>265</v>
      </c>
      <c r="G220" s="37"/>
      <c r="H220" s="37"/>
      <c r="I220" s="227"/>
      <c r="J220" s="37"/>
      <c r="K220" s="37"/>
      <c r="L220" s="41"/>
      <c r="M220" s="228"/>
      <c r="N220" s="229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127</v>
      </c>
      <c r="AU220" s="14" t="s">
        <v>88</v>
      </c>
    </row>
    <row r="221" s="2" customFormat="1" ht="16.5" customHeight="1">
      <c r="A221" s="35"/>
      <c r="B221" s="36"/>
      <c r="C221" s="212" t="s">
        <v>339</v>
      </c>
      <c r="D221" s="212" t="s">
        <v>121</v>
      </c>
      <c r="E221" s="213" t="s">
        <v>340</v>
      </c>
      <c r="F221" s="214" t="s">
        <v>341</v>
      </c>
      <c r="G221" s="215" t="s">
        <v>182</v>
      </c>
      <c r="H221" s="216">
        <v>6</v>
      </c>
      <c r="I221" s="217"/>
      <c r="J221" s="216">
        <f>ROUND(I221*H221,2)</f>
        <v>0</v>
      </c>
      <c r="K221" s="218"/>
      <c r="L221" s="41"/>
      <c r="M221" s="219" t="s">
        <v>1</v>
      </c>
      <c r="N221" s="220" t="s">
        <v>43</v>
      </c>
      <c r="O221" s="88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3" t="s">
        <v>125</v>
      </c>
      <c r="AT221" s="223" t="s">
        <v>121</v>
      </c>
      <c r="AU221" s="223" t="s">
        <v>88</v>
      </c>
      <c r="AY221" s="14" t="s">
        <v>119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4" t="s">
        <v>86</v>
      </c>
      <c r="BK221" s="224">
        <f>ROUND(I221*H221,2)</f>
        <v>0</v>
      </c>
      <c r="BL221" s="14" t="s">
        <v>125</v>
      </c>
      <c r="BM221" s="223" t="s">
        <v>342</v>
      </c>
    </row>
    <row r="222" s="2" customFormat="1">
      <c r="A222" s="35"/>
      <c r="B222" s="36"/>
      <c r="C222" s="37"/>
      <c r="D222" s="225" t="s">
        <v>127</v>
      </c>
      <c r="E222" s="37"/>
      <c r="F222" s="226" t="s">
        <v>265</v>
      </c>
      <c r="G222" s="37"/>
      <c r="H222" s="37"/>
      <c r="I222" s="227"/>
      <c r="J222" s="37"/>
      <c r="K222" s="37"/>
      <c r="L222" s="41"/>
      <c r="M222" s="228"/>
      <c r="N222" s="229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127</v>
      </c>
      <c r="AU222" s="14" t="s">
        <v>88</v>
      </c>
    </row>
    <row r="223" s="2" customFormat="1" ht="16.5" customHeight="1">
      <c r="A223" s="35"/>
      <c r="B223" s="36"/>
      <c r="C223" s="212" t="s">
        <v>343</v>
      </c>
      <c r="D223" s="212" t="s">
        <v>121</v>
      </c>
      <c r="E223" s="213" t="s">
        <v>344</v>
      </c>
      <c r="F223" s="214" t="s">
        <v>345</v>
      </c>
      <c r="G223" s="215" t="s">
        <v>182</v>
      </c>
      <c r="H223" s="216">
        <v>4</v>
      </c>
      <c r="I223" s="217"/>
      <c r="J223" s="216">
        <f>ROUND(I223*H223,2)</f>
        <v>0</v>
      </c>
      <c r="K223" s="218"/>
      <c r="L223" s="41"/>
      <c r="M223" s="219" t="s">
        <v>1</v>
      </c>
      <c r="N223" s="220" t="s">
        <v>43</v>
      </c>
      <c r="O223" s="88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3" t="s">
        <v>125</v>
      </c>
      <c r="AT223" s="223" t="s">
        <v>121</v>
      </c>
      <c r="AU223" s="223" t="s">
        <v>88</v>
      </c>
      <c r="AY223" s="14" t="s">
        <v>119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4" t="s">
        <v>86</v>
      </c>
      <c r="BK223" s="224">
        <f>ROUND(I223*H223,2)</f>
        <v>0</v>
      </c>
      <c r="BL223" s="14" t="s">
        <v>125</v>
      </c>
      <c r="BM223" s="223" t="s">
        <v>346</v>
      </c>
    </row>
    <row r="224" s="2" customFormat="1">
      <c r="A224" s="35"/>
      <c r="B224" s="36"/>
      <c r="C224" s="37"/>
      <c r="D224" s="225" t="s">
        <v>127</v>
      </c>
      <c r="E224" s="37"/>
      <c r="F224" s="226" t="s">
        <v>265</v>
      </c>
      <c r="G224" s="37"/>
      <c r="H224" s="37"/>
      <c r="I224" s="227"/>
      <c r="J224" s="37"/>
      <c r="K224" s="37"/>
      <c r="L224" s="41"/>
      <c r="M224" s="228"/>
      <c r="N224" s="229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127</v>
      </c>
      <c r="AU224" s="14" t="s">
        <v>88</v>
      </c>
    </row>
    <row r="225" s="2" customFormat="1" ht="21.75" customHeight="1">
      <c r="A225" s="35"/>
      <c r="B225" s="36"/>
      <c r="C225" s="212" t="s">
        <v>347</v>
      </c>
      <c r="D225" s="212" t="s">
        <v>121</v>
      </c>
      <c r="E225" s="213" t="s">
        <v>348</v>
      </c>
      <c r="F225" s="214" t="s">
        <v>349</v>
      </c>
      <c r="G225" s="215" t="s">
        <v>141</v>
      </c>
      <c r="H225" s="216">
        <v>20</v>
      </c>
      <c r="I225" s="217"/>
      <c r="J225" s="216">
        <f>ROUND(I225*H225,2)</f>
        <v>0</v>
      </c>
      <c r="K225" s="218"/>
      <c r="L225" s="41"/>
      <c r="M225" s="219" t="s">
        <v>1</v>
      </c>
      <c r="N225" s="220" t="s">
        <v>43</v>
      </c>
      <c r="O225" s="88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3" t="s">
        <v>125</v>
      </c>
      <c r="AT225" s="223" t="s">
        <v>121</v>
      </c>
      <c r="AU225" s="223" t="s">
        <v>88</v>
      </c>
      <c r="AY225" s="14" t="s">
        <v>119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4" t="s">
        <v>86</v>
      </c>
      <c r="BK225" s="224">
        <f>ROUND(I225*H225,2)</f>
        <v>0</v>
      </c>
      <c r="BL225" s="14" t="s">
        <v>125</v>
      </c>
      <c r="BM225" s="223" t="s">
        <v>350</v>
      </c>
    </row>
    <row r="226" s="2" customFormat="1">
      <c r="A226" s="35"/>
      <c r="B226" s="36"/>
      <c r="C226" s="37"/>
      <c r="D226" s="225" t="s">
        <v>127</v>
      </c>
      <c r="E226" s="37"/>
      <c r="F226" s="226" t="s">
        <v>286</v>
      </c>
      <c r="G226" s="37"/>
      <c r="H226" s="37"/>
      <c r="I226" s="227"/>
      <c r="J226" s="37"/>
      <c r="K226" s="37"/>
      <c r="L226" s="41"/>
      <c r="M226" s="228"/>
      <c r="N226" s="229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127</v>
      </c>
      <c r="AU226" s="14" t="s">
        <v>88</v>
      </c>
    </row>
    <row r="227" s="2" customFormat="1" ht="21.75" customHeight="1">
      <c r="A227" s="35"/>
      <c r="B227" s="36"/>
      <c r="C227" s="212" t="s">
        <v>351</v>
      </c>
      <c r="D227" s="212" t="s">
        <v>121</v>
      </c>
      <c r="E227" s="213" t="s">
        <v>352</v>
      </c>
      <c r="F227" s="214" t="s">
        <v>353</v>
      </c>
      <c r="G227" s="215" t="s">
        <v>141</v>
      </c>
      <c r="H227" s="216">
        <v>464</v>
      </c>
      <c r="I227" s="217"/>
      <c r="J227" s="216">
        <f>ROUND(I227*H227,2)</f>
        <v>0</v>
      </c>
      <c r="K227" s="218"/>
      <c r="L227" s="41"/>
      <c r="M227" s="219" t="s">
        <v>1</v>
      </c>
      <c r="N227" s="220" t="s">
        <v>43</v>
      </c>
      <c r="O227" s="88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3" t="s">
        <v>125</v>
      </c>
      <c r="AT227" s="223" t="s">
        <v>121</v>
      </c>
      <c r="AU227" s="223" t="s">
        <v>88</v>
      </c>
      <c r="AY227" s="14" t="s">
        <v>119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4" t="s">
        <v>86</v>
      </c>
      <c r="BK227" s="224">
        <f>ROUND(I227*H227,2)</f>
        <v>0</v>
      </c>
      <c r="BL227" s="14" t="s">
        <v>125</v>
      </c>
      <c r="BM227" s="223" t="s">
        <v>354</v>
      </c>
    </row>
    <row r="228" s="2" customFormat="1">
      <c r="A228" s="35"/>
      <c r="B228" s="36"/>
      <c r="C228" s="37"/>
      <c r="D228" s="225" t="s">
        <v>127</v>
      </c>
      <c r="E228" s="37"/>
      <c r="F228" s="226" t="s">
        <v>286</v>
      </c>
      <c r="G228" s="37"/>
      <c r="H228" s="37"/>
      <c r="I228" s="227"/>
      <c r="J228" s="37"/>
      <c r="K228" s="37"/>
      <c r="L228" s="41"/>
      <c r="M228" s="228"/>
      <c r="N228" s="229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127</v>
      </c>
      <c r="AU228" s="14" t="s">
        <v>88</v>
      </c>
    </row>
    <row r="229" s="2" customFormat="1" ht="16.5" customHeight="1">
      <c r="A229" s="35"/>
      <c r="B229" s="36"/>
      <c r="C229" s="212" t="s">
        <v>355</v>
      </c>
      <c r="D229" s="212" t="s">
        <v>121</v>
      </c>
      <c r="E229" s="213" t="s">
        <v>356</v>
      </c>
      <c r="F229" s="214" t="s">
        <v>357</v>
      </c>
      <c r="G229" s="215" t="s">
        <v>182</v>
      </c>
      <c r="H229" s="216">
        <v>2</v>
      </c>
      <c r="I229" s="217"/>
      <c r="J229" s="216">
        <f>ROUND(I229*H229,2)</f>
        <v>0</v>
      </c>
      <c r="K229" s="218"/>
      <c r="L229" s="41"/>
      <c r="M229" s="219" t="s">
        <v>1</v>
      </c>
      <c r="N229" s="220" t="s">
        <v>43</v>
      </c>
      <c r="O229" s="88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3" t="s">
        <v>125</v>
      </c>
      <c r="AT229" s="223" t="s">
        <v>121</v>
      </c>
      <c r="AU229" s="223" t="s">
        <v>88</v>
      </c>
      <c r="AY229" s="14" t="s">
        <v>119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4" t="s">
        <v>86</v>
      </c>
      <c r="BK229" s="224">
        <f>ROUND(I229*H229,2)</f>
        <v>0</v>
      </c>
      <c r="BL229" s="14" t="s">
        <v>125</v>
      </c>
      <c r="BM229" s="223" t="s">
        <v>358</v>
      </c>
    </row>
    <row r="230" s="2" customFormat="1">
      <c r="A230" s="35"/>
      <c r="B230" s="36"/>
      <c r="C230" s="37"/>
      <c r="D230" s="225" t="s">
        <v>127</v>
      </c>
      <c r="E230" s="37"/>
      <c r="F230" s="226" t="s">
        <v>265</v>
      </c>
      <c r="G230" s="37"/>
      <c r="H230" s="37"/>
      <c r="I230" s="227"/>
      <c r="J230" s="37"/>
      <c r="K230" s="37"/>
      <c r="L230" s="41"/>
      <c r="M230" s="228"/>
      <c r="N230" s="229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127</v>
      </c>
      <c r="AU230" s="14" t="s">
        <v>88</v>
      </c>
    </row>
    <row r="231" s="2" customFormat="1" ht="21.75" customHeight="1">
      <c r="A231" s="35"/>
      <c r="B231" s="36"/>
      <c r="C231" s="212" t="s">
        <v>359</v>
      </c>
      <c r="D231" s="212" t="s">
        <v>121</v>
      </c>
      <c r="E231" s="213" t="s">
        <v>360</v>
      </c>
      <c r="F231" s="214" t="s">
        <v>361</v>
      </c>
      <c r="G231" s="215" t="s">
        <v>182</v>
      </c>
      <c r="H231" s="216">
        <v>2</v>
      </c>
      <c r="I231" s="217"/>
      <c r="J231" s="216">
        <f>ROUND(I231*H231,2)</f>
        <v>0</v>
      </c>
      <c r="K231" s="218"/>
      <c r="L231" s="41"/>
      <c r="M231" s="219" t="s">
        <v>1</v>
      </c>
      <c r="N231" s="220" t="s">
        <v>43</v>
      </c>
      <c r="O231" s="88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3" t="s">
        <v>125</v>
      </c>
      <c r="AT231" s="223" t="s">
        <v>121</v>
      </c>
      <c r="AU231" s="223" t="s">
        <v>88</v>
      </c>
      <c r="AY231" s="14" t="s">
        <v>119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4" t="s">
        <v>86</v>
      </c>
      <c r="BK231" s="224">
        <f>ROUND(I231*H231,2)</f>
        <v>0</v>
      </c>
      <c r="BL231" s="14" t="s">
        <v>125</v>
      </c>
      <c r="BM231" s="223" t="s">
        <v>362</v>
      </c>
    </row>
    <row r="232" s="2" customFormat="1">
      <c r="A232" s="35"/>
      <c r="B232" s="36"/>
      <c r="C232" s="37"/>
      <c r="D232" s="225" t="s">
        <v>127</v>
      </c>
      <c r="E232" s="37"/>
      <c r="F232" s="226" t="s">
        <v>265</v>
      </c>
      <c r="G232" s="37"/>
      <c r="H232" s="37"/>
      <c r="I232" s="227"/>
      <c r="J232" s="37"/>
      <c r="K232" s="37"/>
      <c r="L232" s="41"/>
      <c r="M232" s="228"/>
      <c r="N232" s="229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127</v>
      </c>
      <c r="AU232" s="14" t="s">
        <v>88</v>
      </c>
    </row>
    <row r="233" s="2" customFormat="1" ht="16.5" customHeight="1">
      <c r="A233" s="35"/>
      <c r="B233" s="36"/>
      <c r="C233" s="212" t="s">
        <v>363</v>
      </c>
      <c r="D233" s="212" t="s">
        <v>121</v>
      </c>
      <c r="E233" s="213" t="s">
        <v>364</v>
      </c>
      <c r="F233" s="214" t="s">
        <v>365</v>
      </c>
      <c r="G233" s="215" t="s">
        <v>182</v>
      </c>
      <c r="H233" s="216">
        <v>8</v>
      </c>
      <c r="I233" s="217"/>
      <c r="J233" s="216">
        <f>ROUND(I233*H233,2)</f>
        <v>0</v>
      </c>
      <c r="K233" s="218"/>
      <c r="L233" s="41"/>
      <c r="M233" s="219" t="s">
        <v>1</v>
      </c>
      <c r="N233" s="220" t="s">
        <v>43</v>
      </c>
      <c r="O233" s="88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3" t="s">
        <v>125</v>
      </c>
      <c r="AT233" s="223" t="s">
        <v>121</v>
      </c>
      <c r="AU233" s="223" t="s">
        <v>88</v>
      </c>
      <c r="AY233" s="14" t="s">
        <v>119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4" t="s">
        <v>86</v>
      </c>
      <c r="BK233" s="224">
        <f>ROUND(I233*H233,2)</f>
        <v>0</v>
      </c>
      <c r="BL233" s="14" t="s">
        <v>125</v>
      </c>
      <c r="BM233" s="223" t="s">
        <v>366</v>
      </c>
    </row>
    <row r="234" s="2" customFormat="1">
      <c r="A234" s="35"/>
      <c r="B234" s="36"/>
      <c r="C234" s="37"/>
      <c r="D234" s="225" t="s">
        <v>127</v>
      </c>
      <c r="E234" s="37"/>
      <c r="F234" s="226" t="s">
        <v>265</v>
      </c>
      <c r="G234" s="37"/>
      <c r="H234" s="37"/>
      <c r="I234" s="227"/>
      <c r="J234" s="37"/>
      <c r="K234" s="37"/>
      <c r="L234" s="41"/>
      <c r="M234" s="228"/>
      <c r="N234" s="229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127</v>
      </c>
      <c r="AU234" s="14" t="s">
        <v>88</v>
      </c>
    </row>
    <row r="235" s="2" customFormat="1" ht="21.75" customHeight="1">
      <c r="A235" s="35"/>
      <c r="B235" s="36"/>
      <c r="C235" s="212" t="s">
        <v>367</v>
      </c>
      <c r="D235" s="212" t="s">
        <v>121</v>
      </c>
      <c r="E235" s="213" t="s">
        <v>368</v>
      </c>
      <c r="F235" s="214" t="s">
        <v>369</v>
      </c>
      <c r="G235" s="215" t="s">
        <v>182</v>
      </c>
      <c r="H235" s="216">
        <v>7</v>
      </c>
      <c r="I235" s="217"/>
      <c r="J235" s="216">
        <f>ROUND(I235*H235,2)</f>
        <v>0</v>
      </c>
      <c r="K235" s="218"/>
      <c r="L235" s="41"/>
      <c r="M235" s="219" t="s">
        <v>1</v>
      </c>
      <c r="N235" s="220" t="s">
        <v>43</v>
      </c>
      <c r="O235" s="88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3" t="s">
        <v>125</v>
      </c>
      <c r="AT235" s="223" t="s">
        <v>121</v>
      </c>
      <c r="AU235" s="223" t="s">
        <v>88</v>
      </c>
      <c r="AY235" s="14" t="s">
        <v>119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4" t="s">
        <v>86</v>
      </c>
      <c r="BK235" s="224">
        <f>ROUND(I235*H235,2)</f>
        <v>0</v>
      </c>
      <c r="BL235" s="14" t="s">
        <v>125</v>
      </c>
      <c r="BM235" s="223" t="s">
        <v>370</v>
      </c>
    </row>
    <row r="236" s="2" customFormat="1">
      <c r="A236" s="35"/>
      <c r="B236" s="36"/>
      <c r="C236" s="37"/>
      <c r="D236" s="225" t="s">
        <v>127</v>
      </c>
      <c r="E236" s="37"/>
      <c r="F236" s="226" t="s">
        <v>265</v>
      </c>
      <c r="G236" s="37"/>
      <c r="H236" s="37"/>
      <c r="I236" s="227"/>
      <c r="J236" s="37"/>
      <c r="K236" s="37"/>
      <c r="L236" s="41"/>
      <c r="M236" s="228"/>
      <c r="N236" s="229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127</v>
      </c>
      <c r="AU236" s="14" t="s">
        <v>88</v>
      </c>
    </row>
    <row r="237" s="2" customFormat="1" ht="21.75" customHeight="1">
      <c r="A237" s="35"/>
      <c r="B237" s="36"/>
      <c r="C237" s="212" t="s">
        <v>371</v>
      </c>
      <c r="D237" s="212" t="s">
        <v>121</v>
      </c>
      <c r="E237" s="213" t="s">
        <v>372</v>
      </c>
      <c r="F237" s="214" t="s">
        <v>373</v>
      </c>
      <c r="G237" s="215" t="s">
        <v>182</v>
      </c>
      <c r="H237" s="216">
        <v>21</v>
      </c>
      <c r="I237" s="217"/>
      <c r="J237" s="216">
        <f>ROUND(I237*H237,2)</f>
        <v>0</v>
      </c>
      <c r="K237" s="218"/>
      <c r="L237" s="41"/>
      <c r="M237" s="219" t="s">
        <v>1</v>
      </c>
      <c r="N237" s="220" t="s">
        <v>43</v>
      </c>
      <c r="O237" s="88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3" t="s">
        <v>125</v>
      </c>
      <c r="AT237" s="223" t="s">
        <v>121</v>
      </c>
      <c r="AU237" s="223" t="s">
        <v>88</v>
      </c>
      <c r="AY237" s="14" t="s">
        <v>119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4" t="s">
        <v>86</v>
      </c>
      <c r="BK237" s="224">
        <f>ROUND(I237*H237,2)</f>
        <v>0</v>
      </c>
      <c r="BL237" s="14" t="s">
        <v>125</v>
      </c>
      <c r="BM237" s="223" t="s">
        <v>374</v>
      </c>
    </row>
    <row r="238" s="2" customFormat="1">
      <c r="A238" s="35"/>
      <c r="B238" s="36"/>
      <c r="C238" s="37"/>
      <c r="D238" s="225" t="s">
        <v>127</v>
      </c>
      <c r="E238" s="37"/>
      <c r="F238" s="226" t="s">
        <v>265</v>
      </c>
      <c r="G238" s="37"/>
      <c r="H238" s="37"/>
      <c r="I238" s="227"/>
      <c r="J238" s="37"/>
      <c r="K238" s="37"/>
      <c r="L238" s="41"/>
      <c r="M238" s="228"/>
      <c r="N238" s="229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127</v>
      </c>
      <c r="AU238" s="14" t="s">
        <v>88</v>
      </c>
    </row>
    <row r="239" s="2" customFormat="1" ht="21.75" customHeight="1">
      <c r="A239" s="35"/>
      <c r="B239" s="36"/>
      <c r="C239" s="212" t="s">
        <v>375</v>
      </c>
      <c r="D239" s="212" t="s">
        <v>121</v>
      </c>
      <c r="E239" s="213" t="s">
        <v>376</v>
      </c>
      <c r="F239" s="214" t="s">
        <v>377</v>
      </c>
      <c r="G239" s="215" t="s">
        <v>182</v>
      </c>
      <c r="H239" s="216">
        <v>6</v>
      </c>
      <c r="I239" s="217"/>
      <c r="J239" s="216">
        <f>ROUND(I239*H239,2)</f>
        <v>0</v>
      </c>
      <c r="K239" s="218"/>
      <c r="L239" s="41"/>
      <c r="M239" s="219" t="s">
        <v>1</v>
      </c>
      <c r="N239" s="220" t="s">
        <v>43</v>
      </c>
      <c r="O239" s="88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3" t="s">
        <v>125</v>
      </c>
      <c r="AT239" s="223" t="s">
        <v>121</v>
      </c>
      <c r="AU239" s="223" t="s">
        <v>88</v>
      </c>
      <c r="AY239" s="14" t="s">
        <v>119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4" t="s">
        <v>86</v>
      </c>
      <c r="BK239" s="224">
        <f>ROUND(I239*H239,2)</f>
        <v>0</v>
      </c>
      <c r="BL239" s="14" t="s">
        <v>125</v>
      </c>
      <c r="BM239" s="223" t="s">
        <v>378</v>
      </c>
    </row>
    <row r="240" s="2" customFormat="1">
      <c r="A240" s="35"/>
      <c r="B240" s="36"/>
      <c r="C240" s="37"/>
      <c r="D240" s="225" t="s">
        <v>127</v>
      </c>
      <c r="E240" s="37"/>
      <c r="F240" s="226" t="s">
        <v>379</v>
      </c>
      <c r="G240" s="37"/>
      <c r="H240" s="37"/>
      <c r="I240" s="227"/>
      <c r="J240" s="37"/>
      <c r="K240" s="37"/>
      <c r="L240" s="41"/>
      <c r="M240" s="228"/>
      <c r="N240" s="229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127</v>
      </c>
      <c r="AU240" s="14" t="s">
        <v>88</v>
      </c>
    </row>
    <row r="241" s="2" customFormat="1" ht="21.75" customHeight="1">
      <c r="A241" s="35"/>
      <c r="B241" s="36"/>
      <c r="C241" s="212" t="s">
        <v>380</v>
      </c>
      <c r="D241" s="212" t="s">
        <v>121</v>
      </c>
      <c r="E241" s="213" t="s">
        <v>381</v>
      </c>
      <c r="F241" s="214" t="s">
        <v>382</v>
      </c>
      <c r="G241" s="215" t="s">
        <v>182</v>
      </c>
      <c r="H241" s="216">
        <v>18</v>
      </c>
      <c r="I241" s="217"/>
      <c r="J241" s="216">
        <f>ROUND(I241*H241,2)</f>
        <v>0</v>
      </c>
      <c r="K241" s="218"/>
      <c r="L241" s="41"/>
      <c r="M241" s="219" t="s">
        <v>1</v>
      </c>
      <c r="N241" s="220" t="s">
        <v>43</v>
      </c>
      <c r="O241" s="88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3" t="s">
        <v>125</v>
      </c>
      <c r="AT241" s="223" t="s">
        <v>121</v>
      </c>
      <c r="AU241" s="223" t="s">
        <v>88</v>
      </c>
      <c r="AY241" s="14" t="s">
        <v>119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4" t="s">
        <v>86</v>
      </c>
      <c r="BK241" s="224">
        <f>ROUND(I241*H241,2)</f>
        <v>0</v>
      </c>
      <c r="BL241" s="14" t="s">
        <v>125</v>
      </c>
      <c r="BM241" s="223" t="s">
        <v>383</v>
      </c>
    </row>
    <row r="242" s="2" customFormat="1">
      <c r="A242" s="35"/>
      <c r="B242" s="36"/>
      <c r="C242" s="37"/>
      <c r="D242" s="225" t="s">
        <v>127</v>
      </c>
      <c r="E242" s="37"/>
      <c r="F242" s="226" t="s">
        <v>384</v>
      </c>
      <c r="G242" s="37"/>
      <c r="H242" s="37"/>
      <c r="I242" s="227"/>
      <c r="J242" s="37"/>
      <c r="K242" s="37"/>
      <c r="L242" s="41"/>
      <c r="M242" s="228"/>
      <c r="N242" s="229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127</v>
      </c>
      <c r="AU242" s="14" t="s">
        <v>88</v>
      </c>
    </row>
    <row r="243" s="2" customFormat="1" ht="21.75" customHeight="1">
      <c r="A243" s="35"/>
      <c r="B243" s="36"/>
      <c r="C243" s="212" t="s">
        <v>385</v>
      </c>
      <c r="D243" s="212" t="s">
        <v>121</v>
      </c>
      <c r="E243" s="213" t="s">
        <v>386</v>
      </c>
      <c r="F243" s="214" t="s">
        <v>387</v>
      </c>
      <c r="G243" s="215" t="s">
        <v>244</v>
      </c>
      <c r="H243" s="216">
        <v>50</v>
      </c>
      <c r="I243" s="217"/>
      <c r="J243" s="216">
        <f>ROUND(I243*H243,2)</f>
        <v>0</v>
      </c>
      <c r="K243" s="218"/>
      <c r="L243" s="41"/>
      <c r="M243" s="219" t="s">
        <v>1</v>
      </c>
      <c r="N243" s="220" t="s">
        <v>43</v>
      </c>
      <c r="O243" s="88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3" t="s">
        <v>125</v>
      </c>
      <c r="AT243" s="223" t="s">
        <v>121</v>
      </c>
      <c r="AU243" s="223" t="s">
        <v>88</v>
      </c>
      <c r="AY243" s="14" t="s">
        <v>119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4" t="s">
        <v>86</v>
      </c>
      <c r="BK243" s="224">
        <f>ROUND(I243*H243,2)</f>
        <v>0</v>
      </c>
      <c r="BL243" s="14" t="s">
        <v>125</v>
      </c>
      <c r="BM243" s="223" t="s">
        <v>388</v>
      </c>
    </row>
    <row r="244" s="2" customFormat="1">
      <c r="A244" s="35"/>
      <c r="B244" s="36"/>
      <c r="C244" s="37"/>
      <c r="D244" s="225" t="s">
        <v>127</v>
      </c>
      <c r="E244" s="37"/>
      <c r="F244" s="226" t="s">
        <v>389</v>
      </c>
      <c r="G244" s="37"/>
      <c r="H244" s="37"/>
      <c r="I244" s="227"/>
      <c r="J244" s="37"/>
      <c r="K244" s="37"/>
      <c r="L244" s="41"/>
      <c r="M244" s="228"/>
      <c r="N244" s="229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127</v>
      </c>
      <c r="AU244" s="14" t="s">
        <v>88</v>
      </c>
    </row>
    <row r="245" s="2" customFormat="1" ht="21.75" customHeight="1">
      <c r="A245" s="35"/>
      <c r="B245" s="36"/>
      <c r="C245" s="212" t="s">
        <v>390</v>
      </c>
      <c r="D245" s="212" t="s">
        <v>121</v>
      </c>
      <c r="E245" s="213" t="s">
        <v>391</v>
      </c>
      <c r="F245" s="214" t="s">
        <v>392</v>
      </c>
      <c r="G245" s="215" t="s">
        <v>244</v>
      </c>
      <c r="H245" s="216">
        <v>20</v>
      </c>
      <c r="I245" s="217"/>
      <c r="J245" s="216">
        <f>ROUND(I245*H245,2)</f>
        <v>0</v>
      </c>
      <c r="K245" s="218"/>
      <c r="L245" s="41"/>
      <c r="M245" s="219" t="s">
        <v>1</v>
      </c>
      <c r="N245" s="220" t="s">
        <v>43</v>
      </c>
      <c r="O245" s="88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3" t="s">
        <v>125</v>
      </c>
      <c r="AT245" s="223" t="s">
        <v>121</v>
      </c>
      <c r="AU245" s="223" t="s">
        <v>88</v>
      </c>
      <c r="AY245" s="14" t="s">
        <v>119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4" t="s">
        <v>86</v>
      </c>
      <c r="BK245" s="224">
        <f>ROUND(I245*H245,2)</f>
        <v>0</v>
      </c>
      <c r="BL245" s="14" t="s">
        <v>125</v>
      </c>
      <c r="BM245" s="223" t="s">
        <v>393</v>
      </c>
    </row>
    <row r="246" s="2" customFormat="1">
      <c r="A246" s="35"/>
      <c r="B246" s="36"/>
      <c r="C246" s="37"/>
      <c r="D246" s="225" t="s">
        <v>127</v>
      </c>
      <c r="E246" s="37"/>
      <c r="F246" s="226" t="s">
        <v>394</v>
      </c>
      <c r="G246" s="37"/>
      <c r="H246" s="37"/>
      <c r="I246" s="227"/>
      <c r="J246" s="37"/>
      <c r="K246" s="37"/>
      <c r="L246" s="41"/>
      <c r="M246" s="228"/>
      <c r="N246" s="229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127</v>
      </c>
      <c r="AU246" s="14" t="s">
        <v>88</v>
      </c>
    </row>
    <row r="247" s="2" customFormat="1" ht="21.75" customHeight="1">
      <c r="A247" s="35"/>
      <c r="B247" s="36"/>
      <c r="C247" s="212" t="s">
        <v>395</v>
      </c>
      <c r="D247" s="212" t="s">
        <v>121</v>
      </c>
      <c r="E247" s="213" t="s">
        <v>396</v>
      </c>
      <c r="F247" s="214" t="s">
        <v>397</v>
      </c>
      <c r="G247" s="215" t="s">
        <v>182</v>
      </c>
      <c r="H247" s="216">
        <v>6</v>
      </c>
      <c r="I247" s="217"/>
      <c r="J247" s="216">
        <f>ROUND(I247*H247,2)</f>
        <v>0</v>
      </c>
      <c r="K247" s="218"/>
      <c r="L247" s="41"/>
      <c r="M247" s="219" t="s">
        <v>1</v>
      </c>
      <c r="N247" s="220" t="s">
        <v>43</v>
      </c>
      <c r="O247" s="88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3" t="s">
        <v>125</v>
      </c>
      <c r="AT247" s="223" t="s">
        <v>121</v>
      </c>
      <c r="AU247" s="223" t="s">
        <v>88</v>
      </c>
      <c r="AY247" s="14" t="s">
        <v>119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4" t="s">
        <v>86</v>
      </c>
      <c r="BK247" s="224">
        <f>ROUND(I247*H247,2)</f>
        <v>0</v>
      </c>
      <c r="BL247" s="14" t="s">
        <v>125</v>
      </c>
      <c r="BM247" s="223" t="s">
        <v>398</v>
      </c>
    </row>
    <row r="248" s="2" customFormat="1">
      <c r="A248" s="35"/>
      <c r="B248" s="36"/>
      <c r="C248" s="37"/>
      <c r="D248" s="225" t="s">
        <v>127</v>
      </c>
      <c r="E248" s="37"/>
      <c r="F248" s="226" t="s">
        <v>399</v>
      </c>
      <c r="G248" s="37"/>
      <c r="H248" s="37"/>
      <c r="I248" s="227"/>
      <c r="J248" s="37"/>
      <c r="K248" s="37"/>
      <c r="L248" s="41"/>
      <c r="M248" s="228"/>
      <c r="N248" s="229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127</v>
      </c>
      <c r="AU248" s="14" t="s">
        <v>88</v>
      </c>
    </row>
    <row r="249" s="2" customFormat="1" ht="21.75" customHeight="1">
      <c r="A249" s="35"/>
      <c r="B249" s="36"/>
      <c r="C249" s="212" t="s">
        <v>400</v>
      </c>
      <c r="D249" s="212" t="s">
        <v>121</v>
      </c>
      <c r="E249" s="213" t="s">
        <v>401</v>
      </c>
      <c r="F249" s="214" t="s">
        <v>402</v>
      </c>
      <c r="G249" s="215" t="s">
        <v>182</v>
      </c>
      <c r="H249" s="216">
        <v>15</v>
      </c>
      <c r="I249" s="217"/>
      <c r="J249" s="216">
        <f>ROUND(I249*H249,2)</f>
        <v>0</v>
      </c>
      <c r="K249" s="218"/>
      <c r="L249" s="41"/>
      <c r="M249" s="219" t="s">
        <v>1</v>
      </c>
      <c r="N249" s="220" t="s">
        <v>43</v>
      </c>
      <c r="O249" s="88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3" t="s">
        <v>125</v>
      </c>
      <c r="AT249" s="223" t="s">
        <v>121</v>
      </c>
      <c r="AU249" s="223" t="s">
        <v>88</v>
      </c>
      <c r="AY249" s="14" t="s">
        <v>119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4" t="s">
        <v>86</v>
      </c>
      <c r="BK249" s="224">
        <f>ROUND(I249*H249,2)</f>
        <v>0</v>
      </c>
      <c r="BL249" s="14" t="s">
        <v>125</v>
      </c>
      <c r="BM249" s="223" t="s">
        <v>403</v>
      </c>
    </row>
    <row r="250" s="2" customFormat="1">
      <c r="A250" s="35"/>
      <c r="B250" s="36"/>
      <c r="C250" s="37"/>
      <c r="D250" s="225" t="s">
        <v>127</v>
      </c>
      <c r="E250" s="37"/>
      <c r="F250" s="226" t="s">
        <v>399</v>
      </c>
      <c r="G250" s="37"/>
      <c r="H250" s="37"/>
      <c r="I250" s="227"/>
      <c r="J250" s="37"/>
      <c r="K250" s="37"/>
      <c r="L250" s="41"/>
      <c r="M250" s="228"/>
      <c r="N250" s="229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127</v>
      </c>
      <c r="AU250" s="14" t="s">
        <v>88</v>
      </c>
    </row>
    <row r="251" s="2" customFormat="1" ht="21.75" customHeight="1">
      <c r="A251" s="35"/>
      <c r="B251" s="36"/>
      <c r="C251" s="212" t="s">
        <v>404</v>
      </c>
      <c r="D251" s="212" t="s">
        <v>121</v>
      </c>
      <c r="E251" s="213" t="s">
        <v>405</v>
      </c>
      <c r="F251" s="214" t="s">
        <v>406</v>
      </c>
      <c r="G251" s="215" t="s">
        <v>182</v>
      </c>
      <c r="H251" s="216">
        <v>6</v>
      </c>
      <c r="I251" s="217"/>
      <c r="J251" s="216">
        <f>ROUND(I251*H251,2)</f>
        <v>0</v>
      </c>
      <c r="K251" s="218"/>
      <c r="L251" s="41"/>
      <c r="M251" s="219" t="s">
        <v>1</v>
      </c>
      <c r="N251" s="220" t="s">
        <v>43</v>
      </c>
      <c r="O251" s="88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3" t="s">
        <v>125</v>
      </c>
      <c r="AT251" s="223" t="s">
        <v>121</v>
      </c>
      <c r="AU251" s="223" t="s">
        <v>88</v>
      </c>
      <c r="AY251" s="14" t="s">
        <v>119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4" t="s">
        <v>86</v>
      </c>
      <c r="BK251" s="224">
        <f>ROUND(I251*H251,2)</f>
        <v>0</v>
      </c>
      <c r="BL251" s="14" t="s">
        <v>125</v>
      </c>
      <c r="BM251" s="223" t="s">
        <v>407</v>
      </c>
    </row>
    <row r="252" s="2" customFormat="1">
      <c r="A252" s="35"/>
      <c r="B252" s="36"/>
      <c r="C252" s="37"/>
      <c r="D252" s="225" t="s">
        <v>127</v>
      </c>
      <c r="E252" s="37"/>
      <c r="F252" s="226" t="s">
        <v>265</v>
      </c>
      <c r="G252" s="37"/>
      <c r="H252" s="37"/>
      <c r="I252" s="227"/>
      <c r="J252" s="37"/>
      <c r="K252" s="37"/>
      <c r="L252" s="41"/>
      <c r="M252" s="228"/>
      <c r="N252" s="229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127</v>
      </c>
      <c r="AU252" s="14" t="s">
        <v>88</v>
      </c>
    </row>
    <row r="253" s="2" customFormat="1" ht="33" customHeight="1">
      <c r="A253" s="35"/>
      <c r="B253" s="36"/>
      <c r="C253" s="212" t="s">
        <v>408</v>
      </c>
      <c r="D253" s="212" t="s">
        <v>121</v>
      </c>
      <c r="E253" s="213" t="s">
        <v>409</v>
      </c>
      <c r="F253" s="214" t="s">
        <v>410</v>
      </c>
      <c r="G253" s="215" t="s">
        <v>182</v>
      </c>
      <c r="H253" s="216">
        <v>1</v>
      </c>
      <c r="I253" s="217"/>
      <c r="J253" s="216">
        <f>ROUND(I253*H253,2)</f>
        <v>0</v>
      </c>
      <c r="K253" s="218"/>
      <c r="L253" s="41"/>
      <c r="M253" s="219" t="s">
        <v>1</v>
      </c>
      <c r="N253" s="220" t="s">
        <v>43</v>
      </c>
      <c r="O253" s="88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3" t="s">
        <v>125</v>
      </c>
      <c r="AT253" s="223" t="s">
        <v>121</v>
      </c>
      <c r="AU253" s="223" t="s">
        <v>88</v>
      </c>
      <c r="AY253" s="14" t="s">
        <v>119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4" t="s">
        <v>86</v>
      </c>
      <c r="BK253" s="224">
        <f>ROUND(I253*H253,2)</f>
        <v>0</v>
      </c>
      <c r="BL253" s="14" t="s">
        <v>125</v>
      </c>
      <c r="BM253" s="223" t="s">
        <v>411</v>
      </c>
    </row>
    <row r="254" s="2" customFormat="1">
      <c r="A254" s="35"/>
      <c r="B254" s="36"/>
      <c r="C254" s="37"/>
      <c r="D254" s="225" t="s">
        <v>127</v>
      </c>
      <c r="E254" s="37"/>
      <c r="F254" s="226" t="s">
        <v>265</v>
      </c>
      <c r="G254" s="37"/>
      <c r="H254" s="37"/>
      <c r="I254" s="227"/>
      <c r="J254" s="37"/>
      <c r="K254" s="37"/>
      <c r="L254" s="41"/>
      <c r="M254" s="228"/>
      <c r="N254" s="229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127</v>
      </c>
      <c r="AU254" s="14" t="s">
        <v>88</v>
      </c>
    </row>
    <row r="255" s="2" customFormat="1" ht="21.75" customHeight="1">
      <c r="A255" s="35"/>
      <c r="B255" s="36"/>
      <c r="C255" s="212" t="s">
        <v>412</v>
      </c>
      <c r="D255" s="212" t="s">
        <v>121</v>
      </c>
      <c r="E255" s="213" t="s">
        <v>413</v>
      </c>
      <c r="F255" s="214" t="s">
        <v>414</v>
      </c>
      <c r="G255" s="215" t="s">
        <v>182</v>
      </c>
      <c r="H255" s="216">
        <v>2</v>
      </c>
      <c r="I255" s="217"/>
      <c r="J255" s="216">
        <f>ROUND(I255*H255,2)</f>
        <v>0</v>
      </c>
      <c r="K255" s="218"/>
      <c r="L255" s="41"/>
      <c r="M255" s="219" t="s">
        <v>1</v>
      </c>
      <c r="N255" s="220" t="s">
        <v>43</v>
      </c>
      <c r="O255" s="88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3" t="s">
        <v>125</v>
      </c>
      <c r="AT255" s="223" t="s">
        <v>121</v>
      </c>
      <c r="AU255" s="223" t="s">
        <v>88</v>
      </c>
      <c r="AY255" s="14" t="s">
        <v>119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4" t="s">
        <v>86</v>
      </c>
      <c r="BK255" s="224">
        <f>ROUND(I255*H255,2)</f>
        <v>0</v>
      </c>
      <c r="BL255" s="14" t="s">
        <v>125</v>
      </c>
      <c r="BM255" s="223" t="s">
        <v>415</v>
      </c>
    </row>
    <row r="256" s="2" customFormat="1">
      <c r="A256" s="35"/>
      <c r="B256" s="36"/>
      <c r="C256" s="37"/>
      <c r="D256" s="225" t="s">
        <v>127</v>
      </c>
      <c r="E256" s="37"/>
      <c r="F256" s="226" t="s">
        <v>416</v>
      </c>
      <c r="G256" s="37"/>
      <c r="H256" s="37"/>
      <c r="I256" s="227"/>
      <c r="J256" s="37"/>
      <c r="K256" s="37"/>
      <c r="L256" s="41"/>
      <c r="M256" s="228"/>
      <c r="N256" s="229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127</v>
      </c>
      <c r="AU256" s="14" t="s">
        <v>88</v>
      </c>
    </row>
    <row r="257" s="2" customFormat="1" ht="21.75" customHeight="1">
      <c r="A257" s="35"/>
      <c r="B257" s="36"/>
      <c r="C257" s="212" t="s">
        <v>417</v>
      </c>
      <c r="D257" s="212" t="s">
        <v>121</v>
      </c>
      <c r="E257" s="213" t="s">
        <v>418</v>
      </c>
      <c r="F257" s="214" t="s">
        <v>419</v>
      </c>
      <c r="G257" s="215" t="s">
        <v>141</v>
      </c>
      <c r="H257" s="216">
        <v>40</v>
      </c>
      <c r="I257" s="217"/>
      <c r="J257" s="216">
        <f>ROUND(I257*H257,2)</f>
        <v>0</v>
      </c>
      <c r="K257" s="218"/>
      <c r="L257" s="41"/>
      <c r="M257" s="219" t="s">
        <v>1</v>
      </c>
      <c r="N257" s="220" t="s">
        <v>43</v>
      </c>
      <c r="O257" s="88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3" t="s">
        <v>125</v>
      </c>
      <c r="AT257" s="223" t="s">
        <v>121</v>
      </c>
      <c r="AU257" s="223" t="s">
        <v>88</v>
      </c>
      <c r="AY257" s="14" t="s">
        <v>119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4" t="s">
        <v>86</v>
      </c>
      <c r="BK257" s="224">
        <f>ROUND(I257*H257,2)</f>
        <v>0</v>
      </c>
      <c r="BL257" s="14" t="s">
        <v>125</v>
      </c>
      <c r="BM257" s="223" t="s">
        <v>420</v>
      </c>
    </row>
    <row r="258" s="2" customFormat="1">
      <c r="A258" s="35"/>
      <c r="B258" s="36"/>
      <c r="C258" s="37"/>
      <c r="D258" s="225" t="s">
        <v>127</v>
      </c>
      <c r="E258" s="37"/>
      <c r="F258" s="226" t="s">
        <v>174</v>
      </c>
      <c r="G258" s="37"/>
      <c r="H258" s="37"/>
      <c r="I258" s="227"/>
      <c r="J258" s="37"/>
      <c r="K258" s="37"/>
      <c r="L258" s="41"/>
      <c r="M258" s="228"/>
      <c r="N258" s="229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127</v>
      </c>
      <c r="AU258" s="14" t="s">
        <v>88</v>
      </c>
    </row>
    <row r="259" s="2" customFormat="1" ht="21.75" customHeight="1">
      <c r="A259" s="35"/>
      <c r="B259" s="36"/>
      <c r="C259" s="212" t="s">
        <v>421</v>
      </c>
      <c r="D259" s="212" t="s">
        <v>121</v>
      </c>
      <c r="E259" s="213" t="s">
        <v>144</v>
      </c>
      <c r="F259" s="214" t="s">
        <v>145</v>
      </c>
      <c r="G259" s="215" t="s">
        <v>141</v>
      </c>
      <c r="H259" s="216">
        <v>30</v>
      </c>
      <c r="I259" s="217"/>
      <c r="J259" s="216">
        <f>ROUND(I259*H259,2)</f>
        <v>0</v>
      </c>
      <c r="K259" s="218"/>
      <c r="L259" s="41"/>
      <c r="M259" s="219" t="s">
        <v>1</v>
      </c>
      <c r="N259" s="220" t="s">
        <v>43</v>
      </c>
      <c r="O259" s="88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3" t="s">
        <v>125</v>
      </c>
      <c r="AT259" s="223" t="s">
        <v>121</v>
      </c>
      <c r="AU259" s="223" t="s">
        <v>88</v>
      </c>
      <c r="AY259" s="14" t="s">
        <v>119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4" t="s">
        <v>86</v>
      </c>
      <c r="BK259" s="224">
        <f>ROUND(I259*H259,2)</f>
        <v>0</v>
      </c>
      <c r="BL259" s="14" t="s">
        <v>125</v>
      </c>
      <c r="BM259" s="223" t="s">
        <v>422</v>
      </c>
    </row>
    <row r="260" s="2" customFormat="1">
      <c r="A260" s="35"/>
      <c r="B260" s="36"/>
      <c r="C260" s="37"/>
      <c r="D260" s="225" t="s">
        <v>127</v>
      </c>
      <c r="E260" s="37"/>
      <c r="F260" s="226" t="s">
        <v>147</v>
      </c>
      <c r="G260" s="37"/>
      <c r="H260" s="37"/>
      <c r="I260" s="227"/>
      <c r="J260" s="37"/>
      <c r="K260" s="37"/>
      <c r="L260" s="41"/>
      <c r="M260" s="228"/>
      <c r="N260" s="229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127</v>
      </c>
      <c r="AU260" s="14" t="s">
        <v>88</v>
      </c>
    </row>
    <row r="261" s="2" customFormat="1" ht="16.5" customHeight="1">
      <c r="A261" s="35"/>
      <c r="B261" s="36"/>
      <c r="C261" s="212" t="s">
        <v>423</v>
      </c>
      <c r="D261" s="212" t="s">
        <v>121</v>
      </c>
      <c r="E261" s="213" t="s">
        <v>424</v>
      </c>
      <c r="F261" s="214" t="s">
        <v>425</v>
      </c>
      <c r="G261" s="215" t="s">
        <v>182</v>
      </c>
      <c r="H261" s="216">
        <v>1</v>
      </c>
      <c r="I261" s="217"/>
      <c r="J261" s="216">
        <f>ROUND(I261*H261,2)</f>
        <v>0</v>
      </c>
      <c r="K261" s="218"/>
      <c r="L261" s="41"/>
      <c r="M261" s="219" t="s">
        <v>1</v>
      </c>
      <c r="N261" s="220" t="s">
        <v>43</v>
      </c>
      <c r="O261" s="88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3" t="s">
        <v>125</v>
      </c>
      <c r="AT261" s="223" t="s">
        <v>121</v>
      </c>
      <c r="AU261" s="223" t="s">
        <v>88</v>
      </c>
      <c r="AY261" s="14" t="s">
        <v>119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4" t="s">
        <v>86</v>
      </c>
      <c r="BK261" s="224">
        <f>ROUND(I261*H261,2)</f>
        <v>0</v>
      </c>
      <c r="BL261" s="14" t="s">
        <v>125</v>
      </c>
      <c r="BM261" s="223" t="s">
        <v>426</v>
      </c>
    </row>
    <row r="262" s="2" customFormat="1">
      <c r="A262" s="35"/>
      <c r="B262" s="36"/>
      <c r="C262" s="37"/>
      <c r="D262" s="225" t="s">
        <v>127</v>
      </c>
      <c r="E262" s="37"/>
      <c r="F262" s="226" t="s">
        <v>427</v>
      </c>
      <c r="G262" s="37"/>
      <c r="H262" s="37"/>
      <c r="I262" s="227"/>
      <c r="J262" s="37"/>
      <c r="K262" s="37"/>
      <c r="L262" s="41"/>
      <c r="M262" s="228"/>
      <c r="N262" s="229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127</v>
      </c>
      <c r="AU262" s="14" t="s">
        <v>88</v>
      </c>
    </row>
    <row r="263" s="2" customFormat="1" ht="16.5" customHeight="1">
      <c r="A263" s="35"/>
      <c r="B263" s="36"/>
      <c r="C263" s="212" t="s">
        <v>428</v>
      </c>
      <c r="D263" s="212" t="s">
        <v>121</v>
      </c>
      <c r="E263" s="213" t="s">
        <v>429</v>
      </c>
      <c r="F263" s="214" t="s">
        <v>430</v>
      </c>
      <c r="G263" s="215" t="s">
        <v>182</v>
      </c>
      <c r="H263" s="216">
        <v>6</v>
      </c>
      <c r="I263" s="217"/>
      <c r="J263" s="216">
        <f>ROUND(I263*H263,2)</f>
        <v>0</v>
      </c>
      <c r="K263" s="218"/>
      <c r="L263" s="41"/>
      <c r="M263" s="219" t="s">
        <v>1</v>
      </c>
      <c r="N263" s="220" t="s">
        <v>43</v>
      </c>
      <c r="O263" s="88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3" t="s">
        <v>125</v>
      </c>
      <c r="AT263" s="223" t="s">
        <v>121</v>
      </c>
      <c r="AU263" s="223" t="s">
        <v>88</v>
      </c>
      <c r="AY263" s="14" t="s">
        <v>119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4" t="s">
        <v>86</v>
      </c>
      <c r="BK263" s="224">
        <f>ROUND(I263*H263,2)</f>
        <v>0</v>
      </c>
      <c r="BL263" s="14" t="s">
        <v>125</v>
      </c>
      <c r="BM263" s="223" t="s">
        <v>431</v>
      </c>
    </row>
    <row r="264" s="2" customFormat="1">
      <c r="A264" s="35"/>
      <c r="B264" s="36"/>
      <c r="C264" s="37"/>
      <c r="D264" s="225" t="s">
        <v>127</v>
      </c>
      <c r="E264" s="37"/>
      <c r="F264" s="226" t="s">
        <v>427</v>
      </c>
      <c r="G264" s="37"/>
      <c r="H264" s="37"/>
      <c r="I264" s="227"/>
      <c r="J264" s="37"/>
      <c r="K264" s="37"/>
      <c r="L264" s="41"/>
      <c r="M264" s="228"/>
      <c r="N264" s="229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127</v>
      </c>
      <c r="AU264" s="14" t="s">
        <v>88</v>
      </c>
    </row>
    <row r="265" s="2" customFormat="1" ht="16.5" customHeight="1">
      <c r="A265" s="35"/>
      <c r="B265" s="36"/>
      <c r="C265" s="212" t="s">
        <v>432</v>
      </c>
      <c r="D265" s="212" t="s">
        <v>121</v>
      </c>
      <c r="E265" s="213" t="s">
        <v>433</v>
      </c>
      <c r="F265" s="214" t="s">
        <v>434</v>
      </c>
      <c r="G265" s="215" t="s">
        <v>182</v>
      </c>
      <c r="H265" s="216">
        <v>1</v>
      </c>
      <c r="I265" s="217"/>
      <c r="J265" s="216">
        <f>ROUND(I265*H265,2)</f>
        <v>0</v>
      </c>
      <c r="K265" s="218"/>
      <c r="L265" s="41"/>
      <c r="M265" s="219" t="s">
        <v>1</v>
      </c>
      <c r="N265" s="220" t="s">
        <v>43</v>
      </c>
      <c r="O265" s="88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3" t="s">
        <v>125</v>
      </c>
      <c r="AT265" s="223" t="s">
        <v>121</v>
      </c>
      <c r="AU265" s="223" t="s">
        <v>88</v>
      </c>
      <c r="AY265" s="14" t="s">
        <v>119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4" t="s">
        <v>86</v>
      </c>
      <c r="BK265" s="224">
        <f>ROUND(I265*H265,2)</f>
        <v>0</v>
      </c>
      <c r="BL265" s="14" t="s">
        <v>125</v>
      </c>
      <c r="BM265" s="223" t="s">
        <v>435</v>
      </c>
    </row>
    <row r="266" s="2" customFormat="1">
      <c r="A266" s="35"/>
      <c r="B266" s="36"/>
      <c r="C266" s="37"/>
      <c r="D266" s="225" t="s">
        <v>127</v>
      </c>
      <c r="E266" s="37"/>
      <c r="F266" s="226" t="s">
        <v>436</v>
      </c>
      <c r="G266" s="37"/>
      <c r="H266" s="37"/>
      <c r="I266" s="227"/>
      <c r="J266" s="37"/>
      <c r="K266" s="37"/>
      <c r="L266" s="41"/>
      <c r="M266" s="228"/>
      <c r="N266" s="229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127</v>
      </c>
      <c r="AU266" s="14" t="s">
        <v>88</v>
      </c>
    </row>
    <row r="267" s="2" customFormat="1" ht="33" customHeight="1">
      <c r="A267" s="35"/>
      <c r="B267" s="36"/>
      <c r="C267" s="212" t="s">
        <v>437</v>
      </c>
      <c r="D267" s="212" t="s">
        <v>121</v>
      </c>
      <c r="E267" s="213" t="s">
        <v>438</v>
      </c>
      <c r="F267" s="214" t="s">
        <v>439</v>
      </c>
      <c r="G267" s="215" t="s">
        <v>182</v>
      </c>
      <c r="H267" s="216">
        <v>1</v>
      </c>
      <c r="I267" s="217"/>
      <c r="J267" s="216">
        <f>ROUND(I267*H267,2)</f>
        <v>0</v>
      </c>
      <c r="K267" s="218"/>
      <c r="L267" s="41"/>
      <c r="M267" s="219" t="s">
        <v>1</v>
      </c>
      <c r="N267" s="220" t="s">
        <v>43</v>
      </c>
      <c r="O267" s="88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3" t="s">
        <v>125</v>
      </c>
      <c r="AT267" s="223" t="s">
        <v>121</v>
      </c>
      <c r="AU267" s="223" t="s">
        <v>88</v>
      </c>
      <c r="AY267" s="14" t="s">
        <v>119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4" t="s">
        <v>86</v>
      </c>
      <c r="BK267" s="224">
        <f>ROUND(I267*H267,2)</f>
        <v>0</v>
      </c>
      <c r="BL267" s="14" t="s">
        <v>125</v>
      </c>
      <c r="BM267" s="223" t="s">
        <v>440</v>
      </c>
    </row>
    <row r="268" s="2" customFormat="1">
      <c r="A268" s="35"/>
      <c r="B268" s="36"/>
      <c r="C268" s="37"/>
      <c r="D268" s="225" t="s">
        <v>127</v>
      </c>
      <c r="E268" s="37"/>
      <c r="F268" s="226" t="s">
        <v>441</v>
      </c>
      <c r="G268" s="37"/>
      <c r="H268" s="37"/>
      <c r="I268" s="227"/>
      <c r="J268" s="37"/>
      <c r="K268" s="37"/>
      <c r="L268" s="41"/>
      <c r="M268" s="228"/>
      <c r="N268" s="229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127</v>
      </c>
      <c r="AU268" s="14" t="s">
        <v>88</v>
      </c>
    </row>
    <row r="269" s="2" customFormat="1" ht="44.25" customHeight="1">
      <c r="A269" s="35"/>
      <c r="B269" s="36"/>
      <c r="C269" s="212" t="s">
        <v>442</v>
      </c>
      <c r="D269" s="212" t="s">
        <v>121</v>
      </c>
      <c r="E269" s="213" t="s">
        <v>443</v>
      </c>
      <c r="F269" s="214" t="s">
        <v>444</v>
      </c>
      <c r="G269" s="215" t="s">
        <v>182</v>
      </c>
      <c r="H269" s="216">
        <v>28</v>
      </c>
      <c r="I269" s="217"/>
      <c r="J269" s="216">
        <f>ROUND(I269*H269,2)</f>
        <v>0</v>
      </c>
      <c r="K269" s="218"/>
      <c r="L269" s="41"/>
      <c r="M269" s="219" t="s">
        <v>1</v>
      </c>
      <c r="N269" s="220" t="s">
        <v>43</v>
      </c>
      <c r="O269" s="88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3" t="s">
        <v>125</v>
      </c>
      <c r="AT269" s="223" t="s">
        <v>121</v>
      </c>
      <c r="AU269" s="223" t="s">
        <v>88</v>
      </c>
      <c r="AY269" s="14" t="s">
        <v>119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4" t="s">
        <v>86</v>
      </c>
      <c r="BK269" s="224">
        <f>ROUND(I269*H269,2)</f>
        <v>0</v>
      </c>
      <c r="BL269" s="14" t="s">
        <v>125</v>
      </c>
      <c r="BM269" s="223" t="s">
        <v>445</v>
      </c>
    </row>
    <row r="270" s="2" customFormat="1">
      <c r="A270" s="35"/>
      <c r="B270" s="36"/>
      <c r="C270" s="37"/>
      <c r="D270" s="225" t="s">
        <v>127</v>
      </c>
      <c r="E270" s="37"/>
      <c r="F270" s="226" t="s">
        <v>441</v>
      </c>
      <c r="G270" s="37"/>
      <c r="H270" s="37"/>
      <c r="I270" s="227"/>
      <c r="J270" s="37"/>
      <c r="K270" s="37"/>
      <c r="L270" s="41"/>
      <c r="M270" s="228"/>
      <c r="N270" s="229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127</v>
      </c>
      <c r="AU270" s="14" t="s">
        <v>88</v>
      </c>
    </row>
    <row r="271" s="2" customFormat="1" ht="16.5" customHeight="1">
      <c r="A271" s="35"/>
      <c r="B271" s="36"/>
      <c r="C271" s="212" t="s">
        <v>446</v>
      </c>
      <c r="D271" s="212" t="s">
        <v>121</v>
      </c>
      <c r="E271" s="213" t="s">
        <v>447</v>
      </c>
      <c r="F271" s="214" t="s">
        <v>448</v>
      </c>
      <c r="G271" s="215" t="s">
        <v>244</v>
      </c>
      <c r="H271" s="216">
        <v>80</v>
      </c>
      <c r="I271" s="217"/>
      <c r="J271" s="216">
        <f>ROUND(I271*H271,2)</f>
        <v>0</v>
      </c>
      <c r="K271" s="218"/>
      <c r="L271" s="41"/>
      <c r="M271" s="219" t="s">
        <v>1</v>
      </c>
      <c r="N271" s="220" t="s">
        <v>43</v>
      </c>
      <c r="O271" s="88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3" t="s">
        <v>125</v>
      </c>
      <c r="AT271" s="223" t="s">
        <v>121</v>
      </c>
      <c r="AU271" s="223" t="s">
        <v>88</v>
      </c>
      <c r="AY271" s="14" t="s">
        <v>119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4" t="s">
        <v>86</v>
      </c>
      <c r="BK271" s="224">
        <f>ROUND(I271*H271,2)</f>
        <v>0</v>
      </c>
      <c r="BL271" s="14" t="s">
        <v>125</v>
      </c>
      <c r="BM271" s="223" t="s">
        <v>449</v>
      </c>
    </row>
    <row r="272" s="2" customFormat="1">
      <c r="A272" s="35"/>
      <c r="B272" s="36"/>
      <c r="C272" s="37"/>
      <c r="D272" s="225" t="s">
        <v>127</v>
      </c>
      <c r="E272" s="37"/>
      <c r="F272" s="226" t="s">
        <v>450</v>
      </c>
      <c r="G272" s="37"/>
      <c r="H272" s="37"/>
      <c r="I272" s="227"/>
      <c r="J272" s="37"/>
      <c r="K272" s="37"/>
      <c r="L272" s="41"/>
      <c r="M272" s="228"/>
      <c r="N272" s="229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127</v>
      </c>
      <c r="AU272" s="14" t="s">
        <v>88</v>
      </c>
    </row>
    <row r="273" s="2" customFormat="1" ht="16.5" customHeight="1">
      <c r="A273" s="35"/>
      <c r="B273" s="36"/>
      <c r="C273" s="212" t="s">
        <v>451</v>
      </c>
      <c r="D273" s="212" t="s">
        <v>121</v>
      </c>
      <c r="E273" s="213" t="s">
        <v>452</v>
      </c>
      <c r="F273" s="214" t="s">
        <v>453</v>
      </c>
      <c r="G273" s="215" t="s">
        <v>182</v>
      </c>
      <c r="H273" s="216">
        <v>1</v>
      </c>
      <c r="I273" s="217"/>
      <c r="J273" s="216">
        <f>ROUND(I273*H273,2)</f>
        <v>0</v>
      </c>
      <c r="K273" s="218"/>
      <c r="L273" s="41"/>
      <c r="M273" s="219" t="s">
        <v>1</v>
      </c>
      <c r="N273" s="220" t="s">
        <v>43</v>
      </c>
      <c r="O273" s="88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3" t="s">
        <v>125</v>
      </c>
      <c r="AT273" s="223" t="s">
        <v>121</v>
      </c>
      <c r="AU273" s="223" t="s">
        <v>88</v>
      </c>
      <c r="AY273" s="14" t="s">
        <v>119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4" t="s">
        <v>86</v>
      </c>
      <c r="BK273" s="224">
        <f>ROUND(I273*H273,2)</f>
        <v>0</v>
      </c>
      <c r="BL273" s="14" t="s">
        <v>125</v>
      </c>
      <c r="BM273" s="223" t="s">
        <v>454</v>
      </c>
    </row>
    <row r="274" s="2" customFormat="1">
      <c r="A274" s="35"/>
      <c r="B274" s="36"/>
      <c r="C274" s="37"/>
      <c r="D274" s="225" t="s">
        <v>127</v>
      </c>
      <c r="E274" s="37"/>
      <c r="F274" s="226" t="s">
        <v>455</v>
      </c>
      <c r="G274" s="37"/>
      <c r="H274" s="37"/>
      <c r="I274" s="227"/>
      <c r="J274" s="37"/>
      <c r="K274" s="37"/>
      <c r="L274" s="41"/>
      <c r="M274" s="228"/>
      <c r="N274" s="229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127</v>
      </c>
      <c r="AU274" s="14" t="s">
        <v>88</v>
      </c>
    </row>
    <row r="275" s="2" customFormat="1" ht="21.75" customHeight="1">
      <c r="A275" s="35"/>
      <c r="B275" s="36"/>
      <c r="C275" s="212" t="s">
        <v>456</v>
      </c>
      <c r="D275" s="212" t="s">
        <v>121</v>
      </c>
      <c r="E275" s="213" t="s">
        <v>457</v>
      </c>
      <c r="F275" s="214" t="s">
        <v>458</v>
      </c>
      <c r="G275" s="215" t="s">
        <v>244</v>
      </c>
      <c r="H275" s="216">
        <v>40</v>
      </c>
      <c r="I275" s="217"/>
      <c r="J275" s="216">
        <f>ROUND(I275*H275,2)</f>
        <v>0</v>
      </c>
      <c r="K275" s="218"/>
      <c r="L275" s="41"/>
      <c r="M275" s="219" t="s">
        <v>1</v>
      </c>
      <c r="N275" s="220" t="s">
        <v>43</v>
      </c>
      <c r="O275" s="88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3" t="s">
        <v>125</v>
      </c>
      <c r="AT275" s="223" t="s">
        <v>121</v>
      </c>
      <c r="AU275" s="223" t="s">
        <v>88</v>
      </c>
      <c r="AY275" s="14" t="s">
        <v>119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4" t="s">
        <v>86</v>
      </c>
      <c r="BK275" s="224">
        <f>ROUND(I275*H275,2)</f>
        <v>0</v>
      </c>
      <c r="BL275" s="14" t="s">
        <v>125</v>
      </c>
      <c r="BM275" s="223" t="s">
        <v>459</v>
      </c>
    </row>
    <row r="276" s="2" customFormat="1">
      <c r="A276" s="35"/>
      <c r="B276" s="36"/>
      <c r="C276" s="37"/>
      <c r="D276" s="225" t="s">
        <v>127</v>
      </c>
      <c r="E276" s="37"/>
      <c r="F276" s="226" t="s">
        <v>460</v>
      </c>
      <c r="G276" s="37"/>
      <c r="H276" s="37"/>
      <c r="I276" s="227"/>
      <c r="J276" s="37"/>
      <c r="K276" s="37"/>
      <c r="L276" s="41"/>
      <c r="M276" s="228"/>
      <c r="N276" s="229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127</v>
      </c>
      <c r="AU276" s="14" t="s">
        <v>88</v>
      </c>
    </row>
    <row r="277" s="2" customFormat="1" ht="16.5" customHeight="1">
      <c r="A277" s="35"/>
      <c r="B277" s="36"/>
      <c r="C277" s="212" t="s">
        <v>461</v>
      </c>
      <c r="D277" s="212" t="s">
        <v>121</v>
      </c>
      <c r="E277" s="213" t="s">
        <v>462</v>
      </c>
      <c r="F277" s="214" t="s">
        <v>463</v>
      </c>
      <c r="G277" s="215" t="s">
        <v>244</v>
      </c>
      <c r="H277" s="216">
        <v>24</v>
      </c>
      <c r="I277" s="217"/>
      <c r="J277" s="216">
        <f>ROUND(I277*H277,2)</f>
        <v>0</v>
      </c>
      <c r="K277" s="218"/>
      <c r="L277" s="41"/>
      <c r="M277" s="219" t="s">
        <v>1</v>
      </c>
      <c r="N277" s="220" t="s">
        <v>43</v>
      </c>
      <c r="O277" s="88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3" t="s">
        <v>125</v>
      </c>
      <c r="AT277" s="223" t="s">
        <v>121</v>
      </c>
      <c r="AU277" s="223" t="s">
        <v>88</v>
      </c>
      <c r="AY277" s="14" t="s">
        <v>119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4" t="s">
        <v>86</v>
      </c>
      <c r="BK277" s="224">
        <f>ROUND(I277*H277,2)</f>
        <v>0</v>
      </c>
      <c r="BL277" s="14" t="s">
        <v>125</v>
      </c>
      <c r="BM277" s="223" t="s">
        <v>464</v>
      </c>
    </row>
    <row r="278" s="2" customFormat="1">
      <c r="A278" s="35"/>
      <c r="B278" s="36"/>
      <c r="C278" s="37"/>
      <c r="D278" s="225" t="s">
        <v>127</v>
      </c>
      <c r="E278" s="37"/>
      <c r="F278" s="226" t="s">
        <v>465</v>
      </c>
      <c r="G278" s="37"/>
      <c r="H278" s="37"/>
      <c r="I278" s="227"/>
      <c r="J278" s="37"/>
      <c r="K278" s="37"/>
      <c r="L278" s="41"/>
      <c r="M278" s="228"/>
      <c r="N278" s="229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127</v>
      </c>
      <c r="AU278" s="14" t="s">
        <v>88</v>
      </c>
    </row>
    <row r="279" s="2" customFormat="1" ht="16.5" customHeight="1">
      <c r="A279" s="35"/>
      <c r="B279" s="36"/>
      <c r="C279" s="212" t="s">
        <v>466</v>
      </c>
      <c r="D279" s="212" t="s">
        <v>121</v>
      </c>
      <c r="E279" s="213" t="s">
        <v>467</v>
      </c>
      <c r="F279" s="214" t="s">
        <v>468</v>
      </c>
      <c r="G279" s="215" t="s">
        <v>244</v>
      </c>
      <c r="H279" s="216">
        <v>24</v>
      </c>
      <c r="I279" s="217"/>
      <c r="J279" s="216">
        <f>ROUND(I279*H279,2)</f>
        <v>0</v>
      </c>
      <c r="K279" s="218"/>
      <c r="L279" s="41"/>
      <c r="M279" s="219" t="s">
        <v>1</v>
      </c>
      <c r="N279" s="220" t="s">
        <v>43</v>
      </c>
      <c r="O279" s="88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3" t="s">
        <v>125</v>
      </c>
      <c r="AT279" s="223" t="s">
        <v>121</v>
      </c>
      <c r="AU279" s="223" t="s">
        <v>88</v>
      </c>
      <c r="AY279" s="14" t="s">
        <v>119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4" t="s">
        <v>86</v>
      </c>
      <c r="BK279" s="224">
        <f>ROUND(I279*H279,2)</f>
        <v>0</v>
      </c>
      <c r="BL279" s="14" t="s">
        <v>125</v>
      </c>
      <c r="BM279" s="223" t="s">
        <v>469</v>
      </c>
    </row>
    <row r="280" s="2" customFormat="1">
      <c r="A280" s="35"/>
      <c r="B280" s="36"/>
      <c r="C280" s="37"/>
      <c r="D280" s="225" t="s">
        <v>127</v>
      </c>
      <c r="E280" s="37"/>
      <c r="F280" s="226" t="s">
        <v>470</v>
      </c>
      <c r="G280" s="37"/>
      <c r="H280" s="37"/>
      <c r="I280" s="227"/>
      <c r="J280" s="37"/>
      <c r="K280" s="37"/>
      <c r="L280" s="41"/>
      <c r="M280" s="228"/>
      <c r="N280" s="229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127</v>
      </c>
      <c r="AU280" s="14" t="s">
        <v>88</v>
      </c>
    </row>
    <row r="281" s="2" customFormat="1" ht="21.75" customHeight="1">
      <c r="A281" s="35"/>
      <c r="B281" s="36"/>
      <c r="C281" s="212" t="s">
        <v>471</v>
      </c>
      <c r="D281" s="212" t="s">
        <v>121</v>
      </c>
      <c r="E281" s="213" t="s">
        <v>472</v>
      </c>
      <c r="F281" s="214" t="s">
        <v>473</v>
      </c>
      <c r="G281" s="215" t="s">
        <v>182</v>
      </c>
      <c r="H281" s="216">
        <v>1</v>
      </c>
      <c r="I281" s="217"/>
      <c r="J281" s="216">
        <f>ROUND(I281*H281,2)</f>
        <v>0</v>
      </c>
      <c r="K281" s="218"/>
      <c r="L281" s="41"/>
      <c r="M281" s="219" t="s">
        <v>1</v>
      </c>
      <c r="N281" s="220" t="s">
        <v>43</v>
      </c>
      <c r="O281" s="88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3" t="s">
        <v>125</v>
      </c>
      <c r="AT281" s="223" t="s">
        <v>121</v>
      </c>
      <c r="AU281" s="223" t="s">
        <v>88</v>
      </c>
      <c r="AY281" s="14" t="s">
        <v>119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4" t="s">
        <v>86</v>
      </c>
      <c r="BK281" s="224">
        <f>ROUND(I281*H281,2)</f>
        <v>0</v>
      </c>
      <c r="BL281" s="14" t="s">
        <v>125</v>
      </c>
      <c r="BM281" s="223" t="s">
        <v>474</v>
      </c>
    </row>
    <row r="282" s="2" customFormat="1">
      <c r="A282" s="35"/>
      <c r="B282" s="36"/>
      <c r="C282" s="37"/>
      <c r="D282" s="225" t="s">
        <v>127</v>
      </c>
      <c r="E282" s="37"/>
      <c r="F282" s="226" t="s">
        <v>475</v>
      </c>
      <c r="G282" s="37"/>
      <c r="H282" s="37"/>
      <c r="I282" s="227"/>
      <c r="J282" s="37"/>
      <c r="K282" s="37"/>
      <c r="L282" s="41"/>
      <c r="M282" s="228"/>
      <c r="N282" s="229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127</v>
      </c>
      <c r="AU282" s="14" t="s">
        <v>88</v>
      </c>
    </row>
    <row r="283" s="2" customFormat="1" ht="21.75" customHeight="1">
      <c r="A283" s="35"/>
      <c r="B283" s="36"/>
      <c r="C283" s="212" t="s">
        <v>476</v>
      </c>
      <c r="D283" s="212" t="s">
        <v>121</v>
      </c>
      <c r="E283" s="213" t="s">
        <v>477</v>
      </c>
      <c r="F283" s="214" t="s">
        <v>478</v>
      </c>
      <c r="G283" s="215" t="s">
        <v>182</v>
      </c>
      <c r="H283" s="216">
        <v>2</v>
      </c>
      <c r="I283" s="217"/>
      <c r="J283" s="216">
        <f>ROUND(I283*H283,2)</f>
        <v>0</v>
      </c>
      <c r="K283" s="218"/>
      <c r="L283" s="41"/>
      <c r="M283" s="219" t="s">
        <v>1</v>
      </c>
      <c r="N283" s="220" t="s">
        <v>43</v>
      </c>
      <c r="O283" s="88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3" t="s">
        <v>125</v>
      </c>
      <c r="AT283" s="223" t="s">
        <v>121</v>
      </c>
      <c r="AU283" s="223" t="s">
        <v>88</v>
      </c>
      <c r="AY283" s="14" t="s">
        <v>119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4" t="s">
        <v>86</v>
      </c>
      <c r="BK283" s="224">
        <f>ROUND(I283*H283,2)</f>
        <v>0</v>
      </c>
      <c r="BL283" s="14" t="s">
        <v>125</v>
      </c>
      <c r="BM283" s="223" t="s">
        <v>479</v>
      </c>
    </row>
    <row r="284" s="2" customFormat="1">
      <c r="A284" s="35"/>
      <c r="B284" s="36"/>
      <c r="C284" s="37"/>
      <c r="D284" s="225" t="s">
        <v>127</v>
      </c>
      <c r="E284" s="37"/>
      <c r="F284" s="226" t="s">
        <v>480</v>
      </c>
      <c r="G284" s="37"/>
      <c r="H284" s="37"/>
      <c r="I284" s="227"/>
      <c r="J284" s="37"/>
      <c r="K284" s="37"/>
      <c r="L284" s="41"/>
      <c r="M284" s="228"/>
      <c r="N284" s="229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127</v>
      </c>
      <c r="AU284" s="14" t="s">
        <v>88</v>
      </c>
    </row>
    <row r="285" s="2" customFormat="1" ht="33" customHeight="1">
      <c r="A285" s="35"/>
      <c r="B285" s="36"/>
      <c r="C285" s="212" t="s">
        <v>481</v>
      </c>
      <c r="D285" s="212" t="s">
        <v>121</v>
      </c>
      <c r="E285" s="213" t="s">
        <v>482</v>
      </c>
      <c r="F285" s="214" t="s">
        <v>483</v>
      </c>
      <c r="G285" s="215" t="s">
        <v>182</v>
      </c>
      <c r="H285" s="216">
        <v>1</v>
      </c>
      <c r="I285" s="217"/>
      <c r="J285" s="216">
        <f>ROUND(I285*H285,2)</f>
        <v>0</v>
      </c>
      <c r="K285" s="218"/>
      <c r="L285" s="41"/>
      <c r="M285" s="219" t="s">
        <v>1</v>
      </c>
      <c r="N285" s="220" t="s">
        <v>43</v>
      </c>
      <c r="O285" s="88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3" t="s">
        <v>125</v>
      </c>
      <c r="AT285" s="223" t="s">
        <v>121</v>
      </c>
      <c r="AU285" s="223" t="s">
        <v>88</v>
      </c>
      <c r="AY285" s="14" t="s">
        <v>119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4" t="s">
        <v>86</v>
      </c>
      <c r="BK285" s="224">
        <f>ROUND(I285*H285,2)</f>
        <v>0</v>
      </c>
      <c r="BL285" s="14" t="s">
        <v>125</v>
      </c>
      <c r="BM285" s="223" t="s">
        <v>484</v>
      </c>
    </row>
    <row r="286" s="2" customFormat="1">
      <c r="A286" s="35"/>
      <c r="B286" s="36"/>
      <c r="C286" s="37"/>
      <c r="D286" s="225" t="s">
        <v>127</v>
      </c>
      <c r="E286" s="37"/>
      <c r="F286" s="226" t="s">
        <v>480</v>
      </c>
      <c r="G286" s="37"/>
      <c r="H286" s="37"/>
      <c r="I286" s="227"/>
      <c r="J286" s="37"/>
      <c r="K286" s="37"/>
      <c r="L286" s="41"/>
      <c r="M286" s="228"/>
      <c r="N286" s="229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127</v>
      </c>
      <c r="AU286" s="14" t="s">
        <v>88</v>
      </c>
    </row>
    <row r="287" s="2" customFormat="1" ht="21.75" customHeight="1">
      <c r="A287" s="35"/>
      <c r="B287" s="36"/>
      <c r="C287" s="212" t="s">
        <v>485</v>
      </c>
      <c r="D287" s="212" t="s">
        <v>121</v>
      </c>
      <c r="E287" s="213" t="s">
        <v>486</v>
      </c>
      <c r="F287" s="214" t="s">
        <v>487</v>
      </c>
      <c r="G287" s="215" t="s">
        <v>141</v>
      </c>
      <c r="H287" s="216">
        <v>20</v>
      </c>
      <c r="I287" s="217"/>
      <c r="J287" s="216">
        <f>ROUND(I287*H287,2)</f>
        <v>0</v>
      </c>
      <c r="K287" s="218"/>
      <c r="L287" s="41"/>
      <c r="M287" s="219" t="s">
        <v>1</v>
      </c>
      <c r="N287" s="220" t="s">
        <v>43</v>
      </c>
      <c r="O287" s="88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3" t="s">
        <v>125</v>
      </c>
      <c r="AT287" s="223" t="s">
        <v>121</v>
      </c>
      <c r="AU287" s="223" t="s">
        <v>88</v>
      </c>
      <c r="AY287" s="14" t="s">
        <v>119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4" t="s">
        <v>86</v>
      </c>
      <c r="BK287" s="224">
        <f>ROUND(I287*H287,2)</f>
        <v>0</v>
      </c>
      <c r="BL287" s="14" t="s">
        <v>125</v>
      </c>
      <c r="BM287" s="223" t="s">
        <v>488</v>
      </c>
    </row>
    <row r="288" s="2" customFormat="1">
      <c r="A288" s="35"/>
      <c r="B288" s="36"/>
      <c r="C288" s="37"/>
      <c r="D288" s="225" t="s">
        <v>127</v>
      </c>
      <c r="E288" s="37"/>
      <c r="F288" s="226" t="s">
        <v>489</v>
      </c>
      <c r="G288" s="37"/>
      <c r="H288" s="37"/>
      <c r="I288" s="227"/>
      <c r="J288" s="37"/>
      <c r="K288" s="37"/>
      <c r="L288" s="41"/>
      <c r="M288" s="230"/>
      <c r="N288" s="231"/>
      <c r="O288" s="232"/>
      <c r="P288" s="232"/>
      <c r="Q288" s="232"/>
      <c r="R288" s="232"/>
      <c r="S288" s="232"/>
      <c r="T288" s="23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127</v>
      </c>
      <c r="AU288" s="14" t="s">
        <v>88</v>
      </c>
    </row>
    <row r="289" s="2" customFormat="1" ht="6.96" customHeight="1">
      <c r="A289" s="35"/>
      <c r="B289" s="63"/>
      <c r="C289" s="64"/>
      <c r="D289" s="64"/>
      <c r="E289" s="64"/>
      <c r="F289" s="64"/>
      <c r="G289" s="64"/>
      <c r="H289" s="64"/>
      <c r="I289" s="64"/>
      <c r="J289" s="64"/>
      <c r="K289" s="64"/>
      <c r="L289" s="41"/>
      <c r="M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</sheetData>
  <sheetProtection sheet="1" autoFilter="0" formatColumns="0" formatRows="0" objects="1" scenarios="1" spinCount="100000" saltValue="c/P7F/2W+xMrIgjwZOyJgGq2TvaecUWpWpcXTy5jGb+rJd5bYEiniWEgtbGMoZzvSPsj6X8+XX4vpVKMmVf10Q==" hashValue="8R0E2NTokcsNRb3GsDZByNlbwsD0lwF9FkMPBHAjgx3KGj3Xy6S+E9LVW4KGwJWe2DdokJdL0cb9U4BHiklomQ==" algorithmName="SHA-512" password="CC35"/>
  <autoFilter ref="C122:K28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Javůrek Jaroslav Ing.</dc:creator>
  <cp:lastModifiedBy>Javůrek Jaroslav Ing.</cp:lastModifiedBy>
  <dcterms:created xsi:type="dcterms:W3CDTF">2021-04-23T06:43:18Z</dcterms:created>
  <dcterms:modified xsi:type="dcterms:W3CDTF">2021-04-23T06:43:21Z</dcterms:modified>
</cp:coreProperties>
</file>