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Rozvody a přípomocné..." sheetId="2" r:id="rId2"/>
    <sheet name="02 - EZS" sheetId="3" r:id="rId3"/>
    <sheet name="03 - KAMEROVÝ SYSTÉM" sheetId="4" r:id="rId4"/>
    <sheet name="04 - VR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Rozvody a přípomocné...'!$C$82:$K$317</definedName>
    <definedName name="_xlnm.Print_Area" localSheetId="1">'01 - Rozvody a přípomocné...'!$C$4:$J$39,'01 - Rozvody a přípomocné...'!$C$45:$J$64,'01 - Rozvody a přípomocné...'!$C$70:$K$317</definedName>
    <definedName name="_xlnm.Print_Titles" localSheetId="1">'01 - Rozvody a přípomocné...'!$82:$82</definedName>
    <definedName name="_xlnm._FilterDatabase" localSheetId="2" hidden="1">'02 - EZS'!$C$81:$K$157</definedName>
    <definedName name="_xlnm.Print_Area" localSheetId="2">'02 - EZS'!$C$4:$J$39,'02 - EZS'!$C$45:$J$63,'02 - EZS'!$C$69:$K$157</definedName>
    <definedName name="_xlnm.Print_Titles" localSheetId="2">'02 - EZS'!$81:$81</definedName>
    <definedName name="_xlnm._FilterDatabase" localSheetId="3" hidden="1">'03 - KAMEROVÝ SYSTÉM'!$C$83:$K$150</definedName>
    <definedName name="_xlnm.Print_Area" localSheetId="3">'03 - KAMEROVÝ SYSTÉM'!$C$4:$J$39,'03 - KAMEROVÝ SYSTÉM'!$C$45:$J$65,'03 - KAMEROVÝ SYSTÉM'!$C$71:$K$150</definedName>
    <definedName name="_xlnm.Print_Titles" localSheetId="3">'03 - KAMEROVÝ SYSTÉM'!$83:$83</definedName>
    <definedName name="_xlnm._FilterDatabase" localSheetId="4" hidden="1">'04 - VRN'!$C$85:$K$101</definedName>
    <definedName name="_xlnm.Print_Area" localSheetId="4">'04 - VRN'!$C$4:$J$39,'04 - VRN'!$C$45:$J$67,'04 - VRN'!$C$73:$K$101</definedName>
    <definedName name="_xlnm.Print_Titles" localSheetId="4">'04 - VRN'!$85:$85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BI95"/>
  <c r="BH95"/>
  <c r="BG95"/>
  <c r="BF95"/>
  <c r="T95"/>
  <c r="T94"/>
  <c r="R95"/>
  <c r="R94"/>
  <c r="P95"/>
  <c r="P94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T88"/>
  <c r="T87"/>
  <c r="R89"/>
  <c r="R88"/>
  <c r="R87"/>
  <c r="P89"/>
  <c r="P88"/>
  <c r="P87"/>
  <c r="J83"/>
  <c r="F82"/>
  <c r="F80"/>
  <c r="E78"/>
  <c r="J55"/>
  <c r="F54"/>
  <c r="F52"/>
  <c r="E50"/>
  <c r="J21"/>
  <c r="E21"/>
  <c r="J82"/>
  <c r="J20"/>
  <c r="J18"/>
  <c r="E18"/>
  <c r="F83"/>
  <c r="J17"/>
  <c r="J12"/>
  <c r="J80"/>
  <c r="E7"/>
  <c r="E48"/>
  <c i="4" r="J37"/>
  <c r="J36"/>
  <c i="1" r="AY57"/>
  <c i="4" r="J35"/>
  <c i="1" r="AX57"/>
  <c i="4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80"/>
  <c r="F78"/>
  <c r="E76"/>
  <c r="J55"/>
  <c r="F54"/>
  <c r="F52"/>
  <c r="E50"/>
  <c r="J21"/>
  <c r="E21"/>
  <c r="J54"/>
  <c r="J20"/>
  <c r="J18"/>
  <c r="E18"/>
  <c r="F81"/>
  <c r="J17"/>
  <c r="J12"/>
  <c r="J78"/>
  <c r="E7"/>
  <c r="E48"/>
  <c i="3" r="J37"/>
  <c r="J36"/>
  <c i="1" r="AY56"/>
  <c i="3" r="J35"/>
  <c i="1" r="AX56"/>
  <c i="3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F78"/>
  <c r="F76"/>
  <c r="E74"/>
  <c r="J55"/>
  <c r="F54"/>
  <c r="F52"/>
  <c r="E50"/>
  <c r="J21"/>
  <c r="E21"/>
  <c r="J54"/>
  <c r="J20"/>
  <c r="J18"/>
  <c r="E18"/>
  <c r="F55"/>
  <c r="J17"/>
  <c r="J12"/>
  <c r="J52"/>
  <c r="E7"/>
  <c r="E72"/>
  <c i="2" r="J37"/>
  <c r="J36"/>
  <c i="1" r="AY55"/>
  <c i="2" r="J35"/>
  <c i="1" r="AX55"/>
  <c i="2"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R87"/>
  <c r="P87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55"/>
  <c r="J17"/>
  <c r="J12"/>
  <c r="J77"/>
  <c r="E7"/>
  <c r="E73"/>
  <c i="1" r="L50"/>
  <c r="AM50"/>
  <c r="AM49"/>
  <c r="L49"/>
  <c r="AM47"/>
  <c r="L47"/>
  <c r="L45"/>
  <c r="L44"/>
  <c i="5" r="J101"/>
  <c r="BK97"/>
  <c r="BK93"/>
  <c r="J92"/>
  <c i="4" r="BK149"/>
  <c r="J144"/>
  <c r="BK141"/>
  <c r="J129"/>
  <c r="J124"/>
  <c r="J119"/>
  <c r="BK114"/>
  <c r="J109"/>
  <c r="BK103"/>
  <c r="J93"/>
  <c i="3" r="J151"/>
  <c r="BK143"/>
  <c r="J140"/>
  <c r="J135"/>
  <c r="J133"/>
  <c r="J126"/>
  <c r="J118"/>
  <c r="J114"/>
  <c r="J107"/>
  <c r="J94"/>
  <c r="J88"/>
  <c i="2" r="J317"/>
  <c r="J315"/>
  <c r="J308"/>
  <c r="J299"/>
  <c r="J290"/>
  <c r="BK285"/>
  <c r="J282"/>
  <c r="BK275"/>
  <c r="J270"/>
  <c r="BK266"/>
  <c r="BK250"/>
  <c r="BK240"/>
  <c r="BK231"/>
  <c r="BK219"/>
  <c r="J206"/>
  <c r="J202"/>
  <c r="BK193"/>
  <c r="BK183"/>
  <c r="BK163"/>
  <c r="J151"/>
  <c r="J142"/>
  <c r="BK130"/>
  <c r="BK111"/>
  <c r="J99"/>
  <c i="1" r="AS54"/>
  <c i="4" r="BK123"/>
  <c r="J116"/>
  <c r="J112"/>
  <c r="J108"/>
  <c r="J102"/>
  <c r="J99"/>
  <c r="J92"/>
  <c r="BK87"/>
  <c i="3" r="BK151"/>
  <c r="BK146"/>
  <c r="J136"/>
  <c r="BK124"/>
  <c r="J120"/>
  <c r="BK114"/>
  <c r="J105"/>
  <c r="J97"/>
  <c r="BK88"/>
  <c i="2" r="J314"/>
  <c r="BK308"/>
  <c r="J303"/>
  <c r="J295"/>
  <c r="BK286"/>
  <c r="J278"/>
  <c r="BK270"/>
  <c r="J264"/>
  <c r="J258"/>
  <c r="J241"/>
  <c r="J234"/>
  <c r="BK229"/>
  <c r="BK222"/>
  <c r="BK218"/>
  <c r="BK211"/>
  <c r="BK202"/>
  <c r="BK198"/>
  <c r="BK191"/>
  <c r="J185"/>
  <c r="J169"/>
  <c r="J163"/>
  <c r="BK154"/>
  <c r="J143"/>
  <c r="BK127"/>
  <c r="J111"/>
  <c r="BK95"/>
  <c i="4" r="J149"/>
  <c r="J141"/>
  <c r="J138"/>
  <c r="BK133"/>
  <c r="J126"/>
  <c r="J118"/>
  <c i="3" r="BK154"/>
  <c r="BK144"/>
  <c r="J139"/>
  <c r="J127"/>
  <c r="J116"/>
  <c r="BK107"/>
  <c r="BK100"/>
  <c r="BK95"/>
  <c i="2" r="BK313"/>
  <c r="BK302"/>
  <c r="J294"/>
  <c r="J288"/>
  <c r="J277"/>
  <c r="BK264"/>
  <c r="J251"/>
  <c r="J245"/>
  <c r="BK241"/>
  <c r="J237"/>
  <c r="J227"/>
  <c r="BK217"/>
  <c r="J211"/>
  <c r="J203"/>
  <c r="J198"/>
  <c r="BK192"/>
  <c r="J186"/>
  <c r="BK181"/>
  <c r="J178"/>
  <c r="BK172"/>
  <c r="J167"/>
  <c r="BK150"/>
  <c r="J110"/>
  <c r="J95"/>
  <c i="4" r="BK102"/>
  <c r="J96"/>
  <c r="BK89"/>
  <c i="3" r="BK156"/>
  <c r="BK149"/>
  <c r="BK136"/>
  <c r="BK127"/>
  <c r="BK111"/>
  <c r="J99"/>
  <c r="BK94"/>
  <c i="2" r="J312"/>
  <c r="BK303"/>
  <c r="BK295"/>
  <c r="BK276"/>
  <c r="BK260"/>
  <c r="BK248"/>
  <c r="J243"/>
  <c r="J231"/>
  <c r="BK224"/>
  <c r="BK216"/>
  <c r="BK200"/>
  <c r="J187"/>
  <c r="BK177"/>
  <c r="BK168"/>
  <c r="BK144"/>
  <c r="J138"/>
  <c r="J126"/>
  <c r="J103"/>
  <c i="5" r="BK101"/>
  <c r="J99"/>
  <c r="J95"/>
  <c r="BK89"/>
  <c i="4" r="BK148"/>
  <c r="J143"/>
  <c r="BK132"/>
  <c r="BK126"/>
  <c r="BK122"/>
  <c r="BK116"/>
  <c r="BK112"/>
  <c r="BK108"/>
  <c r="BK101"/>
  <c r="J94"/>
  <c i="3" r="BK153"/>
  <c r="J150"/>
  <c r="BK142"/>
  <c r="J137"/>
  <c r="J131"/>
  <c r="BK121"/>
  <c r="J119"/>
  <c r="BK113"/>
  <c r="J104"/>
  <c r="J96"/>
  <c r="J89"/>
  <c i="2" r="BK317"/>
  <c r="BK315"/>
  <c r="BK311"/>
  <c r="J300"/>
  <c r="BK296"/>
  <c r="J289"/>
  <c r="J284"/>
  <c r="J281"/>
  <c r="BK274"/>
  <c r="BK269"/>
  <c r="BK262"/>
  <c r="J250"/>
  <c r="BK236"/>
  <c r="J229"/>
  <c r="BK212"/>
  <c r="J204"/>
  <c r="BK194"/>
  <c r="BK190"/>
  <c r="J164"/>
  <c r="BK155"/>
  <c r="J144"/>
  <c r="J131"/>
  <c r="BK122"/>
  <c r="BK110"/>
  <c r="BK91"/>
  <c i="4" r="J146"/>
  <c r="BK138"/>
  <c r="BK135"/>
  <c r="BK129"/>
  <c r="BK125"/>
  <c r="BK118"/>
  <c r="J114"/>
  <c r="BK110"/>
  <c r="J104"/>
  <c r="BK98"/>
  <c r="BK93"/>
  <c r="BK90"/>
  <c i="3" r="J154"/>
  <c r="BK147"/>
  <c r="J144"/>
  <c r="BK126"/>
  <c r="BK116"/>
  <c r="J111"/>
  <c r="J102"/>
  <c r="J90"/>
  <c r="J85"/>
  <c i="2" r="J309"/>
  <c r="BK304"/>
  <c r="J297"/>
  <c r="BK289"/>
  <c r="J280"/>
  <c r="J273"/>
  <c r="J266"/>
  <c r="J262"/>
  <c r="J244"/>
  <c r="BK235"/>
  <c r="BK230"/>
  <c r="J223"/>
  <c r="J219"/>
  <c r="BK214"/>
  <c r="J209"/>
  <c r="BK201"/>
  <c r="J194"/>
  <c r="J190"/>
  <c r="J180"/>
  <c r="BK160"/>
  <c r="J150"/>
  <c r="BK139"/>
  <c r="J123"/>
  <c r="J118"/>
  <c r="BK98"/>
  <c i="4" r="BK145"/>
  <c r="BK140"/>
  <c r="J137"/>
  <c r="J132"/>
  <c r="J122"/>
  <c r="J117"/>
  <c i="3" r="BK152"/>
  <c r="BK141"/>
  <c r="BK131"/>
  <c r="BK123"/>
  <c r="J110"/>
  <c r="BK102"/>
  <c r="BK99"/>
  <c r="J93"/>
  <c i="2" r="J310"/>
  <c r="BK301"/>
  <c r="BK293"/>
  <c r="BK284"/>
  <c r="BK272"/>
  <c r="J265"/>
  <c r="BK254"/>
  <c r="BK247"/>
  <c r="BK243"/>
  <c r="J236"/>
  <c r="BK228"/>
  <c r="J218"/>
  <c r="J212"/>
  <c r="J207"/>
  <c r="BK204"/>
  <c r="J197"/>
  <c r="J191"/>
  <c r="BK185"/>
  <c r="J182"/>
  <c r="J177"/>
  <c r="BK169"/>
  <c r="BK156"/>
  <c r="BK118"/>
  <c r="J106"/>
  <c r="BK99"/>
  <c r="BK87"/>
  <c i="4" r="J105"/>
  <c r="J98"/>
  <c r="BK88"/>
  <c i="3" r="J155"/>
  <c r="BK148"/>
  <c r="BK133"/>
  <c r="J128"/>
  <c r="BK119"/>
  <c r="J109"/>
  <c r="J95"/>
  <c r="BK85"/>
  <c i="2" r="BK305"/>
  <c r="BK300"/>
  <c r="BK281"/>
  <c r="J275"/>
  <c r="BK263"/>
  <c r="J254"/>
  <c r="BK245"/>
  <c r="BK234"/>
  <c r="J225"/>
  <c r="J217"/>
  <c r="BK207"/>
  <c r="J189"/>
  <c r="BK178"/>
  <c r="J172"/>
  <c r="J145"/>
  <c r="BK135"/>
  <c r="J130"/>
  <c r="J98"/>
  <c i="5" r="J100"/>
  <c r="BK99"/>
  <c r="J97"/>
  <c r="J93"/>
  <c r="J89"/>
  <c i="4" r="BK147"/>
  <c r="J142"/>
  <c r="BK130"/>
  <c r="J125"/>
  <c r="J120"/>
  <c r="BK115"/>
  <c r="J111"/>
  <c r="J106"/>
  <c r="J100"/>
  <c r="J87"/>
  <c i="3" r="J147"/>
  <c r="BK139"/>
  <c r="BK134"/>
  <c r="BK132"/>
  <c r="J125"/>
  <c r="BK115"/>
  <c r="BK108"/>
  <c r="BK98"/>
  <c r="BK90"/>
  <c r="J86"/>
  <c i="2" r="J316"/>
  <c r="BK312"/>
  <c r="J301"/>
  <c r="J293"/>
  <c r="J286"/>
  <c r="J276"/>
  <c r="J272"/>
  <c r="J267"/>
  <c r="BK258"/>
  <c r="BK242"/>
  <c r="J230"/>
  <c r="J222"/>
  <c r="J210"/>
  <c r="J200"/>
  <c r="BK189"/>
  <c r="BK180"/>
  <c r="J159"/>
  <c r="BK148"/>
  <c r="BK138"/>
  <c r="J127"/>
  <c r="J119"/>
  <c r="J94"/>
  <c i="4" r="J147"/>
  <c r="BK142"/>
  <c r="J136"/>
  <c r="J133"/>
  <c r="J130"/>
  <c r="J127"/>
  <c r="J121"/>
  <c r="BK113"/>
  <c r="BK109"/>
  <c r="J103"/>
  <c r="BK100"/>
  <c r="BK96"/>
  <c r="J89"/>
  <c i="3" r="BK155"/>
  <c r="J148"/>
  <c r="BK138"/>
  <c r="BK129"/>
  <c r="J122"/>
  <c r="BK118"/>
  <c r="J113"/>
  <c r="J103"/>
  <c r="J92"/>
  <c r="BK87"/>
  <c i="2" r="BK310"/>
  <c r="J305"/>
  <c r="BK298"/>
  <c r="BK290"/>
  <c r="J279"/>
  <c r="J269"/>
  <c r="J263"/>
  <c r="J255"/>
  <c r="J238"/>
  <c r="BK232"/>
  <c r="BK225"/>
  <c r="J220"/>
  <c r="BK215"/>
  <c r="BK210"/>
  <c r="BK203"/>
  <c r="BK195"/>
  <c r="J188"/>
  <c r="J181"/>
  <c r="BK164"/>
  <c r="BK145"/>
  <c r="BK134"/>
  <c r="BK119"/>
  <c r="BK106"/>
  <c i="4" r="BK150"/>
  <c r="BK144"/>
  <c r="BK139"/>
  <c r="BK136"/>
  <c r="BK131"/>
  <c r="BK121"/>
  <c r="BK91"/>
  <c i="3" r="BK145"/>
  <c r="BK140"/>
  <c r="BK130"/>
  <c r="BK122"/>
  <c r="J108"/>
  <c r="J101"/>
  <c r="BK92"/>
  <c i="2" r="BK307"/>
  <c r="J298"/>
  <c r="BK291"/>
  <c r="BK282"/>
  <c r="BK268"/>
  <c r="BK261"/>
  <c r="BK246"/>
  <c r="J240"/>
  <c r="J232"/>
  <c r="J221"/>
  <c r="J215"/>
  <c r="BK208"/>
  <c r="J205"/>
  <c r="BK199"/>
  <c r="J195"/>
  <c r="BK188"/>
  <c r="BK184"/>
  <c r="BK179"/>
  <c r="BK176"/>
  <c r="BK159"/>
  <c r="J148"/>
  <c r="J107"/>
  <c r="BK102"/>
  <c r="J90"/>
  <c i="4" r="BK104"/>
  <c r="J90"/>
  <c i="3" r="J157"/>
  <c r="BK150"/>
  <c r="BK137"/>
  <c r="J132"/>
  <c r="J124"/>
  <c r="J117"/>
  <c r="BK105"/>
  <c r="J98"/>
  <c r="BK93"/>
  <c i="2" r="BK309"/>
  <c r="J302"/>
  <c r="J292"/>
  <c r="BK277"/>
  <c r="J271"/>
  <c r="BK255"/>
  <c r="J246"/>
  <c r="BK237"/>
  <c r="J226"/>
  <c r="BK220"/>
  <c r="BK197"/>
  <c r="J179"/>
  <c r="J176"/>
  <c r="J155"/>
  <c r="BK143"/>
  <c r="J134"/>
  <c r="BK123"/>
  <c r="BK94"/>
  <c i="5" r="BK100"/>
  <c r="BK95"/>
  <c r="BK92"/>
  <c i="4" r="J150"/>
  <c r="BK146"/>
  <c r="J140"/>
  <c r="J128"/>
  <c r="J123"/>
  <c r="BK117"/>
  <c r="J113"/>
  <c r="J110"/>
  <c r="BK105"/>
  <c r="BK97"/>
  <c r="BK92"/>
  <c i="3" r="J152"/>
  <c r="J146"/>
  <c r="J141"/>
  <c r="J138"/>
  <c r="J134"/>
  <c r="J129"/>
  <c r="BK120"/>
  <c r="BK117"/>
  <c r="BK109"/>
  <c r="J100"/>
  <c r="BK91"/>
  <c r="J87"/>
  <c i="2" r="BK316"/>
  <c r="J313"/>
  <c r="J304"/>
  <c r="BK297"/>
  <c r="BK292"/>
  <c r="BK288"/>
  <c r="BK283"/>
  <c r="BK280"/>
  <c r="BK273"/>
  <c r="J268"/>
  <c r="BK259"/>
  <c r="BK244"/>
  <c r="J235"/>
  <c r="J228"/>
  <c r="J214"/>
  <c r="BK205"/>
  <c r="BK196"/>
  <c r="J184"/>
  <c r="J160"/>
  <c r="BK149"/>
  <c r="J139"/>
  <c r="BK126"/>
  <c r="BK114"/>
  <c r="BK107"/>
  <c r="BK90"/>
  <c i="4" r="J145"/>
  <c r="BK137"/>
  <c r="J131"/>
  <c r="BK128"/>
  <c r="BK124"/>
  <c r="BK120"/>
  <c r="J115"/>
  <c r="BK111"/>
  <c r="BK106"/>
  <c r="J101"/>
  <c r="J97"/>
  <c r="J91"/>
  <c i="3" r="J156"/>
  <c r="J149"/>
  <c r="J145"/>
  <c r="BK128"/>
  <c r="J121"/>
  <c r="J115"/>
  <c r="BK110"/>
  <c r="BK101"/>
  <c r="BK89"/>
  <c r="BK86"/>
  <c i="2" r="J311"/>
  <c r="J307"/>
  <c r="BK299"/>
  <c r="J291"/>
  <c r="J283"/>
  <c r="BK271"/>
  <c r="BK265"/>
  <c r="J261"/>
  <c r="BK251"/>
  <c r="J239"/>
  <c r="J233"/>
  <c r="BK226"/>
  <c r="BK221"/>
  <c r="J213"/>
  <c r="J208"/>
  <c r="J199"/>
  <c r="J193"/>
  <c r="BK182"/>
  <c r="BK167"/>
  <c r="J156"/>
  <c r="J149"/>
  <c r="J135"/>
  <c r="J122"/>
  <c r="J114"/>
  <c r="J102"/>
  <c r="BK86"/>
  <c i="4" r="J148"/>
  <c r="BK143"/>
  <c r="J139"/>
  <c r="J135"/>
  <c r="BK127"/>
  <c r="BK119"/>
  <c r="J88"/>
  <c i="3" r="J143"/>
  <c r="BK135"/>
  <c r="BK125"/>
  <c r="BK112"/>
  <c r="BK104"/>
  <c r="BK96"/>
  <c i="2" r="BK314"/>
  <c r="J306"/>
  <c r="J296"/>
  <c r="J285"/>
  <c r="BK279"/>
  <c r="BK267"/>
  <c r="J260"/>
  <c r="J248"/>
  <c r="J242"/>
  <c r="BK238"/>
  <c r="BK233"/>
  <c r="J224"/>
  <c r="J216"/>
  <c r="BK209"/>
  <c r="BK206"/>
  <c r="J201"/>
  <c r="J196"/>
  <c r="BK187"/>
  <c r="J183"/>
  <c r="BK173"/>
  <c r="J168"/>
  <c r="J154"/>
  <c r="J115"/>
  <c r="BK103"/>
  <c r="J91"/>
  <c r="J86"/>
  <c i="4" r="BK99"/>
  <c r="BK94"/>
  <c i="3" r="BK157"/>
  <c r="J153"/>
  <c r="J142"/>
  <c r="J130"/>
  <c r="J123"/>
  <c r="J112"/>
  <c r="BK103"/>
  <c r="BK97"/>
  <c r="J91"/>
  <c i="2" r="BK306"/>
  <c r="BK294"/>
  <c r="BK278"/>
  <c r="J274"/>
  <c r="J259"/>
  <c r="J247"/>
  <c r="BK239"/>
  <c r="BK227"/>
  <c r="BK223"/>
  <c r="BK213"/>
  <c r="J192"/>
  <c r="BK186"/>
  <c r="J173"/>
  <c r="BK151"/>
  <c r="BK142"/>
  <c r="BK131"/>
  <c r="BK115"/>
  <c r="J87"/>
  <c l="1" r="P85"/>
  <c r="R249"/>
  <c r="P287"/>
  <c i="3" r="BK84"/>
  <c r="T106"/>
  <c i="2" r="BK85"/>
  <c r="BK84"/>
  <c r="J84"/>
  <c r="J60"/>
  <c r="BK249"/>
  <c r="J249"/>
  <c r="J62"/>
  <c r="T287"/>
  <c i="3" r="P84"/>
  <c r="BK106"/>
  <c r="J106"/>
  <c r="J62"/>
  <c i="2" r="R85"/>
  <c r="T249"/>
  <c r="BK287"/>
  <c r="J287"/>
  <c r="J63"/>
  <c i="3" r="R84"/>
  <c r="R106"/>
  <c i="4" r="P86"/>
  <c r="P95"/>
  <c i="2" r="T85"/>
  <c r="T84"/>
  <c r="T83"/>
  <c r="P249"/>
  <c r="R287"/>
  <c i="3" r="T84"/>
  <c r="T83"/>
  <c r="T82"/>
  <c r="P106"/>
  <c i="4" r="BK86"/>
  <c r="J86"/>
  <c r="J61"/>
  <c r="R86"/>
  <c r="T86"/>
  <c r="BK95"/>
  <c r="J95"/>
  <c r="J62"/>
  <c r="R95"/>
  <c r="T95"/>
  <c r="BK107"/>
  <c r="J107"/>
  <c r="J63"/>
  <c r="P107"/>
  <c r="R107"/>
  <c r="T107"/>
  <c r="BK134"/>
  <c r="J134"/>
  <c r="J64"/>
  <c r="P134"/>
  <c r="R134"/>
  <c r="T134"/>
  <c i="5" r="BK91"/>
  <c r="J91"/>
  <c r="J63"/>
  <c r="P91"/>
  <c r="R91"/>
  <c r="T91"/>
  <c r="BK98"/>
  <c r="J98"/>
  <c r="J66"/>
  <c r="P98"/>
  <c r="R98"/>
  <c r="T98"/>
  <c i="2" r="BE91"/>
  <c r="BE98"/>
  <c r="BE99"/>
  <c r="BE110"/>
  <c r="BE118"/>
  <c r="BE119"/>
  <c r="BE130"/>
  <c r="BE135"/>
  <c r="BE138"/>
  <c r="BE144"/>
  <c r="BE148"/>
  <c r="BE149"/>
  <c r="BE150"/>
  <c r="BE159"/>
  <c r="BE160"/>
  <c r="BE167"/>
  <c r="BE180"/>
  <c r="BE181"/>
  <c r="BE182"/>
  <c r="BE184"/>
  <c r="BE187"/>
  <c r="BE192"/>
  <c r="BE194"/>
  <c r="BE195"/>
  <c r="BE196"/>
  <c r="BE198"/>
  <c r="BE201"/>
  <c r="BE202"/>
  <c r="BE203"/>
  <c r="BE205"/>
  <c r="BE209"/>
  <c r="BE212"/>
  <c r="BE214"/>
  <c r="BE221"/>
  <c r="BE228"/>
  <c r="BE240"/>
  <c r="BE241"/>
  <c r="BE261"/>
  <c r="BE264"/>
  <c r="BE265"/>
  <c r="BE267"/>
  <c r="BE268"/>
  <c r="BE269"/>
  <c r="BE272"/>
  <c r="BE279"/>
  <c r="BE282"/>
  <c r="BE284"/>
  <c r="BE285"/>
  <c r="BE286"/>
  <c r="BE290"/>
  <c r="BE296"/>
  <c r="BE297"/>
  <c r="BE298"/>
  <c r="BE301"/>
  <c r="BE304"/>
  <c r="BE307"/>
  <c r="BE310"/>
  <c i="3" r="J76"/>
  <c r="BE86"/>
  <c r="BE87"/>
  <c r="BE88"/>
  <c r="BE95"/>
  <c r="BE96"/>
  <c r="BE108"/>
  <c r="BE112"/>
  <c r="BE113"/>
  <c r="BE120"/>
  <c r="BE121"/>
  <c r="BE125"/>
  <c r="BE134"/>
  <c r="BE138"/>
  <c r="BE140"/>
  <c r="BE143"/>
  <c r="BE145"/>
  <c r="BE146"/>
  <c r="BE151"/>
  <c r="BE152"/>
  <c r="BE153"/>
  <c r="BE157"/>
  <c i="4" r="J52"/>
  <c r="J80"/>
  <c r="BE87"/>
  <c r="BE92"/>
  <c r="BE98"/>
  <c r="BE103"/>
  <c i="2" r="J52"/>
  <c r="F80"/>
  <c r="BE90"/>
  <c r="BE111"/>
  <c r="BE115"/>
  <c r="BE122"/>
  <c r="BE154"/>
  <c r="BE155"/>
  <c r="BE163"/>
  <c r="BE164"/>
  <c r="BE169"/>
  <c r="BE173"/>
  <c r="BE189"/>
  <c r="BE213"/>
  <c r="BE218"/>
  <c r="BE222"/>
  <c r="BE225"/>
  <c r="BE229"/>
  <c r="BE230"/>
  <c r="BE231"/>
  <c r="BE234"/>
  <c r="BE235"/>
  <c r="BE239"/>
  <c r="BE255"/>
  <c r="BE262"/>
  <c r="BE270"/>
  <c r="BE271"/>
  <c r="BE273"/>
  <c r="BE275"/>
  <c r="BE280"/>
  <c r="BE281"/>
  <c r="BE289"/>
  <c r="BE299"/>
  <c r="BE303"/>
  <c r="BE308"/>
  <c r="BE312"/>
  <c i="3" r="E48"/>
  <c r="J78"/>
  <c r="BE85"/>
  <c r="BE89"/>
  <c r="BE90"/>
  <c r="BE97"/>
  <c r="BE98"/>
  <c r="BE101"/>
  <c r="BE116"/>
  <c r="BE117"/>
  <c r="BE118"/>
  <c r="BE126"/>
  <c r="BE128"/>
  <c r="BE132"/>
  <c r="BE133"/>
  <c r="BE137"/>
  <c r="BE147"/>
  <c r="BE149"/>
  <c r="BE150"/>
  <c r="BE155"/>
  <c i="4" r="E74"/>
  <c r="BE89"/>
  <c r="BE116"/>
  <c r="BE120"/>
  <c r="BE123"/>
  <c r="BE124"/>
  <c r="BE126"/>
  <c r="BE130"/>
  <c r="BE132"/>
  <c r="BE135"/>
  <c r="BE139"/>
  <c r="BE142"/>
  <c r="BE150"/>
  <c i="5" r="J54"/>
  <c r="E76"/>
  <c i="2" r="E48"/>
  <c r="J54"/>
  <c r="BE87"/>
  <c r="BE94"/>
  <c r="BE106"/>
  <c r="BE107"/>
  <c r="BE123"/>
  <c r="BE126"/>
  <c r="BE139"/>
  <c r="BE142"/>
  <c r="BE151"/>
  <c r="BE179"/>
  <c r="BE183"/>
  <c r="BE185"/>
  <c r="BE186"/>
  <c r="BE188"/>
  <c r="BE193"/>
  <c r="BE199"/>
  <c r="BE204"/>
  <c r="BE206"/>
  <c r="BE211"/>
  <c r="BE219"/>
  <c r="BE227"/>
  <c r="BE236"/>
  <c r="BE238"/>
  <c r="BE242"/>
  <c r="BE243"/>
  <c r="BE244"/>
  <c r="BE246"/>
  <c r="BE254"/>
  <c r="BE258"/>
  <c r="BE259"/>
  <c r="BE266"/>
  <c r="BE274"/>
  <c r="BE283"/>
  <c r="BE288"/>
  <c r="BE291"/>
  <c r="BE292"/>
  <c r="BE295"/>
  <c r="BE311"/>
  <c i="3" r="F79"/>
  <c r="BE94"/>
  <c r="BE99"/>
  <c r="BE102"/>
  <c r="BE103"/>
  <c r="BE104"/>
  <c r="BE105"/>
  <c r="BE107"/>
  <c r="BE119"/>
  <c r="BE122"/>
  <c r="BE129"/>
  <c r="BE130"/>
  <c r="BE131"/>
  <c r="BE135"/>
  <c r="BE136"/>
  <c r="BE139"/>
  <c r="BE141"/>
  <c r="BE142"/>
  <c i="4" r="BE88"/>
  <c r="BE93"/>
  <c r="BE94"/>
  <c r="BE97"/>
  <c r="BE99"/>
  <c r="BE101"/>
  <c r="BE105"/>
  <c r="BE106"/>
  <c r="BE108"/>
  <c r="BE109"/>
  <c r="BE110"/>
  <c r="BE111"/>
  <c r="BE112"/>
  <c r="BE117"/>
  <c r="BE119"/>
  <c r="BE122"/>
  <c r="BE127"/>
  <c r="BE129"/>
  <c r="BE133"/>
  <c r="BE136"/>
  <c r="BE137"/>
  <c r="BE141"/>
  <c r="BE143"/>
  <c r="BE144"/>
  <c r="BE147"/>
  <c r="BE148"/>
  <c r="BE149"/>
  <c i="2" r="BE86"/>
  <c r="BE95"/>
  <c r="BE102"/>
  <c r="BE103"/>
  <c r="BE114"/>
  <c r="BE127"/>
  <c r="BE131"/>
  <c r="BE134"/>
  <c r="BE143"/>
  <c r="BE145"/>
  <c r="BE156"/>
  <c r="BE168"/>
  <c r="BE172"/>
  <c r="BE176"/>
  <c r="BE177"/>
  <c r="BE178"/>
  <c r="BE190"/>
  <c r="BE191"/>
  <c r="BE197"/>
  <c r="BE200"/>
  <c r="BE207"/>
  <c r="BE208"/>
  <c r="BE210"/>
  <c r="BE215"/>
  <c r="BE216"/>
  <c r="BE217"/>
  <c r="BE220"/>
  <c r="BE223"/>
  <c r="BE224"/>
  <c r="BE226"/>
  <c r="BE232"/>
  <c r="BE233"/>
  <c r="BE237"/>
  <c r="BE245"/>
  <c r="BE247"/>
  <c r="BE248"/>
  <c r="BE250"/>
  <c r="BE251"/>
  <c r="BE260"/>
  <c r="BE263"/>
  <c r="BE276"/>
  <c r="BE277"/>
  <c r="BE278"/>
  <c r="BE293"/>
  <c r="BE294"/>
  <c r="BE300"/>
  <c r="BE302"/>
  <c r="BE305"/>
  <c r="BE306"/>
  <c r="BE309"/>
  <c r="BE313"/>
  <c r="BE314"/>
  <c r="BE315"/>
  <c r="BE316"/>
  <c r="BE317"/>
  <c i="3" r="BE91"/>
  <c r="BE92"/>
  <c r="BE93"/>
  <c r="BE100"/>
  <c r="BE109"/>
  <c r="BE110"/>
  <c r="BE111"/>
  <c r="BE114"/>
  <c r="BE115"/>
  <c r="BE123"/>
  <c r="BE124"/>
  <c r="BE127"/>
  <c r="BE144"/>
  <c r="BE148"/>
  <c r="BE154"/>
  <c r="BE156"/>
  <c i="4" r="F55"/>
  <c r="BE90"/>
  <c r="BE91"/>
  <c r="BE96"/>
  <c r="BE100"/>
  <c r="BE102"/>
  <c r="BE104"/>
  <c r="BE113"/>
  <c r="BE114"/>
  <c r="BE115"/>
  <c r="BE118"/>
  <c r="BE121"/>
  <c r="BE125"/>
  <c r="BE128"/>
  <c r="BE131"/>
  <c r="BE138"/>
  <c r="BE140"/>
  <c r="BE145"/>
  <c r="BE146"/>
  <c i="5" r="J52"/>
  <c r="F55"/>
  <c r="BE89"/>
  <c r="BE92"/>
  <c r="BE93"/>
  <c r="BE95"/>
  <c r="BE97"/>
  <c r="BE99"/>
  <c r="BE100"/>
  <c r="BE101"/>
  <c r="BK88"/>
  <c r="J88"/>
  <c r="J61"/>
  <c r="BK94"/>
  <c r="J94"/>
  <c r="J64"/>
  <c r="BK96"/>
  <c r="J96"/>
  <c r="J65"/>
  <c i="2" r="F34"/>
  <c i="1" r="BA55"/>
  <c i="5" r="F35"/>
  <c i="1" r="BB58"/>
  <c i="3" r="F34"/>
  <c i="1" r="BA56"/>
  <c i="4" r="F36"/>
  <c i="1" r="BC57"/>
  <c i="5" r="F36"/>
  <c i="1" r="BC58"/>
  <c i="2" r="F36"/>
  <c i="1" r="BC55"/>
  <c i="3" r="F35"/>
  <c i="1" r="BB56"/>
  <c i="5" r="F37"/>
  <c i="1" r="BD58"/>
  <c i="4" r="F37"/>
  <c i="1" r="BD57"/>
  <c i="2" r="F35"/>
  <c i="1" r="BB55"/>
  <c i="4" r="J34"/>
  <c i="1" r="AW57"/>
  <c i="5" r="F34"/>
  <c i="1" r="BA58"/>
  <c i="4" r="F34"/>
  <c i="1" r="BA57"/>
  <c i="3" r="J34"/>
  <c i="1" r="AW56"/>
  <c i="4" r="F35"/>
  <c i="1" r="BB57"/>
  <c i="5" r="J34"/>
  <c i="1" r="AW58"/>
  <c i="2" r="F37"/>
  <c i="1" r="BD55"/>
  <c i="2" r="J34"/>
  <c i="1" r="AW55"/>
  <c i="3" r="F37"/>
  <c i="1" r="BD56"/>
  <c i="3" r="F36"/>
  <c i="1" r="BC56"/>
  <c i="2" l="1" r="R84"/>
  <c i="5" r="R90"/>
  <c r="R86"/>
  <c i="2" r="R83"/>
  <c i="3" r="BK83"/>
  <c r="BK82"/>
  <c r="J82"/>
  <c i="5" r="T90"/>
  <c r="T86"/>
  <c i="4" r="R85"/>
  <c r="R84"/>
  <c i="5" r="P90"/>
  <c r="P86"/>
  <c i="1" r="AU58"/>
  <c i="4" r="T85"/>
  <c r="T84"/>
  <c i="2" r="P84"/>
  <c r="P83"/>
  <c i="1" r="AU55"/>
  <c i="4" r="P85"/>
  <c r="P84"/>
  <c i="1" r="AU57"/>
  <c i="3" r="R83"/>
  <c r="R82"/>
  <c r="P83"/>
  <c r="P82"/>
  <c i="1" r="AU56"/>
  <c i="3" r="J84"/>
  <c r="J61"/>
  <c i="2" r="J85"/>
  <c r="J61"/>
  <c r="BK83"/>
  <c r="J83"/>
  <c i="4" r="BK85"/>
  <c r="J85"/>
  <c r="J60"/>
  <c i="5" r="BK87"/>
  <c r="J87"/>
  <c r="J60"/>
  <c r="BK90"/>
  <c r="J90"/>
  <c r="J62"/>
  <c i="3" r="J30"/>
  <c i="1" r="AG56"/>
  <c i="3" r="F33"/>
  <c i="1" r="AZ56"/>
  <c i="5" r="J33"/>
  <c i="1" r="AV58"/>
  <c r="AT58"/>
  <c i="3" r="J33"/>
  <c i="1" r="AV56"/>
  <c r="AT56"/>
  <c i="2" r="F33"/>
  <c i="1" r="AZ55"/>
  <c i="5" r="F33"/>
  <c i="1" r="AZ58"/>
  <c r="BD54"/>
  <c r="W33"/>
  <c r="BA54"/>
  <c r="AW54"/>
  <c r="AK30"/>
  <c i="4" r="J33"/>
  <c i="1" r="AV57"/>
  <c r="AT57"/>
  <c i="2" r="J33"/>
  <c i="1" r="AV55"/>
  <c r="AT55"/>
  <c r="BC54"/>
  <c r="AY54"/>
  <c i="2" r="J30"/>
  <c i="1" r="AG55"/>
  <c r="BB54"/>
  <c r="W31"/>
  <c i="4" r="F33"/>
  <c i="1" r="AZ57"/>
  <c i="2" l="1" r="J39"/>
  <c i="3" r="J39"/>
  <c r="J59"/>
  <c i="2" r="J59"/>
  <c i="3" r="J83"/>
  <c r="J60"/>
  <c i="4" r="BK84"/>
  <c r="J84"/>
  <c i="5" r="BK86"/>
  <c r="J86"/>
  <c r="J59"/>
  <c i="1" r="AN56"/>
  <c r="AN55"/>
  <c r="AX54"/>
  <c r="W30"/>
  <c i="4" r="J30"/>
  <c i="1" r="AG57"/>
  <c r="AN57"/>
  <c r="AU54"/>
  <c r="W32"/>
  <c r="AZ54"/>
  <c r="AV54"/>
  <c r="AK29"/>
  <c i="4" l="1" r="J39"/>
  <c r="J59"/>
  <c i="1" r="AT54"/>
  <c r="W29"/>
  <c i="5" r="J30"/>
  <c i="1" r="AG58"/>
  <c r="AN58"/>
  <c i="5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<sst xmlns="http://schemas.openxmlformats.org/spreadsheetml/2006/main">
  <si>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</si>
  <si>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</si>
  <si>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</si>
  <si>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</si>
  <si>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</si>
  <si>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{f755d965-8901-4af3-8c54-674cae6aa394}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</si>
  <si>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</si>
  <si>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</si>
  <si>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</si>
  <si>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</si>
  <si>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</si>
  <si>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</si>
  <si>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</si>
  <si>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</si>
  <si>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2021-003a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</si>
  <si>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</si>
  <si>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</si>
  <si>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a opravy elektronických zabezpečovacích systémů</t>
  </si>
  <si>
    <t>KSO:</t>
  </si>
  <si>
    <t/>
  </si>
  <si>
    <t>CC-CZ:</t>
  </si>
  <si>
    <t>Místo:</t>
  </si>
  <si>
    <t xml:space="preserve"> </t>
  </si>
  <si>
    <t>Datum:</t>
  </si>
  <si>
    <t>15. 4. 2021</t>
  </si>
  <si>
    <t>Zadavatel:</t>
  </si>
  <si>
    <t>IČ:</t>
  </si>
  <si>
    <t>70994234</t>
  </si>
  <si>
    <t>Správa železnic, státní ortganizace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</si>
  <si>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</si>
  <si>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</si>
  <si>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</si>
  <si>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</si>
  <si>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</si>
  <si>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</si>
  <si>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</si>
  <si>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</si>
  <si>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</si>
  <si>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</si>
  <si>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</si>
  <si>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</si>
  <si>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</si>
  <si>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</si>
  <si>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</si>
  <si>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</si>
  <si>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</si>
  <si>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</si>
  <si>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</si>
  <si>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</si>
  <si>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</si>
  <si>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</si>
  <si>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</si>
  <si>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</si>
  <si>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</si>
  <si>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</si>
  <si>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</si>
  <si>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</si>
  <si>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</si>
  <si>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</si>
  <si>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</si>
  <si>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</si>
  <si>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</si>
  <si>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</si>
  <si>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</si>
  <si>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</si>
  <si>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</si>
  <si>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</si>
  <si>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</si>
  <si>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</si>
  <si>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</si>
  <si>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</si>
  <si>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</si>
  <si>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</si>
  <si>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</si>
  <si>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</si>
  <si>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</si>
  <si>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</si>
  <si>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</si>
  <si>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a přípomocné práce</t>
  </si>
  <si>
    <t>STA</t>
  </si>
  <si>
    <t>1</t>
  </si>
  <si>
    <t>{72714235-ecd5-4b60-a3fa-7b00a385cf18}</t>
  </si>
  <si>
    <t>2</t>
  </si>
  <si>
    <t>02</t>
  </si>
  <si>
    <t>EZS</t>
  </si>
  <si>
    <t>{c102319b-7426-4b9e-917c-dba20367a70d}</t>
  </si>
  <si>
    <t>03</t>
  </si>
  <si>
    <t>KAMEROVÝ SYSTÉM</t>
  </si>
  <si>
    <t>{3e84bbe8-d56b-4a48-b744-0a77be3db6f8}</t>
  </si>
  <si>
    <t>04</t>
  </si>
  <si>
    <t>VRN</t>
  </si>
  <si>
    <t>{249a09de-f537-415a-93ef-a332bb16f5a9}</t>
  </si>
  <si>
    <t>KRYCÍ LIST SOUPISU PRACÍ</t>
  </si>
  <si>
    <t>Objekt:</t>
  </si>
  <si>
    <t>01 - Rozvody a přípomocné práce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</si>
  <si>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</si>
  <si>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</si>
  <si>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</si>
  <si>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</si>
  <si>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</si>
  <si>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</si>
  <si>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46-M - Stavební pomocné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</si>
  <si>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</si>
  <si>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</si>
  <si>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</si>
  <si>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</si>
  <si>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</si>
  <si>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</si>
  <si>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</si>
  <si>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</si>
  <si>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</si>
  <si>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</si>
  <si>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</si>
  <si>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</si>
  <si>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</si>
  <si>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</si>
  <si>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</si>
  <si>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</si>
  <si>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</si>
  <si>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</si>
  <si>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</si>
  <si>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</si>
  <si>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741110001</t>
  </si>
  <si>
    <t>Montáž trubek elektroinstalačních s nasunutím nebo našroubováním do krabic plastových tuhých, uložených pevně, vnější Ø přes 16 do 23 mm</t>
  </si>
  <si>
    <t>m</t>
  </si>
  <si>
    <t>CS ÚRS 2021 01</t>
  </si>
  <si>
    <t>16</t>
  </si>
  <si>
    <t>M</t>
  </si>
  <si>
    <t>34571092</t>
  </si>
  <si>
    <t>trubka elektroinstalační tuhá z PVC D 17,4/20 mm, délka 3m</t>
  </si>
  <si>
    <t>32</t>
  </si>
  <si>
    <t>4</t>
  </si>
  <si>
    <t>VV</t>
  </si>
  <si>
    <t>10*1,05 "Přepočtené koeficientem množství</t>
  </si>
  <si>
    <t>Součet</t>
  </si>
  <si>
    <t>3</t>
  </si>
  <si>
    <t>741110002</t>
  </si>
  <si>
    <t>Montáž trubek elektroinstalačních s nasunutím nebo našroubováním do krabic plastových tuhých, uložených pevně, vnější Ø přes 23 do 35 mm</t>
  </si>
  <si>
    <t>6</t>
  </si>
  <si>
    <t>34571093</t>
  </si>
  <si>
    <t>trubka elektroinstalační tuhá z PVC D 22,1/25 mm, délka 3m</t>
  </si>
  <si>
    <t>8</t>
  </si>
  <si>
    <t>5</t>
  </si>
  <si>
    <t>741110003</t>
  </si>
  <si>
    <t>Montáž trubek elektroinstalačních s nasunutím nebo našroubováním do krabic plastových tuhých, uložených pevně, vnější Ø přes 35 mm</t>
  </si>
  <si>
    <t>10</t>
  </si>
  <si>
    <t>34571095</t>
  </si>
  <si>
    <t>trubka elektroinstalační tuhá z PVC D 36,6/40 mm, délka 3m</t>
  </si>
  <si>
    <t>12</t>
  </si>
  <si>
    <t>7</t>
  </si>
  <si>
    <t>741110021</t>
  </si>
  <si>
    <t>Montáž trubek elektroinstalačních s nasunutím nebo našroubováním do krabic plastových tuhých, uložených pod omítku, vnější Ø přes 16 do 23 mm</t>
  </si>
  <si>
    <t>14</t>
  </si>
  <si>
    <t>9</t>
  </si>
  <si>
    <t>741110022</t>
  </si>
  <si>
    <t>Montáž trubek elektroinstalačních s nasunutím nebo našroubováním do krabic plastových tuhých, uložených pod omítku, vnější Ø přes 23 do 35 mm</t>
  </si>
  <si>
    <t>18</t>
  </si>
  <si>
    <t>20</t>
  </si>
  <si>
    <t>11</t>
  </si>
  <si>
    <t>741110023</t>
  </si>
  <si>
    <t>Montáž trubek elektroinstalačních s nasunutím nebo našroubováním do krabic plastových tuhých, uložených pod omítku, vnější Ø přes 35 mm</t>
  </si>
  <si>
    <t>22</t>
  </si>
  <si>
    <t>24</t>
  </si>
  <si>
    <t>13</t>
  </si>
  <si>
    <t>741110041</t>
  </si>
  <si>
    <t>Montáž trubek elektroinstalačních s nasunutím nebo našroubováním do krabic plastových ohebných, uložených pevně, vnější Ø přes 11 do 23 mm</t>
  </si>
  <si>
    <t>26</t>
  </si>
  <si>
    <t>34571150</t>
  </si>
  <si>
    <t>trubka elektroinstalační ohebná z PH, D 13,5/18,7mm</t>
  </si>
  <si>
    <t>28</t>
  </si>
  <si>
    <t>741110042</t>
  </si>
  <si>
    <t>Montáž trubek elektroinstalačních s nasunutím nebo našroubováním do krabic plastových ohebných, uložených pevně, vnější Ø přes 23 do 35 mm</t>
  </si>
  <si>
    <t>30</t>
  </si>
  <si>
    <t>34571156</t>
  </si>
  <si>
    <t>trubka elektroinstalační ohebná z PH, D 28,4/34,5mm</t>
  </si>
  <si>
    <t>17</t>
  </si>
  <si>
    <t>741110043</t>
  </si>
  <si>
    <t>Montáž trubek elektroinstalačních s nasunutím nebo našroubováním do krabic plastových ohebných, uložených pevně, vnější Ø přes 35 mm</t>
  </si>
  <si>
    <t>34</t>
  </si>
  <si>
    <t>34571157</t>
  </si>
  <si>
    <t>trubka elektroinstalační ohebná z PH, D 35,9/42,2mm</t>
  </si>
  <si>
    <t>36</t>
  </si>
  <si>
    <t>19</t>
  </si>
  <si>
    <t>741110061</t>
  </si>
  <si>
    <t>Montáž trubek elektroinstalačních s nasunutím nebo našroubováním do krabic plastových ohebných, uložených pod omítku, vnější Ø přes 11 do 23 mm</t>
  </si>
  <si>
    <t>38</t>
  </si>
  <si>
    <t>40</t>
  </si>
  <si>
    <t>741110062</t>
  </si>
  <si>
    <t>Montáž trubek elektroinstalačních s nasunutím nebo našroubováním do krabic plastových ohebných, uložených pod omítku, vnější Ø přes 23 do 35 mm</t>
  </si>
  <si>
    <t>42</t>
  </si>
  <si>
    <t>44</t>
  </si>
  <si>
    <t>23</t>
  </si>
  <si>
    <t>741110063</t>
  </si>
  <si>
    <t>Montáž trubek elektroinstalačních s nasunutím nebo našroubováním do krabic plastových ohebných, uložených pod omítku, vnější Ø přes 35 mm</t>
  </si>
  <si>
    <t>46</t>
  </si>
  <si>
    <t>48</t>
  </si>
  <si>
    <t>25</t>
  </si>
  <si>
    <t>741110101</t>
  </si>
  <si>
    <t>Montáž trubek pancéřových elektroinstalačních s nasunutím nebo našroubováním do krabic plastových tuhých, uložených pevně, Ø přes 16 do 23 mm</t>
  </si>
  <si>
    <t>50</t>
  </si>
  <si>
    <t>34571107</t>
  </si>
  <si>
    <t>trubka elektroinstalační pancéřová pevná z PH D 15,8/20mm, délka 3m</t>
  </si>
  <si>
    <t>52</t>
  </si>
  <si>
    <t>27</t>
  </si>
  <si>
    <t>741110102</t>
  </si>
  <si>
    <t>Montáž trubek pancéřových elektroinstalačních s nasunutím nebo našroubováním do krabic plastových tuhých, uložených pevně, Ø přes 23 do 29 mm</t>
  </si>
  <si>
    <t>54</t>
  </si>
  <si>
    <t>34571108</t>
  </si>
  <si>
    <t>trubka elektroinstalační pancéřová pevná z PH D 20,6/25mm, délka 3m</t>
  </si>
  <si>
    <t>56</t>
  </si>
  <si>
    <t>29</t>
  </si>
  <si>
    <t>741110251</t>
  </si>
  <si>
    <t>Montáž trubek pancéřových elektroinstalačních s nasunutím nebo našroubováním do krabic kovových ohebných, uložených pod omítku, Ø přes 13,5 do 16 mm</t>
  </si>
  <si>
    <t>58</t>
  </si>
  <si>
    <t>34571020</t>
  </si>
  <si>
    <t>trubka elektroinstalační ohebná kovová D 13,5/18,9mm</t>
  </si>
  <si>
    <t>60</t>
  </si>
  <si>
    <t>31</t>
  </si>
  <si>
    <t>741110253</t>
  </si>
  <si>
    <t>Montáž trubek pancéřových elektroinstalačních s nasunutím nebo našroubováním do krabic kovových ohebných, uložených pod omítku, Ø přes 29 do 48 mm</t>
  </si>
  <si>
    <t>62</t>
  </si>
  <si>
    <t>34571023</t>
  </si>
  <si>
    <t>trubka elektroinstalační ohebná kovová D 29/35,2mm</t>
  </si>
  <si>
    <t>64</t>
  </si>
  <si>
    <t>50*1,05 "Přepočtené koeficientem množství</t>
  </si>
  <si>
    <t>33</t>
  </si>
  <si>
    <t>741110301</t>
  </si>
  <si>
    <t>Montáž trubek ochranných s nasunutím nebo našroubováním do krabic plastových tuhých, uložených pevně, vnitřní Ø do 40 mm</t>
  </si>
  <si>
    <t>66</t>
  </si>
  <si>
    <t>34571360</t>
  </si>
  <si>
    <t>trubka elektroinstalační HDPE tuhá dvouplášťová korugovaná D 32/40mm</t>
  </si>
  <si>
    <t>68</t>
  </si>
  <si>
    <t>35</t>
  </si>
  <si>
    <t>741110302</t>
  </si>
  <si>
    <t>Montáž trubek ochranných s nasunutím nebo našroubováním do krabic plastových tuhých, uložených pevně, vnitřní Ø přes 40 do 90 mm</t>
  </si>
  <si>
    <t>70</t>
  </si>
  <si>
    <t>34571361</t>
  </si>
  <si>
    <t>trubka elektroinstalační HDPE tuhá dvouplášťová korugovaná D 41/50mm</t>
  </si>
  <si>
    <t>72</t>
  </si>
  <si>
    <t>37</t>
  </si>
  <si>
    <t>741110501</t>
  </si>
  <si>
    <t>Montáž lišt a kanálků elektroinstalačních se spojkami, ohyby a rohy a s nasunutím do krabic protahovacích, šířky do 60 mm</t>
  </si>
  <si>
    <t>74</t>
  </si>
  <si>
    <t>741110511</t>
  </si>
  <si>
    <t>Montáž lišt a kanálků elektroinstalačních se spojkami, ohyby a rohy a s nasunutím do krabic vkládacích s víčkem, šířky do 60 mm</t>
  </si>
  <si>
    <t>76</t>
  </si>
  <si>
    <t>39</t>
  </si>
  <si>
    <t>34571009</t>
  </si>
  <si>
    <t>lišta elektroinstalační vkládací 11x10mm</t>
  </si>
  <si>
    <t>78</t>
  </si>
  <si>
    <t>500*1,05 "Přepočtené koeficientem množství</t>
  </si>
  <si>
    <t>741110512</t>
  </si>
  <si>
    <t>Montáž lišt a kanálků elektroinstalačních se spojkami, ohyby a rohy a s nasunutím do krabic vkládacích s víčkem, šířky do přes 60 do 120 mm</t>
  </si>
  <si>
    <t>80</t>
  </si>
  <si>
    <t>41</t>
  </si>
  <si>
    <t>34571215</t>
  </si>
  <si>
    <t>kanál elektroinstalační hranatý PVC 80x40mm</t>
  </si>
  <si>
    <t>82</t>
  </si>
  <si>
    <t>40*1,05 "Přepočtené koeficientem množství</t>
  </si>
  <si>
    <t>741110513</t>
  </si>
  <si>
    <t>Montáž lišt a kanálků elektroinstalačních se spojkami, ohyby a rohy a s nasunutím do krabic vkládacích s víčkem, šířky do přes 120 do 180 mm</t>
  </si>
  <si>
    <t>84</t>
  </si>
  <si>
    <t>43</t>
  </si>
  <si>
    <t>34571220</t>
  </si>
  <si>
    <t>kanál elektroinstalační hranatý PVC 140x60mm</t>
  </si>
  <si>
    <t>86</t>
  </si>
  <si>
    <t>20*1,15 "Přepočtené koeficientem množství</t>
  </si>
  <si>
    <t>741110541</t>
  </si>
  <si>
    <t>Montáž lišt a kanálků elektroinstalačních se spojkami, ohyby a rohy a s nasunutím do krabic doplňkové prvky přepážky podélné oddělovací</t>
  </si>
  <si>
    <t>88</t>
  </si>
  <si>
    <t>45</t>
  </si>
  <si>
    <t>741110551</t>
  </si>
  <si>
    <t>Montáž lišt a kanálků elektroinstalačních se spojkami, ohyby a rohy a s nasunutím do krabic doplňkové prvky protipožární utěsnění, šířky do 40 mm</t>
  </si>
  <si>
    <t>90</t>
  </si>
  <si>
    <t>23170003</t>
  </si>
  <si>
    <t>pěna montážní PUR protipožární jednosložková</t>
  </si>
  <si>
    <t>litr</t>
  </si>
  <si>
    <t>92</t>
  </si>
  <si>
    <t>10*0,176 "Přepočtené koeficientem množství</t>
  </si>
  <si>
    <t>47</t>
  </si>
  <si>
    <t>741110553</t>
  </si>
  <si>
    <t>Montáž lišt a kanálků elektroinstalačních se spojkami, ohyby a rohy a s nasunutím do krabic doplňkové prvky protipožární utěsnění, šířky do 80 mm</t>
  </si>
  <si>
    <t>94</t>
  </si>
  <si>
    <t>96</t>
  </si>
  <si>
    <t>10*0,528 "Přepočtené koeficientem množství</t>
  </si>
  <si>
    <t>49</t>
  </si>
  <si>
    <t>741110571</t>
  </si>
  <si>
    <t>Montáž lišt a kanálků elektroinstalačních se spojkami, ohyby a rohy a s nasunutím do krabic doplňkové prvky odkrytí a zakrytí stávajících lišt a kanálů víčkem</t>
  </si>
  <si>
    <t>98</t>
  </si>
  <si>
    <t>741112001</t>
  </si>
  <si>
    <t>Montáž krabic elektroinstalačních bez napojení na trubky a lišty, demontáže a montáže víčka a přístroje protahovacích nebo odbočných zapuštěných plastových kruhových</t>
  </si>
  <si>
    <t>kus</t>
  </si>
  <si>
    <t>100</t>
  </si>
  <si>
    <t>51</t>
  </si>
  <si>
    <t>34571457</t>
  </si>
  <si>
    <t>krabice pod omítku PVC odbočná kruhová D 70mm s víčkem</t>
  </si>
  <si>
    <t>102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</si>
  <si>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</si>
  <si>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</si>
  <si>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104</t>
  </si>
  <si>
    <t>53</t>
  </si>
  <si>
    <t>34571470</t>
  </si>
  <si>
    <t>krabice do dutých stěn PVC odbočná kruhová D 70mm s víčkem</t>
  </si>
  <si>
    <t>106</t>
  </si>
  <si>
    <t>741112003</t>
  </si>
  <si>
    <t>Montáž krabic elektroinstalačních bez napojení na trubky a lišty, demontáže a montáže víčka a přístroje protahovacích nebo odbočných zapuštěných plastových čtyřhranných</t>
  </si>
  <si>
    <t>108</t>
  </si>
  <si>
    <t>55</t>
  </si>
  <si>
    <t>34571459</t>
  </si>
  <si>
    <t>krabice pod omítku PVC odbočná čtvercová 100x100mm s víčkem</t>
  </si>
  <si>
    <t>110</t>
  </si>
  <si>
    <t>741112011</t>
  </si>
  <si>
    <t>Montáž krabic elektroinstalačních bez napojení na trubky a lišty, demontáže a montáže víčka a přístroje protahovacích nebo odbočných nástěnných plastových kruhových</t>
  </si>
  <si>
    <t>112</t>
  </si>
  <si>
    <t>57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</si>
  <si>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</si>
  <si>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</si>
  <si>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114</t>
  </si>
  <si>
    <t>34571478</t>
  </si>
  <si>
    <t>krabice v uzavřeném provedení PP s krytím IP 66 čtvercová 80x80mm</t>
  </si>
  <si>
    <t>116</t>
  </si>
  <si>
    <t>59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</si>
  <si>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</si>
  <si>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</si>
  <si>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118</t>
  </si>
  <si>
    <t>34571481</t>
  </si>
  <si>
    <t>krabice v uzavřeném provedení PP s krytím IP 66 obdélníková 125x175mm</t>
  </si>
  <si>
    <t>120</t>
  </si>
  <si>
    <t>61</t>
  </si>
  <si>
    <t>741112051</t>
  </si>
  <si>
    <t>Montáž krabic elektroinstalačních bez napojení na trubky a lišty, demontáže a montáže víčka a přístroje protahovacích nebo odbočných lištových plastových odbočných</t>
  </si>
  <si>
    <t>122</t>
  </si>
  <si>
    <t>34571498</t>
  </si>
  <si>
    <t>krabice lištová PVC odbočná čtvercová 80x80mm s víčkem</t>
  </si>
  <si>
    <t>124</t>
  </si>
  <si>
    <t>63</t>
  </si>
  <si>
    <t>741112061</t>
  </si>
  <si>
    <t>Montáž krabic elektroinstalačních bez napojení na trubky a lišty, demontáže a montáže víčka a přístroje přístrojových zapuštěných plastových kruhových</t>
  </si>
  <si>
    <t>126</t>
  </si>
  <si>
    <t>34571450</t>
  </si>
  <si>
    <t>krabice pod omítku PVC přístrojová kruhová D 70mm</t>
  </si>
  <si>
    <t>128</t>
  </si>
  <si>
    <t>65</t>
  </si>
  <si>
    <t>741112071</t>
  </si>
  <si>
    <t>Montáž krabic elektroinstalačních bez napojení na trubky a lišty, demontáže a montáže víčka a přístroje přístrojových lištových plastových jednoduchých</t>
  </si>
  <si>
    <t>130</t>
  </si>
  <si>
    <t>34571475</t>
  </si>
  <si>
    <t>krabice lištová PVC přístrojová čtvercová 80x80mm mělká</t>
  </si>
  <si>
    <t>132</t>
  </si>
  <si>
    <t>67</t>
  </si>
  <si>
    <t>741112105</t>
  </si>
  <si>
    <t>Montáž krabic elektroinstalačních bez napojení na trubky a lišty, demontáže a montáže víčka a přístroje rozvodek se zapojením vodičů na svorkovnici zapuštěných plastových čtyřhranných pro můstkové kabely</t>
  </si>
  <si>
    <t>134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</si>
  <si>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</si>
  <si>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</si>
  <si>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136</t>
  </si>
  <si>
    <t>69</t>
  </si>
  <si>
    <t>138</t>
  </si>
  <si>
    <t>741112113</t>
  </si>
  <si>
    <t>Montáž krabic elektroinstalačních bez napojení na trubky a lišty, demontáže a montáže víčka a přístroje rozvodek se zapojením vodičů na svorkovnici nástěnných plastových čtyřhranných pro vodiče Ø 10 mm2</t>
  </si>
  <si>
    <t>140</t>
  </si>
  <si>
    <t>71</t>
  </si>
  <si>
    <t>741112152</t>
  </si>
  <si>
    <t>Montáž krabic elektroinstalačních bez napojení na trubky a lišty, demontáže a montáže víčka a přístroje rozvodek se zapojením vodičů na svorkovnici lištových plastových dvojitých</t>
  </si>
  <si>
    <t>142</t>
  </si>
  <si>
    <t>200</t>
  </si>
  <si>
    <t>741120001</t>
  </si>
  <si>
    <t>Montáž vodičů izolovaných měděných bez ukončení uložených pod omítku plných a laněných (např. CY), průřezu žíly 0,35 až 6 mm2</t>
  </si>
  <si>
    <t>1920534040</t>
  </si>
  <si>
    <t>201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</si>
  <si>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</si>
  <si>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</si>
  <si>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1571311797</t>
  </si>
  <si>
    <t>741120811</t>
  </si>
  <si>
    <t>Demontáž vodičů izolovaných měděných uložených pod omítku plných a laněných průřezu žíly 0,35 až 16 mm2</t>
  </si>
  <si>
    <t>144</t>
  </si>
  <si>
    <t>73</t>
  </si>
  <si>
    <t>741120813</t>
  </si>
  <si>
    <t>Demontáž vodičů izolovaných měděných uložených pod omítku plných a laněných průřezu žíly 25 až 50 mm2</t>
  </si>
  <si>
    <t>146</t>
  </si>
  <si>
    <t>741120821</t>
  </si>
  <si>
    <t>Demontáž vodičů izolovaných měděných uložených v trubkách nebo lištách plných a laněných s PVC pláštěm, bezhalogenových, ohniodolných průřezu žíly 0,15 až 70 mm2</t>
  </si>
  <si>
    <t>148</t>
  </si>
  <si>
    <t>75</t>
  </si>
  <si>
    <t>741120841</t>
  </si>
  <si>
    <t>Demontáž vodičů izolovaných měděných uložených pevně plných a laněných s PVC pláštěm, bezhalogenových, ohniodolných průřezu žíly 0,55 až 70 mm2</t>
  </si>
  <si>
    <t>150</t>
  </si>
  <si>
    <t>741120851</t>
  </si>
  <si>
    <t>Demontáž vodičů izolovaných měděných drátovacích v rozváděčích plných, průřezu žily 0,35 až 16 mm2</t>
  </si>
  <si>
    <t>152</t>
  </si>
  <si>
    <t>77</t>
  </si>
  <si>
    <t>741120902</t>
  </si>
  <si>
    <t>Zatažení vodičů do starých trubek ke stávajícím vodičům průřezu vodiče do 2,5 mm2</t>
  </si>
  <si>
    <t>154</t>
  </si>
  <si>
    <t>741121851</t>
  </si>
  <si>
    <t>Demontáž kabelů měděných uložených pod omítku plných plochých nebo bezhalogenových počtu a průřezu žil 2x1 až 2,5 mm2, 3x1 až 2,5 mm2</t>
  </si>
  <si>
    <t>156</t>
  </si>
  <si>
    <t>79</t>
  </si>
  <si>
    <t>741121861</t>
  </si>
  <si>
    <t>Demontáž kabelů měděných uložených pod omítku plných kulatých počtu a průřezu žil 2x1,5 až 2,5 mm2, 3x1,5 mm2, 4x1,5 mm2</t>
  </si>
  <si>
    <t>158</t>
  </si>
  <si>
    <t>202</t>
  </si>
  <si>
    <t>741122011</t>
  </si>
  <si>
    <t>Montáž kabelů měděných bez ukončení uložených pod omítku plných kulatých (např. CYKY), počtu a průřezu žil 2x1,5 až 2,5 mm2</t>
  </si>
  <si>
    <t>-70372083</t>
  </si>
  <si>
    <t>741128001</t>
  </si>
  <si>
    <t>Ostatní práce při montáži vodičů a kabelů úpravy vodičů a kabelů odjutování a očištění</t>
  </si>
  <si>
    <t>160</t>
  </si>
  <si>
    <t>81</t>
  </si>
  <si>
    <t>741128002</t>
  </si>
  <si>
    <t>Ostatní práce při montáži vodičů a kabelů úpravy vodičů a kabelů označování dalším štítkem</t>
  </si>
  <si>
    <t>162</t>
  </si>
  <si>
    <t>741128003</t>
  </si>
  <si>
    <t>Ostatní práce při montáži vodičů a kabelů úpravy vodičů a kabelů svazkování žil</t>
  </si>
  <si>
    <t>164</t>
  </si>
  <si>
    <t>83</t>
  </si>
  <si>
    <t>741128004</t>
  </si>
  <si>
    <t>Ostatní práce při montáži vodičů a kabelů úpravy vodičů a kabelů vyhledání volného páru vedení</t>
  </si>
  <si>
    <t>166</t>
  </si>
  <si>
    <t>741128005</t>
  </si>
  <si>
    <t>Ostatní práce při montáži vodičů a kabelů úpravy vodičů a kabelů trasování vedení na omítce</t>
  </si>
  <si>
    <t>168</t>
  </si>
  <si>
    <t>85</t>
  </si>
  <si>
    <t>741128026</t>
  </si>
  <si>
    <t>Ostatní práce při montáži vodičů a kabelů Příplatek k cenám montáže vodičů a kabelů za zatahování vodičů a kabelů do tvárnicových tras s komorami nebo do kolektorů, hmotnosti do 10 kg</t>
  </si>
  <si>
    <t>170</t>
  </si>
  <si>
    <t>741130001</t>
  </si>
  <si>
    <t>Ukončení vodičů izolovaných s označením a zapojením v rozváděči nebo na přístroji, průřezu žíly do 2,5 mm2</t>
  </si>
  <si>
    <t>172</t>
  </si>
  <si>
    <t>87</t>
  </si>
  <si>
    <t>741130003</t>
  </si>
  <si>
    <t>Ukončení vodičů izolovaných s označením a zapojením v rozváděči nebo na přístroji, průřezu žíly do 4 mm2</t>
  </si>
  <si>
    <t>174</t>
  </si>
  <si>
    <t>741130005</t>
  </si>
  <si>
    <t>Ukončení vodičů izolovaných s označením a zapojením v rozváděči nebo na přístroji, průřezu žíly do 10 mm2</t>
  </si>
  <si>
    <t>176</t>
  </si>
  <si>
    <t>89</t>
  </si>
  <si>
    <t>741130011</t>
  </si>
  <si>
    <t>Ukončení vodičů izolovaných s označením a zapojením v rozváděči nebo na přístroji, průřezu žíly do 50 mm2</t>
  </si>
  <si>
    <t>178</t>
  </si>
  <si>
    <t>741130021</t>
  </si>
  <si>
    <t>Ukončení vodičů izolovaných s označením a zapojením na svorkovnici s otevřením a uzavřením krytu, průřezu žíly do 2,5 mm2</t>
  </si>
  <si>
    <t>180</t>
  </si>
  <si>
    <t>91</t>
  </si>
  <si>
    <t>741130022</t>
  </si>
  <si>
    <t>Ukončení vodičů izolovaných s označením a zapojením na svorkovnici s otevřením a uzavřením krytu, průřezu žíly do 4 mm2</t>
  </si>
  <si>
    <t>182</t>
  </si>
  <si>
    <t>741130111</t>
  </si>
  <si>
    <t>Ukončení šnůř se zapojením počtu a průřezu žil 2x0,35 až 4 mm2</t>
  </si>
  <si>
    <t>184</t>
  </si>
  <si>
    <t>93</t>
  </si>
  <si>
    <t>741130144</t>
  </si>
  <si>
    <t>Ukončení šnůř se zapojením počtu a průřezu žil 5x0,5 až 4 mm2</t>
  </si>
  <si>
    <t>186</t>
  </si>
  <si>
    <t>741132301</t>
  </si>
  <si>
    <t>Ukončení kabelů nebo vodičů koncovkou nebo s vývodkou ucpávkovou do 4 žil s jednoduchým nástavcem průměru 12 mm</t>
  </si>
  <si>
    <t>188</t>
  </si>
  <si>
    <t>95</t>
  </si>
  <si>
    <t>741132302</t>
  </si>
  <si>
    <t>Ukončení kabelů nebo vodičů koncovkou nebo s vývodkou ucpávkovou do 4 žil s jednoduchým nástavcem průměru 16 mm</t>
  </si>
  <si>
    <t>190</t>
  </si>
  <si>
    <t>741132321</t>
  </si>
  <si>
    <t>Ukončení kabelů nebo vodičů koncovkou nebo s vývodkou ucpávkovou do 4 žil zaslepení vývodky a koncovky ucpávkovou zátkou</t>
  </si>
  <si>
    <t>192</t>
  </si>
  <si>
    <t>97</t>
  </si>
  <si>
    <t>741132331</t>
  </si>
  <si>
    <t>Ukončení kabelů nebo vodičů koncovkou nebo s vývodkou ucpávkovou přes 4 žíly nevýbušnou, průřezu vodiče do 4 mm2 a počtu žil do 10</t>
  </si>
  <si>
    <t>194</t>
  </si>
  <si>
    <t>741132341</t>
  </si>
  <si>
    <t>Ukončení kabelů nebo vodičů koncovkou nebo s vývodkou ucpávkovou přes 4 žíly nevýbušná koncovka ucpávková úprava těsnicích kroužků</t>
  </si>
  <si>
    <t>196</t>
  </si>
  <si>
    <t>99</t>
  </si>
  <si>
    <t>741132342</t>
  </si>
  <si>
    <t>Ukončení kabelů nebo vodičů koncovkou nebo s vývodkou ucpávkovou přes 4 žíly nevýbušná koncovka ucpávková montáž zaslepovacího víčka</t>
  </si>
  <si>
    <t>198</t>
  </si>
  <si>
    <t>741135001</t>
  </si>
  <si>
    <t>Ostatní ukončení vodičů nebo kabelů montáž doplňků koncovek a uzávěrů rozdělovací skříně</t>
  </si>
  <si>
    <t>101</t>
  </si>
  <si>
    <t>741135031</t>
  </si>
  <si>
    <t>Ostatní ukončení vodičů nebo kabelů číslování jednostranné spojek, závěrů a forem s prozvoněním, počtu žil do 10</t>
  </si>
  <si>
    <t>35442114</t>
  </si>
  <si>
    <t>štítek plastový - bez označení</t>
  </si>
  <si>
    <t>204</t>
  </si>
  <si>
    <t>103</t>
  </si>
  <si>
    <t>741320105</t>
  </si>
  <si>
    <t>Montáž jističů se zapojením vodičů jednopólových nn do 25 A ve skříni</t>
  </si>
  <si>
    <t>206</t>
  </si>
  <si>
    <t>35822109</t>
  </si>
  <si>
    <t>jistič 1pólový-charakteristika B 10A</t>
  </si>
  <si>
    <t>208</t>
  </si>
  <si>
    <t>105</t>
  </si>
  <si>
    <t>741322815</t>
  </si>
  <si>
    <t>Demontáž jističů jednopólových nn bez signálního kontaktu do 25 A ze skříně</t>
  </si>
  <si>
    <t>210</t>
  </si>
  <si>
    <t>741990001</t>
  </si>
  <si>
    <t>Ostatní doplňkové práce elektromontážní zhotovení otvorů v plechu tl. do 4 mm čtvercových, plochy do 0,010 m2</t>
  </si>
  <si>
    <t>212</t>
  </si>
  <si>
    <t>107</t>
  </si>
  <si>
    <t>741990003</t>
  </si>
  <si>
    <t>Ostatní doplňkové práce elektromontážní zhotovení otvorů v plechu tl. do 4 mm čtvercových, plochy přes 0,025 do 0,060 m2</t>
  </si>
  <si>
    <t>214</t>
  </si>
  <si>
    <t>741990011</t>
  </si>
  <si>
    <t>Ostatní doplňkové práce elektromontážní zhotovení otvorů v plechu tl. do 4 mm kruhových, Ø do 21 mm</t>
  </si>
  <si>
    <t>216</t>
  </si>
  <si>
    <t>109</t>
  </si>
  <si>
    <t>741990014</t>
  </si>
  <si>
    <t>Ostatní doplňkové práce elektromontážní zhotovení otvorů v plechu tl. do 4 mm kruhových, Ø přes 42 do 60 mm</t>
  </si>
  <si>
    <t>218</t>
  </si>
  <si>
    <t>741990021</t>
  </si>
  <si>
    <t>Ostatní doplňkové práce elektromontážní zakrytí otvorů čtvercových, plochy do 0,010 m2</t>
  </si>
  <si>
    <t>220</t>
  </si>
  <si>
    <t>111</t>
  </si>
  <si>
    <t>741990031</t>
  </si>
  <si>
    <t>Ostatní doplňkové práce elektromontážní zakrytí otvorů kruhových, Ø do 100 mm</t>
  </si>
  <si>
    <t>222</t>
  </si>
  <si>
    <t>741990041</t>
  </si>
  <si>
    <t>Ostatní doplňkové práce elektromontážní montáž tabulek pro rozvodny a elektrická zařízení výstražné a označovací</t>
  </si>
  <si>
    <t>224</t>
  </si>
  <si>
    <t>113</t>
  </si>
  <si>
    <t>741990062</t>
  </si>
  <si>
    <t>Ostatní doplňkové práce elektromontážní dokončovací práce (čistění a konzervace) utěsnění skříňových rozváděčů a řídících skříní</t>
  </si>
  <si>
    <t>226</t>
  </si>
  <si>
    <t>998741101</t>
  </si>
  <si>
    <t>Přesun hmot pro silnoproud stanovený z hmotnosti přesunovaného materiálu vodorovná dopravní vzdálenost do 50 m v objektech výšky do 6 m</t>
  </si>
  <si>
    <t>t</t>
  </si>
  <si>
    <t>228</t>
  </si>
  <si>
    <t>115</t>
  </si>
  <si>
    <t>998741102</t>
  </si>
  <si>
    <t>Přesun hmot pro silnoproud stanovený z hmotnosti přesunovaného materiálu vodorovná dopravní vzdálenost do 50 m v objektech výšky přes 6 do 12 m</t>
  </si>
  <si>
    <t>230</t>
  </si>
  <si>
    <t>998741103</t>
  </si>
  <si>
    <t>Přesun hmot pro silnoproud stanovený z hmotnosti přesunovaného materiálu vodorovná dopravní vzdálenost do 50 m v objektech výšky přes 12 do 24 m</t>
  </si>
  <si>
    <t>232</t>
  </si>
  <si>
    <t>117</t>
  </si>
  <si>
    <t>998741201</t>
  </si>
  <si>
    <t>Přesun hmot pro silnoproud stanovený procentní sazbou (%) z ceny vodorovná dopravní vzdálenost do 50 m v objektech výšky do 6 m</t>
  </si>
  <si>
    <t>%</t>
  </si>
  <si>
    <t>234</t>
  </si>
  <si>
    <t>998741202</t>
  </si>
  <si>
    <t>Přesun hmot pro silnoproud stanovený procentní sazbou (%) z ceny vodorovná dopravní vzdálenost do 50 m v objektech výšky přes 6 do 12 m</t>
  </si>
  <si>
    <t>236</t>
  </si>
  <si>
    <t>46-M</t>
  </si>
  <si>
    <t>Stavební pomocné práce</t>
  </si>
  <si>
    <t>119</t>
  </si>
  <si>
    <t>460932111</t>
  </si>
  <si>
    <t>Osazení kotevních prvků hmoždinek včetně vyvrtání otvorů, pro upevnění elektroinstalací ve stěnách cihelných, vnějšího průměru do 8 mm</t>
  </si>
  <si>
    <t>238</t>
  </si>
  <si>
    <t>56281002</t>
  </si>
  <si>
    <t>hmoždinky univerzální 8x40</t>
  </si>
  <si>
    <t>100 kus</t>
  </si>
  <si>
    <t>256</t>
  </si>
  <si>
    <t>240</t>
  </si>
  <si>
    <t>1000*0,01 "Přepočtené koeficientem množství</t>
  </si>
  <si>
    <t>121</t>
  </si>
  <si>
    <t>460932121</t>
  </si>
  <si>
    <t>Osazení kotevních prvků hmoždinek včetně vyvrtání otvorů, pro upevnění elektroinstalací ve stěnách betonových nebo kamenných, vnějšího průměru do 8 mm</t>
  </si>
  <si>
    <t>242</t>
  </si>
  <si>
    <t>244</t>
  </si>
  <si>
    <t>100*0,01 "Přepočtené koeficientem množství</t>
  </si>
  <si>
    <t>123</t>
  </si>
  <si>
    <t>460941111</t>
  </si>
  <si>
    <t>Vyplnění rýh vyplnění a omítnutí rýh ve stropech hloubky do 3 cm a šířky do 3 cm</t>
  </si>
  <si>
    <t>246</t>
  </si>
  <si>
    <t>460941112</t>
  </si>
  <si>
    <t>Vyplnění rýh vyplnění a omítnutí rýh ve stropech hloubky do 3 cm a šířky přes 3 do 5 cm</t>
  </si>
  <si>
    <t>248</t>
  </si>
  <si>
    <t>125</t>
  </si>
  <si>
    <t>460941121</t>
  </si>
  <si>
    <t>Vyplnění rýh vyplnění a omítnutí rýh ve stropech hloubky přes 3 do 5 cm a šířky do 5 cm</t>
  </si>
  <si>
    <t>250</t>
  </si>
  <si>
    <t>460941211</t>
  </si>
  <si>
    <t>Vyplnění rýh vyplnění a omítnutí rýh ve stěnách hloubky do 3 cm a šířky do 3 cm</t>
  </si>
  <si>
    <t>252</t>
  </si>
  <si>
    <t>127</t>
  </si>
  <si>
    <t>460941311</t>
  </si>
  <si>
    <t>Vyplnění rýh vyplnění a omítnutí rýh v betonových podlahách a mazaninách hloubky do 5 cm a šířky do 5 cm</t>
  </si>
  <si>
    <t>254</t>
  </si>
  <si>
    <t>460951111</t>
  </si>
  <si>
    <t>Vyplnění otvorů zabetonování otvorů ve stropech včetně bednění a výztuže plochy do 0,09 m2 a tlouštky do 10 cm</t>
  </si>
  <si>
    <t>129</t>
  </si>
  <si>
    <t>460952111</t>
  </si>
  <si>
    <t>Vyplnění otvorů zazdívka otvorů ve zdivu cihlami pálenými plochy do 0,0225 m2 a tloušťky do 15 cm</t>
  </si>
  <si>
    <t>258</t>
  </si>
  <si>
    <t>460952121</t>
  </si>
  <si>
    <t>Vyplnění otvorů zazdívka otvorů ve zdivu cihlami pálenými plochy přes 0,0225 do 0,09 m2 a tloušťky do 15 cm</t>
  </si>
  <si>
    <t>260</t>
  </si>
  <si>
    <t>131</t>
  </si>
  <si>
    <t>468041111</t>
  </si>
  <si>
    <t>Řezání spár v podkladu nebo krytu betonovém, hloubky do 10 cm</t>
  </si>
  <si>
    <t>262</t>
  </si>
  <si>
    <t>468071111</t>
  </si>
  <si>
    <t>Bourání podlah a mazanin betonových tloušťky do 15 cm</t>
  </si>
  <si>
    <t>m2</t>
  </si>
  <si>
    <t>264</t>
  </si>
  <si>
    <t>133</t>
  </si>
  <si>
    <t>468081111</t>
  </si>
  <si>
    <t>Vybourání otvorů ve zdivu z lehkých betonů plochy do 0,09 m2 a tloušťky do 15 cm</t>
  </si>
  <si>
    <t>266</t>
  </si>
  <si>
    <t>468081311</t>
  </si>
  <si>
    <t>Vybourání otvorů ve zdivu cihelném plochy do 0,0225 m2 a tloušťky do 15 cm</t>
  </si>
  <si>
    <t>268</t>
  </si>
  <si>
    <t>135</t>
  </si>
  <si>
    <t>468081411</t>
  </si>
  <si>
    <t>Vybourání otvorů ve zdivu betonovém plochy do 0,0225 m2 a tloušťky do 15 cm</t>
  </si>
  <si>
    <t>270</t>
  </si>
  <si>
    <t>468081511</t>
  </si>
  <si>
    <t>Vybourání otvorů ve zdivu železobetonovém plochy do 0,09 m2 a tloušťky do 15 cm</t>
  </si>
  <si>
    <t>272</t>
  </si>
  <si>
    <t>137</t>
  </si>
  <si>
    <t>468082211</t>
  </si>
  <si>
    <t>Vybourání otvorů ve stropech a klenbách železobetonových plochy do 0,09 m2 a tloušťky do 10 cm</t>
  </si>
  <si>
    <t>274</t>
  </si>
  <si>
    <t>468091111</t>
  </si>
  <si>
    <t>Vysekání kapes nebo výklenků ve zdivu pro osazení kotevních prvků nebo elektroinstalačního zařízení z lehkých betonů, dutých cihel nebo tvárnic, velikosti 7x7x5 cm</t>
  </si>
  <si>
    <t>276</t>
  </si>
  <si>
    <t>139</t>
  </si>
  <si>
    <t>468091112</t>
  </si>
  <si>
    <t>Vysekání kapes nebo výklenků ve zdivu pro osazení kotevních prvků nebo elektroinstalačního zařízení z lehkých betonů, dutých cihel nebo tvárnic, velikosti 10x10x8 cm</t>
  </si>
  <si>
    <t>278</t>
  </si>
  <si>
    <t>468091211</t>
  </si>
  <si>
    <t>Vysekání kapes nebo výklenků ve zdivu pro osazení kotevních prvků nebo elektroinstalačního zařízení betonovém nebo kamenném, velikosti 7x7x5 cm</t>
  </si>
  <si>
    <t>280</t>
  </si>
  <si>
    <t>141</t>
  </si>
  <si>
    <t>468101111</t>
  </si>
  <si>
    <t>Vysekání rýh pro montáž trubek a kabelů v kamenných nebo betonových zdech hloubky do 3 cm a šířky do 3 cm</t>
  </si>
  <si>
    <t>282</t>
  </si>
  <si>
    <t>468101211</t>
  </si>
  <si>
    <t>Vysekání rýh pro montáž trubek a kabelů ve stropech z betonu hloubky do 3 cm a šířky do 3 cm</t>
  </si>
  <si>
    <t>284</t>
  </si>
  <si>
    <t>143</t>
  </si>
  <si>
    <t>468101311</t>
  </si>
  <si>
    <t>Vysekání rýh pro montáž trubek a kabelů v betonových podlahách a mazaninách hloubky do 5 cm a šířky do 5 cm</t>
  </si>
  <si>
    <t>286</t>
  </si>
  <si>
    <t>468101411</t>
  </si>
  <si>
    <t>Vysekání rýh pro montáž trubek a kabelů v cihelných zdech hloubky do 3 cm a šířky do 3 cm</t>
  </si>
  <si>
    <t>288</t>
  </si>
  <si>
    <t>145</t>
  </si>
  <si>
    <t>468111111</t>
  </si>
  <si>
    <t>Frézování drážek pro vodiče ve stěnách z cihel, rozměru do 3x3 cm</t>
  </si>
  <si>
    <t>290</t>
  </si>
  <si>
    <t>468111121</t>
  </si>
  <si>
    <t>Frézování drážek pro vodiče ve stěnách z cihel včetně omítky, rozměru do 3x3 cm</t>
  </si>
  <si>
    <t>292</t>
  </si>
  <si>
    <t>147</t>
  </si>
  <si>
    <t>468111311</t>
  </si>
  <si>
    <t>Frézování drážek pro vodiče ve stěnách z betonu, rozměru do 3x3 cm</t>
  </si>
  <si>
    <t>294</t>
  </si>
  <si>
    <t>469971111</t>
  </si>
  <si>
    <t>Odvoz suti a vybouraných hmot svislá doprava suti a vybouraných hmot za první podlaží</t>
  </si>
  <si>
    <t>296</t>
  </si>
  <si>
    <t>149</t>
  </si>
  <si>
    <t>469972111</t>
  </si>
  <si>
    <t>Odvoz suti a vybouraných hmot odvoz suti a vybouraných hmot do 1 km</t>
  </si>
  <si>
    <t>298</t>
  </si>
  <si>
    <t>469972121</t>
  </si>
  <si>
    <t>Odvoz suti a vybouraných hmot odvoz suti a vybouraných hmot Příplatek k ceně za každý další i započatý 1 km</t>
  </si>
  <si>
    <t>300</t>
  </si>
  <si>
    <t>151</t>
  </si>
  <si>
    <t>469973116</t>
  </si>
  <si>
    <t>Poplatek za uložení stavebního odpadu na skládce (skládkovné) na skládce (skládkovné) směsného stavebního a demoličního zatříděného do Katalogu odpadů pod kódem 17 09 04</t>
  </si>
  <si>
    <t>302</t>
  </si>
  <si>
    <t>OST</t>
  </si>
  <si>
    <t>Ostatní</t>
  </si>
  <si>
    <t>7492553010</t>
  </si>
  <si>
    <t>Montáž kabelů 2- a 3-žílových Cu do 16 mm2 - uložení do země, chráničky, na rošty, pod omítku apod.</t>
  </si>
  <si>
    <t>Sborník UOŽI 01 2021</t>
  </si>
  <si>
    <t>512</t>
  </si>
  <si>
    <t>-1298104504</t>
  </si>
  <si>
    <t>153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</si>
  <si>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</si>
  <si>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</si>
  <si>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-1832572241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</si>
  <si>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</si>
  <si>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</si>
  <si>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819509043</t>
  </si>
  <si>
    <t>155</t>
  </si>
  <si>
    <t>7590545014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</si>
  <si>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</si>
  <si>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1081601203</t>
  </si>
  <si>
    <t>7590545112</t>
  </si>
  <si>
    <t>Montáž kabelu SEKU, SYKFY uloženého pod omítku</t>
  </si>
  <si>
    <t>-1543257278</t>
  </si>
  <si>
    <t>157</t>
  </si>
  <si>
    <t>34121044</t>
  </si>
  <si>
    <t>kabel sdělovací stíněný laminovanou Al fólií s příložným Cu drátem jádro Cu plné izolace PVC plášť PVC 100V (SYKFY) 2x2x0,5mm2</t>
  </si>
  <si>
    <t>-1800650932</t>
  </si>
  <si>
    <t>34121050</t>
  </si>
  <si>
    <t>kabel sdělovací stíněný laminovanou Al fólií s příložným Cu drátem jádro Cu plné izolace PVC plášť PVC 100V (SYKFY) 5x2x0,5mm2</t>
  </si>
  <si>
    <t>-676367828</t>
  </si>
  <si>
    <t>161</t>
  </si>
  <si>
    <t>34121056</t>
  </si>
  <si>
    <t>kabel sdělovací stíněný laminovanou Al fólií s příložným Cu drátem jádro Cu plné izolace PVC plášť PVC 100V (SYKFY) 10x2x0,5mm2</t>
  </si>
  <si>
    <t>654137389</t>
  </si>
  <si>
    <t>167</t>
  </si>
  <si>
    <t>34121105</t>
  </si>
  <si>
    <t>kabel sdělovací stíněný laminovanou Al fólií s příložným Cu drátem jádro Cu plné izolace PVC plášť PVC 100V (SYKFY) 5x3x0,5mm2</t>
  </si>
  <si>
    <t>-1976993636</t>
  </si>
  <si>
    <t>34121002</t>
  </si>
  <si>
    <t>kabel sdělovací jádro Cu plné izolace PVC plášť PVC 100V (SYKY) 1x2x0,5mm2</t>
  </si>
  <si>
    <t>-1027278227</t>
  </si>
  <si>
    <t>169</t>
  </si>
  <si>
    <t>34121017</t>
  </si>
  <si>
    <t>kabel sdělovací jádro Cu plné izolace PVC plášť PVC 100V (SYKY) 1x3x0,5mm2</t>
  </si>
  <si>
    <t>2104553226</t>
  </si>
  <si>
    <t>34121121</t>
  </si>
  <si>
    <t>kabel sdělovací jádro Cu plné izolace PVC plášť PVC 100V (SYKY) 2x2x0,5mm2</t>
  </si>
  <si>
    <t>-1796968094</t>
  </si>
  <si>
    <t>173</t>
  </si>
  <si>
    <t>34121122</t>
  </si>
  <si>
    <t>kabel sdělovací jádro Cu plné izolace PVC plášť PVC 100V (SYKY) 5x2x0,5mm2</t>
  </si>
  <si>
    <t>-1644030598</t>
  </si>
  <si>
    <t>34121132</t>
  </si>
  <si>
    <t>kabel sdělovací oheň retardující bezhalogenový stíněný laminovanou Al fólií s příložným CuSn drátem s funkčností při požáru 180min a P90-R/PH120-R reakce na oheň B2cas1d1a1 jádro Cu plné 100V (SSKFH-V) 1x2x0,8mm2</t>
  </si>
  <si>
    <t>1922057583</t>
  </si>
  <si>
    <t>175</t>
  </si>
  <si>
    <t>34121134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</si>
  <si>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</si>
  <si>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163269933</t>
  </si>
  <si>
    <t>34121136</t>
  </si>
  <si>
    <t>kabel sdělovací oheň retardující bezhalogenový stíněný laminovanou Al fólií s příložným CuSn drátem s funkčností při požáru 180min a P90-R/PH120-R reakce na oheň B2cas1d1a1 jádro Cu plné 100V (SSKFH-V) 3x2x0,8mm2</t>
  </si>
  <si>
    <t>1877512028</t>
  </si>
  <si>
    <t>177</t>
  </si>
  <si>
    <t>34121138</t>
  </si>
  <si>
    <t>kabel sdělovací oheň retardující bezhalogenový stíněný laminovanou Al fólií s příložným CuSn drátem s funkčností při požáru 180min a P90-R/PH120-R reakce na oheň B2cas1d1a1 jádro Cu plné 100V (SSKFH-V) 4x2x0,8mm2</t>
  </si>
  <si>
    <t>664011462</t>
  </si>
  <si>
    <t>34121140</t>
  </si>
  <si>
    <t>kabel sdělovací oheň retardující bezhalogenový stíněný laminovanou Al fólií s příložným CuSn drátem s funkčností při požáru 180min a P90-R/PH120-R reakce na oheň B2cas1d1a1 jádro Cu plné 100V (SSKFH-V) 5x2x0,8mm2</t>
  </si>
  <si>
    <t>530473070</t>
  </si>
  <si>
    <t>179</t>
  </si>
  <si>
    <t>34121142</t>
  </si>
  <si>
    <t>kabel sdělovací oheň retardující bezhalogenový stíněný laminovanou Al fólií s příložným CuSn drátem s funkčností při požáru 180min a P90-R/PH120-R reakce na oheň B2cas1d1a1 jádro Cu plné 100V (SSKFH-V) 10x2x0,8mm2</t>
  </si>
  <si>
    <t>-1962282733</t>
  </si>
  <si>
    <t>34121144</t>
  </si>
  <si>
    <t>kabel sdělovací oheň retardující bezhalogenový stíněný laminovanou Al fólií s příložným CuSn drátem bez funkčnosti při požáru reakce na oheň B2cas1d1a1 jádro Cu plné 100V (SHKFH-R) 1x2x0,8mm2</t>
  </si>
  <si>
    <t>-2061904337</t>
  </si>
  <si>
    <t>181</t>
  </si>
  <si>
    <t>34121146</t>
  </si>
  <si>
    <t>kabel sdělovací oheň retardující bezhalogenový stíněný laminovanou Al fólií s příložným CuSn drátem bez funkčnosti při požáru reakce na oheň B2cas1d1a1 jádro Cu plné 100V (SHKFH-R) 2x2x0,8mm2</t>
  </si>
  <si>
    <t>-372455761</t>
  </si>
  <si>
    <t>34121148</t>
  </si>
  <si>
    <t>kabel sdělovací oheň retardující bezhalogenový stíněný laminovanou Al fólií s příložným CuSn drátem bez funkčnosti při požáru reakce na oheň B2cas1d1a1 jádro Cu plné 100V (SHKFH-R) 3x2x0,8mm2</t>
  </si>
  <si>
    <t>-352442679</t>
  </si>
  <si>
    <t>183</t>
  </si>
  <si>
    <t>34121150</t>
  </si>
  <si>
    <t>kabel sdělovací oheň retardující bezhalogenový stíněný laminovanou Al fólií s příložným CuSn drátem bez funkčnosti při požáru reakce na oheň B2cas1d1a1 jádro Cu plné 100V (SHKFH-R) 4x2x0,8mm2</t>
  </si>
  <si>
    <t>-1907505671</t>
  </si>
  <si>
    <t>34121152</t>
  </si>
  <si>
    <t>kabel sdělovací oheň retardující bezhalogenový stíněný laminovanou Al fólií s příložným CuSn drátem bez funkčnosti při požáru reakce na oheň B2cas1d1a1 jádro Cu plné 100V (SHKFH-R) 5x2x0,8mm2</t>
  </si>
  <si>
    <t>-328434745</t>
  </si>
  <si>
    <t>185</t>
  </si>
  <si>
    <t>34121154</t>
  </si>
  <si>
    <t>kabel sdělovací oheň retardující bezhalogenový stíněný laminovanou Al fólií s příložným CuSn drátem bez funkčnosti při požáru reakce na oheň B2cas1d1a1 jádro Cu plné 100V (SHKFH-R) 10x2x0,8mm2</t>
  </si>
  <si>
    <t>1168403703</t>
  </si>
  <si>
    <t>195</t>
  </si>
  <si>
    <t>34111005</t>
  </si>
  <si>
    <t>kabel instalační jádro Cu plné izolace PVC plášť PVC 450/750V (CYKY) 2x1,5mm2</t>
  </si>
  <si>
    <t>-1253311687</t>
  </si>
  <si>
    <t>34111006</t>
  </si>
  <si>
    <t>kabel instalační jádro Cu plné izolace PVC plášť PVC 450/750V (CYKY) 2x2,5mm2</t>
  </si>
  <si>
    <t>2089915832</t>
  </si>
  <si>
    <t>197</t>
  </si>
  <si>
    <t>34111012</t>
  </si>
  <si>
    <t>kabel instalační jádro Cu plné izolace PVC plášť PVC 450/750V (CYKY) 2x4mm2</t>
  </si>
  <si>
    <t>1066322950</t>
  </si>
  <si>
    <t>34111030</t>
  </si>
  <si>
    <t>kabel instalační jádro Cu plné izolace PVC plášť PVC 450/750V (CYKY) 3x1,5mm2</t>
  </si>
  <si>
    <t>-595483604</t>
  </si>
  <si>
    <t>199</t>
  </si>
  <si>
    <t>34111036</t>
  </si>
  <si>
    <t>kabel instalační jádro Cu plné izolace PVC plášť PVC 450/750V (CYKY) 3x2,5mm2</t>
  </si>
  <si>
    <t>423450898</t>
  </si>
  <si>
    <t>02 - EZS</t>
  </si>
  <si>
    <t>PSV - EZS</t>
  </si>
  <si>
    <t xml:space="preserve">    741 - EZS - MATERIÁL</t>
  </si>
  <si>
    <t xml:space="preserve">    742 - EZS - MONTÁŽ</t>
  </si>
  <si>
    <t>EZS - MATERIÁL</t>
  </si>
  <si>
    <t>POL01</t>
  </si>
  <si>
    <t>Ústředna s GSM/GPRS/LAN komunikátorem a rádiovým modulem</t>
  </si>
  <si>
    <t>sada</t>
  </si>
  <si>
    <t>POL011</t>
  </si>
  <si>
    <t>rozšiřující modul pro ústřednu</t>
  </si>
  <si>
    <t>POL02</t>
  </si>
  <si>
    <t>Zálohovací akupack (baterie) pro sirénu</t>
  </si>
  <si>
    <t>POL022</t>
  </si>
  <si>
    <t>Zálohovací akupack (baterie) pro ústřednu</t>
  </si>
  <si>
    <t>POL03</t>
  </si>
  <si>
    <t>Sběrnicový přístupový modul s displejem, klávesnicí a RFID</t>
  </si>
  <si>
    <t>POL04</t>
  </si>
  <si>
    <t>přístupový modul s displejem, klávesnicí a RFID</t>
  </si>
  <si>
    <t>POL05</t>
  </si>
  <si>
    <t>Sběrnicový PIR detektor pohybu</t>
  </si>
  <si>
    <t>POL06</t>
  </si>
  <si>
    <t>Bezdrátový PIR detektor pohybu</t>
  </si>
  <si>
    <t>POL07</t>
  </si>
  <si>
    <t>BASE Sběrnicová siréna venkovní - základna s elektronikou</t>
  </si>
  <si>
    <t>POL08</t>
  </si>
  <si>
    <t>Bezdrátová siréna venkovní</t>
  </si>
  <si>
    <t>POL09</t>
  </si>
  <si>
    <t>Plastový kryt sirény</t>
  </si>
  <si>
    <t>POL10</t>
  </si>
  <si>
    <t>Sběrnicová siréna vnitřní</t>
  </si>
  <si>
    <t>POL11</t>
  </si>
  <si>
    <t>Bezdrátová siréna vnitřní</t>
  </si>
  <si>
    <t>POL12</t>
  </si>
  <si>
    <t>Jednosměrný opakovač signálu bezdrátových prvků</t>
  </si>
  <si>
    <t>POL13</t>
  </si>
  <si>
    <t>Sběrnicový magnetický detektor otevření</t>
  </si>
  <si>
    <t>POL14</t>
  </si>
  <si>
    <t>Bezdrátový magnetický detektor</t>
  </si>
  <si>
    <t>POL15</t>
  </si>
  <si>
    <t xml:space="preserve">Bezdotykový RFID čip  - přívěšek</t>
  </si>
  <si>
    <t>POL16</t>
  </si>
  <si>
    <t>Bezdotyková přístupová karta RFID</t>
  </si>
  <si>
    <t>POL17</t>
  </si>
  <si>
    <t>Sběrnicová venkovní klávesnice se čtečkou RFID</t>
  </si>
  <si>
    <t>POL18</t>
  </si>
  <si>
    <t>Bezdrátová sběrnicová venkovní klávesnice se čtečkou RFID</t>
  </si>
  <si>
    <t>POL19</t>
  </si>
  <si>
    <t>Infra závory 100 m</t>
  </si>
  <si>
    <t>742</t>
  </si>
  <si>
    <t>EZS - MONTÁŽ</t>
  </si>
  <si>
    <t>742220001</t>
  </si>
  <si>
    <t>Montáž ústředny PZTS s komunikátorem na PCO a zdrojem do 16 ti zón a 4 podsystémů</t>
  </si>
  <si>
    <t>742220031</t>
  </si>
  <si>
    <t>Montáž koncentrátoru nebo expanderu pro PZTS</t>
  </si>
  <si>
    <t>742220041</t>
  </si>
  <si>
    <t>Montáž přijímače pro bezdrátové prvky v krytu</t>
  </si>
  <si>
    <t>742220051</t>
  </si>
  <si>
    <t>Montáž krabice pro expander uložené na omítce</t>
  </si>
  <si>
    <t>742220052</t>
  </si>
  <si>
    <t>Montáž krabice s ocelovým štítem proti odvrtání se svorkovnicemi</t>
  </si>
  <si>
    <t>742220053</t>
  </si>
  <si>
    <t>Montáž krabice pro magnetický kontakt propojovací</t>
  </si>
  <si>
    <t>742220061</t>
  </si>
  <si>
    <t>Montáž rozbočovače sběrnice v krabici</t>
  </si>
  <si>
    <t>742220071</t>
  </si>
  <si>
    <t>Montáž dveřního modulu pro připojení čteček v krytu</t>
  </si>
  <si>
    <t>742220081</t>
  </si>
  <si>
    <t>Montáž čtečky bezkontaktních karet</t>
  </si>
  <si>
    <t>742220121</t>
  </si>
  <si>
    <t>Montáž modulu do systému PZTS pro 8 relé</t>
  </si>
  <si>
    <t>742220131</t>
  </si>
  <si>
    <t>Montáž univerzálního reléového modulu se svorkovnicí a přepínačem NC/NO</t>
  </si>
  <si>
    <t>742220141</t>
  </si>
  <si>
    <t>Montáž klávesnice pro dodanou ústřednu</t>
  </si>
  <si>
    <t>742220151</t>
  </si>
  <si>
    <t>Montáž tabla zobrazovacího</t>
  </si>
  <si>
    <t>742220161</t>
  </si>
  <si>
    <t>Montáž akumulátoru 12V</t>
  </si>
  <si>
    <t>742220171</t>
  </si>
  <si>
    <t>Montáž komunikátoru do ústředny telefonní</t>
  </si>
  <si>
    <t>742220172</t>
  </si>
  <si>
    <t>Montáž komunikátoru do ústředny GSM</t>
  </si>
  <si>
    <t>742220181</t>
  </si>
  <si>
    <t>Montáž transformátoru pro ústřednu</t>
  </si>
  <si>
    <t>742220201</t>
  </si>
  <si>
    <t>Montáž převodníku RS485/Ethernet se zdrojem</t>
  </si>
  <si>
    <t>742220211</t>
  </si>
  <si>
    <t>Montáž zálohového napájecího zdroje s dobíječem a akumulátorem</t>
  </si>
  <si>
    <t>742220221</t>
  </si>
  <si>
    <t>Montáž systémového zdroje s akumulátorem a 8 kanálovým expandérem</t>
  </si>
  <si>
    <t>742220231</t>
  </si>
  <si>
    <t>Montáž příslušenství pro PZTS kombinovaný kloubový držák pro pohybový detektor na strop nebo na stěnu</t>
  </si>
  <si>
    <t>742220232</t>
  </si>
  <si>
    <t>Montáž příslušenství pro PZTS detektor na stěnu nebo na strop</t>
  </si>
  <si>
    <t>742220235</t>
  </si>
  <si>
    <t>Montáž příslušenství pro PZTS magnetický kontakt povrchový</t>
  </si>
  <si>
    <t>742220236</t>
  </si>
  <si>
    <t>Montáž příslušenství pro PZTS magnetický kontakt závrtný čtyřdrátový</t>
  </si>
  <si>
    <t>742220241</t>
  </si>
  <si>
    <t>Montáž příslušenství pro PZTS armované hadice k magnetickému kontaktu</t>
  </si>
  <si>
    <t>742220243</t>
  </si>
  <si>
    <t>Montáž příslušenství pro PZTS vnitřní infrabariéry přijímač a vysílač</t>
  </si>
  <si>
    <t>742220245</t>
  </si>
  <si>
    <t>Montáž příslušenství pro PZTS otřesový detektor na trezory s podložkami a armovaným kabelem</t>
  </si>
  <si>
    <t>742220251</t>
  </si>
  <si>
    <t>Montáž příslušenství pro PZTS tlačítka tísňové výklopné s pamětí poplachu</t>
  </si>
  <si>
    <t>742220253</t>
  </si>
  <si>
    <t>Montáž příslušenství pro PZTS signalizační dioda LED na krabici</t>
  </si>
  <si>
    <t>742220255</t>
  </si>
  <si>
    <t>Montáž příslušenství pro PZTS siréna vnitřní pro vyhlášení poplachu</t>
  </si>
  <si>
    <t>742220256</t>
  </si>
  <si>
    <t>Montáž příslušenství pro PZTS siréna zálohovaná s majákem a s akumulátorem 1,2 Ah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</si>
  <si>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</si>
  <si>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</si>
  <si>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</si>
  <si>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</si>
  <si>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</si>
  <si>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</si>
  <si>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742220421</t>
  </si>
  <si>
    <t>Nastavení a oživení PZTS instalace přístupového SW</t>
  </si>
  <si>
    <t>742220501</t>
  </si>
  <si>
    <t>Zkoušky a revize PZTS zkoušky TIČR</t>
  </si>
  <si>
    <t>742220511</t>
  </si>
  <si>
    <t>Zkoušky a revize PZTS revize výchozí systému PZTS</t>
  </si>
  <si>
    <t>742220801</t>
  </si>
  <si>
    <t>Demontáž ústředny PZTS s komunikátorem na PCO a zdrojem do 16 ti zón a 4 podsystémů</t>
  </si>
  <si>
    <t>742220802</t>
  </si>
  <si>
    <t>Demontáž ústředny PZTS s komunikátorem na PCO a zdrojem přes 16 do 48 zón a 8 podsystémů</t>
  </si>
  <si>
    <t>742220803</t>
  </si>
  <si>
    <t>Demontáž ústředny PZTS s komunikátorem na PCO a zdrojem přes 48 do 520 zón a 32 podsystémů</t>
  </si>
  <si>
    <t>742220831</t>
  </si>
  <si>
    <t>Demontáž koncentrátoru nebo expanderu pro PZTS</t>
  </si>
  <si>
    <t>742220871</t>
  </si>
  <si>
    <t>Demontáž dveřního modulu pro připojení čteček v krytu</t>
  </si>
  <si>
    <t>742221811</t>
  </si>
  <si>
    <t>Demontáž docházkového terminálu s LCD displejem</t>
  </si>
  <si>
    <t>742221841</t>
  </si>
  <si>
    <t>Demontáž klávesnice pro dodanou ústřednu</t>
  </si>
  <si>
    <t>742221851</t>
  </si>
  <si>
    <t>Demontáž tabla zobrazovacího</t>
  </si>
  <si>
    <t>742222811</t>
  </si>
  <si>
    <t>Demontáže zálohového napájecího zdroje s dobíječem a akumulátorem</t>
  </si>
  <si>
    <t>742222832</t>
  </si>
  <si>
    <t>Demontáž příslušenství pro PZTS detektoru na stěnu nebo na strop</t>
  </si>
  <si>
    <t>742222843</t>
  </si>
  <si>
    <t>Demontáž příslušenství pro PZTS vnitřní infrabariéry přijímač a vysílač</t>
  </si>
  <si>
    <t>742222855</t>
  </si>
  <si>
    <t>Demontáž příslušenství pro PZTS sirény vnitřní pro vyhlášení poplachu</t>
  </si>
  <si>
    <t>742222856</t>
  </si>
  <si>
    <t>Demontáž příslušenství pro PZTS sirény zálohované s majákem a s akumulátorem</t>
  </si>
  <si>
    <t>03 - KAMEROVÝ SYSTÉM</t>
  </si>
  <si>
    <t>PSV - KAMEROVÝ SYSTÉM</t>
  </si>
  <si>
    <t xml:space="preserve">    21-M1 - DATOVÉ A TELEFONNÍ ROZVODY - MATERIÁL</t>
  </si>
  <si>
    <t xml:space="preserve">    21-M10 - DATOVÉ A TELEFONNÍ ROZVODY - MONTÁŽ</t>
  </si>
  <si>
    <t xml:space="preserve">    21-M11 - KAMEROVÝ SYSTÉM - MATERIÁL</t>
  </si>
  <si>
    <t xml:space="preserve">    21-M12 - KAMEROVÝ SYSTÉM - MONTÁŽ</t>
  </si>
  <si>
    <t>21-M1</t>
  </si>
  <si>
    <t>DATOVÉ A TELEFONNÍ ROZVODY - MATERIÁL</t>
  </si>
  <si>
    <t>Pol1</t>
  </si>
  <si>
    <t>Skříň RACK 12U</t>
  </si>
  <si>
    <t>ks</t>
  </si>
  <si>
    <t>Pol2</t>
  </si>
  <si>
    <t>Patch panel 19" 2U 24x RJ45 kat.6</t>
  </si>
  <si>
    <t>Pol3</t>
  </si>
  <si>
    <t>Horizontální organizér 1U</t>
  </si>
  <si>
    <t>Pol4</t>
  </si>
  <si>
    <t>Datový kabel UTP kat.6 vč. konektorů interiérový</t>
  </si>
  <si>
    <t>Pol5</t>
  </si>
  <si>
    <t>Datový kabel UTP kat.6 vč. konektorů exteriérový s UV ochr.</t>
  </si>
  <si>
    <t>Pol6</t>
  </si>
  <si>
    <t>Popisný štítek datových zásuvek a panelů</t>
  </si>
  <si>
    <t>Pol7</t>
  </si>
  <si>
    <t>Popisný štítek datových kabelů</t>
  </si>
  <si>
    <t>Pol8</t>
  </si>
  <si>
    <t>konektor RJ45</t>
  </si>
  <si>
    <t>21-M10</t>
  </si>
  <si>
    <t>DATOVÉ A TELEFONNÍ ROZVODY - MONTÁŽ</t>
  </si>
  <si>
    <t>Pol9</t>
  </si>
  <si>
    <t>Pol10</t>
  </si>
  <si>
    <t>Pol11</t>
  </si>
  <si>
    <t>Pol12</t>
  </si>
  <si>
    <t>Datový kabel UTP kat.6 interiérový</t>
  </si>
  <si>
    <t>Pol13</t>
  </si>
  <si>
    <t>Datový kabel UTP kat.6 exteriérový s UV ochr.</t>
  </si>
  <si>
    <t>Pol17</t>
  </si>
  <si>
    <t>Ukončení kabelu UTP</t>
  </si>
  <si>
    <t>Pol16</t>
  </si>
  <si>
    <t>Pol14</t>
  </si>
  <si>
    <t>Pol15</t>
  </si>
  <si>
    <t>Pol18</t>
  </si>
  <si>
    <t>Měření segmentu UTP včetně protokolu</t>
  </si>
  <si>
    <t>Pol19</t>
  </si>
  <si>
    <t>Konfigulace sítě</t>
  </si>
  <si>
    <t>hod</t>
  </si>
  <si>
    <t>21-M11</t>
  </si>
  <si>
    <t>KAMEROVÝ SYSTÉM - MATERIÁL</t>
  </si>
  <si>
    <t>Pol20</t>
  </si>
  <si>
    <t>Síťový rekordér 4 kanály, 1 pozice pro SATA disky, Gigabit LAN, Live View, M-JPEG + MPEG4, H.264, HDMI,USB</t>
  </si>
  <si>
    <t>Pol21</t>
  </si>
  <si>
    <t>Síťový rekordér 8 kanálů, 1 pozice pro SATA disky, Gigabit LAN, Live View, M-JPEG + MPEG4, H.264, HDMI,USB</t>
  </si>
  <si>
    <t>Pol22</t>
  </si>
  <si>
    <t>Síťový rekordér 16 kanálů, 1 pozice pro SATA disky, Gigabit LAN, Live View, M-JPEG + MPEG4, H.264, HDMI,USB</t>
  </si>
  <si>
    <t>Pol23</t>
  </si>
  <si>
    <t>Síťový rekordér 32 kanálů, 1 pozice pro SATA disky, Gigabit LAN, Live View, M-JPEG + MPEG4, H.264, HDMI,USB</t>
  </si>
  <si>
    <t>Pol24</t>
  </si>
  <si>
    <t>Síťový rekordér 64 kanálů, 1 pozice pro SATA disky, Gigabit LAN, Live View, M-JPEG + MPEG4, H.264, HDMI,USB</t>
  </si>
  <si>
    <t>Pol25</t>
  </si>
  <si>
    <t>Hard disk Sata 4TB pro NVR</t>
  </si>
  <si>
    <t>Pol26</t>
  </si>
  <si>
    <t>Hard disk Sata 6TB pro NVR</t>
  </si>
  <si>
    <t>Pol27</t>
  </si>
  <si>
    <t>Hard disk Sata 8TB pro NVR</t>
  </si>
  <si>
    <t>Pol28</t>
  </si>
  <si>
    <t>IP kamera, minimálně 4Mpx, MPEG4,objektiv 2.8-12 mm H.264, noční vidění, micro SD, PoE, 1x LAN, držák na zeď, vyhřívání</t>
  </si>
  <si>
    <t>Pol29</t>
  </si>
  <si>
    <t>IP kamera, minimálně 4Mpx, MPEG4,objektiv 2.8 (103°) H.264, noční vidění, micro SD, PoE, 1x LAN, držák na zeď, vyhřívání</t>
  </si>
  <si>
    <t>Pol30</t>
  </si>
  <si>
    <t>Výložník - patice pro montáž kamery</t>
  </si>
  <si>
    <t>Pol31</t>
  </si>
  <si>
    <t>Switch 8x10/100PoE, 2x10/100/1000, managment 802.3at, zdroj</t>
  </si>
  <si>
    <t>Pol32</t>
  </si>
  <si>
    <t>LCD Monitor 24", HDMI, min. FULL HD pozorovací úhel 178°/178°, napájení: 230VAC</t>
  </si>
  <si>
    <t>Pol33</t>
  </si>
  <si>
    <t>LCD Monitor 32", HDMI min. FULL HD pozorovací úhel 178°/178°, napájení: 230VAC</t>
  </si>
  <si>
    <t>Pol34</t>
  </si>
  <si>
    <t>LCD Monitor 55", HDMI min. FULL HD pozorovací úhel 178°/178°, napájení: 230VAC</t>
  </si>
  <si>
    <t>Pol35</t>
  </si>
  <si>
    <t>Výsuvný, otočný a sklopný držák na TV 26" až 55", VESA 100×100 až 400×400, nosnost 35 kg, náklon -5/+8°, natočení 90°,</t>
  </si>
  <si>
    <t>Pol36</t>
  </si>
  <si>
    <t>Výsuvný, otočný a sklopný držák na TV 26" až 55", VESA 100×100 až 400×400, nosnost 35 kg, náklon -30/+30°, natočení 90°,</t>
  </si>
  <si>
    <t>Pol37</t>
  </si>
  <si>
    <t>Prodlužovací kabel USB</t>
  </si>
  <si>
    <t>Pol38</t>
  </si>
  <si>
    <t>Prodlužovací kabel HDMI</t>
  </si>
  <si>
    <t>Pol39</t>
  </si>
  <si>
    <t>Bezdrátová myš USB</t>
  </si>
  <si>
    <t>Pol40</t>
  </si>
  <si>
    <t>Kabel CYKY-J 3x1,5mm2</t>
  </si>
  <si>
    <t>Pol41</t>
  </si>
  <si>
    <t>Převěs nosný pro kabel vč. ukotvení</t>
  </si>
  <si>
    <t>Pol42</t>
  </si>
  <si>
    <t>PPOE napáječ sítě 1pin</t>
  </si>
  <si>
    <t>Pol43</t>
  </si>
  <si>
    <t>PPOE napáječ sítě 2pin</t>
  </si>
  <si>
    <t>Pol44</t>
  </si>
  <si>
    <t>PPOE napáječ sítě 4pin</t>
  </si>
  <si>
    <t>Pol45</t>
  </si>
  <si>
    <t>PPOE napáječ sítě 12pin</t>
  </si>
  <si>
    <t>21-M12</t>
  </si>
  <si>
    <t>KAMEROVÝ SYSTÉM - MONTÁŽ</t>
  </si>
  <si>
    <t>Pol46</t>
  </si>
  <si>
    <t>Síťový rekordér 4-64 kanálů, pozice pro SATA disky vč.disku, Gigabit LAN, Live View, M-JPEG + MPEG4, H.264, HDMI, USB</t>
  </si>
  <si>
    <t>Pol47</t>
  </si>
  <si>
    <t>Pol48</t>
  </si>
  <si>
    <t>Pol49</t>
  </si>
  <si>
    <t>Pol50</t>
  </si>
  <si>
    <t>Pol51</t>
  </si>
  <si>
    <t>LCD Monitor 24 -55, HDMI</t>
  </si>
  <si>
    <t>Pol52</t>
  </si>
  <si>
    <t>Pol53</t>
  </si>
  <si>
    <t>Pol54</t>
  </si>
  <si>
    <t>Pol55</t>
  </si>
  <si>
    <t>Pol56</t>
  </si>
  <si>
    <t>Pol57</t>
  </si>
  <si>
    <t>Pol58</t>
  </si>
  <si>
    <t>Pol59</t>
  </si>
  <si>
    <t>PPOE napáječ sítě 1-12pin</t>
  </si>
  <si>
    <t>Pol60</t>
  </si>
  <si>
    <t>Nastavení a oživení kamerového systému</t>
  </si>
  <si>
    <t>kpl</t>
  </si>
  <si>
    <t>Pol61</t>
  </si>
  <si>
    <t>Demontáže kamerového systému</t>
  </si>
  <si>
    <t>04 - VRN</t>
  </si>
  <si>
    <t>M - Práce a dodávky M</t>
  </si>
  <si>
    <t xml:space="preserve">    58-M - Revize vyhrazených technických zařízení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</si>
  <si>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</si>
  <si>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</si>
  <si>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</si>
  <si>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</si>
  <si>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 xml:space="preserve">    VRN8 - Přesun stavebních kapacit</t>
  </si>
  <si>
    <t>Práce a dodávky M</t>
  </si>
  <si>
    <t>58-M</t>
  </si>
  <si>
    <t>Revize vyhrazených technických zařízení</t>
  </si>
  <si>
    <t>5801010R</t>
  </si>
  <si>
    <t>Revize elektrických zařízení s oprávněním D</t>
  </si>
  <si>
    <t>Vedlejší rozpočtové náklady</t>
  </si>
  <si>
    <t>VRN1</t>
  </si>
  <si>
    <t>Průzkumné, geodetické a projektové práce</t>
  </si>
  <si>
    <t>013002000</t>
  </si>
  <si>
    <t>Projektové práce</t>
  </si>
  <si>
    <t>013254000</t>
  </si>
  <si>
    <t>Dokumentace skutečného provedení stavby</t>
  </si>
  <si>
    <t>VRN4</t>
  </si>
  <si>
    <t>Inženýrská činnost</t>
  </si>
  <si>
    <t>049002000</t>
  </si>
  <si>
    <t>Ostatní inženýrská činnost</t>
  </si>
  <si>
    <t>VRN7</t>
  </si>
  <si>
    <t>Provozní vlivy</t>
  </si>
  <si>
    <t>075002000</t>
  </si>
  <si>
    <t>Ochranná pásma - památková ochrana</t>
  </si>
  <si>
    <t>VRN8</t>
  </si>
  <si>
    <t>Přesun stavebních kapacit</t>
  </si>
  <si>
    <t>08110301R</t>
  </si>
  <si>
    <t>Doprava do 50 km</t>
  </si>
  <si>
    <t>km</t>
  </si>
  <si>
    <t>08110302R</t>
  </si>
  <si>
    <t>Doprava od 50 do 250 km</t>
  </si>
  <si>
    <t>08110303R</t>
  </si>
  <si>
    <t>Doprava od 250 do 500 km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</si>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</sst>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27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2021-003a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Údržba a opravy elektronických zabezpečovacích systémů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15. 4. 2021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ortganizace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Správa železnic, státní ortganizace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Rozvody a přípomocné...'!J30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'01 - Rozvody a přípomocné...'!P83</f>
        <v>0</v>
      </c>
      <c r="AV55" s="120">
        <f>'01 - Rozvody a přípomocné...'!J33</f>
        <v>0</v>
      </c>
      <c r="AW55" s="120">
        <f>'01 - Rozvody a přípomocné...'!J34</f>
        <v>0</v>
      </c>
      <c r="AX55" s="120">
        <f>'01 - Rozvody a přípomocné...'!J35</f>
        <v>0</v>
      </c>
      <c r="AY55" s="120">
        <f>'01 - Rozvody a přípomocné...'!J36</f>
        <v>0</v>
      </c>
      <c r="AZ55" s="120">
        <f>'01 - Rozvody a přípomocné...'!F33</f>
        <v>0</v>
      </c>
      <c r="BA55" s="120">
        <f>'01 - Rozvody a přípomocné...'!F34</f>
        <v>0</v>
      </c>
      <c r="BB55" s="120">
        <f>'01 - Rozvody a přípomocné...'!F35</f>
        <v>0</v>
      </c>
      <c r="BC55" s="120">
        <f>'01 - Rozvody a přípomocné...'!F36</f>
        <v>0</v>
      </c>
      <c r="BD55" s="122">
        <f>'01 - Rozvody a přípomocné...'!F37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EZS'!J30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'02 - EZS'!P82</f>
        <v>0</v>
      </c>
      <c r="AV56" s="120">
        <f>'02 - EZS'!J33</f>
        <v>0</v>
      </c>
      <c r="AW56" s="120">
        <f>'02 - EZS'!J34</f>
        <v>0</v>
      </c>
      <c r="AX56" s="120">
        <f>'02 - EZS'!J35</f>
        <v>0</v>
      </c>
      <c r="AY56" s="120">
        <f>'02 - EZS'!J36</f>
        <v>0</v>
      </c>
      <c r="AZ56" s="120">
        <f>'02 - EZS'!F33</f>
        <v>0</v>
      </c>
      <c r="BA56" s="120">
        <f>'02 - EZS'!F34</f>
        <v>0</v>
      </c>
      <c r="BB56" s="120">
        <f>'02 - EZS'!F35</f>
        <v>0</v>
      </c>
      <c r="BC56" s="120">
        <f>'02 - EZS'!F36</f>
        <v>0</v>
      </c>
      <c r="BD56" s="122">
        <f>'02 - EZS'!F37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KAMEROVÝ SYSTÉM'!J30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'03 - KAMEROVÝ SYSTÉM'!P84</f>
        <v>0</v>
      </c>
      <c r="AV57" s="120">
        <f>'03 - KAMEROVÝ SYSTÉM'!J33</f>
        <v>0</v>
      </c>
      <c r="AW57" s="120">
        <f>'03 - KAMEROVÝ SYSTÉM'!J34</f>
        <v>0</v>
      </c>
      <c r="AX57" s="120">
        <f>'03 - KAMEROVÝ SYSTÉM'!J35</f>
        <v>0</v>
      </c>
      <c r="AY57" s="120">
        <f>'03 - KAMEROVÝ SYSTÉM'!J36</f>
        <v>0</v>
      </c>
      <c r="AZ57" s="120">
        <f>'03 - KAMEROVÝ SYSTÉM'!F33</f>
        <v>0</v>
      </c>
      <c r="BA57" s="120">
        <f>'03 - KAMEROVÝ SYSTÉM'!F34</f>
        <v>0</v>
      </c>
      <c r="BB57" s="120">
        <f>'03 - KAMEROVÝ SYSTÉM'!F35</f>
        <v>0</v>
      </c>
      <c r="BC57" s="120">
        <f>'03 - KAMEROVÝ SYSTÉM'!F36</f>
        <v>0</v>
      </c>
      <c r="BD57" s="122">
        <f>'03 - KAMEROVÝ SYSTÉM'!F37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16.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VRN'!J30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24">
        <v>0</v>
      </c>
      <c r="AT58" s="125">
        <f>ROUND(SUM(AV58:AW58),2)</f>
        <v>0</v>
      </c>
      <c r="AU58" s="126">
        <f>'04 - VRN'!P86</f>
        <v>0</v>
      </c>
      <c r="AV58" s="125">
        <f>'04 - VRN'!J33</f>
        <v>0</v>
      </c>
      <c r="AW58" s="125">
        <f>'04 - VRN'!J34</f>
        <v>0</v>
      </c>
      <c r="AX58" s="125">
        <f>'04 - VRN'!J35</f>
        <v>0</v>
      </c>
      <c r="AY58" s="125">
        <f>'04 - VRN'!J36</f>
        <v>0</v>
      </c>
      <c r="AZ58" s="125">
        <f>'04 - VRN'!F33</f>
        <v>0</v>
      </c>
      <c r="BA58" s="125">
        <f>'04 - VRN'!F34</f>
        <v>0</v>
      </c>
      <c r="BB58" s="125">
        <f>'04 - VRN'!F35</f>
        <v>0</v>
      </c>
      <c r="BC58" s="125">
        <f>'04 - VRN'!F36</f>
        <v>0</v>
      </c>
      <c r="BD58" s="127">
        <f>'04 - VRN'!F37</f>
        <v>0</v>
      </c>
      <c r="BE58" s="7"/>
      <c r="BT58" s="123" t="s">
        <v>80</v>
      </c>
      <c r="BV58" s="123" t="s">
        <v>74</v>
      </c>
      <c r="BW58" s="123" t="s">
        <v>91</v>
      </c>
      <c r="BX58" s="123" t="s">
        <v>5</v>
      </c>
      <c r="CL58" s="123" t="s">
        <v>19</v>
      </c>
      <c r="CM58" s="123" t="s">
        <v>82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yki/wgy8ImG65h+IhVXq36J/iAJSHJBISGzvPtjwDu7VjaCs403u9x/iVL9MohCGRlru9TNgr7ctkH2J3ozM7Q==" hashValue="l/CgXfhUZkUCeEFLo4dZ04y37g/zh62+lI6MdoOASNMzIwXUiXN2+fN8+KKGrbp5Z7EeLmqccqAACrPto6qlr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Rozvody a přípomocné...'!C2" display="/"/>
    <hyperlink ref="A56" location="'02 - EZS'!C2" display="/"/>
    <hyperlink ref="A57" location="'03 - KAMEROVÝ SYSTÉM'!C2" display="/"/>
    <hyperlink ref="A58" location="'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Údržba a opravy elektronických zabezpečovacích systémů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ROUND((SUM(BE83:BE317)),  2)</f>
        <v>0</v>
      </c>
      <c r="G33" s="38"/>
      <c r="H33" s="38"/>
      <c r="I33" s="148">
        <v>0.20999999999999999</v>
      </c>
      <c r="J33" s="147">
        <f>ROUND(((SUM(BE83:BE317))*I33),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ROUND((SUM(BF83:BF317)),  2)</f>
        <v>0</v>
      </c>
      <c r="G34" s="38"/>
      <c r="H34" s="38"/>
      <c r="I34" s="148">
        <v>0.14999999999999999</v>
      </c>
      <c r="J34" s="147">
        <f>ROUND(((SUM(BF83:BF317))*I34),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ROUND((SUM(BG83:BG317)),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ROUND((SUM(BH83:BH317)),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ROUND((SUM(BI83:BI317)),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Údržba a opravy elektronických zabezpečovacích systémů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Rozvody a přípomocné práce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ortganizace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ortganizace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101</v>
      </c>
      <c r="E62" s="174"/>
      <c r="F62" s="174"/>
      <c r="G62" s="174"/>
      <c r="H62" s="174"/>
      <c r="I62" s="174"/>
      <c r="J62" s="175">
        <f>J249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5"/>
      <c r="C63" s="166"/>
      <c r="D63" s="167" t="s">
        <v>102</v>
      </c>
      <c r="E63" s="168"/>
      <c r="F63" s="168"/>
      <c r="G63" s="168"/>
      <c r="H63" s="168"/>
      <c r="I63" s="168"/>
      <c r="J63" s="169">
        <f>J287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Údržba a opravy elektronických zabezpečovacích systémů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01 - Rozvody a přípomocné práce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15. 4. 2021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Správa železnic, státní ortganizace</v>
      </c>
      <c r="G79" s="40"/>
      <c r="H79" s="40"/>
      <c r="I79" s="32" t="s">
        <v>33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>Správa železnic, státní ortganizace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104</v>
      </c>
      <c r="D82" s="180" t="s">
        <v>57</v>
      </c>
      <c r="E82" s="180" t="s">
        <v>53</v>
      </c>
      <c r="F82" s="180" t="s">
        <v>54</v>
      </c>
      <c r="G82" s="180" t="s">
        <v>105</v>
      </c>
      <c r="H82" s="180" t="s">
        <v>106</v>
      </c>
      <c r="I82" s="180" t="s">
        <v>107</v>
      </c>
      <c r="J82" s="180" t="s">
        <v>97</v>
      </c>
      <c r="K82" s="181" t="s">
        <v>108</v>
      </c>
      <c r="L82" s="182"/>
      <c r="M82" s="92" t="s">
        <v>19</v>
      </c>
      <c r="N82" s="93" t="s">
        <v>42</v>
      </c>
      <c r="O82" s="93" t="s">
        <v>109</v>
      </c>
      <c r="P82" s="93" t="s">
        <v>110</v>
      </c>
      <c r="Q82" s="93" t="s">
        <v>111</v>
      </c>
      <c r="R82" s="93" t="s">
        <v>112</v>
      </c>
      <c r="S82" s="93" t="s">
        <v>113</v>
      </c>
      <c r="T82" s="94" t="s">
        <v>114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115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P84+P287</f>
        <v>0</v>
      </c>
      <c r="Q83" s="96"/>
      <c r="R83" s="185">
        <f>R84+R287</f>
        <v>0.1237</v>
      </c>
      <c r="S83" s="96"/>
      <c r="T83" s="186">
        <f>T84+T287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98</v>
      </c>
      <c r="BK83" s="187">
        <f>BK84+BK287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116</v>
      </c>
      <c r="F84" s="191" t="s">
        <v>117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P85+P249</f>
        <v>0</v>
      </c>
      <c r="Q84" s="196"/>
      <c r="R84" s="197">
        <f>R85+R249</f>
        <v>0</v>
      </c>
      <c r="S84" s="196"/>
      <c r="T84" s="198">
        <f>T85+T249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82</v>
      </c>
      <c r="AT84" s="200" t="s">
        <v>71</v>
      </c>
      <c r="AU84" s="200" t="s">
        <v>72</v>
      </c>
      <c r="AY84" s="199" t="s">
        <v>118</v>
      </c>
      <c r="BK84" s="201">
        <f>BK85+BK249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119</v>
      </c>
      <c r="F85" s="202" t="s">
        <v>120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SUM(P86:P248)</f>
        <v>0</v>
      </c>
      <c r="Q85" s="196"/>
      <c r="R85" s="197">
        <f>SUM(R86:R248)</f>
        <v>0</v>
      </c>
      <c r="S85" s="196"/>
      <c r="T85" s="198">
        <f>SUM(T86:T248)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82</v>
      </c>
      <c r="AT85" s="200" t="s">
        <v>71</v>
      </c>
      <c r="AU85" s="200" t="s">
        <v>80</v>
      </c>
      <c r="AY85" s="199" t="s">
        <v>118</v>
      </c>
      <c r="BK85" s="201">
        <f>SUM(BK86:BK248)</f>
        <v>0</v>
      </c>
    </row>
    <row r="86" s="2" customFormat="1">
      <c r="A86" s="38"/>
      <c r="B86" s="39"/>
      <c r="C86" s="204" t="s">
        <v>80</v>
      </c>
      <c r="D86" s="204" t="s">
        <v>121</v>
      </c>
      <c r="E86" s="205" t="s">
        <v>122</v>
      </c>
      <c r="F86" s="206" t="s">
        <v>123</v>
      </c>
      <c r="G86" s="207" t="s">
        <v>124</v>
      </c>
      <c r="H86" s="208">
        <v>10</v>
      </c>
      <c r="I86" s="209"/>
      <c r="J86" s="210">
        <f>ROUND(I86*H86,2)</f>
        <v>0</v>
      </c>
      <c r="K86" s="206" t="s">
        <v>125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126</v>
      </c>
      <c r="AT86" s="215" t="s">
        <v>121</v>
      </c>
      <c r="AU86" s="215" t="s">
        <v>82</v>
      </c>
      <c r="AY86" s="17" t="s">
        <v>118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126</v>
      </c>
      <c r="BM86" s="215" t="s">
        <v>82</v>
      </c>
    </row>
    <row r="87" s="2" customFormat="1" ht="16.5" customHeight="1">
      <c r="A87" s="38"/>
      <c r="B87" s="39"/>
      <c r="C87" s="217" t="s">
        <v>82</v>
      </c>
      <c r="D87" s="217" t="s">
        <v>127</v>
      </c>
      <c r="E87" s="218" t="s">
        <v>128</v>
      </c>
      <c r="F87" s="219" t="s">
        <v>129</v>
      </c>
      <c r="G87" s="220" t="s">
        <v>124</v>
      </c>
      <c r="H87" s="221">
        <v>10.5</v>
      </c>
      <c r="I87" s="222"/>
      <c r="J87" s="223">
        <f>ROUND(I87*H87,2)</f>
        <v>0</v>
      </c>
      <c r="K87" s="219" t="s">
        <v>125</v>
      </c>
      <c r="L87" s="224"/>
      <c r="M87" s="225" t="s">
        <v>19</v>
      </c>
      <c r="N87" s="226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130</v>
      </c>
      <c r="AT87" s="215" t="s">
        <v>127</v>
      </c>
      <c r="AU87" s="215" t="s">
        <v>82</v>
      </c>
      <c r="AY87" s="17" t="s">
        <v>118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126</v>
      </c>
      <c r="BM87" s="215" t="s">
        <v>131</v>
      </c>
    </row>
    <row r="88" s="13" customFormat="1">
      <c r="A88" s="13"/>
      <c r="B88" s="227"/>
      <c r="C88" s="228"/>
      <c r="D88" s="229" t="s">
        <v>132</v>
      </c>
      <c r="E88" s="230" t="s">
        <v>19</v>
      </c>
      <c r="F88" s="231" t="s">
        <v>133</v>
      </c>
      <c r="G88" s="228"/>
      <c r="H88" s="232">
        <v>10.5</v>
      </c>
      <c r="I88" s="233"/>
      <c r="J88" s="228"/>
      <c r="K88" s="228"/>
      <c r="L88" s="234"/>
      <c r="M88" s="235"/>
      <c r="N88" s="236"/>
      <c r="O88" s="236"/>
      <c r="P88" s="236"/>
      <c r="Q88" s="236"/>
      <c r="R88" s="236"/>
      <c r="S88" s="236"/>
      <c r="T88" s="23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8" t="s">
        <v>132</v>
      </c>
      <c r="AU88" s="238" t="s">
        <v>82</v>
      </c>
      <c r="AV88" s="13" t="s">
        <v>82</v>
      </c>
      <c r="AW88" s="13" t="s">
        <v>34</v>
      </c>
      <c r="AX88" s="13" t="s">
        <v>72</v>
      </c>
      <c r="AY88" s="238" t="s">
        <v>118</v>
      </c>
    </row>
    <row r="89" s="14" customFormat="1">
      <c r="A89" s="14"/>
      <c r="B89" s="239"/>
      <c r="C89" s="240"/>
      <c r="D89" s="229" t="s">
        <v>132</v>
      </c>
      <c r="E89" s="241" t="s">
        <v>19</v>
      </c>
      <c r="F89" s="242" t="s">
        <v>134</v>
      </c>
      <c r="G89" s="240"/>
      <c r="H89" s="243">
        <v>10.5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9" t="s">
        <v>132</v>
      </c>
      <c r="AU89" s="249" t="s">
        <v>82</v>
      </c>
      <c r="AV89" s="14" t="s">
        <v>131</v>
      </c>
      <c r="AW89" s="14" t="s">
        <v>34</v>
      </c>
      <c r="AX89" s="14" t="s">
        <v>80</v>
      </c>
      <c r="AY89" s="249" t="s">
        <v>118</v>
      </c>
    </row>
    <row r="90" s="2" customFormat="1">
      <c r="A90" s="38"/>
      <c r="B90" s="39"/>
      <c r="C90" s="204" t="s">
        <v>135</v>
      </c>
      <c r="D90" s="204" t="s">
        <v>121</v>
      </c>
      <c r="E90" s="205" t="s">
        <v>136</v>
      </c>
      <c r="F90" s="206" t="s">
        <v>137</v>
      </c>
      <c r="G90" s="207" t="s">
        <v>124</v>
      </c>
      <c r="H90" s="208">
        <v>10</v>
      </c>
      <c r="I90" s="209"/>
      <c r="J90" s="210">
        <f>ROUND(I90*H90,2)</f>
        <v>0</v>
      </c>
      <c r="K90" s="206" t="s">
        <v>125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126</v>
      </c>
      <c r="AT90" s="215" t="s">
        <v>121</v>
      </c>
      <c r="AU90" s="215" t="s">
        <v>82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126</v>
      </c>
      <c r="BM90" s="215" t="s">
        <v>138</v>
      </c>
    </row>
    <row r="91" s="2" customFormat="1" ht="16.5" customHeight="1">
      <c r="A91" s="38"/>
      <c r="B91" s="39"/>
      <c r="C91" s="217" t="s">
        <v>131</v>
      </c>
      <c r="D91" s="217" t="s">
        <v>127</v>
      </c>
      <c r="E91" s="218" t="s">
        <v>139</v>
      </c>
      <c r="F91" s="219" t="s">
        <v>140</v>
      </c>
      <c r="G91" s="220" t="s">
        <v>124</v>
      </c>
      <c r="H91" s="221">
        <v>10.5</v>
      </c>
      <c r="I91" s="222"/>
      <c r="J91" s="223">
        <f>ROUND(I91*H91,2)</f>
        <v>0</v>
      </c>
      <c r="K91" s="219" t="s">
        <v>125</v>
      </c>
      <c r="L91" s="224"/>
      <c r="M91" s="225" t="s">
        <v>19</v>
      </c>
      <c r="N91" s="226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130</v>
      </c>
      <c r="AT91" s="215" t="s">
        <v>127</v>
      </c>
      <c r="AU91" s="215" t="s">
        <v>82</v>
      </c>
      <c r="AY91" s="17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126</v>
      </c>
      <c r="BM91" s="215" t="s">
        <v>141</v>
      </c>
    </row>
    <row r="92" s="13" customFormat="1">
      <c r="A92" s="13"/>
      <c r="B92" s="227"/>
      <c r="C92" s="228"/>
      <c r="D92" s="229" t="s">
        <v>132</v>
      </c>
      <c r="E92" s="230" t="s">
        <v>19</v>
      </c>
      <c r="F92" s="231" t="s">
        <v>133</v>
      </c>
      <c r="G92" s="228"/>
      <c r="H92" s="232">
        <v>10.5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132</v>
      </c>
      <c r="AU92" s="238" t="s">
        <v>82</v>
      </c>
      <c r="AV92" s="13" t="s">
        <v>82</v>
      </c>
      <c r="AW92" s="13" t="s">
        <v>34</v>
      </c>
      <c r="AX92" s="13" t="s">
        <v>72</v>
      </c>
      <c r="AY92" s="238" t="s">
        <v>118</v>
      </c>
    </row>
    <row r="93" s="14" customFormat="1">
      <c r="A93" s="14"/>
      <c r="B93" s="239"/>
      <c r="C93" s="240"/>
      <c r="D93" s="229" t="s">
        <v>132</v>
      </c>
      <c r="E93" s="241" t="s">
        <v>19</v>
      </c>
      <c r="F93" s="242" t="s">
        <v>134</v>
      </c>
      <c r="G93" s="240"/>
      <c r="H93" s="243">
        <v>10.5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132</v>
      </c>
      <c r="AU93" s="249" t="s">
        <v>82</v>
      </c>
      <c r="AV93" s="14" t="s">
        <v>131</v>
      </c>
      <c r="AW93" s="14" t="s">
        <v>34</v>
      </c>
      <c r="AX93" s="14" t="s">
        <v>80</v>
      </c>
      <c r="AY93" s="249" t="s">
        <v>118</v>
      </c>
    </row>
    <row r="94" s="2" customFormat="1">
      <c r="A94" s="38"/>
      <c r="B94" s="39"/>
      <c r="C94" s="204" t="s">
        <v>142</v>
      </c>
      <c r="D94" s="204" t="s">
        <v>121</v>
      </c>
      <c r="E94" s="205" t="s">
        <v>143</v>
      </c>
      <c r="F94" s="206" t="s">
        <v>144</v>
      </c>
      <c r="G94" s="207" t="s">
        <v>124</v>
      </c>
      <c r="H94" s="208">
        <v>10</v>
      </c>
      <c r="I94" s="209"/>
      <c r="J94" s="210">
        <f>ROUND(I94*H94,2)</f>
        <v>0</v>
      </c>
      <c r="K94" s="206" t="s">
        <v>125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126</v>
      </c>
      <c r="AT94" s="215" t="s">
        <v>121</v>
      </c>
      <c r="AU94" s="215" t="s">
        <v>82</v>
      </c>
      <c r="AY94" s="17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126</v>
      </c>
      <c r="BM94" s="215" t="s">
        <v>145</v>
      </c>
    </row>
    <row r="95" s="2" customFormat="1" ht="16.5" customHeight="1">
      <c r="A95" s="38"/>
      <c r="B95" s="39"/>
      <c r="C95" s="217" t="s">
        <v>138</v>
      </c>
      <c r="D95" s="217" t="s">
        <v>127</v>
      </c>
      <c r="E95" s="218" t="s">
        <v>146</v>
      </c>
      <c r="F95" s="219" t="s">
        <v>147</v>
      </c>
      <c r="G95" s="220" t="s">
        <v>124</v>
      </c>
      <c r="H95" s="221">
        <v>10.5</v>
      </c>
      <c r="I95" s="222"/>
      <c r="J95" s="223">
        <f>ROUND(I95*H95,2)</f>
        <v>0</v>
      </c>
      <c r="K95" s="219" t="s">
        <v>125</v>
      </c>
      <c r="L95" s="224"/>
      <c r="M95" s="225" t="s">
        <v>19</v>
      </c>
      <c r="N95" s="226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130</v>
      </c>
      <c r="AT95" s="215" t="s">
        <v>127</v>
      </c>
      <c r="AU95" s="215" t="s">
        <v>82</v>
      </c>
      <c r="AY95" s="17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126</v>
      </c>
      <c r="BM95" s="215" t="s">
        <v>148</v>
      </c>
    </row>
    <row r="96" s="13" customFormat="1">
      <c r="A96" s="13"/>
      <c r="B96" s="227"/>
      <c r="C96" s="228"/>
      <c r="D96" s="229" t="s">
        <v>132</v>
      </c>
      <c r="E96" s="230" t="s">
        <v>19</v>
      </c>
      <c r="F96" s="231" t="s">
        <v>133</v>
      </c>
      <c r="G96" s="228"/>
      <c r="H96" s="232">
        <v>10.5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132</v>
      </c>
      <c r="AU96" s="238" t="s">
        <v>82</v>
      </c>
      <c r="AV96" s="13" t="s">
        <v>82</v>
      </c>
      <c r="AW96" s="13" t="s">
        <v>34</v>
      </c>
      <c r="AX96" s="13" t="s">
        <v>72</v>
      </c>
      <c r="AY96" s="238" t="s">
        <v>118</v>
      </c>
    </row>
    <row r="97" s="14" customFormat="1">
      <c r="A97" s="14"/>
      <c r="B97" s="239"/>
      <c r="C97" s="240"/>
      <c r="D97" s="229" t="s">
        <v>132</v>
      </c>
      <c r="E97" s="241" t="s">
        <v>19</v>
      </c>
      <c r="F97" s="242" t="s">
        <v>134</v>
      </c>
      <c r="G97" s="240"/>
      <c r="H97" s="243">
        <v>10.5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132</v>
      </c>
      <c r="AU97" s="249" t="s">
        <v>82</v>
      </c>
      <c r="AV97" s="14" t="s">
        <v>131</v>
      </c>
      <c r="AW97" s="14" t="s">
        <v>34</v>
      </c>
      <c r="AX97" s="14" t="s">
        <v>80</v>
      </c>
      <c r="AY97" s="249" t="s">
        <v>118</v>
      </c>
    </row>
    <row r="98" s="2" customFormat="1">
      <c r="A98" s="38"/>
      <c r="B98" s="39"/>
      <c r="C98" s="204" t="s">
        <v>149</v>
      </c>
      <c r="D98" s="204" t="s">
        <v>121</v>
      </c>
      <c r="E98" s="205" t="s">
        <v>150</v>
      </c>
      <c r="F98" s="206" t="s">
        <v>151</v>
      </c>
      <c r="G98" s="207" t="s">
        <v>124</v>
      </c>
      <c r="H98" s="208">
        <v>10</v>
      </c>
      <c r="I98" s="209"/>
      <c r="J98" s="210">
        <f>ROUND(I98*H98,2)</f>
        <v>0</v>
      </c>
      <c r="K98" s="206" t="s">
        <v>125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126</v>
      </c>
      <c r="AT98" s="215" t="s">
        <v>121</v>
      </c>
      <c r="AU98" s="215" t="s">
        <v>82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126</v>
      </c>
      <c r="BM98" s="215" t="s">
        <v>152</v>
      </c>
    </row>
    <row r="99" s="2" customFormat="1" ht="16.5" customHeight="1">
      <c r="A99" s="38"/>
      <c r="B99" s="39"/>
      <c r="C99" s="217" t="s">
        <v>141</v>
      </c>
      <c r="D99" s="217" t="s">
        <v>127</v>
      </c>
      <c r="E99" s="218" t="s">
        <v>128</v>
      </c>
      <c r="F99" s="219" t="s">
        <v>129</v>
      </c>
      <c r="G99" s="220" t="s">
        <v>124</v>
      </c>
      <c r="H99" s="221">
        <v>10.5</v>
      </c>
      <c r="I99" s="222"/>
      <c r="J99" s="223">
        <f>ROUND(I99*H99,2)</f>
        <v>0</v>
      </c>
      <c r="K99" s="219" t="s">
        <v>125</v>
      </c>
      <c r="L99" s="224"/>
      <c r="M99" s="225" t="s">
        <v>19</v>
      </c>
      <c r="N99" s="226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130</v>
      </c>
      <c r="AT99" s="215" t="s">
        <v>127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126</v>
      </c>
      <c r="BM99" s="215" t="s">
        <v>126</v>
      </c>
    </row>
    <row r="100" s="13" customFormat="1">
      <c r="A100" s="13"/>
      <c r="B100" s="227"/>
      <c r="C100" s="228"/>
      <c r="D100" s="229" t="s">
        <v>132</v>
      </c>
      <c r="E100" s="230" t="s">
        <v>19</v>
      </c>
      <c r="F100" s="231" t="s">
        <v>133</v>
      </c>
      <c r="G100" s="228"/>
      <c r="H100" s="232">
        <v>10.5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132</v>
      </c>
      <c r="AU100" s="238" t="s">
        <v>82</v>
      </c>
      <c r="AV100" s="13" t="s">
        <v>82</v>
      </c>
      <c r="AW100" s="13" t="s">
        <v>34</v>
      </c>
      <c r="AX100" s="13" t="s">
        <v>72</v>
      </c>
      <c r="AY100" s="238" t="s">
        <v>118</v>
      </c>
    </row>
    <row r="101" s="14" customFormat="1">
      <c r="A101" s="14"/>
      <c r="B101" s="239"/>
      <c r="C101" s="240"/>
      <c r="D101" s="229" t="s">
        <v>132</v>
      </c>
      <c r="E101" s="241" t="s">
        <v>19</v>
      </c>
      <c r="F101" s="242" t="s">
        <v>134</v>
      </c>
      <c r="G101" s="240"/>
      <c r="H101" s="243">
        <v>10.5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132</v>
      </c>
      <c r="AU101" s="249" t="s">
        <v>82</v>
      </c>
      <c r="AV101" s="14" t="s">
        <v>131</v>
      </c>
      <c r="AW101" s="14" t="s">
        <v>34</v>
      </c>
      <c r="AX101" s="14" t="s">
        <v>80</v>
      </c>
      <c r="AY101" s="249" t="s">
        <v>118</v>
      </c>
    </row>
    <row r="102" s="2" customFormat="1">
      <c r="A102" s="38"/>
      <c r="B102" s="39"/>
      <c r="C102" s="204" t="s">
        <v>153</v>
      </c>
      <c r="D102" s="204" t="s">
        <v>121</v>
      </c>
      <c r="E102" s="205" t="s">
        <v>154</v>
      </c>
      <c r="F102" s="206" t="s">
        <v>155</v>
      </c>
      <c r="G102" s="207" t="s">
        <v>124</v>
      </c>
      <c r="H102" s="208">
        <v>10</v>
      </c>
      <c r="I102" s="209"/>
      <c r="J102" s="210">
        <f>ROUND(I102*H102,2)</f>
        <v>0</v>
      </c>
      <c r="K102" s="206" t="s">
        <v>125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126</v>
      </c>
      <c r="AT102" s="215" t="s">
        <v>121</v>
      </c>
      <c r="AU102" s="215" t="s">
        <v>82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126</v>
      </c>
      <c r="BM102" s="215" t="s">
        <v>156</v>
      </c>
    </row>
    <row r="103" s="2" customFormat="1" ht="16.5" customHeight="1">
      <c r="A103" s="38"/>
      <c r="B103" s="39"/>
      <c r="C103" s="217" t="s">
        <v>145</v>
      </c>
      <c r="D103" s="217" t="s">
        <v>127</v>
      </c>
      <c r="E103" s="218" t="s">
        <v>139</v>
      </c>
      <c r="F103" s="219" t="s">
        <v>140</v>
      </c>
      <c r="G103" s="220" t="s">
        <v>124</v>
      </c>
      <c r="H103" s="221">
        <v>10.5</v>
      </c>
      <c r="I103" s="222"/>
      <c r="J103" s="223">
        <f>ROUND(I103*H103,2)</f>
        <v>0</v>
      </c>
      <c r="K103" s="219" t="s">
        <v>125</v>
      </c>
      <c r="L103" s="224"/>
      <c r="M103" s="225" t="s">
        <v>19</v>
      </c>
      <c r="N103" s="226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130</v>
      </c>
      <c r="AT103" s="215" t="s">
        <v>127</v>
      </c>
      <c r="AU103" s="215" t="s">
        <v>82</v>
      </c>
      <c r="AY103" s="17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126</v>
      </c>
      <c r="BM103" s="215" t="s">
        <v>157</v>
      </c>
    </row>
    <row r="104" s="13" customFormat="1">
      <c r="A104" s="13"/>
      <c r="B104" s="227"/>
      <c r="C104" s="228"/>
      <c r="D104" s="229" t="s">
        <v>132</v>
      </c>
      <c r="E104" s="230" t="s">
        <v>19</v>
      </c>
      <c r="F104" s="231" t="s">
        <v>133</v>
      </c>
      <c r="G104" s="228"/>
      <c r="H104" s="232">
        <v>10.5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132</v>
      </c>
      <c r="AU104" s="238" t="s">
        <v>82</v>
      </c>
      <c r="AV104" s="13" t="s">
        <v>82</v>
      </c>
      <c r="AW104" s="13" t="s">
        <v>34</v>
      </c>
      <c r="AX104" s="13" t="s">
        <v>72</v>
      </c>
      <c r="AY104" s="238" t="s">
        <v>118</v>
      </c>
    </row>
    <row r="105" s="14" customFormat="1">
      <c r="A105" s="14"/>
      <c r="B105" s="239"/>
      <c r="C105" s="240"/>
      <c r="D105" s="229" t="s">
        <v>132</v>
      </c>
      <c r="E105" s="241" t="s">
        <v>19</v>
      </c>
      <c r="F105" s="242" t="s">
        <v>134</v>
      </c>
      <c r="G105" s="240"/>
      <c r="H105" s="243">
        <v>10.5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132</v>
      </c>
      <c r="AU105" s="249" t="s">
        <v>82</v>
      </c>
      <c r="AV105" s="14" t="s">
        <v>131</v>
      </c>
      <c r="AW105" s="14" t="s">
        <v>34</v>
      </c>
      <c r="AX105" s="14" t="s">
        <v>80</v>
      </c>
      <c r="AY105" s="249" t="s">
        <v>118</v>
      </c>
    </row>
    <row r="106" s="2" customFormat="1">
      <c r="A106" s="38"/>
      <c r="B106" s="39"/>
      <c r="C106" s="204" t="s">
        <v>158</v>
      </c>
      <c r="D106" s="204" t="s">
        <v>121</v>
      </c>
      <c r="E106" s="205" t="s">
        <v>159</v>
      </c>
      <c r="F106" s="206" t="s">
        <v>160</v>
      </c>
      <c r="G106" s="207" t="s">
        <v>124</v>
      </c>
      <c r="H106" s="208">
        <v>10</v>
      </c>
      <c r="I106" s="209"/>
      <c r="J106" s="210">
        <f>ROUND(I106*H106,2)</f>
        <v>0</v>
      </c>
      <c r="K106" s="206" t="s">
        <v>125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126</v>
      </c>
      <c r="AT106" s="215" t="s">
        <v>121</v>
      </c>
      <c r="AU106" s="215" t="s">
        <v>82</v>
      </c>
      <c r="AY106" s="17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126</v>
      </c>
      <c r="BM106" s="215" t="s">
        <v>161</v>
      </c>
    </row>
    <row r="107" s="2" customFormat="1" ht="16.5" customHeight="1">
      <c r="A107" s="38"/>
      <c r="B107" s="39"/>
      <c r="C107" s="217" t="s">
        <v>148</v>
      </c>
      <c r="D107" s="217" t="s">
        <v>127</v>
      </c>
      <c r="E107" s="218" t="s">
        <v>146</v>
      </c>
      <c r="F107" s="219" t="s">
        <v>147</v>
      </c>
      <c r="G107" s="220" t="s">
        <v>124</v>
      </c>
      <c r="H107" s="221">
        <v>10.5</v>
      </c>
      <c r="I107" s="222"/>
      <c r="J107" s="223">
        <f>ROUND(I107*H107,2)</f>
        <v>0</v>
      </c>
      <c r="K107" s="219" t="s">
        <v>125</v>
      </c>
      <c r="L107" s="224"/>
      <c r="M107" s="225" t="s">
        <v>19</v>
      </c>
      <c r="N107" s="226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130</v>
      </c>
      <c r="AT107" s="215" t="s">
        <v>127</v>
      </c>
      <c r="AU107" s="215" t="s">
        <v>82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126</v>
      </c>
      <c r="BM107" s="215" t="s">
        <v>162</v>
      </c>
    </row>
    <row r="108" s="13" customFormat="1">
      <c r="A108" s="13"/>
      <c r="B108" s="227"/>
      <c r="C108" s="228"/>
      <c r="D108" s="229" t="s">
        <v>132</v>
      </c>
      <c r="E108" s="230" t="s">
        <v>19</v>
      </c>
      <c r="F108" s="231" t="s">
        <v>133</v>
      </c>
      <c r="G108" s="228"/>
      <c r="H108" s="232">
        <v>10.5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132</v>
      </c>
      <c r="AU108" s="238" t="s">
        <v>82</v>
      </c>
      <c r="AV108" s="13" t="s">
        <v>82</v>
      </c>
      <c r="AW108" s="13" t="s">
        <v>34</v>
      </c>
      <c r="AX108" s="13" t="s">
        <v>72</v>
      </c>
      <c r="AY108" s="238" t="s">
        <v>118</v>
      </c>
    </row>
    <row r="109" s="14" customFormat="1">
      <c r="A109" s="14"/>
      <c r="B109" s="239"/>
      <c r="C109" s="240"/>
      <c r="D109" s="229" t="s">
        <v>132</v>
      </c>
      <c r="E109" s="241" t="s">
        <v>19</v>
      </c>
      <c r="F109" s="242" t="s">
        <v>134</v>
      </c>
      <c r="G109" s="240"/>
      <c r="H109" s="243">
        <v>10.5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132</v>
      </c>
      <c r="AU109" s="249" t="s">
        <v>82</v>
      </c>
      <c r="AV109" s="14" t="s">
        <v>131</v>
      </c>
      <c r="AW109" s="14" t="s">
        <v>34</v>
      </c>
      <c r="AX109" s="14" t="s">
        <v>80</v>
      </c>
      <c r="AY109" s="249" t="s">
        <v>118</v>
      </c>
    </row>
    <row r="110" s="2" customFormat="1">
      <c r="A110" s="38"/>
      <c r="B110" s="39"/>
      <c r="C110" s="204" t="s">
        <v>163</v>
      </c>
      <c r="D110" s="204" t="s">
        <v>121</v>
      </c>
      <c r="E110" s="205" t="s">
        <v>164</v>
      </c>
      <c r="F110" s="206" t="s">
        <v>165</v>
      </c>
      <c r="G110" s="207" t="s">
        <v>124</v>
      </c>
      <c r="H110" s="208">
        <v>10</v>
      </c>
      <c r="I110" s="209"/>
      <c r="J110" s="210">
        <f>ROUND(I110*H110,2)</f>
        <v>0</v>
      </c>
      <c r="K110" s="206" t="s">
        <v>125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126</v>
      </c>
      <c r="AT110" s="215" t="s">
        <v>121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126</v>
      </c>
      <c r="BM110" s="215" t="s">
        <v>166</v>
      </c>
    </row>
    <row r="111" s="2" customFormat="1" ht="16.5" customHeight="1">
      <c r="A111" s="38"/>
      <c r="B111" s="39"/>
      <c r="C111" s="217" t="s">
        <v>152</v>
      </c>
      <c r="D111" s="217" t="s">
        <v>127</v>
      </c>
      <c r="E111" s="218" t="s">
        <v>167</v>
      </c>
      <c r="F111" s="219" t="s">
        <v>168</v>
      </c>
      <c r="G111" s="220" t="s">
        <v>124</v>
      </c>
      <c r="H111" s="221">
        <v>10.5</v>
      </c>
      <c r="I111" s="222"/>
      <c r="J111" s="223">
        <f>ROUND(I111*H111,2)</f>
        <v>0</v>
      </c>
      <c r="K111" s="219" t="s">
        <v>125</v>
      </c>
      <c r="L111" s="224"/>
      <c r="M111" s="225" t="s">
        <v>19</v>
      </c>
      <c r="N111" s="226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130</v>
      </c>
      <c r="AT111" s="215" t="s">
        <v>127</v>
      </c>
      <c r="AU111" s="215" t="s">
        <v>82</v>
      </c>
      <c r="AY111" s="17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126</v>
      </c>
      <c r="BM111" s="215" t="s">
        <v>169</v>
      </c>
    </row>
    <row r="112" s="13" customFormat="1">
      <c r="A112" s="13"/>
      <c r="B112" s="227"/>
      <c r="C112" s="228"/>
      <c r="D112" s="229" t="s">
        <v>132</v>
      </c>
      <c r="E112" s="230" t="s">
        <v>19</v>
      </c>
      <c r="F112" s="231" t="s">
        <v>133</v>
      </c>
      <c r="G112" s="228"/>
      <c r="H112" s="232">
        <v>10.5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132</v>
      </c>
      <c r="AU112" s="238" t="s">
        <v>82</v>
      </c>
      <c r="AV112" s="13" t="s">
        <v>82</v>
      </c>
      <c r="AW112" s="13" t="s">
        <v>34</v>
      </c>
      <c r="AX112" s="13" t="s">
        <v>72</v>
      </c>
      <c r="AY112" s="238" t="s">
        <v>118</v>
      </c>
    </row>
    <row r="113" s="14" customFormat="1">
      <c r="A113" s="14"/>
      <c r="B113" s="239"/>
      <c r="C113" s="240"/>
      <c r="D113" s="229" t="s">
        <v>132</v>
      </c>
      <c r="E113" s="241" t="s">
        <v>19</v>
      </c>
      <c r="F113" s="242" t="s">
        <v>134</v>
      </c>
      <c r="G113" s="240"/>
      <c r="H113" s="243">
        <v>10.5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132</v>
      </c>
      <c r="AU113" s="249" t="s">
        <v>82</v>
      </c>
      <c r="AV113" s="14" t="s">
        <v>131</v>
      </c>
      <c r="AW113" s="14" t="s">
        <v>34</v>
      </c>
      <c r="AX113" s="14" t="s">
        <v>80</v>
      </c>
      <c r="AY113" s="249" t="s">
        <v>118</v>
      </c>
    </row>
    <row r="114" s="2" customFormat="1">
      <c r="A114" s="38"/>
      <c r="B114" s="39"/>
      <c r="C114" s="204" t="s">
        <v>8</v>
      </c>
      <c r="D114" s="204" t="s">
        <v>121</v>
      </c>
      <c r="E114" s="205" t="s">
        <v>170</v>
      </c>
      <c r="F114" s="206" t="s">
        <v>171</v>
      </c>
      <c r="G114" s="207" t="s">
        <v>124</v>
      </c>
      <c r="H114" s="208">
        <v>10</v>
      </c>
      <c r="I114" s="209"/>
      <c r="J114" s="210">
        <f>ROUND(I114*H114,2)</f>
        <v>0</v>
      </c>
      <c r="K114" s="206" t="s">
        <v>125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126</v>
      </c>
      <c r="AT114" s="215" t="s">
        <v>121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126</v>
      </c>
      <c r="BM114" s="215" t="s">
        <v>172</v>
      </c>
    </row>
    <row r="115" s="2" customFormat="1" ht="16.5" customHeight="1">
      <c r="A115" s="38"/>
      <c r="B115" s="39"/>
      <c r="C115" s="217" t="s">
        <v>126</v>
      </c>
      <c r="D115" s="217" t="s">
        <v>127</v>
      </c>
      <c r="E115" s="218" t="s">
        <v>173</v>
      </c>
      <c r="F115" s="219" t="s">
        <v>174</v>
      </c>
      <c r="G115" s="220" t="s">
        <v>124</v>
      </c>
      <c r="H115" s="221">
        <v>10.5</v>
      </c>
      <c r="I115" s="222"/>
      <c r="J115" s="223">
        <f>ROUND(I115*H115,2)</f>
        <v>0</v>
      </c>
      <c r="K115" s="219" t="s">
        <v>125</v>
      </c>
      <c r="L115" s="224"/>
      <c r="M115" s="225" t="s">
        <v>19</v>
      </c>
      <c r="N115" s="226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130</v>
      </c>
      <c r="AT115" s="215" t="s">
        <v>127</v>
      </c>
      <c r="AU115" s="215" t="s">
        <v>82</v>
      </c>
      <c r="AY115" s="17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126</v>
      </c>
      <c r="BM115" s="215" t="s">
        <v>130</v>
      </c>
    </row>
    <row r="116" s="13" customFormat="1">
      <c r="A116" s="13"/>
      <c r="B116" s="227"/>
      <c r="C116" s="228"/>
      <c r="D116" s="229" t="s">
        <v>132</v>
      </c>
      <c r="E116" s="230" t="s">
        <v>19</v>
      </c>
      <c r="F116" s="231" t="s">
        <v>133</v>
      </c>
      <c r="G116" s="228"/>
      <c r="H116" s="232">
        <v>10.5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132</v>
      </c>
      <c r="AU116" s="238" t="s">
        <v>82</v>
      </c>
      <c r="AV116" s="13" t="s">
        <v>82</v>
      </c>
      <c r="AW116" s="13" t="s">
        <v>34</v>
      </c>
      <c r="AX116" s="13" t="s">
        <v>72</v>
      </c>
      <c r="AY116" s="238" t="s">
        <v>118</v>
      </c>
    </row>
    <row r="117" s="14" customFormat="1">
      <c r="A117" s="14"/>
      <c r="B117" s="239"/>
      <c r="C117" s="240"/>
      <c r="D117" s="229" t="s">
        <v>132</v>
      </c>
      <c r="E117" s="241" t="s">
        <v>19</v>
      </c>
      <c r="F117" s="242" t="s">
        <v>134</v>
      </c>
      <c r="G117" s="240"/>
      <c r="H117" s="243">
        <v>10.5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132</v>
      </c>
      <c r="AU117" s="249" t="s">
        <v>82</v>
      </c>
      <c r="AV117" s="14" t="s">
        <v>131</v>
      </c>
      <c r="AW117" s="14" t="s">
        <v>34</v>
      </c>
      <c r="AX117" s="14" t="s">
        <v>80</v>
      </c>
      <c r="AY117" s="249" t="s">
        <v>118</v>
      </c>
    </row>
    <row r="118" s="2" customFormat="1">
      <c r="A118" s="38"/>
      <c r="B118" s="39"/>
      <c r="C118" s="204" t="s">
        <v>175</v>
      </c>
      <c r="D118" s="204" t="s">
        <v>121</v>
      </c>
      <c r="E118" s="205" t="s">
        <v>176</v>
      </c>
      <c r="F118" s="206" t="s">
        <v>177</v>
      </c>
      <c r="G118" s="207" t="s">
        <v>124</v>
      </c>
      <c r="H118" s="208">
        <v>10</v>
      </c>
      <c r="I118" s="209"/>
      <c r="J118" s="210">
        <f>ROUND(I118*H118,2)</f>
        <v>0</v>
      </c>
      <c r="K118" s="206" t="s">
        <v>125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126</v>
      </c>
      <c r="AT118" s="215" t="s">
        <v>121</v>
      </c>
      <c r="AU118" s="215" t="s">
        <v>82</v>
      </c>
      <c r="AY118" s="17" t="s">
        <v>118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126</v>
      </c>
      <c r="BM118" s="215" t="s">
        <v>178</v>
      </c>
    </row>
    <row r="119" s="2" customFormat="1" ht="16.5" customHeight="1">
      <c r="A119" s="38"/>
      <c r="B119" s="39"/>
      <c r="C119" s="217" t="s">
        <v>156</v>
      </c>
      <c r="D119" s="217" t="s">
        <v>127</v>
      </c>
      <c r="E119" s="218" t="s">
        <v>179</v>
      </c>
      <c r="F119" s="219" t="s">
        <v>180</v>
      </c>
      <c r="G119" s="220" t="s">
        <v>124</v>
      </c>
      <c r="H119" s="221">
        <v>10.5</v>
      </c>
      <c r="I119" s="222"/>
      <c r="J119" s="223">
        <f>ROUND(I119*H119,2)</f>
        <v>0</v>
      </c>
      <c r="K119" s="219" t="s">
        <v>125</v>
      </c>
      <c r="L119" s="224"/>
      <c r="M119" s="225" t="s">
        <v>19</v>
      </c>
      <c r="N119" s="226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130</v>
      </c>
      <c r="AT119" s="215" t="s">
        <v>127</v>
      </c>
      <c r="AU119" s="215" t="s">
        <v>82</v>
      </c>
      <c r="AY119" s="17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126</v>
      </c>
      <c r="BM119" s="215" t="s">
        <v>181</v>
      </c>
    </row>
    <row r="120" s="13" customFormat="1">
      <c r="A120" s="13"/>
      <c r="B120" s="227"/>
      <c r="C120" s="228"/>
      <c r="D120" s="229" t="s">
        <v>132</v>
      </c>
      <c r="E120" s="230" t="s">
        <v>19</v>
      </c>
      <c r="F120" s="231" t="s">
        <v>133</v>
      </c>
      <c r="G120" s="228"/>
      <c r="H120" s="232">
        <v>10.5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132</v>
      </c>
      <c r="AU120" s="238" t="s">
        <v>82</v>
      </c>
      <c r="AV120" s="13" t="s">
        <v>82</v>
      </c>
      <c r="AW120" s="13" t="s">
        <v>34</v>
      </c>
      <c r="AX120" s="13" t="s">
        <v>72</v>
      </c>
      <c r="AY120" s="238" t="s">
        <v>118</v>
      </c>
    </row>
    <row r="121" s="14" customFormat="1">
      <c r="A121" s="14"/>
      <c r="B121" s="239"/>
      <c r="C121" s="240"/>
      <c r="D121" s="229" t="s">
        <v>132</v>
      </c>
      <c r="E121" s="241" t="s">
        <v>19</v>
      </c>
      <c r="F121" s="242" t="s">
        <v>134</v>
      </c>
      <c r="G121" s="240"/>
      <c r="H121" s="243">
        <v>10.5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132</v>
      </c>
      <c r="AU121" s="249" t="s">
        <v>82</v>
      </c>
      <c r="AV121" s="14" t="s">
        <v>131</v>
      </c>
      <c r="AW121" s="14" t="s">
        <v>34</v>
      </c>
      <c r="AX121" s="14" t="s">
        <v>80</v>
      </c>
      <c r="AY121" s="249" t="s">
        <v>118</v>
      </c>
    </row>
    <row r="122" s="2" customFormat="1">
      <c r="A122" s="38"/>
      <c r="B122" s="39"/>
      <c r="C122" s="204" t="s">
        <v>182</v>
      </c>
      <c r="D122" s="204" t="s">
        <v>121</v>
      </c>
      <c r="E122" s="205" t="s">
        <v>183</v>
      </c>
      <c r="F122" s="206" t="s">
        <v>184</v>
      </c>
      <c r="G122" s="207" t="s">
        <v>124</v>
      </c>
      <c r="H122" s="208">
        <v>10</v>
      </c>
      <c r="I122" s="209"/>
      <c r="J122" s="210">
        <f>ROUND(I122*H122,2)</f>
        <v>0</v>
      </c>
      <c r="K122" s="206" t="s">
        <v>125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121</v>
      </c>
      <c r="AU122" s="215" t="s">
        <v>82</v>
      </c>
      <c r="AY122" s="17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126</v>
      </c>
      <c r="BM122" s="215" t="s">
        <v>185</v>
      </c>
    </row>
    <row r="123" s="2" customFormat="1" ht="16.5" customHeight="1">
      <c r="A123" s="38"/>
      <c r="B123" s="39"/>
      <c r="C123" s="217" t="s">
        <v>157</v>
      </c>
      <c r="D123" s="217" t="s">
        <v>127</v>
      </c>
      <c r="E123" s="218" t="s">
        <v>167</v>
      </c>
      <c r="F123" s="219" t="s">
        <v>168</v>
      </c>
      <c r="G123" s="220" t="s">
        <v>124</v>
      </c>
      <c r="H123" s="221">
        <v>10.5</v>
      </c>
      <c r="I123" s="222"/>
      <c r="J123" s="223">
        <f>ROUND(I123*H123,2)</f>
        <v>0</v>
      </c>
      <c r="K123" s="219" t="s">
        <v>125</v>
      </c>
      <c r="L123" s="224"/>
      <c r="M123" s="225" t="s">
        <v>19</v>
      </c>
      <c r="N123" s="226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130</v>
      </c>
      <c r="AT123" s="215" t="s">
        <v>127</v>
      </c>
      <c r="AU123" s="215" t="s">
        <v>82</v>
      </c>
      <c r="AY123" s="17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126</v>
      </c>
      <c r="BM123" s="215" t="s">
        <v>186</v>
      </c>
    </row>
    <row r="124" s="13" customFormat="1">
      <c r="A124" s="13"/>
      <c r="B124" s="227"/>
      <c r="C124" s="228"/>
      <c r="D124" s="229" t="s">
        <v>132</v>
      </c>
      <c r="E124" s="230" t="s">
        <v>19</v>
      </c>
      <c r="F124" s="231" t="s">
        <v>133</v>
      </c>
      <c r="G124" s="228"/>
      <c r="H124" s="232">
        <v>10.5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132</v>
      </c>
      <c r="AU124" s="238" t="s">
        <v>82</v>
      </c>
      <c r="AV124" s="13" t="s">
        <v>82</v>
      </c>
      <c r="AW124" s="13" t="s">
        <v>34</v>
      </c>
      <c r="AX124" s="13" t="s">
        <v>72</v>
      </c>
      <c r="AY124" s="238" t="s">
        <v>118</v>
      </c>
    </row>
    <row r="125" s="14" customFormat="1">
      <c r="A125" s="14"/>
      <c r="B125" s="239"/>
      <c r="C125" s="240"/>
      <c r="D125" s="229" t="s">
        <v>132</v>
      </c>
      <c r="E125" s="241" t="s">
        <v>19</v>
      </c>
      <c r="F125" s="242" t="s">
        <v>134</v>
      </c>
      <c r="G125" s="240"/>
      <c r="H125" s="243">
        <v>10.5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132</v>
      </c>
      <c r="AU125" s="249" t="s">
        <v>82</v>
      </c>
      <c r="AV125" s="14" t="s">
        <v>131</v>
      </c>
      <c r="AW125" s="14" t="s">
        <v>34</v>
      </c>
      <c r="AX125" s="14" t="s">
        <v>80</v>
      </c>
      <c r="AY125" s="249" t="s">
        <v>118</v>
      </c>
    </row>
    <row r="126" s="2" customFormat="1">
      <c r="A126" s="38"/>
      <c r="B126" s="39"/>
      <c r="C126" s="204" t="s">
        <v>7</v>
      </c>
      <c r="D126" s="204" t="s">
        <v>121</v>
      </c>
      <c r="E126" s="205" t="s">
        <v>187</v>
      </c>
      <c r="F126" s="206" t="s">
        <v>188</v>
      </c>
      <c r="G126" s="207" t="s">
        <v>124</v>
      </c>
      <c r="H126" s="208">
        <v>10</v>
      </c>
      <c r="I126" s="209"/>
      <c r="J126" s="210">
        <f>ROUND(I126*H126,2)</f>
        <v>0</v>
      </c>
      <c r="K126" s="206" t="s">
        <v>125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126</v>
      </c>
      <c r="AT126" s="215" t="s">
        <v>121</v>
      </c>
      <c r="AU126" s="215" t="s">
        <v>82</v>
      </c>
      <c r="AY126" s="17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126</v>
      </c>
      <c r="BM126" s="215" t="s">
        <v>189</v>
      </c>
    </row>
    <row r="127" s="2" customFormat="1" ht="16.5" customHeight="1">
      <c r="A127" s="38"/>
      <c r="B127" s="39"/>
      <c r="C127" s="217" t="s">
        <v>161</v>
      </c>
      <c r="D127" s="217" t="s">
        <v>127</v>
      </c>
      <c r="E127" s="218" t="s">
        <v>173</v>
      </c>
      <c r="F127" s="219" t="s">
        <v>174</v>
      </c>
      <c r="G127" s="220" t="s">
        <v>124</v>
      </c>
      <c r="H127" s="221">
        <v>10.5</v>
      </c>
      <c r="I127" s="222"/>
      <c r="J127" s="223">
        <f>ROUND(I127*H127,2)</f>
        <v>0</v>
      </c>
      <c r="K127" s="219" t="s">
        <v>125</v>
      </c>
      <c r="L127" s="224"/>
      <c r="M127" s="225" t="s">
        <v>19</v>
      </c>
      <c r="N127" s="226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130</v>
      </c>
      <c r="AT127" s="215" t="s">
        <v>127</v>
      </c>
      <c r="AU127" s="215" t="s">
        <v>82</v>
      </c>
      <c r="AY127" s="17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126</v>
      </c>
      <c r="BM127" s="215" t="s">
        <v>190</v>
      </c>
    </row>
    <row r="128" s="13" customFormat="1">
      <c r="A128" s="13"/>
      <c r="B128" s="227"/>
      <c r="C128" s="228"/>
      <c r="D128" s="229" t="s">
        <v>132</v>
      </c>
      <c r="E128" s="230" t="s">
        <v>19</v>
      </c>
      <c r="F128" s="231" t="s">
        <v>133</v>
      </c>
      <c r="G128" s="228"/>
      <c r="H128" s="232">
        <v>10.5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132</v>
      </c>
      <c r="AU128" s="238" t="s">
        <v>82</v>
      </c>
      <c r="AV128" s="13" t="s">
        <v>82</v>
      </c>
      <c r="AW128" s="13" t="s">
        <v>34</v>
      </c>
      <c r="AX128" s="13" t="s">
        <v>72</v>
      </c>
      <c r="AY128" s="238" t="s">
        <v>118</v>
      </c>
    </row>
    <row r="129" s="14" customFormat="1">
      <c r="A129" s="14"/>
      <c r="B129" s="239"/>
      <c r="C129" s="240"/>
      <c r="D129" s="229" t="s">
        <v>132</v>
      </c>
      <c r="E129" s="241" t="s">
        <v>19</v>
      </c>
      <c r="F129" s="242" t="s">
        <v>134</v>
      </c>
      <c r="G129" s="240"/>
      <c r="H129" s="243">
        <v>10.5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132</v>
      </c>
      <c r="AU129" s="249" t="s">
        <v>82</v>
      </c>
      <c r="AV129" s="14" t="s">
        <v>131</v>
      </c>
      <c r="AW129" s="14" t="s">
        <v>34</v>
      </c>
      <c r="AX129" s="14" t="s">
        <v>80</v>
      </c>
      <c r="AY129" s="249" t="s">
        <v>118</v>
      </c>
    </row>
    <row r="130" s="2" customFormat="1">
      <c r="A130" s="38"/>
      <c r="B130" s="39"/>
      <c r="C130" s="204" t="s">
        <v>191</v>
      </c>
      <c r="D130" s="204" t="s">
        <v>121</v>
      </c>
      <c r="E130" s="205" t="s">
        <v>192</v>
      </c>
      <c r="F130" s="206" t="s">
        <v>193</v>
      </c>
      <c r="G130" s="207" t="s">
        <v>124</v>
      </c>
      <c r="H130" s="208">
        <v>10</v>
      </c>
      <c r="I130" s="209"/>
      <c r="J130" s="210">
        <f>ROUND(I130*H130,2)</f>
        <v>0</v>
      </c>
      <c r="K130" s="206" t="s">
        <v>125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121</v>
      </c>
      <c r="AU130" s="215" t="s">
        <v>82</v>
      </c>
      <c r="AY130" s="17" t="s">
        <v>118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80</v>
      </c>
      <c r="BK130" s="216">
        <f>ROUND(I130*H130,2)</f>
        <v>0</v>
      </c>
      <c r="BL130" s="17" t="s">
        <v>126</v>
      </c>
      <c r="BM130" s="215" t="s">
        <v>194</v>
      </c>
    </row>
    <row r="131" s="2" customFormat="1" ht="16.5" customHeight="1">
      <c r="A131" s="38"/>
      <c r="B131" s="39"/>
      <c r="C131" s="217" t="s">
        <v>162</v>
      </c>
      <c r="D131" s="217" t="s">
        <v>127</v>
      </c>
      <c r="E131" s="218" t="s">
        <v>179</v>
      </c>
      <c r="F131" s="219" t="s">
        <v>180</v>
      </c>
      <c r="G131" s="220" t="s">
        <v>124</v>
      </c>
      <c r="H131" s="221">
        <v>10.5</v>
      </c>
      <c r="I131" s="222"/>
      <c r="J131" s="223">
        <f>ROUND(I131*H131,2)</f>
        <v>0</v>
      </c>
      <c r="K131" s="219" t="s">
        <v>125</v>
      </c>
      <c r="L131" s="224"/>
      <c r="M131" s="225" t="s">
        <v>19</v>
      </c>
      <c r="N131" s="226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130</v>
      </c>
      <c r="AT131" s="215" t="s">
        <v>127</v>
      </c>
      <c r="AU131" s="215" t="s">
        <v>82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126</v>
      </c>
      <c r="BM131" s="215" t="s">
        <v>195</v>
      </c>
    </row>
    <row r="132" s="13" customFormat="1">
      <c r="A132" s="13"/>
      <c r="B132" s="227"/>
      <c r="C132" s="228"/>
      <c r="D132" s="229" t="s">
        <v>132</v>
      </c>
      <c r="E132" s="230" t="s">
        <v>19</v>
      </c>
      <c r="F132" s="231" t="s">
        <v>133</v>
      </c>
      <c r="G132" s="228"/>
      <c r="H132" s="232">
        <v>10.5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132</v>
      </c>
      <c r="AU132" s="238" t="s">
        <v>82</v>
      </c>
      <c r="AV132" s="13" t="s">
        <v>82</v>
      </c>
      <c r="AW132" s="13" t="s">
        <v>34</v>
      </c>
      <c r="AX132" s="13" t="s">
        <v>72</v>
      </c>
      <c r="AY132" s="238" t="s">
        <v>118</v>
      </c>
    </row>
    <row r="133" s="14" customFormat="1">
      <c r="A133" s="14"/>
      <c r="B133" s="239"/>
      <c r="C133" s="240"/>
      <c r="D133" s="229" t="s">
        <v>132</v>
      </c>
      <c r="E133" s="241" t="s">
        <v>19</v>
      </c>
      <c r="F133" s="242" t="s">
        <v>134</v>
      </c>
      <c r="G133" s="240"/>
      <c r="H133" s="243">
        <v>10.5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132</v>
      </c>
      <c r="AU133" s="249" t="s">
        <v>82</v>
      </c>
      <c r="AV133" s="14" t="s">
        <v>131</v>
      </c>
      <c r="AW133" s="14" t="s">
        <v>34</v>
      </c>
      <c r="AX133" s="14" t="s">
        <v>80</v>
      </c>
      <c r="AY133" s="249" t="s">
        <v>118</v>
      </c>
    </row>
    <row r="134" s="2" customFormat="1">
      <c r="A134" s="38"/>
      <c r="B134" s="39"/>
      <c r="C134" s="204" t="s">
        <v>196</v>
      </c>
      <c r="D134" s="204" t="s">
        <v>121</v>
      </c>
      <c r="E134" s="205" t="s">
        <v>197</v>
      </c>
      <c r="F134" s="206" t="s">
        <v>198</v>
      </c>
      <c r="G134" s="207" t="s">
        <v>124</v>
      </c>
      <c r="H134" s="208">
        <v>10</v>
      </c>
      <c r="I134" s="209"/>
      <c r="J134" s="210">
        <f>ROUND(I134*H134,2)</f>
        <v>0</v>
      </c>
      <c r="K134" s="206" t="s">
        <v>125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126</v>
      </c>
      <c r="AT134" s="215" t="s">
        <v>121</v>
      </c>
      <c r="AU134" s="215" t="s">
        <v>82</v>
      </c>
      <c r="AY134" s="17" t="s">
        <v>118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126</v>
      </c>
      <c r="BM134" s="215" t="s">
        <v>199</v>
      </c>
    </row>
    <row r="135" s="2" customFormat="1" ht="16.5" customHeight="1">
      <c r="A135" s="38"/>
      <c r="B135" s="39"/>
      <c r="C135" s="217" t="s">
        <v>166</v>
      </c>
      <c r="D135" s="217" t="s">
        <v>127</v>
      </c>
      <c r="E135" s="218" t="s">
        <v>200</v>
      </c>
      <c r="F135" s="219" t="s">
        <v>201</v>
      </c>
      <c r="G135" s="220" t="s">
        <v>124</v>
      </c>
      <c r="H135" s="221">
        <v>10.5</v>
      </c>
      <c r="I135" s="222"/>
      <c r="J135" s="223">
        <f>ROUND(I135*H135,2)</f>
        <v>0</v>
      </c>
      <c r="K135" s="219" t="s">
        <v>125</v>
      </c>
      <c r="L135" s="224"/>
      <c r="M135" s="225" t="s">
        <v>19</v>
      </c>
      <c r="N135" s="226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130</v>
      </c>
      <c r="AT135" s="215" t="s">
        <v>127</v>
      </c>
      <c r="AU135" s="215" t="s">
        <v>82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126</v>
      </c>
      <c r="BM135" s="215" t="s">
        <v>202</v>
      </c>
    </row>
    <row r="136" s="13" customFormat="1">
      <c r="A136" s="13"/>
      <c r="B136" s="227"/>
      <c r="C136" s="228"/>
      <c r="D136" s="229" t="s">
        <v>132</v>
      </c>
      <c r="E136" s="230" t="s">
        <v>19</v>
      </c>
      <c r="F136" s="231" t="s">
        <v>133</v>
      </c>
      <c r="G136" s="228"/>
      <c r="H136" s="232">
        <v>10.5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132</v>
      </c>
      <c r="AU136" s="238" t="s">
        <v>82</v>
      </c>
      <c r="AV136" s="13" t="s">
        <v>82</v>
      </c>
      <c r="AW136" s="13" t="s">
        <v>34</v>
      </c>
      <c r="AX136" s="13" t="s">
        <v>72</v>
      </c>
      <c r="AY136" s="238" t="s">
        <v>118</v>
      </c>
    </row>
    <row r="137" s="14" customFormat="1">
      <c r="A137" s="14"/>
      <c r="B137" s="239"/>
      <c r="C137" s="240"/>
      <c r="D137" s="229" t="s">
        <v>132</v>
      </c>
      <c r="E137" s="241" t="s">
        <v>19</v>
      </c>
      <c r="F137" s="242" t="s">
        <v>134</v>
      </c>
      <c r="G137" s="240"/>
      <c r="H137" s="243">
        <v>10.5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132</v>
      </c>
      <c r="AU137" s="249" t="s">
        <v>82</v>
      </c>
      <c r="AV137" s="14" t="s">
        <v>131</v>
      </c>
      <c r="AW137" s="14" t="s">
        <v>34</v>
      </c>
      <c r="AX137" s="14" t="s">
        <v>80</v>
      </c>
      <c r="AY137" s="249" t="s">
        <v>118</v>
      </c>
    </row>
    <row r="138" s="2" customFormat="1">
      <c r="A138" s="38"/>
      <c r="B138" s="39"/>
      <c r="C138" s="204" t="s">
        <v>203</v>
      </c>
      <c r="D138" s="204" t="s">
        <v>121</v>
      </c>
      <c r="E138" s="205" t="s">
        <v>204</v>
      </c>
      <c r="F138" s="206" t="s">
        <v>205</v>
      </c>
      <c r="G138" s="207" t="s">
        <v>124</v>
      </c>
      <c r="H138" s="208">
        <v>10</v>
      </c>
      <c r="I138" s="209"/>
      <c r="J138" s="210">
        <f>ROUND(I138*H138,2)</f>
        <v>0</v>
      </c>
      <c r="K138" s="206" t="s">
        <v>125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126</v>
      </c>
      <c r="AT138" s="215" t="s">
        <v>121</v>
      </c>
      <c r="AU138" s="215" t="s">
        <v>82</v>
      </c>
      <c r="AY138" s="17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126</v>
      </c>
      <c r="BM138" s="215" t="s">
        <v>206</v>
      </c>
    </row>
    <row r="139" s="2" customFormat="1" ht="16.5" customHeight="1">
      <c r="A139" s="38"/>
      <c r="B139" s="39"/>
      <c r="C139" s="217" t="s">
        <v>169</v>
      </c>
      <c r="D139" s="217" t="s">
        <v>127</v>
      </c>
      <c r="E139" s="218" t="s">
        <v>207</v>
      </c>
      <c r="F139" s="219" t="s">
        <v>208</v>
      </c>
      <c r="G139" s="220" t="s">
        <v>124</v>
      </c>
      <c r="H139" s="221">
        <v>10.5</v>
      </c>
      <c r="I139" s="222"/>
      <c r="J139" s="223">
        <f>ROUND(I139*H139,2)</f>
        <v>0</v>
      </c>
      <c r="K139" s="219" t="s">
        <v>125</v>
      </c>
      <c r="L139" s="224"/>
      <c r="M139" s="225" t="s">
        <v>19</v>
      </c>
      <c r="N139" s="226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130</v>
      </c>
      <c r="AT139" s="215" t="s">
        <v>127</v>
      </c>
      <c r="AU139" s="215" t="s">
        <v>82</v>
      </c>
      <c r="AY139" s="17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126</v>
      </c>
      <c r="BM139" s="215" t="s">
        <v>209</v>
      </c>
    </row>
    <row r="140" s="13" customFormat="1">
      <c r="A140" s="13"/>
      <c r="B140" s="227"/>
      <c r="C140" s="228"/>
      <c r="D140" s="229" t="s">
        <v>132</v>
      </c>
      <c r="E140" s="230" t="s">
        <v>19</v>
      </c>
      <c r="F140" s="231" t="s">
        <v>133</v>
      </c>
      <c r="G140" s="228"/>
      <c r="H140" s="232">
        <v>10.5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132</v>
      </c>
      <c r="AU140" s="238" t="s">
        <v>82</v>
      </c>
      <c r="AV140" s="13" t="s">
        <v>82</v>
      </c>
      <c r="AW140" s="13" t="s">
        <v>34</v>
      </c>
      <c r="AX140" s="13" t="s">
        <v>72</v>
      </c>
      <c r="AY140" s="238" t="s">
        <v>118</v>
      </c>
    </row>
    <row r="141" s="14" customFormat="1">
      <c r="A141" s="14"/>
      <c r="B141" s="239"/>
      <c r="C141" s="240"/>
      <c r="D141" s="229" t="s">
        <v>132</v>
      </c>
      <c r="E141" s="241" t="s">
        <v>19</v>
      </c>
      <c r="F141" s="242" t="s">
        <v>134</v>
      </c>
      <c r="G141" s="240"/>
      <c r="H141" s="243">
        <v>10.5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132</v>
      </c>
      <c r="AU141" s="249" t="s">
        <v>82</v>
      </c>
      <c r="AV141" s="14" t="s">
        <v>131</v>
      </c>
      <c r="AW141" s="14" t="s">
        <v>34</v>
      </c>
      <c r="AX141" s="14" t="s">
        <v>80</v>
      </c>
      <c r="AY141" s="249" t="s">
        <v>118</v>
      </c>
    </row>
    <row r="142" s="2" customFormat="1">
      <c r="A142" s="38"/>
      <c r="B142" s="39"/>
      <c r="C142" s="204" t="s">
        <v>210</v>
      </c>
      <c r="D142" s="204" t="s">
        <v>121</v>
      </c>
      <c r="E142" s="205" t="s">
        <v>211</v>
      </c>
      <c r="F142" s="206" t="s">
        <v>212</v>
      </c>
      <c r="G142" s="207" t="s">
        <v>124</v>
      </c>
      <c r="H142" s="208">
        <v>300</v>
      </c>
      <c r="I142" s="209"/>
      <c r="J142" s="210">
        <f>ROUND(I142*H142,2)</f>
        <v>0</v>
      </c>
      <c r="K142" s="206" t="s">
        <v>125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126</v>
      </c>
      <c r="AT142" s="215" t="s">
        <v>121</v>
      </c>
      <c r="AU142" s="215" t="s">
        <v>82</v>
      </c>
      <c r="AY142" s="17" t="s">
        <v>118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126</v>
      </c>
      <c r="BM142" s="215" t="s">
        <v>213</v>
      </c>
    </row>
    <row r="143" s="2" customFormat="1" ht="16.5" customHeight="1">
      <c r="A143" s="38"/>
      <c r="B143" s="39"/>
      <c r="C143" s="217" t="s">
        <v>172</v>
      </c>
      <c r="D143" s="217" t="s">
        <v>127</v>
      </c>
      <c r="E143" s="218" t="s">
        <v>214</v>
      </c>
      <c r="F143" s="219" t="s">
        <v>215</v>
      </c>
      <c r="G143" s="220" t="s">
        <v>124</v>
      </c>
      <c r="H143" s="221">
        <v>300</v>
      </c>
      <c r="I143" s="222"/>
      <c r="J143" s="223">
        <f>ROUND(I143*H143,2)</f>
        <v>0</v>
      </c>
      <c r="K143" s="219" t="s">
        <v>125</v>
      </c>
      <c r="L143" s="224"/>
      <c r="M143" s="225" t="s">
        <v>19</v>
      </c>
      <c r="N143" s="226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130</v>
      </c>
      <c r="AT143" s="215" t="s">
        <v>127</v>
      </c>
      <c r="AU143" s="215" t="s">
        <v>82</v>
      </c>
      <c r="AY143" s="17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126</v>
      </c>
      <c r="BM143" s="215" t="s">
        <v>216</v>
      </c>
    </row>
    <row r="144" s="2" customFormat="1">
      <c r="A144" s="38"/>
      <c r="B144" s="39"/>
      <c r="C144" s="204" t="s">
        <v>217</v>
      </c>
      <c r="D144" s="204" t="s">
        <v>121</v>
      </c>
      <c r="E144" s="205" t="s">
        <v>218</v>
      </c>
      <c r="F144" s="206" t="s">
        <v>219</v>
      </c>
      <c r="G144" s="207" t="s">
        <v>124</v>
      </c>
      <c r="H144" s="208">
        <v>50</v>
      </c>
      <c r="I144" s="209"/>
      <c r="J144" s="210">
        <f>ROUND(I144*H144,2)</f>
        <v>0</v>
      </c>
      <c r="K144" s="206" t="s">
        <v>125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126</v>
      </c>
      <c r="AT144" s="215" t="s">
        <v>121</v>
      </c>
      <c r="AU144" s="215" t="s">
        <v>82</v>
      </c>
      <c r="AY144" s="17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126</v>
      </c>
      <c r="BM144" s="215" t="s">
        <v>220</v>
      </c>
    </row>
    <row r="145" s="2" customFormat="1" ht="16.5" customHeight="1">
      <c r="A145" s="38"/>
      <c r="B145" s="39"/>
      <c r="C145" s="217" t="s">
        <v>130</v>
      </c>
      <c r="D145" s="217" t="s">
        <v>127</v>
      </c>
      <c r="E145" s="218" t="s">
        <v>221</v>
      </c>
      <c r="F145" s="219" t="s">
        <v>222</v>
      </c>
      <c r="G145" s="220" t="s">
        <v>124</v>
      </c>
      <c r="H145" s="221">
        <v>52.5</v>
      </c>
      <c r="I145" s="222"/>
      <c r="J145" s="223">
        <f>ROUND(I145*H145,2)</f>
        <v>0</v>
      </c>
      <c r="K145" s="219" t="s">
        <v>125</v>
      </c>
      <c r="L145" s="224"/>
      <c r="M145" s="225" t="s">
        <v>19</v>
      </c>
      <c r="N145" s="226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130</v>
      </c>
      <c r="AT145" s="215" t="s">
        <v>127</v>
      </c>
      <c r="AU145" s="215" t="s">
        <v>82</v>
      </c>
      <c r="AY145" s="17" t="s">
        <v>118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126</v>
      </c>
      <c r="BM145" s="215" t="s">
        <v>223</v>
      </c>
    </row>
    <row r="146" s="13" customFormat="1">
      <c r="A146" s="13"/>
      <c r="B146" s="227"/>
      <c r="C146" s="228"/>
      <c r="D146" s="229" t="s">
        <v>132</v>
      </c>
      <c r="E146" s="230" t="s">
        <v>19</v>
      </c>
      <c r="F146" s="231" t="s">
        <v>224</v>
      </c>
      <c r="G146" s="228"/>
      <c r="H146" s="232">
        <v>52.5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132</v>
      </c>
      <c r="AU146" s="238" t="s">
        <v>82</v>
      </c>
      <c r="AV146" s="13" t="s">
        <v>82</v>
      </c>
      <c r="AW146" s="13" t="s">
        <v>34</v>
      </c>
      <c r="AX146" s="13" t="s">
        <v>72</v>
      </c>
      <c r="AY146" s="238" t="s">
        <v>118</v>
      </c>
    </row>
    <row r="147" s="14" customFormat="1">
      <c r="A147" s="14"/>
      <c r="B147" s="239"/>
      <c r="C147" s="240"/>
      <c r="D147" s="229" t="s">
        <v>132</v>
      </c>
      <c r="E147" s="241" t="s">
        <v>19</v>
      </c>
      <c r="F147" s="242" t="s">
        <v>134</v>
      </c>
      <c r="G147" s="240"/>
      <c r="H147" s="243">
        <v>52.5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132</v>
      </c>
      <c r="AU147" s="249" t="s">
        <v>82</v>
      </c>
      <c r="AV147" s="14" t="s">
        <v>131</v>
      </c>
      <c r="AW147" s="14" t="s">
        <v>34</v>
      </c>
      <c r="AX147" s="14" t="s">
        <v>80</v>
      </c>
      <c r="AY147" s="249" t="s">
        <v>118</v>
      </c>
    </row>
    <row r="148" s="2" customFormat="1">
      <c r="A148" s="38"/>
      <c r="B148" s="39"/>
      <c r="C148" s="204" t="s">
        <v>225</v>
      </c>
      <c r="D148" s="204" t="s">
        <v>121</v>
      </c>
      <c r="E148" s="205" t="s">
        <v>226</v>
      </c>
      <c r="F148" s="206" t="s">
        <v>227</v>
      </c>
      <c r="G148" s="207" t="s">
        <v>124</v>
      </c>
      <c r="H148" s="208">
        <v>20</v>
      </c>
      <c r="I148" s="209"/>
      <c r="J148" s="210">
        <f>ROUND(I148*H148,2)</f>
        <v>0</v>
      </c>
      <c r="K148" s="206" t="s">
        <v>125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126</v>
      </c>
      <c r="AT148" s="215" t="s">
        <v>121</v>
      </c>
      <c r="AU148" s="215" t="s">
        <v>82</v>
      </c>
      <c r="AY148" s="17" t="s">
        <v>118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126</v>
      </c>
      <c r="BM148" s="215" t="s">
        <v>228</v>
      </c>
    </row>
    <row r="149" s="2" customFormat="1" ht="16.5" customHeight="1">
      <c r="A149" s="38"/>
      <c r="B149" s="39"/>
      <c r="C149" s="217" t="s">
        <v>178</v>
      </c>
      <c r="D149" s="217" t="s">
        <v>127</v>
      </c>
      <c r="E149" s="218" t="s">
        <v>229</v>
      </c>
      <c r="F149" s="219" t="s">
        <v>230</v>
      </c>
      <c r="G149" s="220" t="s">
        <v>124</v>
      </c>
      <c r="H149" s="221">
        <v>20</v>
      </c>
      <c r="I149" s="222"/>
      <c r="J149" s="223">
        <f>ROUND(I149*H149,2)</f>
        <v>0</v>
      </c>
      <c r="K149" s="219" t="s">
        <v>125</v>
      </c>
      <c r="L149" s="224"/>
      <c r="M149" s="225" t="s">
        <v>19</v>
      </c>
      <c r="N149" s="226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130</v>
      </c>
      <c r="AT149" s="215" t="s">
        <v>127</v>
      </c>
      <c r="AU149" s="215" t="s">
        <v>82</v>
      </c>
      <c r="AY149" s="17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126</v>
      </c>
      <c r="BM149" s="215" t="s">
        <v>231</v>
      </c>
    </row>
    <row r="150" s="2" customFormat="1">
      <c r="A150" s="38"/>
      <c r="B150" s="39"/>
      <c r="C150" s="204" t="s">
        <v>232</v>
      </c>
      <c r="D150" s="204" t="s">
        <v>121</v>
      </c>
      <c r="E150" s="205" t="s">
        <v>233</v>
      </c>
      <c r="F150" s="206" t="s">
        <v>234</v>
      </c>
      <c r="G150" s="207" t="s">
        <v>124</v>
      </c>
      <c r="H150" s="208">
        <v>10</v>
      </c>
      <c r="I150" s="209"/>
      <c r="J150" s="210">
        <f>ROUND(I150*H150,2)</f>
        <v>0</v>
      </c>
      <c r="K150" s="206" t="s">
        <v>125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126</v>
      </c>
      <c r="AT150" s="215" t="s">
        <v>121</v>
      </c>
      <c r="AU150" s="215" t="s">
        <v>82</v>
      </c>
      <c r="AY150" s="17" t="s">
        <v>118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126</v>
      </c>
      <c r="BM150" s="215" t="s">
        <v>235</v>
      </c>
    </row>
    <row r="151" s="2" customFormat="1" ht="16.5" customHeight="1">
      <c r="A151" s="38"/>
      <c r="B151" s="39"/>
      <c r="C151" s="217" t="s">
        <v>181</v>
      </c>
      <c r="D151" s="217" t="s">
        <v>127</v>
      </c>
      <c r="E151" s="218" t="s">
        <v>236</v>
      </c>
      <c r="F151" s="219" t="s">
        <v>237</v>
      </c>
      <c r="G151" s="220" t="s">
        <v>124</v>
      </c>
      <c r="H151" s="221">
        <v>10.5</v>
      </c>
      <c r="I151" s="222"/>
      <c r="J151" s="223">
        <f>ROUND(I151*H151,2)</f>
        <v>0</v>
      </c>
      <c r="K151" s="219" t="s">
        <v>125</v>
      </c>
      <c r="L151" s="224"/>
      <c r="M151" s="225" t="s">
        <v>19</v>
      </c>
      <c r="N151" s="226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130</v>
      </c>
      <c r="AT151" s="215" t="s">
        <v>127</v>
      </c>
      <c r="AU151" s="215" t="s">
        <v>82</v>
      </c>
      <c r="AY151" s="17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126</v>
      </c>
      <c r="BM151" s="215" t="s">
        <v>238</v>
      </c>
    </row>
    <row r="152" s="13" customFormat="1">
      <c r="A152" s="13"/>
      <c r="B152" s="227"/>
      <c r="C152" s="228"/>
      <c r="D152" s="229" t="s">
        <v>132</v>
      </c>
      <c r="E152" s="230" t="s">
        <v>19</v>
      </c>
      <c r="F152" s="231" t="s">
        <v>133</v>
      </c>
      <c r="G152" s="228"/>
      <c r="H152" s="232">
        <v>10.5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132</v>
      </c>
      <c r="AU152" s="238" t="s">
        <v>82</v>
      </c>
      <c r="AV152" s="13" t="s">
        <v>82</v>
      </c>
      <c r="AW152" s="13" t="s">
        <v>34</v>
      </c>
      <c r="AX152" s="13" t="s">
        <v>72</v>
      </c>
      <c r="AY152" s="238" t="s">
        <v>118</v>
      </c>
    </row>
    <row r="153" s="14" customFormat="1">
      <c r="A153" s="14"/>
      <c r="B153" s="239"/>
      <c r="C153" s="240"/>
      <c r="D153" s="229" t="s">
        <v>132</v>
      </c>
      <c r="E153" s="241" t="s">
        <v>19</v>
      </c>
      <c r="F153" s="242" t="s">
        <v>134</v>
      </c>
      <c r="G153" s="240"/>
      <c r="H153" s="243">
        <v>10.5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132</v>
      </c>
      <c r="AU153" s="249" t="s">
        <v>82</v>
      </c>
      <c r="AV153" s="14" t="s">
        <v>131</v>
      </c>
      <c r="AW153" s="14" t="s">
        <v>34</v>
      </c>
      <c r="AX153" s="14" t="s">
        <v>80</v>
      </c>
      <c r="AY153" s="249" t="s">
        <v>118</v>
      </c>
    </row>
    <row r="154" s="2" customFormat="1">
      <c r="A154" s="38"/>
      <c r="B154" s="39"/>
      <c r="C154" s="204" t="s">
        <v>239</v>
      </c>
      <c r="D154" s="204" t="s">
        <v>121</v>
      </c>
      <c r="E154" s="205" t="s">
        <v>240</v>
      </c>
      <c r="F154" s="206" t="s">
        <v>241</v>
      </c>
      <c r="G154" s="207" t="s">
        <v>124</v>
      </c>
      <c r="H154" s="208">
        <v>10</v>
      </c>
      <c r="I154" s="209"/>
      <c r="J154" s="210">
        <f>ROUND(I154*H154,2)</f>
        <v>0</v>
      </c>
      <c r="K154" s="206" t="s">
        <v>125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126</v>
      </c>
      <c r="AT154" s="215" t="s">
        <v>121</v>
      </c>
      <c r="AU154" s="215" t="s">
        <v>82</v>
      </c>
      <c r="AY154" s="17" t="s">
        <v>118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126</v>
      </c>
      <c r="BM154" s="215" t="s">
        <v>242</v>
      </c>
    </row>
    <row r="155" s="2" customFormat="1">
      <c r="A155" s="38"/>
      <c r="B155" s="39"/>
      <c r="C155" s="204" t="s">
        <v>185</v>
      </c>
      <c r="D155" s="204" t="s">
        <v>121</v>
      </c>
      <c r="E155" s="205" t="s">
        <v>243</v>
      </c>
      <c r="F155" s="206" t="s">
        <v>244</v>
      </c>
      <c r="G155" s="207" t="s">
        <v>124</v>
      </c>
      <c r="H155" s="208">
        <v>500</v>
      </c>
      <c r="I155" s="209"/>
      <c r="J155" s="210">
        <f>ROUND(I155*H155,2)</f>
        <v>0</v>
      </c>
      <c r="K155" s="206" t="s">
        <v>125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126</v>
      </c>
      <c r="AT155" s="215" t="s">
        <v>121</v>
      </c>
      <c r="AU155" s="215" t="s">
        <v>82</v>
      </c>
      <c r="AY155" s="17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126</v>
      </c>
      <c r="BM155" s="215" t="s">
        <v>245</v>
      </c>
    </row>
    <row r="156" s="2" customFormat="1" ht="16.5" customHeight="1">
      <c r="A156" s="38"/>
      <c r="B156" s="39"/>
      <c r="C156" s="217" t="s">
        <v>246</v>
      </c>
      <c r="D156" s="217" t="s">
        <v>127</v>
      </c>
      <c r="E156" s="218" t="s">
        <v>247</v>
      </c>
      <c r="F156" s="219" t="s">
        <v>248</v>
      </c>
      <c r="G156" s="220" t="s">
        <v>124</v>
      </c>
      <c r="H156" s="221">
        <v>525</v>
      </c>
      <c r="I156" s="222"/>
      <c r="J156" s="223">
        <f>ROUND(I156*H156,2)</f>
        <v>0</v>
      </c>
      <c r="K156" s="219" t="s">
        <v>125</v>
      </c>
      <c r="L156" s="224"/>
      <c r="M156" s="225" t="s">
        <v>19</v>
      </c>
      <c r="N156" s="226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130</v>
      </c>
      <c r="AT156" s="215" t="s">
        <v>127</v>
      </c>
      <c r="AU156" s="215" t="s">
        <v>82</v>
      </c>
      <c r="AY156" s="17" t="s">
        <v>118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126</v>
      </c>
      <c r="BM156" s="215" t="s">
        <v>249</v>
      </c>
    </row>
    <row r="157" s="13" customFormat="1">
      <c r="A157" s="13"/>
      <c r="B157" s="227"/>
      <c r="C157" s="228"/>
      <c r="D157" s="229" t="s">
        <v>132</v>
      </c>
      <c r="E157" s="230" t="s">
        <v>19</v>
      </c>
      <c r="F157" s="231" t="s">
        <v>250</v>
      </c>
      <c r="G157" s="228"/>
      <c r="H157" s="232">
        <v>525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132</v>
      </c>
      <c r="AU157" s="238" t="s">
        <v>82</v>
      </c>
      <c r="AV157" s="13" t="s">
        <v>82</v>
      </c>
      <c r="AW157" s="13" t="s">
        <v>34</v>
      </c>
      <c r="AX157" s="13" t="s">
        <v>72</v>
      </c>
      <c r="AY157" s="238" t="s">
        <v>118</v>
      </c>
    </row>
    <row r="158" s="14" customFormat="1">
      <c r="A158" s="14"/>
      <c r="B158" s="239"/>
      <c r="C158" s="240"/>
      <c r="D158" s="229" t="s">
        <v>132</v>
      </c>
      <c r="E158" s="241" t="s">
        <v>19</v>
      </c>
      <c r="F158" s="242" t="s">
        <v>134</v>
      </c>
      <c r="G158" s="240"/>
      <c r="H158" s="243">
        <v>525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132</v>
      </c>
      <c r="AU158" s="249" t="s">
        <v>82</v>
      </c>
      <c r="AV158" s="14" t="s">
        <v>131</v>
      </c>
      <c r="AW158" s="14" t="s">
        <v>34</v>
      </c>
      <c r="AX158" s="14" t="s">
        <v>80</v>
      </c>
      <c r="AY158" s="249" t="s">
        <v>118</v>
      </c>
    </row>
    <row r="159" s="2" customFormat="1">
      <c r="A159" s="38"/>
      <c r="B159" s="39"/>
      <c r="C159" s="204" t="s">
        <v>186</v>
      </c>
      <c r="D159" s="204" t="s">
        <v>121</v>
      </c>
      <c r="E159" s="205" t="s">
        <v>251</v>
      </c>
      <c r="F159" s="206" t="s">
        <v>252</v>
      </c>
      <c r="G159" s="207" t="s">
        <v>124</v>
      </c>
      <c r="H159" s="208">
        <v>40</v>
      </c>
      <c r="I159" s="209"/>
      <c r="J159" s="210">
        <f>ROUND(I159*H159,2)</f>
        <v>0</v>
      </c>
      <c r="K159" s="206" t="s">
        <v>125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126</v>
      </c>
      <c r="AT159" s="215" t="s">
        <v>121</v>
      </c>
      <c r="AU159" s="215" t="s">
        <v>82</v>
      </c>
      <c r="AY159" s="17" t="s">
        <v>118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126</v>
      </c>
      <c r="BM159" s="215" t="s">
        <v>253</v>
      </c>
    </row>
    <row r="160" s="2" customFormat="1" ht="16.5" customHeight="1">
      <c r="A160" s="38"/>
      <c r="B160" s="39"/>
      <c r="C160" s="217" t="s">
        <v>254</v>
      </c>
      <c r="D160" s="217" t="s">
        <v>127</v>
      </c>
      <c r="E160" s="218" t="s">
        <v>255</v>
      </c>
      <c r="F160" s="219" t="s">
        <v>256</v>
      </c>
      <c r="G160" s="220" t="s">
        <v>124</v>
      </c>
      <c r="H160" s="221">
        <v>42</v>
      </c>
      <c r="I160" s="222"/>
      <c r="J160" s="223">
        <f>ROUND(I160*H160,2)</f>
        <v>0</v>
      </c>
      <c r="K160" s="219" t="s">
        <v>125</v>
      </c>
      <c r="L160" s="224"/>
      <c r="M160" s="225" t="s">
        <v>19</v>
      </c>
      <c r="N160" s="226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130</v>
      </c>
      <c r="AT160" s="215" t="s">
        <v>127</v>
      </c>
      <c r="AU160" s="215" t="s">
        <v>82</v>
      </c>
      <c r="AY160" s="17" t="s">
        <v>118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126</v>
      </c>
      <c r="BM160" s="215" t="s">
        <v>257</v>
      </c>
    </row>
    <row r="161" s="13" customFormat="1">
      <c r="A161" s="13"/>
      <c r="B161" s="227"/>
      <c r="C161" s="228"/>
      <c r="D161" s="229" t="s">
        <v>132</v>
      </c>
      <c r="E161" s="230" t="s">
        <v>19</v>
      </c>
      <c r="F161" s="231" t="s">
        <v>258</v>
      </c>
      <c r="G161" s="228"/>
      <c r="H161" s="232">
        <v>42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132</v>
      </c>
      <c r="AU161" s="238" t="s">
        <v>82</v>
      </c>
      <c r="AV161" s="13" t="s">
        <v>82</v>
      </c>
      <c r="AW161" s="13" t="s">
        <v>34</v>
      </c>
      <c r="AX161" s="13" t="s">
        <v>72</v>
      </c>
      <c r="AY161" s="238" t="s">
        <v>118</v>
      </c>
    </row>
    <row r="162" s="14" customFormat="1">
      <c r="A162" s="14"/>
      <c r="B162" s="239"/>
      <c r="C162" s="240"/>
      <c r="D162" s="229" t="s">
        <v>132</v>
      </c>
      <c r="E162" s="241" t="s">
        <v>19</v>
      </c>
      <c r="F162" s="242" t="s">
        <v>134</v>
      </c>
      <c r="G162" s="240"/>
      <c r="H162" s="243">
        <v>42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132</v>
      </c>
      <c r="AU162" s="249" t="s">
        <v>82</v>
      </c>
      <c r="AV162" s="14" t="s">
        <v>131</v>
      </c>
      <c r="AW162" s="14" t="s">
        <v>34</v>
      </c>
      <c r="AX162" s="14" t="s">
        <v>80</v>
      </c>
      <c r="AY162" s="249" t="s">
        <v>118</v>
      </c>
    </row>
    <row r="163" s="2" customFormat="1">
      <c r="A163" s="38"/>
      <c r="B163" s="39"/>
      <c r="C163" s="204" t="s">
        <v>189</v>
      </c>
      <c r="D163" s="204" t="s">
        <v>121</v>
      </c>
      <c r="E163" s="205" t="s">
        <v>259</v>
      </c>
      <c r="F163" s="206" t="s">
        <v>260</v>
      </c>
      <c r="G163" s="207" t="s">
        <v>124</v>
      </c>
      <c r="H163" s="208">
        <v>20</v>
      </c>
      <c r="I163" s="209"/>
      <c r="J163" s="210">
        <f>ROUND(I163*H163,2)</f>
        <v>0</v>
      </c>
      <c r="K163" s="206" t="s">
        <v>125</v>
      </c>
      <c r="L163" s="44"/>
      <c r="M163" s="211" t="s">
        <v>19</v>
      </c>
      <c r="N163" s="212" t="s">
        <v>43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126</v>
      </c>
      <c r="AT163" s="215" t="s">
        <v>121</v>
      </c>
      <c r="AU163" s="215" t="s">
        <v>82</v>
      </c>
      <c r="AY163" s="17" t="s">
        <v>118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126</v>
      </c>
      <c r="BM163" s="215" t="s">
        <v>261</v>
      </c>
    </row>
    <row r="164" s="2" customFormat="1" ht="16.5" customHeight="1">
      <c r="A164" s="38"/>
      <c r="B164" s="39"/>
      <c r="C164" s="217" t="s">
        <v>262</v>
      </c>
      <c r="D164" s="217" t="s">
        <v>127</v>
      </c>
      <c r="E164" s="218" t="s">
        <v>263</v>
      </c>
      <c r="F164" s="219" t="s">
        <v>264</v>
      </c>
      <c r="G164" s="220" t="s">
        <v>124</v>
      </c>
      <c r="H164" s="221">
        <v>23</v>
      </c>
      <c r="I164" s="222"/>
      <c r="J164" s="223">
        <f>ROUND(I164*H164,2)</f>
        <v>0</v>
      </c>
      <c r="K164" s="219" t="s">
        <v>125</v>
      </c>
      <c r="L164" s="224"/>
      <c r="M164" s="225" t="s">
        <v>19</v>
      </c>
      <c r="N164" s="226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130</v>
      </c>
      <c r="AT164" s="215" t="s">
        <v>127</v>
      </c>
      <c r="AU164" s="215" t="s">
        <v>82</v>
      </c>
      <c r="AY164" s="17" t="s">
        <v>118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126</v>
      </c>
      <c r="BM164" s="215" t="s">
        <v>265</v>
      </c>
    </row>
    <row r="165" s="13" customFormat="1">
      <c r="A165" s="13"/>
      <c r="B165" s="227"/>
      <c r="C165" s="228"/>
      <c r="D165" s="229" t="s">
        <v>132</v>
      </c>
      <c r="E165" s="230" t="s">
        <v>19</v>
      </c>
      <c r="F165" s="231" t="s">
        <v>266</v>
      </c>
      <c r="G165" s="228"/>
      <c r="H165" s="232">
        <v>23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132</v>
      </c>
      <c r="AU165" s="238" t="s">
        <v>82</v>
      </c>
      <c r="AV165" s="13" t="s">
        <v>82</v>
      </c>
      <c r="AW165" s="13" t="s">
        <v>34</v>
      </c>
      <c r="AX165" s="13" t="s">
        <v>72</v>
      </c>
      <c r="AY165" s="238" t="s">
        <v>118</v>
      </c>
    </row>
    <row r="166" s="14" customFormat="1">
      <c r="A166" s="14"/>
      <c r="B166" s="239"/>
      <c r="C166" s="240"/>
      <c r="D166" s="229" t="s">
        <v>132</v>
      </c>
      <c r="E166" s="241" t="s">
        <v>19</v>
      </c>
      <c r="F166" s="242" t="s">
        <v>134</v>
      </c>
      <c r="G166" s="240"/>
      <c r="H166" s="243">
        <v>23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132</v>
      </c>
      <c r="AU166" s="249" t="s">
        <v>82</v>
      </c>
      <c r="AV166" s="14" t="s">
        <v>131</v>
      </c>
      <c r="AW166" s="14" t="s">
        <v>34</v>
      </c>
      <c r="AX166" s="14" t="s">
        <v>80</v>
      </c>
      <c r="AY166" s="249" t="s">
        <v>118</v>
      </c>
    </row>
    <row r="167" s="2" customFormat="1">
      <c r="A167" s="38"/>
      <c r="B167" s="39"/>
      <c r="C167" s="204" t="s">
        <v>190</v>
      </c>
      <c r="D167" s="204" t="s">
        <v>121</v>
      </c>
      <c r="E167" s="205" t="s">
        <v>267</v>
      </c>
      <c r="F167" s="206" t="s">
        <v>268</v>
      </c>
      <c r="G167" s="207" t="s">
        <v>124</v>
      </c>
      <c r="H167" s="208">
        <v>10</v>
      </c>
      <c r="I167" s="209"/>
      <c r="J167" s="210">
        <f>ROUND(I167*H167,2)</f>
        <v>0</v>
      </c>
      <c r="K167" s="206" t="s">
        <v>125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126</v>
      </c>
      <c r="AT167" s="215" t="s">
        <v>121</v>
      </c>
      <c r="AU167" s="215" t="s">
        <v>82</v>
      </c>
      <c r="AY167" s="17" t="s">
        <v>118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126</v>
      </c>
      <c r="BM167" s="215" t="s">
        <v>269</v>
      </c>
    </row>
    <row r="168" s="2" customFormat="1">
      <c r="A168" s="38"/>
      <c r="B168" s="39"/>
      <c r="C168" s="204" t="s">
        <v>270</v>
      </c>
      <c r="D168" s="204" t="s">
        <v>121</v>
      </c>
      <c r="E168" s="205" t="s">
        <v>271</v>
      </c>
      <c r="F168" s="206" t="s">
        <v>272</v>
      </c>
      <c r="G168" s="207" t="s">
        <v>124</v>
      </c>
      <c r="H168" s="208">
        <v>10</v>
      </c>
      <c r="I168" s="209"/>
      <c r="J168" s="210">
        <f>ROUND(I168*H168,2)</f>
        <v>0</v>
      </c>
      <c r="K168" s="206" t="s">
        <v>125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126</v>
      </c>
      <c r="AT168" s="215" t="s">
        <v>121</v>
      </c>
      <c r="AU168" s="215" t="s">
        <v>82</v>
      </c>
      <c r="AY168" s="17" t="s">
        <v>118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126</v>
      </c>
      <c r="BM168" s="215" t="s">
        <v>273</v>
      </c>
    </row>
    <row r="169" s="2" customFormat="1" ht="16.5" customHeight="1">
      <c r="A169" s="38"/>
      <c r="B169" s="39"/>
      <c r="C169" s="217" t="s">
        <v>194</v>
      </c>
      <c r="D169" s="217" t="s">
        <v>127</v>
      </c>
      <c r="E169" s="218" t="s">
        <v>274</v>
      </c>
      <c r="F169" s="219" t="s">
        <v>275</v>
      </c>
      <c r="G169" s="220" t="s">
        <v>276</v>
      </c>
      <c r="H169" s="221">
        <v>1.76</v>
      </c>
      <c r="I169" s="222"/>
      <c r="J169" s="223">
        <f>ROUND(I169*H169,2)</f>
        <v>0</v>
      </c>
      <c r="K169" s="219" t="s">
        <v>125</v>
      </c>
      <c r="L169" s="224"/>
      <c r="M169" s="225" t="s">
        <v>19</v>
      </c>
      <c r="N169" s="226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130</v>
      </c>
      <c r="AT169" s="215" t="s">
        <v>127</v>
      </c>
      <c r="AU169" s="215" t="s">
        <v>82</v>
      </c>
      <c r="AY169" s="17" t="s">
        <v>118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80</v>
      </c>
      <c r="BK169" s="216">
        <f>ROUND(I169*H169,2)</f>
        <v>0</v>
      </c>
      <c r="BL169" s="17" t="s">
        <v>126</v>
      </c>
      <c r="BM169" s="215" t="s">
        <v>277</v>
      </c>
    </row>
    <row r="170" s="13" customFormat="1">
      <c r="A170" s="13"/>
      <c r="B170" s="227"/>
      <c r="C170" s="228"/>
      <c r="D170" s="229" t="s">
        <v>132</v>
      </c>
      <c r="E170" s="230" t="s">
        <v>19</v>
      </c>
      <c r="F170" s="231" t="s">
        <v>278</v>
      </c>
      <c r="G170" s="228"/>
      <c r="H170" s="232">
        <v>1.76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132</v>
      </c>
      <c r="AU170" s="238" t="s">
        <v>82</v>
      </c>
      <c r="AV170" s="13" t="s">
        <v>82</v>
      </c>
      <c r="AW170" s="13" t="s">
        <v>34</v>
      </c>
      <c r="AX170" s="13" t="s">
        <v>72</v>
      </c>
      <c r="AY170" s="238" t="s">
        <v>118</v>
      </c>
    </row>
    <row r="171" s="14" customFormat="1">
      <c r="A171" s="14"/>
      <c r="B171" s="239"/>
      <c r="C171" s="240"/>
      <c r="D171" s="229" t="s">
        <v>132</v>
      </c>
      <c r="E171" s="241" t="s">
        <v>19</v>
      </c>
      <c r="F171" s="242" t="s">
        <v>134</v>
      </c>
      <c r="G171" s="240"/>
      <c r="H171" s="243">
        <v>1.76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132</v>
      </c>
      <c r="AU171" s="249" t="s">
        <v>82</v>
      </c>
      <c r="AV171" s="14" t="s">
        <v>131</v>
      </c>
      <c r="AW171" s="14" t="s">
        <v>34</v>
      </c>
      <c r="AX171" s="14" t="s">
        <v>80</v>
      </c>
      <c r="AY171" s="249" t="s">
        <v>118</v>
      </c>
    </row>
    <row r="172" s="2" customFormat="1">
      <c r="A172" s="38"/>
      <c r="B172" s="39"/>
      <c r="C172" s="204" t="s">
        <v>279</v>
      </c>
      <c r="D172" s="204" t="s">
        <v>121</v>
      </c>
      <c r="E172" s="205" t="s">
        <v>280</v>
      </c>
      <c r="F172" s="206" t="s">
        <v>281</v>
      </c>
      <c r="G172" s="207" t="s">
        <v>124</v>
      </c>
      <c r="H172" s="208">
        <v>10</v>
      </c>
      <c r="I172" s="209"/>
      <c r="J172" s="210">
        <f>ROUND(I172*H172,2)</f>
        <v>0</v>
      </c>
      <c r="K172" s="206" t="s">
        <v>125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126</v>
      </c>
      <c r="AT172" s="215" t="s">
        <v>121</v>
      </c>
      <c r="AU172" s="215" t="s">
        <v>82</v>
      </c>
      <c r="AY172" s="17" t="s">
        <v>118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80</v>
      </c>
      <c r="BK172" s="216">
        <f>ROUND(I172*H172,2)</f>
        <v>0</v>
      </c>
      <c r="BL172" s="17" t="s">
        <v>126</v>
      </c>
      <c r="BM172" s="215" t="s">
        <v>282</v>
      </c>
    </row>
    <row r="173" s="2" customFormat="1" ht="16.5" customHeight="1">
      <c r="A173" s="38"/>
      <c r="B173" s="39"/>
      <c r="C173" s="217" t="s">
        <v>195</v>
      </c>
      <c r="D173" s="217" t="s">
        <v>127</v>
      </c>
      <c r="E173" s="218" t="s">
        <v>274</v>
      </c>
      <c r="F173" s="219" t="s">
        <v>275</v>
      </c>
      <c r="G173" s="220" t="s">
        <v>276</v>
      </c>
      <c r="H173" s="221">
        <v>5.2800000000000002</v>
      </c>
      <c r="I173" s="222"/>
      <c r="J173" s="223">
        <f>ROUND(I173*H173,2)</f>
        <v>0</v>
      </c>
      <c r="K173" s="219" t="s">
        <v>125</v>
      </c>
      <c r="L173" s="224"/>
      <c r="M173" s="225" t="s">
        <v>19</v>
      </c>
      <c r="N173" s="226" t="s">
        <v>43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130</v>
      </c>
      <c r="AT173" s="215" t="s">
        <v>127</v>
      </c>
      <c r="AU173" s="215" t="s">
        <v>82</v>
      </c>
      <c r="AY173" s="17" t="s">
        <v>118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80</v>
      </c>
      <c r="BK173" s="216">
        <f>ROUND(I173*H173,2)</f>
        <v>0</v>
      </c>
      <c r="BL173" s="17" t="s">
        <v>126</v>
      </c>
      <c r="BM173" s="215" t="s">
        <v>283</v>
      </c>
    </row>
    <row r="174" s="13" customFormat="1">
      <c r="A174" s="13"/>
      <c r="B174" s="227"/>
      <c r="C174" s="228"/>
      <c r="D174" s="229" t="s">
        <v>132</v>
      </c>
      <c r="E174" s="230" t="s">
        <v>19</v>
      </c>
      <c r="F174" s="231" t="s">
        <v>284</v>
      </c>
      <c r="G174" s="228"/>
      <c r="H174" s="232">
        <v>5.2800000000000002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132</v>
      </c>
      <c r="AU174" s="238" t="s">
        <v>82</v>
      </c>
      <c r="AV174" s="13" t="s">
        <v>82</v>
      </c>
      <c r="AW174" s="13" t="s">
        <v>34</v>
      </c>
      <c r="AX174" s="13" t="s">
        <v>72</v>
      </c>
      <c r="AY174" s="238" t="s">
        <v>118</v>
      </c>
    </row>
    <row r="175" s="14" customFormat="1">
      <c r="A175" s="14"/>
      <c r="B175" s="239"/>
      <c r="C175" s="240"/>
      <c r="D175" s="229" t="s">
        <v>132</v>
      </c>
      <c r="E175" s="241" t="s">
        <v>19</v>
      </c>
      <c r="F175" s="242" t="s">
        <v>134</v>
      </c>
      <c r="G175" s="240"/>
      <c r="H175" s="243">
        <v>5.2800000000000002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132</v>
      </c>
      <c r="AU175" s="249" t="s">
        <v>82</v>
      </c>
      <c r="AV175" s="14" t="s">
        <v>131</v>
      </c>
      <c r="AW175" s="14" t="s">
        <v>34</v>
      </c>
      <c r="AX175" s="14" t="s">
        <v>80</v>
      </c>
      <c r="AY175" s="249" t="s">
        <v>118</v>
      </c>
    </row>
    <row r="176" s="2" customFormat="1">
      <c r="A176" s="38"/>
      <c r="B176" s="39"/>
      <c r="C176" s="204" t="s">
        <v>285</v>
      </c>
      <c r="D176" s="204" t="s">
        <v>121</v>
      </c>
      <c r="E176" s="205" t="s">
        <v>286</v>
      </c>
      <c r="F176" s="206" t="s">
        <v>287</v>
      </c>
      <c r="G176" s="207" t="s">
        <v>124</v>
      </c>
      <c r="H176" s="208">
        <v>10</v>
      </c>
      <c r="I176" s="209"/>
      <c r="J176" s="210">
        <f>ROUND(I176*H176,2)</f>
        <v>0</v>
      </c>
      <c r="K176" s="206" t="s">
        <v>125</v>
      </c>
      <c r="L176" s="44"/>
      <c r="M176" s="211" t="s">
        <v>19</v>
      </c>
      <c r="N176" s="212" t="s">
        <v>43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126</v>
      </c>
      <c r="AT176" s="215" t="s">
        <v>121</v>
      </c>
      <c r="AU176" s="215" t="s">
        <v>82</v>
      </c>
      <c r="AY176" s="17" t="s">
        <v>118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80</v>
      </c>
      <c r="BK176" s="216">
        <f>ROUND(I176*H176,2)</f>
        <v>0</v>
      </c>
      <c r="BL176" s="17" t="s">
        <v>126</v>
      </c>
      <c r="BM176" s="215" t="s">
        <v>288</v>
      </c>
    </row>
    <row r="177" s="2" customFormat="1">
      <c r="A177" s="38"/>
      <c r="B177" s="39"/>
      <c r="C177" s="204" t="s">
        <v>199</v>
      </c>
      <c r="D177" s="204" t="s">
        <v>121</v>
      </c>
      <c r="E177" s="205" t="s">
        <v>289</v>
      </c>
      <c r="F177" s="206" t="s">
        <v>290</v>
      </c>
      <c r="G177" s="207" t="s">
        <v>291</v>
      </c>
      <c r="H177" s="208">
        <v>100</v>
      </c>
      <c r="I177" s="209"/>
      <c r="J177" s="210">
        <f>ROUND(I177*H177,2)</f>
        <v>0</v>
      </c>
      <c r="K177" s="206" t="s">
        <v>125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126</v>
      </c>
      <c r="AT177" s="215" t="s">
        <v>121</v>
      </c>
      <c r="AU177" s="215" t="s">
        <v>82</v>
      </c>
      <c r="AY177" s="17" t="s">
        <v>118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126</v>
      </c>
      <c r="BM177" s="215" t="s">
        <v>292</v>
      </c>
    </row>
    <row r="178" s="2" customFormat="1" ht="16.5" customHeight="1">
      <c r="A178" s="38"/>
      <c r="B178" s="39"/>
      <c r="C178" s="217" t="s">
        <v>293</v>
      </c>
      <c r="D178" s="217" t="s">
        <v>127</v>
      </c>
      <c r="E178" s="218" t="s">
        <v>294</v>
      </c>
      <c r="F178" s="219" t="s">
        <v>295</v>
      </c>
      <c r="G178" s="220" t="s">
        <v>291</v>
      </c>
      <c r="H178" s="221">
        <v>100</v>
      </c>
      <c r="I178" s="222"/>
      <c r="J178" s="223">
        <f>ROUND(I178*H178,2)</f>
        <v>0</v>
      </c>
      <c r="K178" s="219" t="s">
        <v>125</v>
      </c>
      <c r="L178" s="224"/>
      <c r="M178" s="225" t="s">
        <v>19</v>
      </c>
      <c r="N178" s="226" t="s">
        <v>43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130</v>
      </c>
      <c r="AT178" s="215" t="s">
        <v>127</v>
      </c>
      <c r="AU178" s="215" t="s">
        <v>82</v>
      </c>
      <c r="AY178" s="17" t="s">
        <v>118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80</v>
      </c>
      <c r="BK178" s="216">
        <f>ROUND(I178*H178,2)</f>
        <v>0</v>
      </c>
      <c r="BL178" s="17" t="s">
        <v>126</v>
      </c>
      <c r="BM178" s="215" t="s">
        <v>296</v>
      </c>
    </row>
    <row r="179" s="2" customFormat="1">
      <c r="A179" s="38"/>
      <c r="B179" s="39"/>
      <c r="C179" s="204" t="s">
        <v>202</v>
      </c>
      <c r="D179" s="204" t="s">
        <v>121</v>
      </c>
      <c r="E179" s="205" t="s">
        <v>297</v>
      </c>
      <c r="F179" s="206" t="s">
        <v>298</v>
      </c>
      <c r="G179" s="207" t="s">
        <v>291</v>
      </c>
      <c r="H179" s="208">
        <v>10</v>
      </c>
      <c r="I179" s="209"/>
      <c r="J179" s="210">
        <f>ROUND(I179*H179,2)</f>
        <v>0</v>
      </c>
      <c r="K179" s="206" t="s">
        <v>125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126</v>
      </c>
      <c r="AT179" s="215" t="s">
        <v>121</v>
      </c>
      <c r="AU179" s="215" t="s">
        <v>82</v>
      </c>
      <c r="AY179" s="17" t="s">
        <v>118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80</v>
      </c>
      <c r="BK179" s="216">
        <f>ROUND(I179*H179,2)</f>
        <v>0</v>
      </c>
      <c r="BL179" s="17" t="s">
        <v>126</v>
      </c>
      <c r="BM179" s="215" t="s">
        <v>299</v>
      </c>
    </row>
    <row r="180" s="2" customFormat="1" ht="16.5" customHeight="1">
      <c r="A180" s="38"/>
      <c r="B180" s="39"/>
      <c r="C180" s="217" t="s">
        <v>300</v>
      </c>
      <c r="D180" s="217" t="s">
        <v>127</v>
      </c>
      <c r="E180" s="218" t="s">
        <v>301</v>
      </c>
      <c r="F180" s="219" t="s">
        <v>302</v>
      </c>
      <c r="G180" s="220" t="s">
        <v>291</v>
      </c>
      <c r="H180" s="221">
        <v>10</v>
      </c>
      <c r="I180" s="222"/>
      <c r="J180" s="223">
        <f>ROUND(I180*H180,2)</f>
        <v>0</v>
      </c>
      <c r="K180" s="219" t="s">
        <v>125</v>
      </c>
      <c r="L180" s="224"/>
      <c r="M180" s="225" t="s">
        <v>19</v>
      </c>
      <c r="N180" s="226" t="s">
        <v>43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130</v>
      </c>
      <c r="AT180" s="215" t="s">
        <v>127</v>
      </c>
      <c r="AU180" s="215" t="s">
        <v>82</v>
      </c>
      <c r="AY180" s="17" t="s">
        <v>118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80</v>
      </c>
      <c r="BK180" s="216">
        <f>ROUND(I180*H180,2)</f>
        <v>0</v>
      </c>
      <c r="BL180" s="17" t="s">
        <v>126</v>
      </c>
      <c r="BM180" s="215" t="s">
        <v>303</v>
      </c>
    </row>
    <row r="181" s="2" customFormat="1">
      <c r="A181" s="38"/>
      <c r="B181" s="39"/>
      <c r="C181" s="204" t="s">
        <v>206</v>
      </c>
      <c r="D181" s="204" t="s">
        <v>121</v>
      </c>
      <c r="E181" s="205" t="s">
        <v>304</v>
      </c>
      <c r="F181" s="206" t="s">
        <v>305</v>
      </c>
      <c r="G181" s="207" t="s">
        <v>291</v>
      </c>
      <c r="H181" s="208">
        <v>15</v>
      </c>
      <c r="I181" s="209"/>
      <c r="J181" s="210">
        <f>ROUND(I181*H181,2)</f>
        <v>0</v>
      </c>
      <c r="K181" s="206" t="s">
        <v>125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126</v>
      </c>
      <c r="AT181" s="215" t="s">
        <v>121</v>
      </c>
      <c r="AU181" s="215" t="s">
        <v>82</v>
      </c>
      <c r="AY181" s="17" t="s">
        <v>118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126</v>
      </c>
      <c r="BM181" s="215" t="s">
        <v>306</v>
      </c>
    </row>
    <row r="182" s="2" customFormat="1" ht="16.5" customHeight="1">
      <c r="A182" s="38"/>
      <c r="B182" s="39"/>
      <c r="C182" s="217" t="s">
        <v>307</v>
      </c>
      <c r="D182" s="217" t="s">
        <v>127</v>
      </c>
      <c r="E182" s="218" t="s">
        <v>308</v>
      </c>
      <c r="F182" s="219" t="s">
        <v>309</v>
      </c>
      <c r="G182" s="220" t="s">
        <v>291</v>
      </c>
      <c r="H182" s="221">
        <v>15</v>
      </c>
      <c r="I182" s="222"/>
      <c r="J182" s="223">
        <f>ROUND(I182*H182,2)</f>
        <v>0</v>
      </c>
      <c r="K182" s="219" t="s">
        <v>125</v>
      </c>
      <c r="L182" s="224"/>
      <c r="M182" s="225" t="s">
        <v>19</v>
      </c>
      <c r="N182" s="226" t="s">
        <v>43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130</v>
      </c>
      <c r="AT182" s="215" t="s">
        <v>127</v>
      </c>
      <c r="AU182" s="215" t="s">
        <v>82</v>
      </c>
      <c r="AY182" s="17" t="s">
        <v>118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80</v>
      </c>
      <c r="BK182" s="216">
        <f>ROUND(I182*H182,2)</f>
        <v>0</v>
      </c>
      <c r="BL182" s="17" t="s">
        <v>126</v>
      </c>
      <c r="BM182" s="215" t="s">
        <v>310</v>
      </c>
    </row>
    <row r="183" s="2" customFormat="1">
      <c r="A183" s="38"/>
      <c r="B183" s="39"/>
      <c r="C183" s="204" t="s">
        <v>209</v>
      </c>
      <c r="D183" s="204" t="s">
        <v>121</v>
      </c>
      <c r="E183" s="205" t="s">
        <v>311</v>
      </c>
      <c r="F183" s="206" t="s">
        <v>312</v>
      </c>
      <c r="G183" s="207" t="s">
        <v>291</v>
      </c>
      <c r="H183" s="208">
        <v>10</v>
      </c>
      <c r="I183" s="209"/>
      <c r="J183" s="210">
        <f>ROUND(I183*H183,2)</f>
        <v>0</v>
      </c>
      <c r="K183" s="206" t="s">
        <v>125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126</v>
      </c>
      <c r="AT183" s="215" t="s">
        <v>121</v>
      </c>
      <c r="AU183" s="215" t="s">
        <v>82</v>
      </c>
      <c r="AY183" s="17" t="s">
        <v>118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126</v>
      </c>
      <c r="BM183" s="215" t="s">
        <v>313</v>
      </c>
    </row>
    <row r="184" s="2" customFormat="1">
      <c r="A184" s="38"/>
      <c r="B184" s="39"/>
      <c r="C184" s="204" t="s">
        <v>314</v>
      </c>
      <c r="D184" s="204" t="s">
        <v>121</v>
      </c>
      <c r="E184" s="205" t="s">
        <v>315</v>
      </c>
      <c r="F184" s="206" t="s">
        <v>316</v>
      </c>
      <c r="G184" s="207" t="s">
        <v>291</v>
      </c>
      <c r="H184" s="208">
        <v>10</v>
      </c>
      <c r="I184" s="209"/>
      <c r="J184" s="210">
        <f>ROUND(I184*H184,2)</f>
        <v>0</v>
      </c>
      <c r="K184" s="206" t="s">
        <v>125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126</v>
      </c>
      <c r="AT184" s="215" t="s">
        <v>121</v>
      </c>
      <c r="AU184" s="215" t="s">
        <v>82</v>
      </c>
      <c r="AY184" s="17" t="s">
        <v>118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80</v>
      </c>
      <c r="BK184" s="216">
        <f>ROUND(I184*H184,2)</f>
        <v>0</v>
      </c>
      <c r="BL184" s="17" t="s">
        <v>126</v>
      </c>
      <c r="BM184" s="215" t="s">
        <v>317</v>
      </c>
    </row>
    <row r="185" s="2" customFormat="1" ht="16.5" customHeight="1">
      <c r="A185" s="38"/>
      <c r="B185" s="39"/>
      <c r="C185" s="217" t="s">
        <v>213</v>
      </c>
      <c r="D185" s="217" t="s">
        <v>127</v>
      </c>
      <c r="E185" s="218" t="s">
        <v>318</v>
      </c>
      <c r="F185" s="219" t="s">
        <v>319</v>
      </c>
      <c r="G185" s="220" t="s">
        <v>291</v>
      </c>
      <c r="H185" s="221">
        <v>10</v>
      </c>
      <c r="I185" s="222"/>
      <c r="J185" s="223">
        <f>ROUND(I185*H185,2)</f>
        <v>0</v>
      </c>
      <c r="K185" s="219" t="s">
        <v>125</v>
      </c>
      <c r="L185" s="224"/>
      <c r="M185" s="225" t="s">
        <v>19</v>
      </c>
      <c r="N185" s="226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130</v>
      </c>
      <c r="AT185" s="215" t="s">
        <v>127</v>
      </c>
      <c r="AU185" s="215" t="s">
        <v>82</v>
      </c>
      <c r="AY185" s="17" t="s">
        <v>118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126</v>
      </c>
      <c r="BM185" s="215" t="s">
        <v>320</v>
      </c>
    </row>
    <row r="186" s="2" customFormat="1">
      <c r="A186" s="38"/>
      <c r="B186" s="39"/>
      <c r="C186" s="204" t="s">
        <v>321</v>
      </c>
      <c r="D186" s="204" t="s">
        <v>121</v>
      </c>
      <c r="E186" s="205" t="s">
        <v>322</v>
      </c>
      <c r="F186" s="206" t="s">
        <v>323</v>
      </c>
      <c r="G186" s="207" t="s">
        <v>291</v>
      </c>
      <c r="H186" s="208">
        <v>10</v>
      </c>
      <c r="I186" s="209"/>
      <c r="J186" s="210">
        <f>ROUND(I186*H186,2)</f>
        <v>0</v>
      </c>
      <c r="K186" s="206" t="s">
        <v>125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126</v>
      </c>
      <c r="AT186" s="215" t="s">
        <v>121</v>
      </c>
      <c r="AU186" s="215" t="s">
        <v>82</v>
      </c>
      <c r="AY186" s="17" t="s">
        <v>118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126</v>
      </c>
      <c r="BM186" s="215" t="s">
        <v>324</v>
      </c>
    </row>
    <row r="187" s="2" customFormat="1" ht="16.5" customHeight="1">
      <c r="A187" s="38"/>
      <c r="B187" s="39"/>
      <c r="C187" s="217" t="s">
        <v>216</v>
      </c>
      <c r="D187" s="217" t="s">
        <v>127</v>
      </c>
      <c r="E187" s="218" t="s">
        <v>325</v>
      </c>
      <c r="F187" s="219" t="s">
        <v>326</v>
      </c>
      <c r="G187" s="220" t="s">
        <v>291</v>
      </c>
      <c r="H187" s="221">
        <v>10</v>
      </c>
      <c r="I187" s="222"/>
      <c r="J187" s="223">
        <f>ROUND(I187*H187,2)</f>
        <v>0</v>
      </c>
      <c r="K187" s="219" t="s">
        <v>125</v>
      </c>
      <c r="L187" s="224"/>
      <c r="M187" s="225" t="s">
        <v>19</v>
      </c>
      <c r="N187" s="226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130</v>
      </c>
      <c r="AT187" s="215" t="s">
        <v>127</v>
      </c>
      <c r="AU187" s="215" t="s">
        <v>82</v>
      </c>
      <c r="AY187" s="17" t="s">
        <v>118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126</v>
      </c>
      <c r="BM187" s="215" t="s">
        <v>327</v>
      </c>
    </row>
    <row r="188" s="2" customFormat="1">
      <c r="A188" s="38"/>
      <c r="B188" s="39"/>
      <c r="C188" s="204" t="s">
        <v>328</v>
      </c>
      <c r="D188" s="204" t="s">
        <v>121</v>
      </c>
      <c r="E188" s="205" t="s">
        <v>329</v>
      </c>
      <c r="F188" s="206" t="s">
        <v>330</v>
      </c>
      <c r="G188" s="207" t="s">
        <v>291</v>
      </c>
      <c r="H188" s="208">
        <v>10</v>
      </c>
      <c r="I188" s="209"/>
      <c r="J188" s="210">
        <f>ROUND(I188*H188,2)</f>
        <v>0</v>
      </c>
      <c r="K188" s="206" t="s">
        <v>125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126</v>
      </c>
      <c r="AT188" s="215" t="s">
        <v>121</v>
      </c>
      <c r="AU188" s="215" t="s">
        <v>82</v>
      </c>
      <c r="AY188" s="17" t="s">
        <v>118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80</v>
      </c>
      <c r="BK188" s="216">
        <f>ROUND(I188*H188,2)</f>
        <v>0</v>
      </c>
      <c r="BL188" s="17" t="s">
        <v>126</v>
      </c>
      <c r="BM188" s="215" t="s">
        <v>331</v>
      </c>
    </row>
    <row r="189" s="2" customFormat="1" ht="16.5" customHeight="1">
      <c r="A189" s="38"/>
      <c r="B189" s="39"/>
      <c r="C189" s="217" t="s">
        <v>220</v>
      </c>
      <c r="D189" s="217" t="s">
        <v>127</v>
      </c>
      <c r="E189" s="218" t="s">
        <v>332</v>
      </c>
      <c r="F189" s="219" t="s">
        <v>333</v>
      </c>
      <c r="G189" s="220" t="s">
        <v>291</v>
      </c>
      <c r="H189" s="221">
        <v>10</v>
      </c>
      <c r="I189" s="222"/>
      <c r="J189" s="223">
        <f>ROUND(I189*H189,2)</f>
        <v>0</v>
      </c>
      <c r="K189" s="219" t="s">
        <v>125</v>
      </c>
      <c r="L189" s="224"/>
      <c r="M189" s="225" t="s">
        <v>19</v>
      </c>
      <c r="N189" s="226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130</v>
      </c>
      <c r="AT189" s="215" t="s">
        <v>127</v>
      </c>
      <c r="AU189" s="215" t="s">
        <v>82</v>
      </c>
      <c r="AY189" s="17" t="s">
        <v>118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126</v>
      </c>
      <c r="BM189" s="215" t="s">
        <v>334</v>
      </c>
    </row>
    <row r="190" s="2" customFormat="1">
      <c r="A190" s="38"/>
      <c r="B190" s="39"/>
      <c r="C190" s="204" t="s">
        <v>335</v>
      </c>
      <c r="D190" s="204" t="s">
        <v>121</v>
      </c>
      <c r="E190" s="205" t="s">
        <v>336</v>
      </c>
      <c r="F190" s="206" t="s">
        <v>337</v>
      </c>
      <c r="G190" s="207" t="s">
        <v>291</v>
      </c>
      <c r="H190" s="208">
        <v>200</v>
      </c>
      <c r="I190" s="209"/>
      <c r="J190" s="210">
        <f>ROUND(I190*H190,2)</f>
        <v>0</v>
      </c>
      <c r="K190" s="206" t="s">
        <v>125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126</v>
      </c>
      <c r="AT190" s="215" t="s">
        <v>121</v>
      </c>
      <c r="AU190" s="215" t="s">
        <v>82</v>
      </c>
      <c r="AY190" s="17" t="s">
        <v>118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80</v>
      </c>
      <c r="BK190" s="216">
        <f>ROUND(I190*H190,2)</f>
        <v>0</v>
      </c>
      <c r="BL190" s="17" t="s">
        <v>126</v>
      </c>
      <c r="BM190" s="215" t="s">
        <v>338</v>
      </c>
    </row>
    <row r="191" s="2" customFormat="1" ht="16.5" customHeight="1">
      <c r="A191" s="38"/>
      <c r="B191" s="39"/>
      <c r="C191" s="217" t="s">
        <v>223</v>
      </c>
      <c r="D191" s="217" t="s">
        <v>127</v>
      </c>
      <c r="E191" s="218" t="s">
        <v>339</v>
      </c>
      <c r="F191" s="219" t="s">
        <v>340</v>
      </c>
      <c r="G191" s="220" t="s">
        <v>291</v>
      </c>
      <c r="H191" s="221">
        <v>200</v>
      </c>
      <c r="I191" s="222"/>
      <c r="J191" s="223">
        <f>ROUND(I191*H191,2)</f>
        <v>0</v>
      </c>
      <c r="K191" s="219" t="s">
        <v>125</v>
      </c>
      <c r="L191" s="224"/>
      <c r="M191" s="225" t="s">
        <v>19</v>
      </c>
      <c r="N191" s="226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130</v>
      </c>
      <c r="AT191" s="215" t="s">
        <v>127</v>
      </c>
      <c r="AU191" s="215" t="s">
        <v>82</v>
      </c>
      <c r="AY191" s="17" t="s">
        <v>118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126</v>
      </c>
      <c r="BM191" s="215" t="s">
        <v>341</v>
      </c>
    </row>
    <row r="192" s="2" customFormat="1">
      <c r="A192" s="38"/>
      <c r="B192" s="39"/>
      <c r="C192" s="204" t="s">
        <v>342</v>
      </c>
      <c r="D192" s="204" t="s">
        <v>121</v>
      </c>
      <c r="E192" s="205" t="s">
        <v>343</v>
      </c>
      <c r="F192" s="206" t="s">
        <v>344</v>
      </c>
      <c r="G192" s="207" t="s">
        <v>291</v>
      </c>
      <c r="H192" s="208">
        <v>100</v>
      </c>
      <c r="I192" s="209"/>
      <c r="J192" s="210">
        <f>ROUND(I192*H192,2)</f>
        <v>0</v>
      </c>
      <c r="K192" s="206" t="s">
        <v>125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126</v>
      </c>
      <c r="AT192" s="215" t="s">
        <v>121</v>
      </c>
      <c r="AU192" s="215" t="s">
        <v>82</v>
      </c>
      <c r="AY192" s="17" t="s">
        <v>118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80</v>
      </c>
      <c r="BK192" s="216">
        <f>ROUND(I192*H192,2)</f>
        <v>0</v>
      </c>
      <c r="BL192" s="17" t="s">
        <v>126</v>
      </c>
      <c r="BM192" s="215" t="s">
        <v>345</v>
      </c>
    </row>
    <row r="193" s="2" customFormat="1" ht="16.5" customHeight="1">
      <c r="A193" s="38"/>
      <c r="B193" s="39"/>
      <c r="C193" s="217" t="s">
        <v>228</v>
      </c>
      <c r="D193" s="217" t="s">
        <v>127</v>
      </c>
      <c r="E193" s="218" t="s">
        <v>346</v>
      </c>
      <c r="F193" s="219" t="s">
        <v>347</v>
      </c>
      <c r="G193" s="220" t="s">
        <v>291</v>
      </c>
      <c r="H193" s="221">
        <v>100</v>
      </c>
      <c r="I193" s="222"/>
      <c r="J193" s="223">
        <f>ROUND(I193*H193,2)</f>
        <v>0</v>
      </c>
      <c r="K193" s="219" t="s">
        <v>125</v>
      </c>
      <c r="L193" s="224"/>
      <c r="M193" s="225" t="s">
        <v>19</v>
      </c>
      <c r="N193" s="226" t="s">
        <v>43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130</v>
      </c>
      <c r="AT193" s="215" t="s">
        <v>127</v>
      </c>
      <c r="AU193" s="215" t="s">
        <v>82</v>
      </c>
      <c r="AY193" s="17" t="s">
        <v>118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80</v>
      </c>
      <c r="BK193" s="216">
        <f>ROUND(I193*H193,2)</f>
        <v>0</v>
      </c>
      <c r="BL193" s="17" t="s">
        <v>126</v>
      </c>
      <c r="BM193" s="215" t="s">
        <v>348</v>
      </c>
    </row>
    <row r="194" s="2" customFormat="1" ht="33" customHeight="1">
      <c r="A194" s="38"/>
      <c r="B194" s="39"/>
      <c r="C194" s="204" t="s">
        <v>349</v>
      </c>
      <c r="D194" s="204" t="s">
        <v>121</v>
      </c>
      <c r="E194" s="205" t="s">
        <v>350</v>
      </c>
      <c r="F194" s="206" t="s">
        <v>351</v>
      </c>
      <c r="G194" s="207" t="s">
        <v>291</v>
      </c>
      <c r="H194" s="208">
        <v>10</v>
      </c>
      <c r="I194" s="209"/>
      <c r="J194" s="210">
        <f>ROUND(I194*H194,2)</f>
        <v>0</v>
      </c>
      <c r="K194" s="206" t="s">
        <v>125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126</v>
      </c>
      <c r="AT194" s="215" t="s">
        <v>121</v>
      </c>
      <c r="AU194" s="215" t="s">
        <v>82</v>
      </c>
      <c r="AY194" s="17" t="s">
        <v>118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80</v>
      </c>
      <c r="BK194" s="216">
        <f>ROUND(I194*H194,2)</f>
        <v>0</v>
      </c>
      <c r="BL194" s="17" t="s">
        <v>126</v>
      </c>
      <c r="BM194" s="215" t="s">
        <v>352</v>
      </c>
    </row>
    <row r="195" s="2" customFormat="1" ht="33" customHeight="1">
      <c r="A195" s="38"/>
      <c r="B195" s="39"/>
      <c r="C195" s="204" t="s">
        <v>231</v>
      </c>
      <c r="D195" s="204" t="s">
        <v>121</v>
      </c>
      <c r="E195" s="205" t="s">
        <v>353</v>
      </c>
      <c r="F195" s="206" t="s">
        <v>354</v>
      </c>
      <c r="G195" s="207" t="s">
        <v>291</v>
      </c>
      <c r="H195" s="208">
        <v>20</v>
      </c>
      <c r="I195" s="209"/>
      <c r="J195" s="210">
        <f>ROUND(I195*H195,2)</f>
        <v>0</v>
      </c>
      <c r="K195" s="206" t="s">
        <v>125</v>
      </c>
      <c r="L195" s="44"/>
      <c r="M195" s="211" t="s">
        <v>19</v>
      </c>
      <c r="N195" s="212" t="s">
        <v>43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126</v>
      </c>
      <c r="AT195" s="215" t="s">
        <v>121</v>
      </c>
      <c r="AU195" s="215" t="s">
        <v>82</v>
      </c>
      <c r="AY195" s="17" t="s">
        <v>118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80</v>
      </c>
      <c r="BK195" s="216">
        <f>ROUND(I195*H195,2)</f>
        <v>0</v>
      </c>
      <c r="BL195" s="17" t="s">
        <v>126</v>
      </c>
      <c r="BM195" s="215" t="s">
        <v>355</v>
      </c>
    </row>
    <row r="196" s="2" customFormat="1" ht="16.5" customHeight="1">
      <c r="A196" s="38"/>
      <c r="B196" s="39"/>
      <c r="C196" s="217" t="s">
        <v>356</v>
      </c>
      <c r="D196" s="217" t="s">
        <v>127</v>
      </c>
      <c r="E196" s="218" t="s">
        <v>318</v>
      </c>
      <c r="F196" s="219" t="s">
        <v>319</v>
      </c>
      <c r="G196" s="220" t="s">
        <v>291</v>
      </c>
      <c r="H196" s="221">
        <v>20</v>
      </c>
      <c r="I196" s="222"/>
      <c r="J196" s="223">
        <f>ROUND(I196*H196,2)</f>
        <v>0</v>
      </c>
      <c r="K196" s="219" t="s">
        <v>125</v>
      </c>
      <c r="L196" s="224"/>
      <c r="M196" s="225" t="s">
        <v>19</v>
      </c>
      <c r="N196" s="226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130</v>
      </c>
      <c r="AT196" s="215" t="s">
        <v>127</v>
      </c>
      <c r="AU196" s="215" t="s">
        <v>82</v>
      </c>
      <c r="AY196" s="17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126</v>
      </c>
      <c r="BM196" s="215" t="s">
        <v>357</v>
      </c>
    </row>
    <row r="197" s="2" customFormat="1" ht="33" customHeight="1">
      <c r="A197" s="38"/>
      <c r="B197" s="39"/>
      <c r="C197" s="204" t="s">
        <v>235</v>
      </c>
      <c r="D197" s="204" t="s">
        <v>121</v>
      </c>
      <c r="E197" s="205" t="s">
        <v>358</v>
      </c>
      <c r="F197" s="206" t="s">
        <v>359</v>
      </c>
      <c r="G197" s="207" t="s">
        <v>291</v>
      </c>
      <c r="H197" s="208">
        <v>10</v>
      </c>
      <c r="I197" s="209"/>
      <c r="J197" s="210">
        <f>ROUND(I197*H197,2)</f>
        <v>0</v>
      </c>
      <c r="K197" s="206" t="s">
        <v>125</v>
      </c>
      <c r="L197" s="44"/>
      <c r="M197" s="211" t="s">
        <v>19</v>
      </c>
      <c r="N197" s="212" t="s">
        <v>43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126</v>
      </c>
      <c r="AT197" s="215" t="s">
        <v>121</v>
      </c>
      <c r="AU197" s="215" t="s">
        <v>82</v>
      </c>
      <c r="AY197" s="17" t="s">
        <v>118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80</v>
      </c>
      <c r="BK197" s="216">
        <f>ROUND(I197*H197,2)</f>
        <v>0</v>
      </c>
      <c r="BL197" s="17" t="s">
        <v>126</v>
      </c>
      <c r="BM197" s="215" t="s">
        <v>360</v>
      </c>
    </row>
    <row r="198" s="2" customFormat="1">
      <c r="A198" s="38"/>
      <c r="B198" s="39"/>
      <c r="C198" s="204" t="s">
        <v>361</v>
      </c>
      <c r="D198" s="204" t="s">
        <v>121</v>
      </c>
      <c r="E198" s="205" t="s">
        <v>362</v>
      </c>
      <c r="F198" s="206" t="s">
        <v>363</v>
      </c>
      <c r="G198" s="207" t="s">
        <v>291</v>
      </c>
      <c r="H198" s="208">
        <v>10</v>
      </c>
      <c r="I198" s="209"/>
      <c r="J198" s="210">
        <f>ROUND(I198*H198,2)</f>
        <v>0</v>
      </c>
      <c r="K198" s="206" t="s">
        <v>125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126</v>
      </c>
      <c r="AT198" s="215" t="s">
        <v>121</v>
      </c>
      <c r="AU198" s="215" t="s">
        <v>82</v>
      </c>
      <c r="AY198" s="17" t="s">
        <v>118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80</v>
      </c>
      <c r="BK198" s="216">
        <f>ROUND(I198*H198,2)</f>
        <v>0</v>
      </c>
      <c r="BL198" s="17" t="s">
        <v>126</v>
      </c>
      <c r="BM198" s="215" t="s">
        <v>364</v>
      </c>
    </row>
    <row r="199" s="2" customFormat="1">
      <c r="A199" s="38"/>
      <c r="B199" s="39"/>
      <c r="C199" s="204" t="s">
        <v>365</v>
      </c>
      <c r="D199" s="204" t="s">
        <v>121</v>
      </c>
      <c r="E199" s="205" t="s">
        <v>366</v>
      </c>
      <c r="F199" s="206" t="s">
        <v>367</v>
      </c>
      <c r="G199" s="207" t="s">
        <v>124</v>
      </c>
      <c r="H199" s="208">
        <v>200</v>
      </c>
      <c r="I199" s="209"/>
      <c r="J199" s="210">
        <f>ROUND(I199*H199,2)</f>
        <v>0</v>
      </c>
      <c r="K199" s="206" t="s">
        <v>125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126</v>
      </c>
      <c r="AT199" s="215" t="s">
        <v>121</v>
      </c>
      <c r="AU199" s="215" t="s">
        <v>82</v>
      </c>
      <c r="AY199" s="17" t="s">
        <v>118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80</v>
      </c>
      <c r="BK199" s="216">
        <f>ROUND(I199*H199,2)</f>
        <v>0</v>
      </c>
      <c r="BL199" s="17" t="s">
        <v>126</v>
      </c>
      <c r="BM199" s="215" t="s">
        <v>368</v>
      </c>
    </row>
    <row r="200" s="2" customFormat="1" ht="33" customHeight="1">
      <c r="A200" s="38"/>
      <c r="B200" s="39"/>
      <c r="C200" s="204" t="s">
        <v>369</v>
      </c>
      <c r="D200" s="204" t="s">
        <v>121</v>
      </c>
      <c r="E200" s="205" t="s">
        <v>370</v>
      </c>
      <c r="F200" s="206" t="s">
        <v>371</v>
      </c>
      <c r="G200" s="207" t="s">
        <v>124</v>
      </c>
      <c r="H200" s="208">
        <v>200</v>
      </c>
      <c r="I200" s="209"/>
      <c r="J200" s="210">
        <f>ROUND(I200*H200,2)</f>
        <v>0</v>
      </c>
      <c r="K200" s="206" t="s">
        <v>125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126</v>
      </c>
      <c r="AT200" s="215" t="s">
        <v>121</v>
      </c>
      <c r="AU200" s="215" t="s">
        <v>82</v>
      </c>
      <c r="AY200" s="17" t="s">
        <v>118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126</v>
      </c>
      <c r="BM200" s="215" t="s">
        <v>372</v>
      </c>
    </row>
    <row r="201" s="2" customFormat="1" ht="21.75" customHeight="1">
      <c r="A201" s="38"/>
      <c r="B201" s="39"/>
      <c r="C201" s="204" t="s">
        <v>238</v>
      </c>
      <c r="D201" s="204" t="s">
        <v>121</v>
      </c>
      <c r="E201" s="205" t="s">
        <v>373</v>
      </c>
      <c r="F201" s="206" t="s">
        <v>374</v>
      </c>
      <c r="G201" s="207" t="s">
        <v>124</v>
      </c>
      <c r="H201" s="208">
        <v>250</v>
      </c>
      <c r="I201" s="209"/>
      <c r="J201" s="210">
        <f>ROUND(I201*H201,2)</f>
        <v>0</v>
      </c>
      <c r="K201" s="206" t="s">
        <v>125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126</v>
      </c>
      <c r="AT201" s="215" t="s">
        <v>121</v>
      </c>
      <c r="AU201" s="215" t="s">
        <v>82</v>
      </c>
      <c r="AY201" s="17" t="s">
        <v>118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80</v>
      </c>
      <c r="BK201" s="216">
        <f>ROUND(I201*H201,2)</f>
        <v>0</v>
      </c>
      <c r="BL201" s="17" t="s">
        <v>126</v>
      </c>
      <c r="BM201" s="215" t="s">
        <v>375</v>
      </c>
    </row>
    <row r="202" s="2" customFormat="1" ht="21.75" customHeight="1">
      <c r="A202" s="38"/>
      <c r="B202" s="39"/>
      <c r="C202" s="204" t="s">
        <v>376</v>
      </c>
      <c r="D202" s="204" t="s">
        <v>121</v>
      </c>
      <c r="E202" s="205" t="s">
        <v>377</v>
      </c>
      <c r="F202" s="206" t="s">
        <v>378</v>
      </c>
      <c r="G202" s="207" t="s">
        <v>124</v>
      </c>
      <c r="H202" s="208">
        <v>75</v>
      </c>
      <c r="I202" s="209"/>
      <c r="J202" s="210">
        <f>ROUND(I202*H202,2)</f>
        <v>0</v>
      </c>
      <c r="K202" s="206" t="s">
        <v>125</v>
      </c>
      <c r="L202" s="44"/>
      <c r="M202" s="211" t="s">
        <v>19</v>
      </c>
      <c r="N202" s="212" t="s">
        <v>43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126</v>
      </c>
      <c r="AT202" s="215" t="s">
        <v>121</v>
      </c>
      <c r="AU202" s="215" t="s">
        <v>82</v>
      </c>
      <c r="AY202" s="17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80</v>
      </c>
      <c r="BK202" s="216">
        <f>ROUND(I202*H202,2)</f>
        <v>0</v>
      </c>
      <c r="BL202" s="17" t="s">
        <v>126</v>
      </c>
      <c r="BM202" s="215" t="s">
        <v>379</v>
      </c>
    </row>
    <row r="203" s="2" customFormat="1">
      <c r="A203" s="38"/>
      <c r="B203" s="39"/>
      <c r="C203" s="204" t="s">
        <v>242</v>
      </c>
      <c r="D203" s="204" t="s">
        <v>121</v>
      </c>
      <c r="E203" s="205" t="s">
        <v>380</v>
      </c>
      <c r="F203" s="206" t="s">
        <v>381</v>
      </c>
      <c r="G203" s="207" t="s">
        <v>124</v>
      </c>
      <c r="H203" s="208">
        <v>150</v>
      </c>
      <c r="I203" s="209"/>
      <c r="J203" s="210">
        <f>ROUND(I203*H203,2)</f>
        <v>0</v>
      </c>
      <c r="K203" s="206" t="s">
        <v>125</v>
      </c>
      <c r="L203" s="44"/>
      <c r="M203" s="211" t="s">
        <v>19</v>
      </c>
      <c r="N203" s="212" t="s">
        <v>43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126</v>
      </c>
      <c r="AT203" s="215" t="s">
        <v>121</v>
      </c>
      <c r="AU203" s="215" t="s">
        <v>82</v>
      </c>
      <c r="AY203" s="17" t="s">
        <v>118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80</v>
      </c>
      <c r="BK203" s="216">
        <f>ROUND(I203*H203,2)</f>
        <v>0</v>
      </c>
      <c r="BL203" s="17" t="s">
        <v>126</v>
      </c>
      <c r="BM203" s="215" t="s">
        <v>382</v>
      </c>
    </row>
    <row r="204" s="2" customFormat="1">
      <c r="A204" s="38"/>
      <c r="B204" s="39"/>
      <c r="C204" s="204" t="s">
        <v>383</v>
      </c>
      <c r="D204" s="204" t="s">
        <v>121</v>
      </c>
      <c r="E204" s="205" t="s">
        <v>384</v>
      </c>
      <c r="F204" s="206" t="s">
        <v>385</v>
      </c>
      <c r="G204" s="207" t="s">
        <v>124</v>
      </c>
      <c r="H204" s="208">
        <v>50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82</v>
      </c>
      <c r="AY204" s="17" t="s">
        <v>118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80</v>
      </c>
      <c r="BK204" s="216">
        <f>ROUND(I204*H204,2)</f>
        <v>0</v>
      </c>
      <c r="BL204" s="17" t="s">
        <v>126</v>
      </c>
      <c r="BM204" s="215" t="s">
        <v>386</v>
      </c>
    </row>
    <row r="205" s="2" customFormat="1" ht="21.75" customHeight="1">
      <c r="A205" s="38"/>
      <c r="B205" s="39"/>
      <c r="C205" s="204" t="s">
        <v>245</v>
      </c>
      <c r="D205" s="204" t="s">
        <v>121</v>
      </c>
      <c r="E205" s="205" t="s">
        <v>387</v>
      </c>
      <c r="F205" s="206" t="s">
        <v>388</v>
      </c>
      <c r="G205" s="207" t="s">
        <v>124</v>
      </c>
      <c r="H205" s="208">
        <v>50</v>
      </c>
      <c r="I205" s="209"/>
      <c r="J205" s="210">
        <f>ROUND(I205*H205,2)</f>
        <v>0</v>
      </c>
      <c r="K205" s="206" t="s">
        <v>125</v>
      </c>
      <c r="L205" s="44"/>
      <c r="M205" s="211" t="s">
        <v>19</v>
      </c>
      <c r="N205" s="212" t="s">
        <v>43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126</v>
      </c>
      <c r="AT205" s="215" t="s">
        <v>121</v>
      </c>
      <c r="AU205" s="215" t="s">
        <v>82</v>
      </c>
      <c r="AY205" s="17" t="s">
        <v>118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80</v>
      </c>
      <c r="BK205" s="216">
        <f>ROUND(I205*H205,2)</f>
        <v>0</v>
      </c>
      <c r="BL205" s="17" t="s">
        <v>126</v>
      </c>
      <c r="BM205" s="215" t="s">
        <v>389</v>
      </c>
    </row>
    <row r="206" s="2" customFormat="1" ht="16.5" customHeight="1">
      <c r="A206" s="38"/>
      <c r="B206" s="39"/>
      <c r="C206" s="204" t="s">
        <v>390</v>
      </c>
      <c r="D206" s="204" t="s">
        <v>121</v>
      </c>
      <c r="E206" s="205" t="s">
        <v>391</v>
      </c>
      <c r="F206" s="206" t="s">
        <v>392</v>
      </c>
      <c r="G206" s="207" t="s">
        <v>124</v>
      </c>
      <c r="H206" s="208">
        <v>50</v>
      </c>
      <c r="I206" s="209"/>
      <c r="J206" s="210">
        <f>ROUND(I206*H206,2)</f>
        <v>0</v>
      </c>
      <c r="K206" s="206" t="s">
        <v>125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126</v>
      </c>
      <c r="AT206" s="215" t="s">
        <v>121</v>
      </c>
      <c r="AU206" s="215" t="s">
        <v>82</v>
      </c>
      <c r="AY206" s="17" t="s">
        <v>118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126</v>
      </c>
      <c r="BM206" s="215" t="s">
        <v>393</v>
      </c>
    </row>
    <row r="207" s="2" customFormat="1">
      <c r="A207" s="38"/>
      <c r="B207" s="39"/>
      <c r="C207" s="204" t="s">
        <v>249</v>
      </c>
      <c r="D207" s="204" t="s">
        <v>121</v>
      </c>
      <c r="E207" s="205" t="s">
        <v>394</v>
      </c>
      <c r="F207" s="206" t="s">
        <v>395</v>
      </c>
      <c r="G207" s="207" t="s">
        <v>124</v>
      </c>
      <c r="H207" s="208">
        <v>100</v>
      </c>
      <c r="I207" s="209"/>
      <c r="J207" s="210">
        <f>ROUND(I207*H207,2)</f>
        <v>0</v>
      </c>
      <c r="K207" s="206" t="s">
        <v>125</v>
      </c>
      <c r="L207" s="44"/>
      <c r="M207" s="211" t="s">
        <v>19</v>
      </c>
      <c r="N207" s="212" t="s">
        <v>43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126</v>
      </c>
      <c r="AT207" s="215" t="s">
        <v>121</v>
      </c>
      <c r="AU207" s="215" t="s">
        <v>82</v>
      </c>
      <c r="AY207" s="17" t="s">
        <v>118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126</v>
      </c>
      <c r="BM207" s="215" t="s">
        <v>396</v>
      </c>
    </row>
    <row r="208" s="2" customFormat="1">
      <c r="A208" s="38"/>
      <c r="B208" s="39"/>
      <c r="C208" s="204" t="s">
        <v>397</v>
      </c>
      <c r="D208" s="204" t="s">
        <v>121</v>
      </c>
      <c r="E208" s="205" t="s">
        <v>398</v>
      </c>
      <c r="F208" s="206" t="s">
        <v>399</v>
      </c>
      <c r="G208" s="207" t="s">
        <v>124</v>
      </c>
      <c r="H208" s="208">
        <v>10</v>
      </c>
      <c r="I208" s="209"/>
      <c r="J208" s="210">
        <f>ROUND(I208*H208,2)</f>
        <v>0</v>
      </c>
      <c r="K208" s="206" t="s">
        <v>125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126</v>
      </c>
      <c r="AT208" s="215" t="s">
        <v>121</v>
      </c>
      <c r="AU208" s="215" t="s">
        <v>82</v>
      </c>
      <c r="AY208" s="17" t="s">
        <v>118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80</v>
      </c>
      <c r="BK208" s="216">
        <f>ROUND(I208*H208,2)</f>
        <v>0</v>
      </c>
      <c r="BL208" s="17" t="s">
        <v>126</v>
      </c>
      <c r="BM208" s="215" t="s">
        <v>400</v>
      </c>
    </row>
    <row r="209" s="2" customFormat="1">
      <c r="A209" s="38"/>
      <c r="B209" s="39"/>
      <c r="C209" s="204" t="s">
        <v>401</v>
      </c>
      <c r="D209" s="204" t="s">
        <v>121</v>
      </c>
      <c r="E209" s="205" t="s">
        <v>402</v>
      </c>
      <c r="F209" s="206" t="s">
        <v>403</v>
      </c>
      <c r="G209" s="207" t="s">
        <v>124</v>
      </c>
      <c r="H209" s="208">
        <v>200</v>
      </c>
      <c r="I209" s="209"/>
      <c r="J209" s="210">
        <f>ROUND(I209*H209,2)</f>
        <v>0</v>
      </c>
      <c r="K209" s="206" t="s">
        <v>125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126</v>
      </c>
      <c r="AT209" s="215" t="s">
        <v>121</v>
      </c>
      <c r="AU209" s="215" t="s">
        <v>82</v>
      </c>
      <c r="AY209" s="17" t="s">
        <v>118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80</v>
      </c>
      <c r="BK209" s="216">
        <f>ROUND(I209*H209,2)</f>
        <v>0</v>
      </c>
      <c r="BL209" s="17" t="s">
        <v>126</v>
      </c>
      <c r="BM209" s="215" t="s">
        <v>404</v>
      </c>
    </row>
    <row r="210" s="2" customFormat="1" ht="16.5" customHeight="1">
      <c r="A210" s="38"/>
      <c r="B210" s="39"/>
      <c r="C210" s="204" t="s">
        <v>253</v>
      </c>
      <c r="D210" s="204" t="s">
        <v>121</v>
      </c>
      <c r="E210" s="205" t="s">
        <v>405</v>
      </c>
      <c r="F210" s="206" t="s">
        <v>406</v>
      </c>
      <c r="G210" s="207" t="s">
        <v>124</v>
      </c>
      <c r="H210" s="208">
        <v>75</v>
      </c>
      <c r="I210" s="209"/>
      <c r="J210" s="210">
        <f>ROUND(I210*H210,2)</f>
        <v>0</v>
      </c>
      <c r="K210" s="206" t="s">
        <v>125</v>
      </c>
      <c r="L210" s="44"/>
      <c r="M210" s="211" t="s">
        <v>19</v>
      </c>
      <c r="N210" s="212" t="s">
        <v>43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126</v>
      </c>
      <c r="AT210" s="215" t="s">
        <v>121</v>
      </c>
      <c r="AU210" s="215" t="s">
        <v>82</v>
      </c>
      <c r="AY210" s="17" t="s">
        <v>118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126</v>
      </c>
      <c r="BM210" s="215" t="s">
        <v>407</v>
      </c>
    </row>
    <row r="211" s="2" customFormat="1" ht="16.5" customHeight="1">
      <c r="A211" s="38"/>
      <c r="B211" s="39"/>
      <c r="C211" s="204" t="s">
        <v>408</v>
      </c>
      <c r="D211" s="204" t="s">
        <v>121</v>
      </c>
      <c r="E211" s="205" t="s">
        <v>409</v>
      </c>
      <c r="F211" s="206" t="s">
        <v>410</v>
      </c>
      <c r="G211" s="207" t="s">
        <v>291</v>
      </c>
      <c r="H211" s="208">
        <v>100</v>
      </c>
      <c r="I211" s="209"/>
      <c r="J211" s="210">
        <f>ROUND(I211*H211,2)</f>
        <v>0</v>
      </c>
      <c r="K211" s="206" t="s">
        <v>125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126</v>
      </c>
      <c r="AT211" s="215" t="s">
        <v>121</v>
      </c>
      <c r="AU211" s="215" t="s">
        <v>82</v>
      </c>
      <c r="AY211" s="17" t="s">
        <v>118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80</v>
      </c>
      <c r="BK211" s="216">
        <f>ROUND(I211*H211,2)</f>
        <v>0</v>
      </c>
      <c r="BL211" s="17" t="s">
        <v>126</v>
      </c>
      <c r="BM211" s="215" t="s">
        <v>411</v>
      </c>
    </row>
    <row r="212" s="2" customFormat="1" ht="16.5" customHeight="1">
      <c r="A212" s="38"/>
      <c r="B212" s="39"/>
      <c r="C212" s="204" t="s">
        <v>257</v>
      </c>
      <c r="D212" s="204" t="s">
        <v>121</v>
      </c>
      <c r="E212" s="205" t="s">
        <v>412</v>
      </c>
      <c r="F212" s="206" t="s">
        <v>413</v>
      </c>
      <c r="G212" s="207" t="s">
        <v>291</v>
      </c>
      <c r="H212" s="208">
        <v>40</v>
      </c>
      <c r="I212" s="209"/>
      <c r="J212" s="210">
        <f>ROUND(I212*H212,2)</f>
        <v>0</v>
      </c>
      <c r="K212" s="206" t="s">
        <v>125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126</v>
      </c>
      <c r="AT212" s="215" t="s">
        <v>121</v>
      </c>
      <c r="AU212" s="215" t="s">
        <v>82</v>
      </c>
      <c r="AY212" s="17" t="s">
        <v>118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80</v>
      </c>
      <c r="BK212" s="216">
        <f>ROUND(I212*H212,2)</f>
        <v>0</v>
      </c>
      <c r="BL212" s="17" t="s">
        <v>126</v>
      </c>
      <c r="BM212" s="215" t="s">
        <v>414</v>
      </c>
    </row>
    <row r="213" s="2" customFormat="1" ht="21.75" customHeight="1">
      <c r="A213" s="38"/>
      <c r="B213" s="39"/>
      <c r="C213" s="204" t="s">
        <v>415</v>
      </c>
      <c r="D213" s="204" t="s">
        <v>121</v>
      </c>
      <c r="E213" s="205" t="s">
        <v>416</v>
      </c>
      <c r="F213" s="206" t="s">
        <v>417</v>
      </c>
      <c r="G213" s="207" t="s">
        <v>291</v>
      </c>
      <c r="H213" s="208">
        <v>20</v>
      </c>
      <c r="I213" s="209"/>
      <c r="J213" s="210">
        <f>ROUND(I213*H213,2)</f>
        <v>0</v>
      </c>
      <c r="K213" s="206" t="s">
        <v>125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126</v>
      </c>
      <c r="AT213" s="215" t="s">
        <v>121</v>
      </c>
      <c r="AU213" s="215" t="s">
        <v>82</v>
      </c>
      <c r="AY213" s="17" t="s">
        <v>118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126</v>
      </c>
      <c r="BM213" s="215" t="s">
        <v>418</v>
      </c>
    </row>
    <row r="214" s="2" customFormat="1" ht="16.5" customHeight="1">
      <c r="A214" s="38"/>
      <c r="B214" s="39"/>
      <c r="C214" s="204" t="s">
        <v>261</v>
      </c>
      <c r="D214" s="204" t="s">
        <v>121</v>
      </c>
      <c r="E214" s="205" t="s">
        <v>419</v>
      </c>
      <c r="F214" s="206" t="s">
        <v>420</v>
      </c>
      <c r="G214" s="207" t="s">
        <v>124</v>
      </c>
      <c r="H214" s="208">
        <v>250</v>
      </c>
      <c r="I214" s="209"/>
      <c r="J214" s="210">
        <f>ROUND(I214*H214,2)</f>
        <v>0</v>
      </c>
      <c r="K214" s="206" t="s">
        <v>125</v>
      </c>
      <c r="L214" s="44"/>
      <c r="M214" s="211" t="s">
        <v>19</v>
      </c>
      <c r="N214" s="212" t="s">
        <v>43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126</v>
      </c>
      <c r="AT214" s="215" t="s">
        <v>121</v>
      </c>
      <c r="AU214" s="215" t="s">
        <v>82</v>
      </c>
      <c r="AY214" s="17" t="s">
        <v>118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126</v>
      </c>
      <c r="BM214" s="215" t="s">
        <v>421</v>
      </c>
    </row>
    <row r="215" s="2" customFormat="1" ht="33" customHeight="1">
      <c r="A215" s="38"/>
      <c r="B215" s="39"/>
      <c r="C215" s="204" t="s">
        <v>422</v>
      </c>
      <c r="D215" s="204" t="s">
        <v>121</v>
      </c>
      <c r="E215" s="205" t="s">
        <v>423</v>
      </c>
      <c r="F215" s="206" t="s">
        <v>424</v>
      </c>
      <c r="G215" s="207" t="s">
        <v>124</v>
      </c>
      <c r="H215" s="208">
        <v>50</v>
      </c>
      <c r="I215" s="209"/>
      <c r="J215" s="210">
        <f>ROUND(I215*H215,2)</f>
        <v>0</v>
      </c>
      <c r="K215" s="206" t="s">
        <v>125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126</v>
      </c>
      <c r="AT215" s="215" t="s">
        <v>121</v>
      </c>
      <c r="AU215" s="215" t="s">
        <v>82</v>
      </c>
      <c r="AY215" s="17" t="s">
        <v>118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80</v>
      </c>
      <c r="BK215" s="216">
        <f>ROUND(I215*H215,2)</f>
        <v>0</v>
      </c>
      <c r="BL215" s="17" t="s">
        <v>126</v>
      </c>
      <c r="BM215" s="215" t="s">
        <v>425</v>
      </c>
    </row>
    <row r="216" s="2" customFormat="1" ht="21.75" customHeight="1">
      <c r="A216" s="38"/>
      <c r="B216" s="39"/>
      <c r="C216" s="204" t="s">
        <v>265</v>
      </c>
      <c r="D216" s="204" t="s">
        <v>121</v>
      </c>
      <c r="E216" s="205" t="s">
        <v>426</v>
      </c>
      <c r="F216" s="206" t="s">
        <v>427</v>
      </c>
      <c r="G216" s="207" t="s">
        <v>291</v>
      </c>
      <c r="H216" s="208">
        <v>150</v>
      </c>
      <c r="I216" s="209"/>
      <c r="J216" s="210">
        <f>ROUND(I216*H216,2)</f>
        <v>0</v>
      </c>
      <c r="K216" s="206" t="s">
        <v>125</v>
      </c>
      <c r="L216" s="44"/>
      <c r="M216" s="211" t="s">
        <v>19</v>
      </c>
      <c r="N216" s="212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126</v>
      </c>
      <c r="AT216" s="215" t="s">
        <v>121</v>
      </c>
      <c r="AU216" s="215" t="s">
        <v>82</v>
      </c>
      <c r="AY216" s="17" t="s">
        <v>118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126</v>
      </c>
      <c r="BM216" s="215" t="s">
        <v>428</v>
      </c>
    </row>
    <row r="217" s="2" customFormat="1" ht="21.75" customHeight="1">
      <c r="A217" s="38"/>
      <c r="B217" s="39"/>
      <c r="C217" s="204" t="s">
        <v>429</v>
      </c>
      <c r="D217" s="204" t="s">
        <v>121</v>
      </c>
      <c r="E217" s="205" t="s">
        <v>430</v>
      </c>
      <c r="F217" s="206" t="s">
        <v>431</v>
      </c>
      <c r="G217" s="207" t="s">
        <v>291</v>
      </c>
      <c r="H217" s="208">
        <v>20</v>
      </c>
      <c r="I217" s="209"/>
      <c r="J217" s="210">
        <f>ROUND(I217*H217,2)</f>
        <v>0</v>
      </c>
      <c r="K217" s="206" t="s">
        <v>125</v>
      </c>
      <c r="L217" s="44"/>
      <c r="M217" s="211" t="s">
        <v>19</v>
      </c>
      <c r="N217" s="212" t="s">
        <v>43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126</v>
      </c>
      <c r="AT217" s="215" t="s">
        <v>121</v>
      </c>
      <c r="AU217" s="215" t="s">
        <v>82</v>
      </c>
      <c r="AY217" s="17" t="s">
        <v>118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80</v>
      </c>
      <c r="BK217" s="216">
        <f>ROUND(I217*H217,2)</f>
        <v>0</v>
      </c>
      <c r="BL217" s="17" t="s">
        <v>126</v>
      </c>
      <c r="BM217" s="215" t="s">
        <v>432</v>
      </c>
    </row>
    <row r="218" s="2" customFormat="1" ht="21.75" customHeight="1">
      <c r="A218" s="38"/>
      <c r="B218" s="39"/>
      <c r="C218" s="204" t="s">
        <v>269</v>
      </c>
      <c r="D218" s="204" t="s">
        <v>121</v>
      </c>
      <c r="E218" s="205" t="s">
        <v>433</v>
      </c>
      <c r="F218" s="206" t="s">
        <v>434</v>
      </c>
      <c r="G218" s="207" t="s">
        <v>291</v>
      </c>
      <c r="H218" s="208">
        <v>15</v>
      </c>
      <c r="I218" s="209"/>
      <c r="J218" s="210">
        <f>ROUND(I218*H218,2)</f>
        <v>0</v>
      </c>
      <c r="K218" s="206" t="s">
        <v>125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126</v>
      </c>
      <c r="AT218" s="215" t="s">
        <v>121</v>
      </c>
      <c r="AU218" s="215" t="s">
        <v>82</v>
      </c>
      <c r="AY218" s="17" t="s">
        <v>118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126</v>
      </c>
      <c r="BM218" s="215" t="s">
        <v>435</v>
      </c>
    </row>
    <row r="219" s="2" customFormat="1" ht="21.75" customHeight="1">
      <c r="A219" s="38"/>
      <c r="B219" s="39"/>
      <c r="C219" s="204" t="s">
        <v>436</v>
      </c>
      <c r="D219" s="204" t="s">
        <v>121</v>
      </c>
      <c r="E219" s="205" t="s">
        <v>437</v>
      </c>
      <c r="F219" s="206" t="s">
        <v>438</v>
      </c>
      <c r="G219" s="207" t="s">
        <v>291</v>
      </c>
      <c r="H219" s="208">
        <v>15</v>
      </c>
      <c r="I219" s="209"/>
      <c r="J219" s="210">
        <f>ROUND(I219*H219,2)</f>
        <v>0</v>
      </c>
      <c r="K219" s="206" t="s">
        <v>125</v>
      </c>
      <c r="L219" s="44"/>
      <c r="M219" s="211" t="s">
        <v>19</v>
      </c>
      <c r="N219" s="212" t="s">
        <v>43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126</v>
      </c>
      <c r="AT219" s="215" t="s">
        <v>121</v>
      </c>
      <c r="AU219" s="215" t="s">
        <v>82</v>
      </c>
      <c r="AY219" s="17" t="s">
        <v>118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80</v>
      </c>
      <c r="BK219" s="216">
        <f>ROUND(I219*H219,2)</f>
        <v>0</v>
      </c>
      <c r="BL219" s="17" t="s">
        <v>126</v>
      </c>
      <c r="BM219" s="215" t="s">
        <v>439</v>
      </c>
    </row>
    <row r="220" s="2" customFormat="1">
      <c r="A220" s="38"/>
      <c r="B220" s="39"/>
      <c r="C220" s="204" t="s">
        <v>273</v>
      </c>
      <c r="D220" s="204" t="s">
        <v>121</v>
      </c>
      <c r="E220" s="205" t="s">
        <v>440</v>
      </c>
      <c r="F220" s="206" t="s">
        <v>441</v>
      </c>
      <c r="G220" s="207" t="s">
        <v>291</v>
      </c>
      <c r="H220" s="208">
        <v>100</v>
      </c>
      <c r="I220" s="209"/>
      <c r="J220" s="210">
        <f>ROUND(I220*H220,2)</f>
        <v>0</v>
      </c>
      <c r="K220" s="206" t="s">
        <v>125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126</v>
      </c>
      <c r="AT220" s="215" t="s">
        <v>121</v>
      </c>
      <c r="AU220" s="215" t="s">
        <v>82</v>
      </c>
      <c r="AY220" s="17" t="s">
        <v>118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126</v>
      </c>
      <c r="BM220" s="215" t="s">
        <v>442</v>
      </c>
    </row>
    <row r="221" s="2" customFormat="1">
      <c r="A221" s="38"/>
      <c r="B221" s="39"/>
      <c r="C221" s="204" t="s">
        <v>443</v>
      </c>
      <c r="D221" s="204" t="s">
        <v>121</v>
      </c>
      <c r="E221" s="205" t="s">
        <v>444</v>
      </c>
      <c r="F221" s="206" t="s">
        <v>445</v>
      </c>
      <c r="G221" s="207" t="s">
        <v>291</v>
      </c>
      <c r="H221" s="208">
        <v>100</v>
      </c>
      <c r="I221" s="209"/>
      <c r="J221" s="210">
        <f>ROUND(I221*H221,2)</f>
        <v>0</v>
      </c>
      <c r="K221" s="206" t="s">
        <v>125</v>
      </c>
      <c r="L221" s="44"/>
      <c r="M221" s="211" t="s">
        <v>19</v>
      </c>
      <c r="N221" s="212" t="s">
        <v>43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126</v>
      </c>
      <c r="AT221" s="215" t="s">
        <v>121</v>
      </c>
      <c r="AU221" s="215" t="s">
        <v>82</v>
      </c>
      <c r="AY221" s="17" t="s">
        <v>118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80</v>
      </c>
      <c r="BK221" s="216">
        <f>ROUND(I221*H221,2)</f>
        <v>0</v>
      </c>
      <c r="BL221" s="17" t="s">
        <v>126</v>
      </c>
      <c r="BM221" s="215" t="s">
        <v>446</v>
      </c>
    </row>
    <row r="222" s="2" customFormat="1" ht="16.5" customHeight="1">
      <c r="A222" s="38"/>
      <c r="B222" s="39"/>
      <c r="C222" s="204" t="s">
        <v>277</v>
      </c>
      <c r="D222" s="204" t="s">
        <v>121</v>
      </c>
      <c r="E222" s="205" t="s">
        <v>447</v>
      </c>
      <c r="F222" s="206" t="s">
        <v>448</v>
      </c>
      <c r="G222" s="207" t="s">
        <v>291</v>
      </c>
      <c r="H222" s="208">
        <v>25</v>
      </c>
      <c r="I222" s="209"/>
      <c r="J222" s="210">
        <f>ROUND(I222*H222,2)</f>
        <v>0</v>
      </c>
      <c r="K222" s="206" t="s">
        <v>125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126</v>
      </c>
      <c r="AT222" s="215" t="s">
        <v>121</v>
      </c>
      <c r="AU222" s="215" t="s">
        <v>82</v>
      </c>
      <c r="AY222" s="17" t="s">
        <v>118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80</v>
      </c>
      <c r="BK222" s="216">
        <f>ROUND(I222*H222,2)</f>
        <v>0</v>
      </c>
      <c r="BL222" s="17" t="s">
        <v>126</v>
      </c>
      <c r="BM222" s="215" t="s">
        <v>449</v>
      </c>
    </row>
    <row r="223" s="2" customFormat="1" ht="16.5" customHeight="1">
      <c r="A223" s="38"/>
      <c r="B223" s="39"/>
      <c r="C223" s="204" t="s">
        <v>450</v>
      </c>
      <c r="D223" s="204" t="s">
        <v>121</v>
      </c>
      <c r="E223" s="205" t="s">
        <v>451</v>
      </c>
      <c r="F223" s="206" t="s">
        <v>452</v>
      </c>
      <c r="G223" s="207" t="s">
        <v>291</v>
      </c>
      <c r="H223" s="208">
        <v>25</v>
      </c>
      <c r="I223" s="209"/>
      <c r="J223" s="210">
        <f>ROUND(I223*H223,2)</f>
        <v>0</v>
      </c>
      <c r="K223" s="206" t="s">
        <v>125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126</v>
      </c>
      <c r="AT223" s="215" t="s">
        <v>121</v>
      </c>
      <c r="AU223" s="215" t="s">
        <v>82</v>
      </c>
      <c r="AY223" s="17" t="s">
        <v>118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126</v>
      </c>
      <c r="BM223" s="215" t="s">
        <v>453</v>
      </c>
    </row>
    <row r="224" s="2" customFormat="1">
      <c r="A224" s="38"/>
      <c r="B224" s="39"/>
      <c r="C224" s="204" t="s">
        <v>282</v>
      </c>
      <c r="D224" s="204" t="s">
        <v>121</v>
      </c>
      <c r="E224" s="205" t="s">
        <v>454</v>
      </c>
      <c r="F224" s="206" t="s">
        <v>455</v>
      </c>
      <c r="G224" s="207" t="s">
        <v>291</v>
      </c>
      <c r="H224" s="208">
        <v>25</v>
      </c>
      <c r="I224" s="209"/>
      <c r="J224" s="210">
        <f>ROUND(I224*H224,2)</f>
        <v>0</v>
      </c>
      <c r="K224" s="206" t="s">
        <v>125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126</v>
      </c>
      <c r="AT224" s="215" t="s">
        <v>121</v>
      </c>
      <c r="AU224" s="215" t="s">
        <v>82</v>
      </c>
      <c r="AY224" s="17" t="s">
        <v>118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126</v>
      </c>
      <c r="BM224" s="215" t="s">
        <v>456</v>
      </c>
    </row>
    <row r="225" s="2" customFormat="1">
      <c r="A225" s="38"/>
      <c r="B225" s="39"/>
      <c r="C225" s="204" t="s">
        <v>457</v>
      </c>
      <c r="D225" s="204" t="s">
        <v>121</v>
      </c>
      <c r="E225" s="205" t="s">
        <v>458</v>
      </c>
      <c r="F225" s="206" t="s">
        <v>459</v>
      </c>
      <c r="G225" s="207" t="s">
        <v>291</v>
      </c>
      <c r="H225" s="208">
        <v>25</v>
      </c>
      <c r="I225" s="209"/>
      <c r="J225" s="210">
        <f>ROUND(I225*H225,2)</f>
        <v>0</v>
      </c>
      <c r="K225" s="206" t="s">
        <v>125</v>
      </c>
      <c r="L225" s="44"/>
      <c r="M225" s="211" t="s">
        <v>19</v>
      </c>
      <c r="N225" s="212" t="s">
        <v>43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126</v>
      </c>
      <c r="AT225" s="215" t="s">
        <v>121</v>
      </c>
      <c r="AU225" s="215" t="s">
        <v>82</v>
      </c>
      <c r="AY225" s="17" t="s">
        <v>118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80</v>
      </c>
      <c r="BK225" s="216">
        <f>ROUND(I225*H225,2)</f>
        <v>0</v>
      </c>
      <c r="BL225" s="17" t="s">
        <v>126</v>
      </c>
      <c r="BM225" s="215" t="s">
        <v>460</v>
      </c>
    </row>
    <row r="226" s="2" customFormat="1">
      <c r="A226" s="38"/>
      <c r="B226" s="39"/>
      <c r="C226" s="204" t="s">
        <v>283</v>
      </c>
      <c r="D226" s="204" t="s">
        <v>121</v>
      </c>
      <c r="E226" s="205" t="s">
        <v>461</v>
      </c>
      <c r="F226" s="206" t="s">
        <v>462</v>
      </c>
      <c r="G226" s="207" t="s">
        <v>291</v>
      </c>
      <c r="H226" s="208">
        <v>25</v>
      </c>
      <c r="I226" s="209"/>
      <c r="J226" s="210">
        <f>ROUND(I226*H226,2)</f>
        <v>0</v>
      </c>
      <c r="K226" s="206" t="s">
        <v>125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126</v>
      </c>
      <c r="AT226" s="215" t="s">
        <v>121</v>
      </c>
      <c r="AU226" s="215" t="s">
        <v>82</v>
      </c>
      <c r="AY226" s="17" t="s">
        <v>118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80</v>
      </c>
      <c r="BK226" s="216">
        <f>ROUND(I226*H226,2)</f>
        <v>0</v>
      </c>
      <c r="BL226" s="17" t="s">
        <v>126</v>
      </c>
      <c r="BM226" s="215" t="s">
        <v>463</v>
      </c>
    </row>
    <row r="227" s="2" customFormat="1">
      <c r="A227" s="38"/>
      <c r="B227" s="39"/>
      <c r="C227" s="204" t="s">
        <v>464</v>
      </c>
      <c r="D227" s="204" t="s">
        <v>121</v>
      </c>
      <c r="E227" s="205" t="s">
        <v>465</v>
      </c>
      <c r="F227" s="206" t="s">
        <v>466</v>
      </c>
      <c r="G227" s="207" t="s">
        <v>291</v>
      </c>
      <c r="H227" s="208">
        <v>25</v>
      </c>
      <c r="I227" s="209"/>
      <c r="J227" s="210">
        <f>ROUND(I227*H227,2)</f>
        <v>0</v>
      </c>
      <c r="K227" s="206" t="s">
        <v>125</v>
      </c>
      <c r="L227" s="44"/>
      <c r="M227" s="211" t="s">
        <v>19</v>
      </c>
      <c r="N227" s="212" t="s">
        <v>43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126</v>
      </c>
      <c r="AT227" s="215" t="s">
        <v>121</v>
      </c>
      <c r="AU227" s="215" t="s">
        <v>82</v>
      </c>
      <c r="AY227" s="17" t="s">
        <v>118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80</v>
      </c>
      <c r="BK227" s="216">
        <f>ROUND(I227*H227,2)</f>
        <v>0</v>
      </c>
      <c r="BL227" s="17" t="s">
        <v>126</v>
      </c>
      <c r="BM227" s="215" t="s">
        <v>467</v>
      </c>
    </row>
    <row r="228" s="2" customFormat="1">
      <c r="A228" s="38"/>
      <c r="B228" s="39"/>
      <c r="C228" s="204" t="s">
        <v>288</v>
      </c>
      <c r="D228" s="204" t="s">
        <v>121</v>
      </c>
      <c r="E228" s="205" t="s">
        <v>468</v>
      </c>
      <c r="F228" s="206" t="s">
        <v>469</v>
      </c>
      <c r="G228" s="207" t="s">
        <v>291</v>
      </c>
      <c r="H228" s="208">
        <v>15</v>
      </c>
      <c r="I228" s="209"/>
      <c r="J228" s="210">
        <f>ROUND(I228*H228,2)</f>
        <v>0</v>
      </c>
      <c r="K228" s="206" t="s">
        <v>125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126</v>
      </c>
      <c r="AT228" s="215" t="s">
        <v>121</v>
      </c>
      <c r="AU228" s="215" t="s">
        <v>82</v>
      </c>
      <c r="AY228" s="17" t="s">
        <v>118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80</v>
      </c>
      <c r="BK228" s="216">
        <f>ROUND(I228*H228,2)</f>
        <v>0</v>
      </c>
      <c r="BL228" s="17" t="s">
        <v>126</v>
      </c>
      <c r="BM228" s="215" t="s">
        <v>470</v>
      </c>
    </row>
    <row r="229" s="2" customFormat="1">
      <c r="A229" s="38"/>
      <c r="B229" s="39"/>
      <c r="C229" s="204" t="s">
        <v>471</v>
      </c>
      <c r="D229" s="204" t="s">
        <v>121</v>
      </c>
      <c r="E229" s="205" t="s">
        <v>472</v>
      </c>
      <c r="F229" s="206" t="s">
        <v>473</v>
      </c>
      <c r="G229" s="207" t="s">
        <v>291</v>
      </c>
      <c r="H229" s="208">
        <v>25</v>
      </c>
      <c r="I229" s="209"/>
      <c r="J229" s="210">
        <f>ROUND(I229*H229,2)</f>
        <v>0</v>
      </c>
      <c r="K229" s="206" t="s">
        <v>125</v>
      </c>
      <c r="L229" s="44"/>
      <c r="M229" s="211" t="s">
        <v>19</v>
      </c>
      <c r="N229" s="212" t="s">
        <v>43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126</v>
      </c>
      <c r="AT229" s="215" t="s">
        <v>121</v>
      </c>
      <c r="AU229" s="215" t="s">
        <v>82</v>
      </c>
      <c r="AY229" s="17" t="s">
        <v>118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80</v>
      </c>
      <c r="BK229" s="216">
        <f>ROUND(I229*H229,2)</f>
        <v>0</v>
      </c>
      <c r="BL229" s="17" t="s">
        <v>126</v>
      </c>
      <c r="BM229" s="215" t="s">
        <v>474</v>
      </c>
    </row>
    <row r="230" s="2" customFormat="1" ht="16.5" customHeight="1">
      <c r="A230" s="38"/>
      <c r="B230" s="39"/>
      <c r="C230" s="204" t="s">
        <v>292</v>
      </c>
      <c r="D230" s="204" t="s">
        <v>121</v>
      </c>
      <c r="E230" s="205" t="s">
        <v>475</v>
      </c>
      <c r="F230" s="206" t="s">
        <v>476</v>
      </c>
      <c r="G230" s="207" t="s">
        <v>291</v>
      </c>
      <c r="H230" s="208">
        <v>15</v>
      </c>
      <c r="I230" s="209"/>
      <c r="J230" s="210">
        <f>ROUND(I230*H230,2)</f>
        <v>0</v>
      </c>
      <c r="K230" s="206" t="s">
        <v>125</v>
      </c>
      <c r="L230" s="44"/>
      <c r="M230" s="211" t="s">
        <v>19</v>
      </c>
      <c r="N230" s="212" t="s">
        <v>43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126</v>
      </c>
      <c r="AT230" s="215" t="s">
        <v>121</v>
      </c>
      <c r="AU230" s="215" t="s">
        <v>82</v>
      </c>
      <c r="AY230" s="17" t="s">
        <v>118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80</v>
      </c>
      <c r="BK230" s="216">
        <f>ROUND(I230*H230,2)</f>
        <v>0</v>
      </c>
      <c r="BL230" s="17" t="s">
        <v>126</v>
      </c>
      <c r="BM230" s="215" t="s">
        <v>365</v>
      </c>
    </row>
    <row r="231" s="2" customFormat="1">
      <c r="A231" s="38"/>
      <c r="B231" s="39"/>
      <c r="C231" s="204" t="s">
        <v>477</v>
      </c>
      <c r="D231" s="204" t="s">
        <v>121</v>
      </c>
      <c r="E231" s="205" t="s">
        <v>478</v>
      </c>
      <c r="F231" s="206" t="s">
        <v>479</v>
      </c>
      <c r="G231" s="207" t="s">
        <v>291</v>
      </c>
      <c r="H231" s="208">
        <v>50</v>
      </c>
      <c r="I231" s="209"/>
      <c r="J231" s="210">
        <f>ROUND(I231*H231,2)</f>
        <v>0</v>
      </c>
      <c r="K231" s="206" t="s">
        <v>125</v>
      </c>
      <c r="L231" s="44"/>
      <c r="M231" s="211" t="s">
        <v>19</v>
      </c>
      <c r="N231" s="212" t="s">
        <v>43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126</v>
      </c>
      <c r="AT231" s="215" t="s">
        <v>121</v>
      </c>
      <c r="AU231" s="215" t="s">
        <v>82</v>
      </c>
      <c r="AY231" s="17" t="s">
        <v>118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80</v>
      </c>
      <c r="BK231" s="216">
        <f>ROUND(I231*H231,2)</f>
        <v>0</v>
      </c>
      <c r="BL231" s="17" t="s">
        <v>126</v>
      </c>
      <c r="BM231" s="215" t="s">
        <v>401</v>
      </c>
    </row>
    <row r="232" s="2" customFormat="1" ht="16.5" customHeight="1">
      <c r="A232" s="38"/>
      <c r="B232" s="39"/>
      <c r="C232" s="217" t="s">
        <v>296</v>
      </c>
      <c r="D232" s="217" t="s">
        <v>127</v>
      </c>
      <c r="E232" s="218" t="s">
        <v>480</v>
      </c>
      <c r="F232" s="219" t="s">
        <v>481</v>
      </c>
      <c r="G232" s="220" t="s">
        <v>291</v>
      </c>
      <c r="H232" s="221">
        <v>50</v>
      </c>
      <c r="I232" s="222"/>
      <c r="J232" s="223">
        <f>ROUND(I232*H232,2)</f>
        <v>0</v>
      </c>
      <c r="K232" s="219" t="s">
        <v>125</v>
      </c>
      <c r="L232" s="224"/>
      <c r="M232" s="225" t="s">
        <v>19</v>
      </c>
      <c r="N232" s="226" t="s">
        <v>43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130</v>
      </c>
      <c r="AT232" s="215" t="s">
        <v>127</v>
      </c>
      <c r="AU232" s="215" t="s">
        <v>82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126</v>
      </c>
      <c r="BM232" s="215" t="s">
        <v>482</v>
      </c>
    </row>
    <row r="233" s="2" customFormat="1" ht="16.5" customHeight="1">
      <c r="A233" s="38"/>
      <c r="B233" s="39"/>
      <c r="C233" s="204" t="s">
        <v>483</v>
      </c>
      <c r="D233" s="204" t="s">
        <v>121</v>
      </c>
      <c r="E233" s="205" t="s">
        <v>484</v>
      </c>
      <c r="F233" s="206" t="s">
        <v>485</v>
      </c>
      <c r="G233" s="207" t="s">
        <v>291</v>
      </c>
      <c r="H233" s="208">
        <v>200</v>
      </c>
      <c r="I233" s="209"/>
      <c r="J233" s="210">
        <f>ROUND(I233*H233,2)</f>
        <v>0</v>
      </c>
      <c r="K233" s="206" t="s">
        <v>125</v>
      </c>
      <c r="L233" s="44"/>
      <c r="M233" s="211" t="s">
        <v>19</v>
      </c>
      <c r="N233" s="212" t="s">
        <v>43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126</v>
      </c>
      <c r="AT233" s="215" t="s">
        <v>121</v>
      </c>
      <c r="AU233" s="215" t="s">
        <v>82</v>
      </c>
      <c r="AY233" s="17" t="s">
        <v>118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80</v>
      </c>
      <c r="BK233" s="216">
        <f>ROUND(I233*H233,2)</f>
        <v>0</v>
      </c>
      <c r="BL233" s="17" t="s">
        <v>126</v>
      </c>
      <c r="BM233" s="215" t="s">
        <v>486</v>
      </c>
    </row>
    <row r="234" s="2" customFormat="1" ht="16.5" customHeight="1">
      <c r="A234" s="38"/>
      <c r="B234" s="39"/>
      <c r="C234" s="217" t="s">
        <v>299</v>
      </c>
      <c r="D234" s="217" t="s">
        <v>127</v>
      </c>
      <c r="E234" s="218" t="s">
        <v>487</v>
      </c>
      <c r="F234" s="219" t="s">
        <v>488</v>
      </c>
      <c r="G234" s="220" t="s">
        <v>291</v>
      </c>
      <c r="H234" s="221">
        <v>200</v>
      </c>
      <c r="I234" s="222"/>
      <c r="J234" s="223">
        <f>ROUND(I234*H234,2)</f>
        <v>0</v>
      </c>
      <c r="K234" s="219" t="s">
        <v>125</v>
      </c>
      <c r="L234" s="224"/>
      <c r="M234" s="225" t="s">
        <v>19</v>
      </c>
      <c r="N234" s="226" t="s">
        <v>43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130</v>
      </c>
      <c r="AT234" s="215" t="s">
        <v>127</v>
      </c>
      <c r="AU234" s="215" t="s">
        <v>82</v>
      </c>
      <c r="AY234" s="17" t="s">
        <v>118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80</v>
      </c>
      <c r="BK234" s="216">
        <f>ROUND(I234*H234,2)</f>
        <v>0</v>
      </c>
      <c r="BL234" s="17" t="s">
        <v>126</v>
      </c>
      <c r="BM234" s="215" t="s">
        <v>489</v>
      </c>
    </row>
    <row r="235" s="2" customFormat="1" ht="16.5" customHeight="1">
      <c r="A235" s="38"/>
      <c r="B235" s="39"/>
      <c r="C235" s="204" t="s">
        <v>490</v>
      </c>
      <c r="D235" s="204" t="s">
        <v>121</v>
      </c>
      <c r="E235" s="205" t="s">
        <v>491</v>
      </c>
      <c r="F235" s="206" t="s">
        <v>492</v>
      </c>
      <c r="G235" s="207" t="s">
        <v>291</v>
      </c>
      <c r="H235" s="208">
        <v>100</v>
      </c>
      <c r="I235" s="209"/>
      <c r="J235" s="210">
        <f>ROUND(I235*H235,2)</f>
        <v>0</v>
      </c>
      <c r="K235" s="206" t="s">
        <v>125</v>
      </c>
      <c r="L235" s="44"/>
      <c r="M235" s="211" t="s">
        <v>19</v>
      </c>
      <c r="N235" s="212" t="s">
        <v>43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126</v>
      </c>
      <c r="AT235" s="215" t="s">
        <v>121</v>
      </c>
      <c r="AU235" s="215" t="s">
        <v>82</v>
      </c>
      <c r="AY235" s="17" t="s">
        <v>118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126</v>
      </c>
      <c r="BM235" s="215" t="s">
        <v>493</v>
      </c>
    </row>
    <row r="236" s="2" customFormat="1">
      <c r="A236" s="38"/>
      <c r="B236" s="39"/>
      <c r="C236" s="204" t="s">
        <v>303</v>
      </c>
      <c r="D236" s="204" t="s">
        <v>121</v>
      </c>
      <c r="E236" s="205" t="s">
        <v>494</v>
      </c>
      <c r="F236" s="206" t="s">
        <v>495</v>
      </c>
      <c r="G236" s="207" t="s">
        <v>291</v>
      </c>
      <c r="H236" s="208">
        <v>15</v>
      </c>
      <c r="I236" s="209"/>
      <c r="J236" s="210">
        <f>ROUND(I236*H236,2)</f>
        <v>0</v>
      </c>
      <c r="K236" s="206" t="s">
        <v>125</v>
      </c>
      <c r="L236" s="44"/>
      <c r="M236" s="211" t="s">
        <v>19</v>
      </c>
      <c r="N236" s="212" t="s">
        <v>43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126</v>
      </c>
      <c r="AT236" s="215" t="s">
        <v>121</v>
      </c>
      <c r="AU236" s="215" t="s">
        <v>82</v>
      </c>
      <c r="AY236" s="17" t="s">
        <v>118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80</v>
      </c>
      <c r="BK236" s="216">
        <f>ROUND(I236*H236,2)</f>
        <v>0</v>
      </c>
      <c r="BL236" s="17" t="s">
        <v>126</v>
      </c>
      <c r="BM236" s="215" t="s">
        <v>496</v>
      </c>
    </row>
    <row r="237" s="2" customFormat="1">
      <c r="A237" s="38"/>
      <c r="B237" s="39"/>
      <c r="C237" s="204" t="s">
        <v>497</v>
      </c>
      <c r="D237" s="204" t="s">
        <v>121</v>
      </c>
      <c r="E237" s="205" t="s">
        <v>498</v>
      </c>
      <c r="F237" s="206" t="s">
        <v>499</v>
      </c>
      <c r="G237" s="207" t="s">
        <v>291</v>
      </c>
      <c r="H237" s="208">
        <v>10</v>
      </c>
      <c r="I237" s="209"/>
      <c r="J237" s="210">
        <f>ROUND(I237*H237,2)</f>
        <v>0</v>
      </c>
      <c r="K237" s="206" t="s">
        <v>125</v>
      </c>
      <c r="L237" s="44"/>
      <c r="M237" s="211" t="s">
        <v>19</v>
      </c>
      <c r="N237" s="212" t="s">
        <v>43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126</v>
      </c>
      <c r="AT237" s="215" t="s">
        <v>121</v>
      </c>
      <c r="AU237" s="215" t="s">
        <v>82</v>
      </c>
      <c r="AY237" s="17" t="s">
        <v>118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80</v>
      </c>
      <c r="BK237" s="216">
        <f>ROUND(I237*H237,2)</f>
        <v>0</v>
      </c>
      <c r="BL237" s="17" t="s">
        <v>126</v>
      </c>
      <c r="BM237" s="215" t="s">
        <v>500</v>
      </c>
    </row>
    <row r="238" s="2" customFormat="1" ht="21.75" customHeight="1">
      <c r="A238" s="38"/>
      <c r="B238" s="39"/>
      <c r="C238" s="204" t="s">
        <v>306</v>
      </c>
      <c r="D238" s="204" t="s">
        <v>121</v>
      </c>
      <c r="E238" s="205" t="s">
        <v>501</v>
      </c>
      <c r="F238" s="206" t="s">
        <v>502</v>
      </c>
      <c r="G238" s="207" t="s">
        <v>291</v>
      </c>
      <c r="H238" s="208">
        <v>10</v>
      </c>
      <c r="I238" s="209"/>
      <c r="J238" s="210">
        <f>ROUND(I238*H238,2)</f>
        <v>0</v>
      </c>
      <c r="K238" s="206" t="s">
        <v>125</v>
      </c>
      <c r="L238" s="44"/>
      <c r="M238" s="211" t="s">
        <v>19</v>
      </c>
      <c r="N238" s="212" t="s">
        <v>43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126</v>
      </c>
      <c r="AT238" s="215" t="s">
        <v>121</v>
      </c>
      <c r="AU238" s="215" t="s">
        <v>82</v>
      </c>
      <c r="AY238" s="17" t="s">
        <v>118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80</v>
      </c>
      <c r="BK238" s="216">
        <f>ROUND(I238*H238,2)</f>
        <v>0</v>
      </c>
      <c r="BL238" s="17" t="s">
        <v>126</v>
      </c>
      <c r="BM238" s="215" t="s">
        <v>503</v>
      </c>
    </row>
    <row r="239" s="2" customFormat="1" ht="21.75" customHeight="1">
      <c r="A239" s="38"/>
      <c r="B239" s="39"/>
      <c r="C239" s="204" t="s">
        <v>504</v>
      </c>
      <c r="D239" s="204" t="s">
        <v>121</v>
      </c>
      <c r="E239" s="205" t="s">
        <v>505</v>
      </c>
      <c r="F239" s="206" t="s">
        <v>506</v>
      </c>
      <c r="G239" s="207" t="s">
        <v>291</v>
      </c>
      <c r="H239" s="208">
        <v>10</v>
      </c>
      <c r="I239" s="209"/>
      <c r="J239" s="210">
        <f>ROUND(I239*H239,2)</f>
        <v>0</v>
      </c>
      <c r="K239" s="206" t="s">
        <v>125</v>
      </c>
      <c r="L239" s="44"/>
      <c r="M239" s="211" t="s">
        <v>19</v>
      </c>
      <c r="N239" s="212" t="s">
        <v>43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126</v>
      </c>
      <c r="AT239" s="215" t="s">
        <v>121</v>
      </c>
      <c r="AU239" s="215" t="s">
        <v>82</v>
      </c>
      <c r="AY239" s="17" t="s">
        <v>118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80</v>
      </c>
      <c r="BK239" s="216">
        <f>ROUND(I239*H239,2)</f>
        <v>0</v>
      </c>
      <c r="BL239" s="17" t="s">
        <v>126</v>
      </c>
      <c r="BM239" s="215" t="s">
        <v>507</v>
      </c>
    </row>
    <row r="240" s="2" customFormat="1" ht="16.5" customHeight="1">
      <c r="A240" s="38"/>
      <c r="B240" s="39"/>
      <c r="C240" s="204" t="s">
        <v>310</v>
      </c>
      <c r="D240" s="204" t="s">
        <v>121</v>
      </c>
      <c r="E240" s="205" t="s">
        <v>508</v>
      </c>
      <c r="F240" s="206" t="s">
        <v>509</v>
      </c>
      <c r="G240" s="207" t="s">
        <v>291</v>
      </c>
      <c r="H240" s="208">
        <v>10</v>
      </c>
      <c r="I240" s="209"/>
      <c r="J240" s="210">
        <f>ROUND(I240*H240,2)</f>
        <v>0</v>
      </c>
      <c r="K240" s="206" t="s">
        <v>125</v>
      </c>
      <c r="L240" s="44"/>
      <c r="M240" s="211" t="s">
        <v>19</v>
      </c>
      <c r="N240" s="212" t="s">
        <v>43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126</v>
      </c>
      <c r="AT240" s="215" t="s">
        <v>121</v>
      </c>
      <c r="AU240" s="215" t="s">
        <v>82</v>
      </c>
      <c r="AY240" s="17" t="s">
        <v>118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80</v>
      </c>
      <c r="BK240" s="216">
        <f>ROUND(I240*H240,2)</f>
        <v>0</v>
      </c>
      <c r="BL240" s="17" t="s">
        <v>126</v>
      </c>
      <c r="BM240" s="215" t="s">
        <v>510</v>
      </c>
    </row>
    <row r="241" s="2" customFormat="1" ht="16.5" customHeight="1">
      <c r="A241" s="38"/>
      <c r="B241" s="39"/>
      <c r="C241" s="204" t="s">
        <v>511</v>
      </c>
      <c r="D241" s="204" t="s">
        <v>121</v>
      </c>
      <c r="E241" s="205" t="s">
        <v>512</v>
      </c>
      <c r="F241" s="206" t="s">
        <v>513</v>
      </c>
      <c r="G241" s="207" t="s">
        <v>291</v>
      </c>
      <c r="H241" s="208">
        <v>10</v>
      </c>
      <c r="I241" s="209"/>
      <c r="J241" s="210">
        <f>ROUND(I241*H241,2)</f>
        <v>0</v>
      </c>
      <c r="K241" s="206" t="s">
        <v>125</v>
      </c>
      <c r="L241" s="44"/>
      <c r="M241" s="211" t="s">
        <v>19</v>
      </c>
      <c r="N241" s="212" t="s">
        <v>43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126</v>
      </c>
      <c r="AT241" s="215" t="s">
        <v>121</v>
      </c>
      <c r="AU241" s="215" t="s">
        <v>82</v>
      </c>
      <c r="AY241" s="17" t="s">
        <v>118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80</v>
      </c>
      <c r="BK241" s="216">
        <f>ROUND(I241*H241,2)</f>
        <v>0</v>
      </c>
      <c r="BL241" s="17" t="s">
        <v>126</v>
      </c>
      <c r="BM241" s="215" t="s">
        <v>514</v>
      </c>
    </row>
    <row r="242" s="2" customFormat="1">
      <c r="A242" s="38"/>
      <c r="B242" s="39"/>
      <c r="C242" s="204" t="s">
        <v>313</v>
      </c>
      <c r="D242" s="204" t="s">
        <v>121</v>
      </c>
      <c r="E242" s="205" t="s">
        <v>515</v>
      </c>
      <c r="F242" s="206" t="s">
        <v>516</v>
      </c>
      <c r="G242" s="207" t="s">
        <v>291</v>
      </c>
      <c r="H242" s="208">
        <v>75</v>
      </c>
      <c r="I242" s="209"/>
      <c r="J242" s="210">
        <f>ROUND(I242*H242,2)</f>
        <v>0</v>
      </c>
      <c r="K242" s="206" t="s">
        <v>125</v>
      </c>
      <c r="L242" s="44"/>
      <c r="M242" s="211" t="s">
        <v>19</v>
      </c>
      <c r="N242" s="212" t="s">
        <v>43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126</v>
      </c>
      <c r="AT242" s="215" t="s">
        <v>121</v>
      </c>
      <c r="AU242" s="215" t="s">
        <v>82</v>
      </c>
      <c r="AY242" s="17" t="s">
        <v>118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80</v>
      </c>
      <c r="BK242" s="216">
        <f>ROUND(I242*H242,2)</f>
        <v>0</v>
      </c>
      <c r="BL242" s="17" t="s">
        <v>126</v>
      </c>
      <c r="BM242" s="215" t="s">
        <v>517</v>
      </c>
    </row>
    <row r="243" s="2" customFormat="1">
      <c r="A243" s="38"/>
      <c r="B243" s="39"/>
      <c r="C243" s="204" t="s">
        <v>518</v>
      </c>
      <c r="D243" s="204" t="s">
        <v>121</v>
      </c>
      <c r="E243" s="205" t="s">
        <v>519</v>
      </c>
      <c r="F243" s="206" t="s">
        <v>520</v>
      </c>
      <c r="G243" s="207" t="s">
        <v>291</v>
      </c>
      <c r="H243" s="208">
        <v>100</v>
      </c>
      <c r="I243" s="209"/>
      <c r="J243" s="210">
        <f>ROUND(I243*H243,2)</f>
        <v>0</v>
      </c>
      <c r="K243" s="206" t="s">
        <v>125</v>
      </c>
      <c r="L243" s="44"/>
      <c r="M243" s="211" t="s">
        <v>19</v>
      </c>
      <c r="N243" s="212" t="s">
        <v>43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126</v>
      </c>
      <c r="AT243" s="215" t="s">
        <v>121</v>
      </c>
      <c r="AU243" s="215" t="s">
        <v>82</v>
      </c>
      <c r="AY243" s="17" t="s">
        <v>118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80</v>
      </c>
      <c r="BK243" s="216">
        <f>ROUND(I243*H243,2)</f>
        <v>0</v>
      </c>
      <c r="BL243" s="17" t="s">
        <v>126</v>
      </c>
      <c r="BM243" s="215" t="s">
        <v>521</v>
      </c>
    </row>
    <row r="244" s="2" customFormat="1">
      <c r="A244" s="38"/>
      <c r="B244" s="39"/>
      <c r="C244" s="204" t="s">
        <v>317</v>
      </c>
      <c r="D244" s="204" t="s">
        <v>121</v>
      </c>
      <c r="E244" s="205" t="s">
        <v>522</v>
      </c>
      <c r="F244" s="206" t="s">
        <v>523</v>
      </c>
      <c r="G244" s="207" t="s">
        <v>524</v>
      </c>
      <c r="H244" s="208">
        <v>2</v>
      </c>
      <c r="I244" s="209"/>
      <c r="J244" s="210">
        <f>ROUND(I244*H244,2)</f>
        <v>0</v>
      </c>
      <c r="K244" s="206" t="s">
        <v>125</v>
      </c>
      <c r="L244" s="44"/>
      <c r="M244" s="211" t="s">
        <v>19</v>
      </c>
      <c r="N244" s="212" t="s">
        <v>43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126</v>
      </c>
      <c r="AT244" s="215" t="s">
        <v>121</v>
      </c>
      <c r="AU244" s="215" t="s">
        <v>82</v>
      </c>
      <c r="AY244" s="17" t="s">
        <v>118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80</v>
      </c>
      <c r="BK244" s="216">
        <f>ROUND(I244*H244,2)</f>
        <v>0</v>
      </c>
      <c r="BL244" s="17" t="s">
        <v>126</v>
      </c>
      <c r="BM244" s="215" t="s">
        <v>525</v>
      </c>
    </row>
    <row r="245" s="2" customFormat="1">
      <c r="A245" s="38"/>
      <c r="B245" s="39"/>
      <c r="C245" s="204" t="s">
        <v>526</v>
      </c>
      <c r="D245" s="204" t="s">
        <v>121</v>
      </c>
      <c r="E245" s="205" t="s">
        <v>527</v>
      </c>
      <c r="F245" s="206" t="s">
        <v>528</v>
      </c>
      <c r="G245" s="207" t="s">
        <v>524</v>
      </c>
      <c r="H245" s="208">
        <v>2</v>
      </c>
      <c r="I245" s="209"/>
      <c r="J245" s="210">
        <f>ROUND(I245*H245,2)</f>
        <v>0</v>
      </c>
      <c r="K245" s="206" t="s">
        <v>125</v>
      </c>
      <c r="L245" s="44"/>
      <c r="M245" s="211" t="s">
        <v>19</v>
      </c>
      <c r="N245" s="212" t="s">
        <v>43</v>
      </c>
      <c r="O245" s="84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126</v>
      </c>
      <c r="AT245" s="215" t="s">
        <v>121</v>
      </c>
      <c r="AU245" s="215" t="s">
        <v>82</v>
      </c>
      <c r="AY245" s="17" t="s">
        <v>118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80</v>
      </c>
      <c r="BK245" s="216">
        <f>ROUND(I245*H245,2)</f>
        <v>0</v>
      </c>
      <c r="BL245" s="17" t="s">
        <v>126</v>
      </c>
      <c r="BM245" s="215" t="s">
        <v>529</v>
      </c>
    </row>
    <row r="246" s="2" customFormat="1">
      <c r="A246" s="38"/>
      <c r="B246" s="39"/>
      <c r="C246" s="204" t="s">
        <v>320</v>
      </c>
      <c r="D246" s="204" t="s">
        <v>121</v>
      </c>
      <c r="E246" s="205" t="s">
        <v>530</v>
      </c>
      <c r="F246" s="206" t="s">
        <v>531</v>
      </c>
      <c r="G246" s="207" t="s">
        <v>524</v>
      </c>
      <c r="H246" s="208">
        <v>2</v>
      </c>
      <c r="I246" s="209"/>
      <c r="J246" s="210">
        <f>ROUND(I246*H246,2)</f>
        <v>0</v>
      </c>
      <c r="K246" s="206" t="s">
        <v>125</v>
      </c>
      <c r="L246" s="44"/>
      <c r="M246" s="211" t="s">
        <v>19</v>
      </c>
      <c r="N246" s="212" t="s">
        <v>43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126</v>
      </c>
      <c r="AT246" s="215" t="s">
        <v>121</v>
      </c>
      <c r="AU246" s="215" t="s">
        <v>82</v>
      </c>
      <c r="AY246" s="17" t="s">
        <v>118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80</v>
      </c>
      <c r="BK246" s="216">
        <f>ROUND(I246*H246,2)</f>
        <v>0</v>
      </c>
      <c r="BL246" s="17" t="s">
        <v>126</v>
      </c>
      <c r="BM246" s="215" t="s">
        <v>532</v>
      </c>
    </row>
    <row r="247" s="2" customFormat="1">
      <c r="A247" s="38"/>
      <c r="B247" s="39"/>
      <c r="C247" s="204" t="s">
        <v>533</v>
      </c>
      <c r="D247" s="204" t="s">
        <v>121</v>
      </c>
      <c r="E247" s="205" t="s">
        <v>534</v>
      </c>
      <c r="F247" s="206" t="s">
        <v>535</v>
      </c>
      <c r="G247" s="207" t="s">
        <v>536</v>
      </c>
      <c r="H247" s="250"/>
      <c r="I247" s="209"/>
      <c r="J247" s="210">
        <f>ROUND(I247*H247,2)</f>
        <v>0</v>
      </c>
      <c r="K247" s="206" t="s">
        <v>125</v>
      </c>
      <c r="L247" s="44"/>
      <c r="M247" s="211" t="s">
        <v>19</v>
      </c>
      <c r="N247" s="212" t="s">
        <v>43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126</v>
      </c>
      <c r="AT247" s="215" t="s">
        <v>121</v>
      </c>
      <c r="AU247" s="215" t="s">
        <v>82</v>
      </c>
      <c r="AY247" s="17" t="s">
        <v>118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80</v>
      </c>
      <c r="BK247" s="216">
        <f>ROUND(I247*H247,2)</f>
        <v>0</v>
      </c>
      <c r="BL247" s="17" t="s">
        <v>126</v>
      </c>
      <c r="BM247" s="215" t="s">
        <v>537</v>
      </c>
    </row>
    <row r="248" s="2" customFormat="1">
      <c r="A248" s="38"/>
      <c r="B248" s="39"/>
      <c r="C248" s="204" t="s">
        <v>324</v>
      </c>
      <c r="D248" s="204" t="s">
        <v>121</v>
      </c>
      <c r="E248" s="205" t="s">
        <v>538</v>
      </c>
      <c r="F248" s="206" t="s">
        <v>539</v>
      </c>
      <c r="G248" s="207" t="s">
        <v>536</v>
      </c>
      <c r="H248" s="250"/>
      <c r="I248" s="209"/>
      <c r="J248" s="210">
        <f>ROUND(I248*H248,2)</f>
        <v>0</v>
      </c>
      <c r="K248" s="206" t="s">
        <v>125</v>
      </c>
      <c r="L248" s="44"/>
      <c r="M248" s="211" t="s">
        <v>19</v>
      </c>
      <c r="N248" s="212" t="s">
        <v>43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126</v>
      </c>
      <c r="AT248" s="215" t="s">
        <v>121</v>
      </c>
      <c r="AU248" s="215" t="s">
        <v>82</v>
      </c>
      <c r="AY248" s="17" t="s">
        <v>118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80</v>
      </c>
      <c r="BK248" s="216">
        <f>ROUND(I248*H248,2)</f>
        <v>0</v>
      </c>
      <c r="BL248" s="17" t="s">
        <v>126</v>
      </c>
      <c r="BM248" s="215" t="s">
        <v>540</v>
      </c>
    </row>
    <row r="249" s="12" customFormat="1" ht="22.8" customHeight="1">
      <c r="A249" s="12"/>
      <c r="B249" s="188"/>
      <c r="C249" s="189"/>
      <c r="D249" s="190" t="s">
        <v>71</v>
      </c>
      <c r="E249" s="202" t="s">
        <v>541</v>
      </c>
      <c r="F249" s="202" t="s">
        <v>542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SUM(P250:P286)</f>
        <v>0</v>
      </c>
      <c r="Q249" s="196"/>
      <c r="R249" s="197">
        <f>SUM(R250:R286)</f>
        <v>0</v>
      </c>
      <c r="S249" s="196"/>
      <c r="T249" s="198">
        <f>SUM(T250:T286)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135</v>
      </c>
      <c r="AT249" s="200" t="s">
        <v>71</v>
      </c>
      <c r="AU249" s="200" t="s">
        <v>80</v>
      </c>
      <c r="AY249" s="199" t="s">
        <v>118</v>
      </c>
      <c r="BK249" s="201">
        <f>SUM(BK250:BK286)</f>
        <v>0</v>
      </c>
    </row>
    <row r="250" s="2" customFormat="1">
      <c r="A250" s="38"/>
      <c r="B250" s="39"/>
      <c r="C250" s="204" t="s">
        <v>543</v>
      </c>
      <c r="D250" s="204" t="s">
        <v>121</v>
      </c>
      <c r="E250" s="205" t="s">
        <v>544</v>
      </c>
      <c r="F250" s="206" t="s">
        <v>545</v>
      </c>
      <c r="G250" s="207" t="s">
        <v>291</v>
      </c>
      <c r="H250" s="208">
        <v>1000</v>
      </c>
      <c r="I250" s="209"/>
      <c r="J250" s="210">
        <f>ROUND(I250*H250,2)</f>
        <v>0</v>
      </c>
      <c r="K250" s="206" t="s">
        <v>125</v>
      </c>
      <c r="L250" s="44"/>
      <c r="M250" s="211" t="s">
        <v>19</v>
      </c>
      <c r="N250" s="212" t="s">
        <v>43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223</v>
      </c>
      <c r="AT250" s="215" t="s">
        <v>121</v>
      </c>
      <c r="AU250" s="215" t="s">
        <v>82</v>
      </c>
      <c r="AY250" s="17" t="s">
        <v>118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80</v>
      </c>
      <c r="BK250" s="216">
        <f>ROUND(I250*H250,2)</f>
        <v>0</v>
      </c>
      <c r="BL250" s="17" t="s">
        <v>223</v>
      </c>
      <c r="BM250" s="215" t="s">
        <v>546</v>
      </c>
    </row>
    <row r="251" s="2" customFormat="1" ht="24.15" customHeight="1">
      <c r="A251" s="38"/>
      <c r="B251" s="39"/>
      <c r="C251" s="217" t="s">
        <v>327</v>
      </c>
      <c r="D251" s="217" t="s">
        <v>127</v>
      </c>
      <c r="E251" s="218" t="s">
        <v>547</v>
      </c>
      <c r="F251" s="219" t="s">
        <v>548</v>
      </c>
      <c r="G251" s="220" t="s">
        <v>549</v>
      </c>
      <c r="H251" s="221">
        <v>10</v>
      </c>
      <c r="I251" s="222"/>
      <c r="J251" s="223">
        <f>ROUND(I251*H251,2)</f>
        <v>0</v>
      </c>
      <c r="K251" s="219" t="s">
        <v>125</v>
      </c>
      <c r="L251" s="224"/>
      <c r="M251" s="225" t="s">
        <v>19</v>
      </c>
      <c r="N251" s="226" t="s">
        <v>43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550</v>
      </c>
      <c r="AT251" s="215" t="s">
        <v>127</v>
      </c>
      <c r="AU251" s="215" t="s">
        <v>82</v>
      </c>
      <c r="AY251" s="17" t="s">
        <v>118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80</v>
      </c>
      <c r="BK251" s="216">
        <f>ROUND(I251*H251,2)</f>
        <v>0</v>
      </c>
      <c r="BL251" s="17" t="s">
        <v>223</v>
      </c>
      <c r="BM251" s="215" t="s">
        <v>551</v>
      </c>
    </row>
    <row r="252" s="13" customFormat="1">
      <c r="A252" s="13"/>
      <c r="B252" s="227"/>
      <c r="C252" s="228"/>
      <c r="D252" s="229" t="s">
        <v>132</v>
      </c>
      <c r="E252" s="230" t="s">
        <v>19</v>
      </c>
      <c r="F252" s="231" t="s">
        <v>552</v>
      </c>
      <c r="G252" s="228"/>
      <c r="H252" s="232">
        <v>10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132</v>
      </c>
      <c r="AU252" s="238" t="s">
        <v>82</v>
      </c>
      <c r="AV252" s="13" t="s">
        <v>82</v>
      </c>
      <c r="AW252" s="13" t="s">
        <v>34</v>
      </c>
      <c r="AX252" s="13" t="s">
        <v>72</v>
      </c>
      <c r="AY252" s="238" t="s">
        <v>118</v>
      </c>
    </row>
    <row r="253" s="14" customFormat="1">
      <c r="A253" s="14"/>
      <c r="B253" s="239"/>
      <c r="C253" s="240"/>
      <c r="D253" s="229" t="s">
        <v>132</v>
      </c>
      <c r="E253" s="241" t="s">
        <v>19</v>
      </c>
      <c r="F253" s="242" t="s">
        <v>134</v>
      </c>
      <c r="G253" s="240"/>
      <c r="H253" s="243">
        <v>10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132</v>
      </c>
      <c r="AU253" s="249" t="s">
        <v>82</v>
      </c>
      <c r="AV253" s="14" t="s">
        <v>131</v>
      </c>
      <c r="AW253" s="14" t="s">
        <v>34</v>
      </c>
      <c r="AX253" s="14" t="s">
        <v>80</v>
      </c>
      <c r="AY253" s="249" t="s">
        <v>118</v>
      </c>
    </row>
    <row r="254" s="2" customFormat="1">
      <c r="A254" s="38"/>
      <c r="B254" s="39"/>
      <c r="C254" s="204" t="s">
        <v>553</v>
      </c>
      <c r="D254" s="204" t="s">
        <v>121</v>
      </c>
      <c r="E254" s="205" t="s">
        <v>554</v>
      </c>
      <c r="F254" s="206" t="s">
        <v>555</v>
      </c>
      <c r="G254" s="207" t="s">
        <v>291</v>
      </c>
      <c r="H254" s="208">
        <v>100</v>
      </c>
      <c r="I254" s="209"/>
      <c r="J254" s="210">
        <f>ROUND(I254*H254,2)</f>
        <v>0</v>
      </c>
      <c r="K254" s="206" t="s">
        <v>125</v>
      </c>
      <c r="L254" s="44"/>
      <c r="M254" s="211" t="s">
        <v>19</v>
      </c>
      <c r="N254" s="212" t="s">
        <v>43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223</v>
      </c>
      <c r="AT254" s="215" t="s">
        <v>121</v>
      </c>
      <c r="AU254" s="215" t="s">
        <v>82</v>
      </c>
      <c r="AY254" s="17" t="s">
        <v>118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223</v>
      </c>
      <c r="BM254" s="215" t="s">
        <v>556</v>
      </c>
    </row>
    <row r="255" s="2" customFormat="1" ht="24.15" customHeight="1">
      <c r="A255" s="38"/>
      <c r="B255" s="39"/>
      <c r="C255" s="217" t="s">
        <v>331</v>
      </c>
      <c r="D255" s="217" t="s">
        <v>127</v>
      </c>
      <c r="E255" s="218" t="s">
        <v>547</v>
      </c>
      <c r="F255" s="219" t="s">
        <v>548</v>
      </c>
      <c r="G255" s="220" t="s">
        <v>549</v>
      </c>
      <c r="H255" s="221">
        <v>1</v>
      </c>
      <c r="I255" s="222"/>
      <c r="J255" s="223">
        <f>ROUND(I255*H255,2)</f>
        <v>0</v>
      </c>
      <c r="K255" s="219" t="s">
        <v>125</v>
      </c>
      <c r="L255" s="224"/>
      <c r="M255" s="225" t="s">
        <v>19</v>
      </c>
      <c r="N255" s="226" t="s">
        <v>43</v>
      </c>
      <c r="O255" s="84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550</v>
      </c>
      <c r="AT255" s="215" t="s">
        <v>127</v>
      </c>
      <c r="AU255" s="215" t="s">
        <v>82</v>
      </c>
      <c r="AY255" s="17" t="s">
        <v>118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80</v>
      </c>
      <c r="BK255" s="216">
        <f>ROUND(I255*H255,2)</f>
        <v>0</v>
      </c>
      <c r="BL255" s="17" t="s">
        <v>223</v>
      </c>
      <c r="BM255" s="215" t="s">
        <v>557</v>
      </c>
    </row>
    <row r="256" s="13" customFormat="1">
      <c r="A256" s="13"/>
      <c r="B256" s="227"/>
      <c r="C256" s="228"/>
      <c r="D256" s="229" t="s">
        <v>132</v>
      </c>
      <c r="E256" s="230" t="s">
        <v>19</v>
      </c>
      <c r="F256" s="231" t="s">
        <v>558</v>
      </c>
      <c r="G256" s="228"/>
      <c r="H256" s="232">
        <v>1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132</v>
      </c>
      <c r="AU256" s="238" t="s">
        <v>82</v>
      </c>
      <c r="AV256" s="13" t="s">
        <v>82</v>
      </c>
      <c r="AW256" s="13" t="s">
        <v>34</v>
      </c>
      <c r="AX256" s="13" t="s">
        <v>72</v>
      </c>
      <c r="AY256" s="238" t="s">
        <v>118</v>
      </c>
    </row>
    <row r="257" s="14" customFormat="1">
      <c r="A257" s="14"/>
      <c r="B257" s="239"/>
      <c r="C257" s="240"/>
      <c r="D257" s="229" t="s">
        <v>132</v>
      </c>
      <c r="E257" s="241" t="s">
        <v>19</v>
      </c>
      <c r="F257" s="242" t="s">
        <v>134</v>
      </c>
      <c r="G257" s="240"/>
      <c r="H257" s="243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132</v>
      </c>
      <c r="AU257" s="249" t="s">
        <v>82</v>
      </c>
      <c r="AV257" s="14" t="s">
        <v>131</v>
      </c>
      <c r="AW257" s="14" t="s">
        <v>34</v>
      </c>
      <c r="AX257" s="14" t="s">
        <v>80</v>
      </c>
      <c r="AY257" s="249" t="s">
        <v>118</v>
      </c>
    </row>
    <row r="258" s="2" customFormat="1" ht="16.5" customHeight="1">
      <c r="A258" s="38"/>
      <c r="B258" s="39"/>
      <c r="C258" s="204" t="s">
        <v>559</v>
      </c>
      <c r="D258" s="204" t="s">
        <v>121</v>
      </c>
      <c r="E258" s="205" t="s">
        <v>560</v>
      </c>
      <c r="F258" s="206" t="s">
        <v>561</v>
      </c>
      <c r="G258" s="207" t="s">
        <v>124</v>
      </c>
      <c r="H258" s="208">
        <v>100</v>
      </c>
      <c r="I258" s="209"/>
      <c r="J258" s="210">
        <f>ROUND(I258*H258,2)</f>
        <v>0</v>
      </c>
      <c r="K258" s="206" t="s">
        <v>125</v>
      </c>
      <c r="L258" s="44"/>
      <c r="M258" s="211" t="s">
        <v>19</v>
      </c>
      <c r="N258" s="212" t="s">
        <v>43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223</v>
      </c>
      <c r="AT258" s="215" t="s">
        <v>121</v>
      </c>
      <c r="AU258" s="215" t="s">
        <v>82</v>
      </c>
      <c r="AY258" s="17" t="s">
        <v>118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223</v>
      </c>
      <c r="BM258" s="215" t="s">
        <v>562</v>
      </c>
    </row>
    <row r="259" s="2" customFormat="1" ht="16.5" customHeight="1">
      <c r="A259" s="38"/>
      <c r="B259" s="39"/>
      <c r="C259" s="204" t="s">
        <v>334</v>
      </c>
      <c r="D259" s="204" t="s">
        <v>121</v>
      </c>
      <c r="E259" s="205" t="s">
        <v>563</v>
      </c>
      <c r="F259" s="206" t="s">
        <v>564</v>
      </c>
      <c r="G259" s="207" t="s">
        <v>124</v>
      </c>
      <c r="H259" s="208">
        <v>100</v>
      </c>
      <c r="I259" s="209"/>
      <c r="J259" s="210">
        <f>ROUND(I259*H259,2)</f>
        <v>0</v>
      </c>
      <c r="K259" s="206" t="s">
        <v>125</v>
      </c>
      <c r="L259" s="44"/>
      <c r="M259" s="211" t="s">
        <v>19</v>
      </c>
      <c r="N259" s="212" t="s">
        <v>43</v>
      </c>
      <c r="O259" s="84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223</v>
      </c>
      <c r="AT259" s="215" t="s">
        <v>121</v>
      </c>
      <c r="AU259" s="215" t="s">
        <v>82</v>
      </c>
      <c r="AY259" s="17" t="s">
        <v>118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80</v>
      </c>
      <c r="BK259" s="216">
        <f>ROUND(I259*H259,2)</f>
        <v>0</v>
      </c>
      <c r="BL259" s="17" t="s">
        <v>223</v>
      </c>
      <c r="BM259" s="215" t="s">
        <v>565</v>
      </c>
    </row>
    <row r="260" s="2" customFormat="1" ht="16.5" customHeight="1">
      <c r="A260" s="38"/>
      <c r="B260" s="39"/>
      <c r="C260" s="204" t="s">
        <v>566</v>
      </c>
      <c r="D260" s="204" t="s">
        <v>121</v>
      </c>
      <c r="E260" s="205" t="s">
        <v>567</v>
      </c>
      <c r="F260" s="206" t="s">
        <v>568</v>
      </c>
      <c r="G260" s="207" t="s">
        <v>124</v>
      </c>
      <c r="H260" s="208">
        <v>100</v>
      </c>
      <c r="I260" s="209"/>
      <c r="J260" s="210">
        <f>ROUND(I260*H260,2)</f>
        <v>0</v>
      </c>
      <c r="K260" s="206" t="s">
        <v>125</v>
      </c>
      <c r="L260" s="44"/>
      <c r="M260" s="211" t="s">
        <v>19</v>
      </c>
      <c r="N260" s="212" t="s">
        <v>43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223</v>
      </c>
      <c r="AT260" s="215" t="s">
        <v>121</v>
      </c>
      <c r="AU260" s="215" t="s">
        <v>82</v>
      </c>
      <c r="AY260" s="17" t="s">
        <v>118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80</v>
      </c>
      <c r="BK260" s="216">
        <f>ROUND(I260*H260,2)</f>
        <v>0</v>
      </c>
      <c r="BL260" s="17" t="s">
        <v>223</v>
      </c>
      <c r="BM260" s="215" t="s">
        <v>569</v>
      </c>
    </row>
    <row r="261" s="2" customFormat="1" ht="16.5" customHeight="1">
      <c r="A261" s="38"/>
      <c r="B261" s="39"/>
      <c r="C261" s="204" t="s">
        <v>338</v>
      </c>
      <c r="D261" s="204" t="s">
        <v>121</v>
      </c>
      <c r="E261" s="205" t="s">
        <v>570</v>
      </c>
      <c r="F261" s="206" t="s">
        <v>571</v>
      </c>
      <c r="G261" s="207" t="s">
        <v>124</v>
      </c>
      <c r="H261" s="208">
        <v>500</v>
      </c>
      <c r="I261" s="209"/>
      <c r="J261" s="210">
        <f>ROUND(I261*H261,2)</f>
        <v>0</v>
      </c>
      <c r="K261" s="206" t="s">
        <v>125</v>
      </c>
      <c r="L261" s="44"/>
      <c r="M261" s="211" t="s">
        <v>19</v>
      </c>
      <c r="N261" s="212" t="s">
        <v>43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223</v>
      </c>
      <c r="AT261" s="215" t="s">
        <v>121</v>
      </c>
      <c r="AU261" s="215" t="s">
        <v>82</v>
      </c>
      <c r="AY261" s="17" t="s">
        <v>118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80</v>
      </c>
      <c r="BK261" s="216">
        <f>ROUND(I261*H261,2)</f>
        <v>0</v>
      </c>
      <c r="BL261" s="17" t="s">
        <v>223</v>
      </c>
      <c r="BM261" s="215" t="s">
        <v>572</v>
      </c>
    </row>
    <row r="262" s="2" customFormat="1" ht="21.75" customHeight="1">
      <c r="A262" s="38"/>
      <c r="B262" s="39"/>
      <c r="C262" s="204" t="s">
        <v>573</v>
      </c>
      <c r="D262" s="204" t="s">
        <v>121</v>
      </c>
      <c r="E262" s="205" t="s">
        <v>574</v>
      </c>
      <c r="F262" s="206" t="s">
        <v>575</v>
      </c>
      <c r="G262" s="207" t="s">
        <v>124</v>
      </c>
      <c r="H262" s="208">
        <v>500</v>
      </c>
      <c r="I262" s="209"/>
      <c r="J262" s="210">
        <f>ROUND(I262*H262,2)</f>
        <v>0</v>
      </c>
      <c r="K262" s="206" t="s">
        <v>125</v>
      </c>
      <c r="L262" s="44"/>
      <c r="M262" s="211" t="s">
        <v>19</v>
      </c>
      <c r="N262" s="212" t="s">
        <v>43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223</v>
      </c>
      <c r="AT262" s="215" t="s">
        <v>121</v>
      </c>
      <c r="AU262" s="215" t="s">
        <v>82</v>
      </c>
      <c r="AY262" s="17" t="s">
        <v>118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80</v>
      </c>
      <c r="BK262" s="216">
        <f>ROUND(I262*H262,2)</f>
        <v>0</v>
      </c>
      <c r="BL262" s="17" t="s">
        <v>223</v>
      </c>
      <c r="BM262" s="215" t="s">
        <v>576</v>
      </c>
    </row>
    <row r="263" s="2" customFormat="1">
      <c r="A263" s="38"/>
      <c r="B263" s="39"/>
      <c r="C263" s="204" t="s">
        <v>341</v>
      </c>
      <c r="D263" s="204" t="s">
        <v>121</v>
      </c>
      <c r="E263" s="205" t="s">
        <v>577</v>
      </c>
      <c r="F263" s="206" t="s">
        <v>578</v>
      </c>
      <c r="G263" s="207" t="s">
        <v>291</v>
      </c>
      <c r="H263" s="208">
        <v>75</v>
      </c>
      <c r="I263" s="209"/>
      <c r="J263" s="210">
        <f>ROUND(I263*H263,2)</f>
        <v>0</v>
      </c>
      <c r="K263" s="206" t="s">
        <v>125</v>
      </c>
      <c r="L263" s="44"/>
      <c r="M263" s="211" t="s">
        <v>19</v>
      </c>
      <c r="N263" s="212" t="s">
        <v>43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223</v>
      </c>
      <c r="AT263" s="215" t="s">
        <v>121</v>
      </c>
      <c r="AU263" s="215" t="s">
        <v>82</v>
      </c>
      <c r="AY263" s="17" t="s">
        <v>118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80</v>
      </c>
      <c r="BK263" s="216">
        <f>ROUND(I263*H263,2)</f>
        <v>0</v>
      </c>
      <c r="BL263" s="17" t="s">
        <v>223</v>
      </c>
      <c r="BM263" s="215" t="s">
        <v>550</v>
      </c>
    </row>
    <row r="264" s="2" customFormat="1" ht="21.75" customHeight="1">
      <c r="A264" s="38"/>
      <c r="B264" s="39"/>
      <c r="C264" s="204" t="s">
        <v>579</v>
      </c>
      <c r="D264" s="204" t="s">
        <v>121</v>
      </c>
      <c r="E264" s="205" t="s">
        <v>580</v>
      </c>
      <c r="F264" s="206" t="s">
        <v>581</v>
      </c>
      <c r="G264" s="207" t="s">
        <v>291</v>
      </c>
      <c r="H264" s="208">
        <v>150</v>
      </c>
      <c r="I264" s="209"/>
      <c r="J264" s="210">
        <f>ROUND(I264*H264,2)</f>
        <v>0</v>
      </c>
      <c r="K264" s="206" t="s">
        <v>125</v>
      </c>
      <c r="L264" s="44"/>
      <c r="M264" s="211" t="s">
        <v>19</v>
      </c>
      <c r="N264" s="212" t="s">
        <v>43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223</v>
      </c>
      <c r="AT264" s="215" t="s">
        <v>121</v>
      </c>
      <c r="AU264" s="215" t="s">
        <v>82</v>
      </c>
      <c r="AY264" s="17" t="s">
        <v>118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80</v>
      </c>
      <c r="BK264" s="216">
        <f>ROUND(I264*H264,2)</f>
        <v>0</v>
      </c>
      <c r="BL264" s="17" t="s">
        <v>223</v>
      </c>
      <c r="BM264" s="215" t="s">
        <v>582</v>
      </c>
    </row>
    <row r="265" s="2" customFormat="1" ht="21.75" customHeight="1">
      <c r="A265" s="38"/>
      <c r="B265" s="39"/>
      <c r="C265" s="204" t="s">
        <v>345</v>
      </c>
      <c r="D265" s="204" t="s">
        <v>121</v>
      </c>
      <c r="E265" s="205" t="s">
        <v>583</v>
      </c>
      <c r="F265" s="206" t="s">
        <v>584</v>
      </c>
      <c r="G265" s="207" t="s">
        <v>291</v>
      </c>
      <c r="H265" s="208">
        <v>75</v>
      </c>
      <c r="I265" s="209"/>
      <c r="J265" s="210">
        <f>ROUND(I265*H265,2)</f>
        <v>0</v>
      </c>
      <c r="K265" s="206" t="s">
        <v>125</v>
      </c>
      <c r="L265" s="44"/>
      <c r="M265" s="211" t="s">
        <v>19</v>
      </c>
      <c r="N265" s="212" t="s">
        <v>43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223</v>
      </c>
      <c r="AT265" s="215" t="s">
        <v>121</v>
      </c>
      <c r="AU265" s="215" t="s">
        <v>82</v>
      </c>
      <c r="AY265" s="17" t="s">
        <v>118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80</v>
      </c>
      <c r="BK265" s="216">
        <f>ROUND(I265*H265,2)</f>
        <v>0</v>
      </c>
      <c r="BL265" s="17" t="s">
        <v>223</v>
      </c>
      <c r="BM265" s="215" t="s">
        <v>585</v>
      </c>
    </row>
    <row r="266" s="2" customFormat="1" ht="16.5" customHeight="1">
      <c r="A266" s="38"/>
      <c r="B266" s="39"/>
      <c r="C266" s="204" t="s">
        <v>586</v>
      </c>
      <c r="D266" s="204" t="s">
        <v>121</v>
      </c>
      <c r="E266" s="205" t="s">
        <v>587</v>
      </c>
      <c r="F266" s="206" t="s">
        <v>588</v>
      </c>
      <c r="G266" s="207" t="s">
        <v>124</v>
      </c>
      <c r="H266" s="208">
        <v>75</v>
      </c>
      <c r="I266" s="209"/>
      <c r="J266" s="210">
        <f>ROUND(I266*H266,2)</f>
        <v>0</v>
      </c>
      <c r="K266" s="206" t="s">
        <v>125</v>
      </c>
      <c r="L266" s="44"/>
      <c r="M266" s="211" t="s">
        <v>19</v>
      </c>
      <c r="N266" s="212" t="s">
        <v>43</v>
      </c>
      <c r="O266" s="84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223</v>
      </c>
      <c r="AT266" s="215" t="s">
        <v>121</v>
      </c>
      <c r="AU266" s="215" t="s">
        <v>82</v>
      </c>
      <c r="AY266" s="17" t="s">
        <v>118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80</v>
      </c>
      <c r="BK266" s="216">
        <f>ROUND(I266*H266,2)</f>
        <v>0</v>
      </c>
      <c r="BL266" s="17" t="s">
        <v>223</v>
      </c>
      <c r="BM266" s="215" t="s">
        <v>589</v>
      </c>
    </row>
    <row r="267" s="2" customFormat="1" ht="16.5" customHeight="1">
      <c r="A267" s="38"/>
      <c r="B267" s="39"/>
      <c r="C267" s="204" t="s">
        <v>348</v>
      </c>
      <c r="D267" s="204" t="s">
        <v>121</v>
      </c>
      <c r="E267" s="205" t="s">
        <v>590</v>
      </c>
      <c r="F267" s="206" t="s">
        <v>591</v>
      </c>
      <c r="G267" s="207" t="s">
        <v>592</v>
      </c>
      <c r="H267" s="208">
        <v>15</v>
      </c>
      <c r="I267" s="209"/>
      <c r="J267" s="210">
        <f>ROUND(I267*H267,2)</f>
        <v>0</v>
      </c>
      <c r="K267" s="206" t="s">
        <v>125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223</v>
      </c>
      <c r="AT267" s="215" t="s">
        <v>121</v>
      </c>
      <c r="AU267" s="215" t="s">
        <v>82</v>
      </c>
      <c r="AY267" s="17" t="s">
        <v>118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223</v>
      </c>
      <c r="BM267" s="215" t="s">
        <v>593</v>
      </c>
    </row>
    <row r="268" s="2" customFormat="1" ht="16.5" customHeight="1">
      <c r="A268" s="38"/>
      <c r="B268" s="39"/>
      <c r="C268" s="204" t="s">
        <v>594</v>
      </c>
      <c r="D268" s="204" t="s">
        <v>121</v>
      </c>
      <c r="E268" s="205" t="s">
        <v>595</v>
      </c>
      <c r="F268" s="206" t="s">
        <v>596</v>
      </c>
      <c r="G268" s="207" t="s">
        <v>291</v>
      </c>
      <c r="H268" s="208">
        <v>50</v>
      </c>
      <c r="I268" s="209"/>
      <c r="J268" s="210">
        <f>ROUND(I268*H268,2)</f>
        <v>0</v>
      </c>
      <c r="K268" s="206" t="s">
        <v>125</v>
      </c>
      <c r="L268" s="44"/>
      <c r="M268" s="211" t="s">
        <v>19</v>
      </c>
      <c r="N268" s="212" t="s">
        <v>43</v>
      </c>
      <c r="O268" s="84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223</v>
      </c>
      <c r="AT268" s="215" t="s">
        <v>121</v>
      </c>
      <c r="AU268" s="215" t="s">
        <v>82</v>
      </c>
      <c r="AY268" s="17" t="s">
        <v>118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80</v>
      </c>
      <c r="BK268" s="216">
        <f>ROUND(I268*H268,2)</f>
        <v>0</v>
      </c>
      <c r="BL268" s="17" t="s">
        <v>223</v>
      </c>
      <c r="BM268" s="215" t="s">
        <v>597</v>
      </c>
    </row>
    <row r="269" s="2" customFormat="1" ht="16.5" customHeight="1">
      <c r="A269" s="38"/>
      <c r="B269" s="39"/>
      <c r="C269" s="204" t="s">
        <v>352</v>
      </c>
      <c r="D269" s="204" t="s">
        <v>121</v>
      </c>
      <c r="E269" s="205" t="s">
        <v>598</v>
      </c>
      <c r="F269" s="206" t="s">
        <v>599</v>
      </c>
      <c r="G269" s="207" t="s">
        <v>291</v>
      </c>
      <c r="H269" s="208">
        <v>50</v>
      </c>
      <c r="I269" s="209"/>
      <c r="J269" s="210">
        <f>ROUND(I269*H269,2)</f>
        <v>0</v>
      </c>
      <c r="K269" s="206" t="s">
        <v>125</v>
      </c>
      <c r="L269" s="44"/>
      <c r="M269" s="211" t="s">
        <v>19</v>
      </c>
      <c r="N269" s="212" t="s">
        <v>43</v>
      </c>
      <c r="O269" s="8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223</v>
      </c>
      <c r="AT269" s="215" t="s">
        <v>121</v>
      </c>
      <c r="AU269" s="215" t="s">
        <v>82</v>
      </c>
      <c r="AY269" s="17" t="s">
        <v>118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80</v>
      </c>
      <c r="BK269" s="216">
        <f>ROUND(I269*H269,2)</f>
        <v>0</v>
      </c>
      <c r="BL269" s="17" t="s">
        <v>223</v>
      </c>
      <c r="BM269" s="215" t="s">
        <v>600</v>
      </c>
    </row>
    <row r="270" s="2" customFormat="1" ht="16.5" customHeight="1">
      <c r="A270" s="38"/>
      <c r="B270" s="39"/>
      <c r="C270" s="204" t="s">
        <v>601</v>
      </c>
      <c r="D270" s="204" t="s">
        <v>121</v>
      </c>
      <c r="E270" s="205" t="s">
        <v>602</v>
      </c>
      <c r="F270" s="206" t="s">
        <v>603</v>
      </c>
      <c r="G270" s="207" t="s">
        <v>291</v>
      </c>
      <c r="H270" s="208">
        <v>20</v>
      </c>
      <c r="I270" s="209"/>
      <c r="J270" s="210">
        <f>ROUND(I270*H270,2)</f>
        <v>0</v>
      </c>
      <c r="K270" s="206" t="s">
        <v>125</v>
      </c>
      <c r="L270" s="44"/>
      <c r="M270" s="211" t="s">
        <v>19</v>
      </c>
      <c r="N270" s="212" t="s">
        <v>43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223</v>
      </c>
      <c r="AT270" s="215" t="s">
        <v>121</v>
      </c>
      <c r="AU270" s="215" t="s">
        <v>82</v>
      </c>
      <c r="AY270" s="17" t="s">
        <v>118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80</v>
      </c>
      <c r="BK270" s="216">
        <f>ROUND(I270*H270,2)</f>
        <v>0</v>
      </c>
      <c r="BL270" s="17" t="s">
        <v>223</v>
      </c>
      <c r="BM270" s="215" t="s">
        <v>604</v>
      </c>
    </row>
    <row r="271" s="2" customFormat="1" ht="16.5" customHeight="1">
      <c r="A271" s="38"/>
      <c r="B271" s="39"/>
      <c r="C271" s="204" t="s">
        <v>355</v>
      </c>
      <c r="D271" s="204" t="s">
        <v>121</v>
      </c>
      <c r="E271" s="205" t="s">
        <v>605</v>
      </c>
      <c r="F271" s="206" t="s">
        <v>606</v>
      </c>
      <c r="G271" s="207" t="s">
        <v>291</v>
      </c>
      <c r="H271" s="208">
        <v>10</v>
      </c>
      <c r="I271" s="209"/>
      <c r="J271" s="210">
        <f>ROUND(I271*H271,2)</f>
        <v>0</v>
      </c>
      <c r="K271" s="206" t="s">
        <v>125</v>
      </c>
      <c r="L271" s="44"/>
      <c r="M271" s="211" t="s">
        <v>19</v>
      </c>
      <c r="N271" s="212" t="s">
        <v>43</v>
      </c>
      <c r="O271" s="84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223</v>
      </c>
      <c r="AT271" s="215" t="s">
        <v>121</v>
      </c>
      <c r="AU271" s="215" t="s">
        <v>82</v>
      </c>
      <c r="AY271" s="17" t="s">
        <v>118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80</v>
      </c>
      <c r="BK271" s="216">
        <f>ROUND(I271*H271,2)</f>
        <v>0</v>
      </c>
      <c r="BL271" s="17" t="s">
        <v>223</v>
      </c>
      <c r="BM271" s="215" t="s">
        <v>607</v>
      </c>
    </row>
    <row r="272" s="2" customFormat="1" ht="21.75" customHeight="1">
      <c r="A272" s="38"/>
      <c r="B272" s="39"/>
      <c r="C272" s="204" t="s">
        <v>608</v>
      </c>
      <c r="D272" s="204" t="s">
        <v>121</v>
      </c>
      <c r="E272" s="205" t="s">
        <v>609</v>
      </c>
      <c r="F272" s="206" t="s">
        <v>610</v>
      </c>
      <c r="G272" s="207" t="s">
        <v>291</v>
      </c>
      <c r="H272" s="208">
        <v>10</v>
      </c>
      <c r="I272" s="209"/>
      <c r="J272" s="210">
        <f>ROUND(I272*H272,2)</f>
        <v>0</v>
      </c>
      <c r="K272" s="206" t="s">
        <v>125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223</v>
      </c>
      <c r="AT272" s="215" t="s">
        <v>121</v>
      </c>
      <c r="AU272" s="215" t="s">
        <v>82</v>
      </c>
      <c r="AY272" s="17" t="s">
        <v>118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80</v>
      </c>
      <c r="BK272" s="216">
        <f>ROUND(I272*H272,2)</f>
        <v>0</v>
      </c>
      <c r="BL272" s="17" t="s">
        <v>223</v>
      </c>
      <c r="BM272" s="215" t="s">
        <v>611</v>
      </c>
    </row>
    <row r="273" s="2" customFormat="1">
      <c r="A273" s="38"/>
      <c r="B273" s="39"/>
      <c r="C273" s="204" t="s">
        <v>357</v>
      </c>
      <c r="D273" s="204" t="s">
        <v>121</v>
      </c>
      <c r="E273" s="205" t="s">
        <v>612</v>
      </c>
      <c r="F273" s="206" t="s">
        <v>613</v>
      </c>
      <c r="G273" s="207" t="s">
        <v>291</v>
      </c>
      <c r="H273" s="208">
        <v>150</v>
      </c>
      <c r="I273" s="209"/>
      <c r="J273" s="210">
        <f>ROUND(I273*H273,2)</f>
        <v>0</v>
      </c>
      <c r="K273" s="206" t="s">
        <v>125</v>
      </c>
      <c r="L273" s="44"/>
      <c r="M273" s="211" t="s">
        <v>19</v>
      </c>
      <c r="N273" s="212" t="s">
        <v>43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223</v>
      </c>
      <c r="AT273" s="215" t="s">
        <v>121</v>
      </c>
      <c r="AU273" s="215" t="s">
        <v>82</v>
      </c>
      <c r="AY273" s="17" t="s">
        <v>118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80</v>
      </c>
      <c r="BK273" s="216">
        <f>ROUND(I273*H273,2)</f>
        <v>0</v>
      </c>
      <c r="BL273" s="17" t="s">
        <v>223</v>
      </c>
      <c r="BM273" s="215" t="s">
        <v>614</v>
      </c>
    </row>
    <row r="274" s="2" customFormat="1">
      <c r="A274" s="38"/>
      <c r="B274" s="39"/>
      <c r="C274" s="204" t="s">
        <v>615</v>
      </c>
      <c r="D274" s="204" t="s">
        <v>121</v>
      </c>
      <c r="E274" s="205" t="s">
        <v>616</v>
      </c>
      <c r="F274" s="206" t="s">
        <v>617</v>
      </c>
      <c r="G274" s="207" t="s">
        <v>291</v>
      </c>
      <c r="H274" s="208">
        <v>100</v>
      </c>
      <c r="I274" s="209"/>
      <c r="J274" s="210">
        <f>ROUND(I274*H274,2)</f>
        <v>0</v>
      </c>
      <c r="K274" s="206" t="s">
        <v>125</v>
      </c>
      <c r="L274" s="44"/>
      <c r="M274" s="211" t="s">
        <v>19</v>
      </c>
      <c r="N274" s="212" t="s">
        <v>43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223</v>
      </c>
      <c r="AT274" s="215" t="s">
        <v>121</v>
      </c>
      <c r="AU274" s="215" t="s">
        <v>82</v>
      </c>
      <c r="AY274" s="17" t="s">
        <v>118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80</v>
      </c>
      <c r="BK274" s="216">
        <f>ROUND(I274*H274,2)</f>
        <v>0</v>
      </c>
      <c r="BL274" s="17" t="s">
        <v>223</v>
      </c>
      <c r="BM274" s="215" t="s">
        <v>618</v>
      </c>
    </row>
    <row r="275" s="2" customFormat="1">
      <c r="A275" s="38"/>
      <c r="B275" s="39"/>
      <c r="C275" s="204" t="s">
        <v>360</v>
      </c>
      <c r="D275" s="204" t="s">
        <v>121</v>
      </c>
      <c r="E275" s="205" t="s">
        <v>619</v>
      </c>
      <c r="F275" s="206" t="s">
        <v>620</v>
      </c>
      <c r="G275" s="207" t="s">
        <v>291</v>
      </c>
      <c r="H275" s="208">
        <v>150</v>
      </c>
      <c r="I275" s="209"/>
      <c r="J275" s="210">
        <f>ROUND(I275*H275,2)</f>
        <v>0</v>
      </c>
      <c r="K275" s="206" t="s">
        <v>125</v>
      </c>
      <c r="L275" s="44"/>
      <c r="M275" s="211" t="s">
        <v>19</v>
      </c>
      <c r="N275" s="212" t="s">
        <v>43</v>
      </c>
      <c r="O275" s="84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223</v>
      </c>
      <c r="AT275" s="215" t="s">
        <v>121</v>
      </c>
      <c r="AU275" s="215" t="s">
        <v>82</v>
      </c>
      <c r="AY275" s="17" t="s">
        <v>118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80</v>
      </c>
      <c r="BK275" s="216">
        <f>ROUND(I275*H275,2)</f>
        <v>0</v>
      </c>
      <c r="BL275" s="17" t="s">
        <v>223</v>
      </c>
      <c r="BM275" s="215" t="s">
        <v>621</v>
      </c>
    </row>
    <row r="276" s="2" customFormat="1" ht="21.75" customHeight="1">
      <c r="A276" s="38"/>
      <c r="B276" s="39"/>
      <c r="C276" s="204" t="s">
        <v>622</v>
      </c>
      <c r="D276" s="204" t="s">
        <v>121</v>
      </c>
      <c r="E276" s="205" t="s">
        <v>623</v>
      </c>
      <c r="F276" s="206" t="s">
        <v>624</v>
      </c>
      <c r="G276" s="207" t="s">
        <v>124</v>
      </c>
      <c r="H276" s="208">
        <v>250</v>
      </c>
      <c r="I276" s="209"/>
      <c r="J276" s="210">
        <f>ROUND(I276*H276,2)</f>
        <v>0</v>
      </c>
      <c r="K276" s="206" t="s">
        <v>125</v>
      </c>
      <c r="L276" s="44"/>
      <c r="M276" s="211" t="s">
        <v>19</v>
      </c>
      <c r="N276" s="212" t="s">
        <v>43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223</v>
      </c>
      <c r="AT276" s="215" t="s">
        <v>121</v>
      </c>
      <c r="AU276" s="215" t="s">
        <v>82</v>
      </c>
      <c r="AY276" s="17" t="s">
        <v>118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80</v>
      </c>
      <c r="BK276" s="216">
        <f>ROUND(I276*H276,2)</f>
        <v>0</v>
      </c>
      <c r="BL276" s="17" t="s">
        <v>223</v>
      </c>
      <c r="BM276" s="215" t="s">
        <v>625</v>
      </c>
    </row>
    <row r="277" s="2" customFormat="1" ht="21.75" customHeight="1">
      <c r="A277" s="38"/>
      <c r="B277" s="39"/>
      <c r="C277" s="204" t="s">
        <v>364</v>
      </c>
      <c r="D277" s="204" t="s">
        <v>121</v>
      </c>
      <c r="E277" s="205" t="s">
        <v>626</v>
      </c>
      <c r="F277" s="206" t="s">
        <v>627</v>
      </c>
      <c r="G277" s="207" t="s">
        <v>124</v>
      </c>
      <c r="H277" s="208">
        <v>250</v>
      </c>
      <c r="I277" s="209"/>
      <c r="J277" s="210">
        <f>ROUND(I277*H277,2)</f>
        <v>0</v>
      </c>
      <c r="K277" s="206" t="s">
        <v>125</v>
      </c>
      <c r="L277" s="44"/>
      <c r="M277" s="211" t="s">
        <v>19</v>
      </c>
      <c r="N277" s="212" t="s">
        <v>43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223</v>
      </c>
      <c r="AT277" s="215" t="s">
        <v>121</v>
      </c>
      <c r="AU277" s="215" t="s">
        <v>82</v>
      </c>
      <c r="AY277" s="17" t="s">
        <v>118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80</v>
      </c>
      <c r="BK277" s="216">
        <f>ROUND(I277*H277,2)</f>
        <v>0</v>
      </c>
      <c r="BL277" s="17" t="s">
        <v>223</v>
      </c>
      <c r="BM277" s="215" t="s">
        <v>628</v>
      </c>
    </row>
    <row r="278" s="2" customFormat="1">
      <c r="A278" s="38"/>
      <c r="B278" s="39"/>
      <c r="C278" s="204" t="s">
        <v>629</v>
      </c>
      <c r="D278" s="204" t="s">
        <v>121</v>
      </c>
      <c r="E278" s="205" t="s">
        <v>630</v>
      </c>
      <c r="F278" s="206" t="s">
        <v>631</v>
      </c>
      <c r="G278" s="207" t="s">
        <v>124</v>
      </c>
      <c r="H278" s="208">
        <v>250</v>
      </c>
      <c r="I278" s="209"/>
      <c r="J278" s="210">
        <f>ROUND(I278*H278,2)</f>
        <v>0</v>
      </c>
      <c r="K278" s="206" t="s">
        <v>125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223</v>
      </c>
      <c r="AT278" s="215" t="s">
        <v>121</v>
      </c>
      <c r="AU278" s="215" t="s">
        <v>82</v>
      </c>
      <c r="AY278" s="17" t="s">
        <v>118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223</v>
      </c>
      <c r="BM278" s="215" t="s">
        <v>632</v>
      </c>
    </row>
    <row r="279" s="2" customFormat="1" ht="16.5" customHeight="1">
      <c r="A279" s="38"/>
      <c r="B279" s="39"/>
      <c r="C279" s="204" t="s">
        <v>375</v>
      </c>
      <c r="D279" s="204" t="s">
        <v>121</v>
      </c>
      <c r="E279" s="205" t="s">
        <v>633</v>
      </c>
      <c r="F279" s="206" t="s">
        <v>634</v>
      </c>
      <c r="G279" s="207" t="s">
        <v>124</v>
      </c>
      <c r="H279" s="208">
        <v>500</v>
      </c>
      <c r="I279" s="209"/>
      <c r="J279" s="210">
        <f>ROUND(I279*H279,2)</f>
        <v>0</v>
      </c>
      <c r="K279" s="206" t="s">
        <v>125</v>
      </c>
      <c r="L279" s="44"/>
      <c r="M279" s="211" t="s">
        <v>19</v>
      </c>
      <c r="N279" s="212" t="s">
        <v>43</v>
      </c>
      <c r="O279" s="84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223</v>
      </c>
      <c r="AT279" s="215" t="s">
        <v>121</v>
      </c>
      <c r="AU279" s="215" t="s">
        <v>82</v>
      </c>
      <c r="AY279" s="17" t="s">
        <v>118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80</v>
      </c>
      <c r="BK279" s="216">
        <f>ROUND(I279*H279,2)</f>
        <v>0</v>
      </c>
      <c r="BL279" s="17" t="s">
        <v>223</v>
      </c>
      <c r="BM279" s="215" t="s">
        <v>635</v>
      </c>
    </row>
    <row r="280" s="2" customFormat="1" ht="16.5" customHeight="1">
      <c r="A280" s="38"/>
      <c r="B280" s="39"/>
      <c r="C280" s="204" t="s">
        <v>636</v>
      </c>
      <c r="D280" s="204" t="s">
        <v>121</v>
      </c>
      <c r="E280" s="205" t="s">
        <v>637</v>
      </c>
      <c r="F280" s="206" t="s">
        <v>638</v>
      </c>
      <c r="G280" s="207" t="s">
        <v>124</v>
      </c>
      <c r="H280" s="208">
        <v>100</v>
      </c>
      <c r="I280" s="209"/>
      <c r="J280" s="210">
        <f>ROUND(I280*H280,2)</f>
        <v>0</v>
      </c>
      <c r="K280" s="206" t="s">
        <v>125</v>
      </c>
      <c r="L280" s="44"/>
      <c r="M280" s="211" t="s">
        <v>19</v>
      </c>
      <c r="N280" s="212" t="s">
        <v>43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223</v>
      </c>
      <c r="AT280" s="215" t="s">
        <v>121</v>
      </c>
      <c r="AU280" s="215" t="s">
        <v>82</v>
      </c>
      <c r="AY280" s="17" t="s">
        <v>118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80</v>
      </c>
      <c r="BK280" s="216">
        <f>ROUND(I280*H280,2)</f>
        <v>0</v>
      </c>
      <c r="BL280" s="17" t="s">
        <v>223</v>
      </c>
      <c r="BM280" s="215" t="s">
        <v>639</v>
      </c>
    </row>
    <row r="281" s="2" customFormat="1" ht="16.5" customHeight="1">
      <c r="A281" s="38"/>
      <c r="B281" s="39"/>
      <c r="C281" s="204" t="s">
        <v>379</v>
      </c>
      <c r="D281" s="204" t="s">
        <v>121</v>
      </c>
      <c r="E281" s="205" t="s">
        <v>640</v>
      </c>
      <c r="F281" s="206" t="s">
        <v>641</v>
      </c>
      <c r="G281" s="207" t="s">
        <v>124</v>
      </c>
      <c r="H281" s="208">
        <v>100</v>
      </c>
      <c r="I281" s="209"/>
      <c r="J281" s="210">
        <f>ROUND(I281*H281,2)</f>
        <v>0</v>
      </c>
      <c r="K281" s="206" t="s">
        <v>125</v>
      </c>
      <c r="L281" s="44"/>
      <c r="M281" s="211" t="s">
        <v>19</v>
      </c>
      <c r="N281" s="212" t="s">
        <v>43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223</v>
      </c>
      <c r="AT281" s="215" t="s">
        <v>121</v>
      </c>
      <c r="AU281" s="215" t="s">
        <v>82</v>
      </c>
      <c r="AY281" s="17" t="s">
        <v>118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80</v>
      </c>
      <c r="BK281" s="216">
        <f>ROUND(I281*H281,2)</f>
        <v>0</v>
      </c>
      <c r="BL281" s="17" t="s">
        <v>223</v>
      </c>
      <c r="BM281" s="215" t="s">
        <v>642</v>
      </c>
    </row>
    <row r="282" s="2" customFormat="1" ht="16.5" customHeight="1">
      <c r="A282" s="38"/>
      <c r="B282" s="39"/>
      <c r="C282" s="204" t="s">
        <v>643</v>
      </c>
      <c r="D282" s="204" t="s">
        <v>121</v>
      </c>
      <c r="E282" s="205" t="s">
        <v>644</v>
      </c>
      <c r="F282" s="206" t="s">
        <v>645</v>
      </c>
      <c r="G282" s="207" t="s">
        <v>124</v>
      </c>
      <c r="H282" s="208">
        <v>50</v>
      </c>
      <c r="I282" s="209"/>
      <c r="J282" s="210">
        <f>ROUND(I282*H282,2)</f>
        <v>0</v>
      </c>
      <c r="K282" s="206" t="s">
        <v>125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223</v>
      </c>
      <c r="AT282" s="215" t="s">
        <v>121</v>
      </c>
      <c r="AU282" s="215" t="s">
        <v>82</v>
      </c>
      <c r="AY282" s="17" t="s">
        <v>118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223</v>
      </c>
      <c r="BM282" s="215" t="s">
        <v>646</v>
      </c>
    </row>
    <row r="283" s="2" customFormat="1" ht="16.5" customHeight="1">
      <c r="A283" s="38"/>
      <c r="B283" s="39"/>
      <c r="C283" s="204" t="s">
        <v>382</v>
      </c>
      <c r="D283" s="204" t="s">
        <v>121</v>
      </c>
      <c r="E283" s="205" t="s">
        <v>647</v>
      </c>
      <c r="F283" s="206" t="s">
        <v>648</v>
      </c>
      <c r="G283" s="207" t="s">
        <v>524</v>
      </c>
      <c r="H283" s="208">
        <v>10</v>
      </c>
      <c r="I283" s="209"/>
      <c r="J283" s="210">
        <f>ROUND(I283*H283,2)</f>
        <v>0</v>
      </c>
      <c r="K283" s="206" t="s">
        <v>125</v>
      </c>
      <c r="L283" s="44"/>
      <c r="M283" s="211" t="s">
        <v>19</v>
      </c>
      <c r="N283" s="212" t="s">
        <v>43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223</v>
      </c>
      <c r="AT283" s="215" t="s">
        <v>121</v>
      </c>
      <c r="AU283" s="215" t="s">
        <v>82</v>
      </c>
      <c r="AY283" s="17" t="s">
        <v>118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80</v>
      </c>
      <c r="BK283" s="216">
        <f>ROUND(I283*H283,2)</f>
        <v>0</v>
      </c>
      <c r="BL283" s="17" t="s">
        <v>223</v>
      </c>
      <c r="BM283" s="215" t="s">
        <v>649</v>
      </c>
    </row>
    <row r="284" s="2" customFormat="1" ht="16.5" customHeight="1">
      <c r="A284" s="38"/>
      <c r="B284" s="39"/>
      <c r="C284" s="204" t="s">
        <v>650</v>
      </c>
      <c r="D284" s="204" t="s">
        <v>121</v>
      </c>
      <c r="E284" s="205" t="s">
        <v>651</v>
      </c>
      <c r="F284" s="206" t="s">
        <v>652</v>
      </c>
      <c r="G284" s="207" t="s">
        <v>524</v>
      </c>
      <c r="H284" s="208">
        <v>10</v>
      </c>
      <c r="I284" s="209"/>
      <c r="J284" s="210">
        <f>ROUND(I284*H284,2)</f>
        <v>0</v>
      </c>
      <c r="K284" s="206" t="s">
        <v>125</v>
      </c>
      <c r="L284" s="44"/>
      <c r="M284" s="211" t="s">
        <v>19</v>
      </c>
      <c r="N284" s="212" t="s">
        <v>43</v>
      </c>
      <c r="O284" s="84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223</v>
      </c>
      <c r="AT284" s="215" t="s">
        <v>121</v>
      </c>
      <c r="AU284" s="215" t="s">
        <v>82</v>
      </c>
      <c r="AY284" s="17" t="s">
        <v>118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80</v>
      </c>
      <c r="BK284" s="216">
        <f>ROUND(I284*H284,2)</f>
        <v>0</v>
      </c>
      <c r="BL284" s="17" t="s">
        <v>223</v>
      </c>
      <c r="BM284" s="215" t="s">
        <v>653</v>
      </c>
    </row>
    <row r="285" s="2" customFormat="1" ht="21.75" customHeight="1">
      <c r="A285" s="38"/>
      <c r="B285" s="39"/>
      <c r="C285" s="204" t="s">
        <v>386</v>
      </c>
      <c r="D285" s="204" t="s">
        <v>121</v>
      </c>
      <c r="E285" s="205" t="s">
        <v>654</v>
      </c>
      <c r="F285" s="206" t="s">
        <v>655</v>
      </c>
      <c r="G285" s="207" t="s">
        <v>524</v>
      </c>
      <c r="H285" s="208">
        <v>1000</v>
      </c>
      <c r="I285" s="209"/>
      <c r="J285" s="210">
        <f>ROUND(I285*H285,2)</f>
        <v>0</v>
      </c>
      <c r="K285" s="206" t="s">
        <v>125</v>
      </c>
      <c r="L285" s="44"/>
      <c r="M285" s="211" t="s">
        <v>19</v>
      </c>
      <c r="N285" s="212" t="s">
        <v>43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223</v>
      </c>
      <c r="AT285" s="215" t="s">
        <v>121</v>
      </c>
      <c r="AU285" s="215" t="s">
        <v>82</v>
      </c>
      <c r="AY285" s="17" t="s">
        <v>118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80</v>
      </c>
      <c r="BK285" s="216">
        <f>ROUND(I285*H285,2)</f>
        <v>0</v>
      </c>
      <c r="BL285" s="17" t="s">
        <v>223</v>
      </c>
      <c r="BM285" s="215" t="s">
        <v>656</v>
      </c>
    </row>
    <row r="286" s="2" customFormat="1">
      <c r="A286" s="38"/>
      <c r="B286" s="39"/>
      <c r="C286" s="204" t="s">
        <v>657</v>
      </c>
      <c r="D286" s="204" t="s">
        <v>121</v>
      </c>
      <c r="E286" s="205" t="s">
        <v>658</v>
      </c>
      <c r="F286" s="206" t="s">
        <v>659</v>
      </c>
      <c r="G286" s="207" t="s">
        <v>524</v>
      </c>
      <c r="H286" s="208">
        <v>10</v>
      </c>
      <c r="I286" s="209"/>
      <c r="J286" s="210">
        <f>ROUND(I286*H286,2)</f>
        <v>0</v>
      </c>
      <c r="K286" s="206" t="s">
        <v>125</v>
      </c>
      <c r="L286" s="44"/>
      <c r="M286" s="211" t="s">
        <v>19</v>
      </c>
      <c r="N286" s="212" t="s">
        <v>43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223</v>
      </c>
      <c r="AT286" s="215" t="s">
        <v>121</v>
      </c>
      <c r="AU286" s="215" t="s">
        <v>82</v>
      </c>
      <c r="AY286" s="17" t="s">
        <v>118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80</v>
      </c>
      <c r="BK286" s="216">
        <f>ROUND(I286*H286,2)</f>
        <v>0</v>
      </c>
      <c r="BL286" s="17" t="s">
        <v>223</v>
      </c>
      <c r="BM286" s="215" t="s">
        <v>660</v>
      </c>
    </row>
    <row r="287" s="12" customFormat="1" ht="25.92" customHeight="1">
      <c r="A287" s="12"/>
      <c r="B287" s="188"/>
      <c r="C287" s="189"/>
      <c r="D287" s="190" t="s">
        <v>71</v>
      </c>
      <c r="E287" s="191" t="s">
        <v>661</v>
      </c>
      <c r="F287" s="191" t="s">
        <v>662</v>
      </c>
      <c r="G287" s="189"/>
      <c r="H287" s="189"/>
      <c r="I287" s="192"/>
      <c r="J287" s="193">
        <f>BK287</f>
        <v>0</v>
      </c>
      <c r="K287" s="189"/>
      <c r="L287" s="194"/>
      <c r="M287" s="195"/>
      <c r="N287" s="196"/>
      <c r="O287" s="196"/>
      <c r="P287" s="197">
        <f>SUM(P288:P317)</f>
        <v>0</v>
      </c>
      <c r="Q287" s="196"/>
      <c r="R287" s="197">
        <f>SUM(R288:R317)</f>
        <v>0.1237</v>
      </c>
      <c r="S287" s="196"/>
      <c r="T287" s="198">
        <f>SUM(T288:T317)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9" t="s">
        <v>131</v>
      </c>
      <c r="AT287" s="200" t="s">
        <v>71</v>
      </c>
      <c r="AU287" s="200" t="s">
        <v>72</v>
      </c>
      <c r="AY287" s="199" t="s">
        <v>118</v>
      </c>
      <c r="BK287" s="201">
        <f>SUM(BK288:BK317)</f>
        <v>0</v>
      </c>
    </row>
    <row r="288" s="2" customFormat="1" ht="21.75" customHeight="1">
      <c r="A288" s="38"/>
      <c r="B288" s="39"/>
      <c r="C288" s="204" t="s">
        <v>389</v>
      </c>
      <c r="D288" s="204" t="s">
        <v>121</v>
      </c>
      <c r="E288" s="205" t="s">
        <v>663</v>
      </c>
      <c r="F288" s="206" t="s">
        <v>664</v>
      </c>
      <c r="G288" s="207" t="s">
        <v>124</v>
      </c>
      <c r="H288" s="208">
        <v>250</v>
      </c>
      <c r="I288" s="209"/>
      <c r="J288" s="210">
        <f>ROUND(I288*H288,2)</f>
        <v>0</v>
      </c>
      <c r="K288" s="206" t="s">
        <v>665</v>
      </c>
      <c r="L288" s="44"/>
      <c r="M288" s="211" t="s">
        <v>19</v>
      </c>
      <c r="N288" s="212" t="s">
        <v>43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666</v>
      </c>
      <c r="AT288" s="215" t="s">
        <v>121</v>
      </c>
      <c r="AU288" s="215" t="s">
        <v>80</v>
      </c>
      <c r="AY288" s="17" t="s">
        <v>118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80</v>
      </c>
      <c r="BK288" s="216">
        <f>ROUND(I288*H288,2)</f>
        <v>0</v>
      </c>
      <c r="BL288" s="17" t="s">
        <v>666</v>
      </c>
      <c r="BM288" s="215" t="s">
        <v>667</v>
      </c>
    </row>
    <row r="289" s="2" customFormat="1">
      <c r="A289" s="38"/>
      <c r="B289" s="39"/>
      <c r="C289" s="204" t="s">
        <v>668</v>
      </c>
      <c r="D289" s="204" t="s">
        <v>121</v>
      </c>
      <c r="E289" s="205" t="s">
        <v>669</v>
      </c>
      <c r="F289" s="206" t="s">
        <v>670</v>
      </c>
      <c r="G289" s="207" t="s">
        <v>124</v>
      </c>
      <c r="H289" s="208">
        <v>50</v>
      </c>
      <c r="I289" s="209"/>
      <c r="J289" s="210">
        <f>ROUND(I289*H289,2)</f>
        <v>0</v>
      </c>
      <c r="K289" s="206" t="s">
        <v>665</v>
      </c>
      <c r="L289" s="44"/>
      <c r="M289" s="211" t="s">
        <v>19</v>
      </c>
      <c r="N289" s="212" t="s">
        <v>43</v>
      </c>
      <c r="O289" s="84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666</v>
      </c>
      <c r="AT289" s="215" t="s">
        <v>121</v>
      </c>
      <c r="AU289" s="215" t="s">
        <v>80</v>
      </c>
      <c r="AY289" s="17" t="s">
        <v>118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80</v>
      </c>
      <c r="BK289" s="216">
        <f>ROUND(I289*H289,2)</f>
        <v>0</v>
      </c>
      <c r="BL289" s="17" t="s">
        <v>666</v>
      </c>
      <c r="BM289" s="215" t="s">
        <v>671</v>
      </c>
    </row>
    <row r="290" s="2" customFormat="1">
      <c r="A290" s="38"/>
      <c r="B290" s="39"/>
      <c r="C290" s="204" t="s">
        <v>393</v>
      </c>
      <c r="D290" s="204" t="s">
        <v>121</v>
      </c>
      <c r="E290" s="205" t="s">
        <v>672</v>
      </c>
      <c r="F290" s="206" t="s">
        <v>673</v>
      </c>
      <c r="G290" s="207" t="s">
        <v>124</v>
      </c>
      <c r="H290" s="208">
        <v>100</v>
      </c>
      <c r="I290" s="209"/>
      <c r="J290" s="210">
        <f>ROUND(I290*H290,2)</f>
        <v>0</v>
      </c>
      <c r="K290" s="206" t="s">
        <v>665</v>
      </c>
      <c r="L290" s="44"/>
      <c r="M290" s="211" t="s">
        <v>19</v>
      </c>
      <c r="N290" s="212" t="s">
        <v>43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666</v>
      </c>
      <c r="AT290" s="215" t="s">
        <v>121</v>
      </c>
      <c r="AU290" s="215" t="s">
        <v>80</v>
      </c>
      <c r="AY290" s="17" t="s">
        <v>118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80</v>
      </c>
      <c r="BK290" s="216">
        <f>ROUND(I290*H290,2)</f>
        <v>0</v>
      </c>
      <c r="BL290" s="17" t="s">
        <v>666</v>
      </c>
      <c r="BM290" s="215" t="s">
        <v>674</v>
      </c>
    </row>
    <row r="291" s="2" customFormat="1">
      <c r="A291" s="38"/>
      <c r="B291" s="39"/>
      <c r="C291" s="204" t="s">
        <v>675</v>
      </c>
      <c r="D291" s="204" t="s">
        <v>121</v>
      </c>
      <c r="E291" s="205" t="s">
        <v>676</v>
      </c>
      <c r="F291" s="206" t="s">
        <v>677</v>
      </c>
      <c r="G291" s="207" t="s">
        <v>124</v>
      </c>
      <c r="H291" s="208">
        <v>50</v>
      </c>
      <c r="I291" s="209"/>
      <c r="J291" s="210">
        <f>ROUND(I291*H291,2)</f>
        <v>0</v>
      </c>
      <c r="K291" s="206" t="s">
        <v>665</v>
      </c>
      <c r="L291" s="44"/>
      <c r="M291" s="211" t="s">
        <v>19</v>
      </c>
      <c r="N291" s="212" t="s">
        <v>43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666</v>
      </c>
      <c r="AT291" s="215" t="s">
        <v>121</v>
      </c>
      <c r="AU291" s="215" t="s">
        <v>80</v>
      </c>
      <c r="AY291" s="17" t="s">
        <v>118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80</v>
      </c>
      <c r="BK291" s="216">
        <f>ROUND(I291*H291,2)</f>
        <v>0</v>
      </c>
      <c r="BL291" s="17" t="s">
        <v>666</v>
      </c>
      <c r="BM291" s="215" t="s">
        <v>678</v>
      </c>
    </row>
    <row r="292" s="2" customFormat="1" ht="16.5" customHeight="1">
      <c r="A292" s="38"/>
      <c r="B292" s="39"/>
      <c r="C292" s="204" t="s">
        <v>396</v>
      </c>
      <c r="D292" s="204" t="s">
        <v>121</v>
      </c>
      <c r="E292" s="205" t="s">
        <v>679</v>
      </c>
      <c r="F292" s="206" t="s">
        <v>680</v>
      </c>
      <c r="G292" s="207" t="s">
        <v>124</v>
      </c>
      <c r="H292" s="208">
        <v>50</v>
      </c>
      <c r="I292" s="209"/>
      <c r="J292" s="210">
        <f>ROUND(I292*H292,2)</f>
        <v>0</v>
      </c>
      <c r="K292" s="206" t="s">
        <v>665</v>
      </c>
      <c r="L292" s="44"/>
      <c r="M292" s="211" t="s">
        <v>19</v>
      </c>
      <c r="N292" s="212" t="s">
        <v>43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666</v>
      </c>
      <c r="AT292" s="215" t="s">
        <v>121</v>
      </c>
      <c r="AU292" s="215" t="s">
        <v>80</v>
      </c>
      <c r="AY292" s="17" t="s">
        <v>118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80</v>
      </c>
      <c r="BK292" s="216">
        <f>ROUND(I292*H292,2)</f>
        <v>0</v>
      </c>
      <c r="BL292" s="17" t="s">
        <v>666</v>
      </c>
      <c r="BM292" s="215" t="s">
        <v>681</v>
      </c>
    </row>
    <row r="293" s="2" customFormat="1">
      <c r="A293" s="38"/>
      <c r="B293" s="39"/>
      <c r="C293" s="217" t="s">
        <v>682</v>
      </c>
      <c r="D293" s="217" t="s">
        <v>127</v>
      </c>
      <c r="E293" s="218" t="s">
        <v>683</v>
      </c>
      <c r="F293" s="219" t="s">
        <v>684</v>
      </c>
      <c r="G293" s="220" t="s">
        <v>124</v>
      </c>
      <c r="H293" s="221">
        <v>50</v>
      </c>
      <c r="I293" s="222"/>
      <c r="J293" s="223">
        <f>ROUND(I293*H293,2)</f>
        <v>0</v>
      </c>
      <c r="K293" s="219" t="s">
        <v>125</v>
      </c>
      <c r="L293" s="224"/>
      <c r="M293" s="225" t="s">
        <v>19</v>
      </c>
      <c r="N293" s="226" t="s">
        <v>43</v>
      </c>
      <c r="O293" s="84"/>
      <c r="P293" s="213">
        <f>O293*H293</f>
        <v>0</v>
      </c>
      <c r="Q293" s="213">
        <v>3.0000000000000001E-05</v>
      </c>
      <c r="R293" s="213">
        <f>Q293*H293</f>
        <v>0.0015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341</v>
      </c>
      <c r="AT293" s="215" t="s">
        <v>127</v>
      </c>
      <c r="AU293" s="215" t="s">
        <v>80</v>
      </c>
      <c r="AY293" s="17" t="s">
        <v>118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80</v>
      </c>
      <c r="BK293" s="216">
        <f>ROUND(I293*H293,2)</f>
        <v>0</v>
      </c>
      <c r="BL293" s="17" t="s">
        <v>341</v>
      </c>
      <c r="BM293" s="215" t="s">
        <v>685</v>
      </c>
    </row>
    <row r="294" s="2" customFormat="1">
      <c r="A294" s="38"/>
      <c r="B294" s="39"/>
      <c r="C294" s="217" t="s">
        <v>407</v>
      </c>
      <c r="D294" s="217" t="s">
        <v>127</v>
      </c>
      <c r="E294" s="218" t="s">
        <v>686</v>
      </c>
      <c r="F294" s="219" t="s">
        <v>687</v>
      </c>
      <c r="G294" s="220" t="s">
        <v>124</v>
      </c>
      <c r="H294" s="221">
        <v>50</v>
      </c>
      <c r="I294" s="222"/>
      <c r="J294" s="223">
        <f>ROUND(I294*H294,2)</f>
        <v>0</v>
      </c>
      <c r="K294" s="219" t="s">
        <v>125</v>
      </c>
      <c r="L294" s="224"/>
      <c r="M294" s="225" t="s">
        <v>19</v>
      </c>
      <c r="N294" s="226" t="s">
        <v>43</v>
      </c>
      <c r="O294" s="84"/>
      <c r="P294" s="213">
        <f>O294*H294</f>
        <v>0</v>
      </c>
      <c r="Q294" s="213">
        <v>6.0000000000000002E-05</v>
      </c>
      <c r="R294" s="213">
        <f>Q294*H294</f>
        <v>0.0030000000000000001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341</v>
      </c>
      <c r="AT294" s="215" t="s">
        <v>127</v>
      </c>
      <c r="AU294" s="215" t="s">
        <v>80</v>
      </c>
      <c r="AY294" s="17" t="s">
        <v>118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80</v>
      </c>
      <c r="BK294" s="216">
        <f>ROUND(I294*H294,2)</f>
        <v>0</v>
      </c>
      <c r="BL294" s="17" t="s">
        <v>341</v>
      </c>
      <c r="BM294" s="215" t="s">
        <v>688</v>
      </c>
    </row>
    <row r="295" s="2" customFormat="1">
      <c r="A295" s="38"/>
      <c r="B295" s="39"/>
      <c r="C295" s="217" t="s">
        <v>689</v>
      </c>
      <c r="D295" s="217" t="s">
        <v>127</v>
      </c>
      <c r="E295" s="218" t="s">
        <v>690</v>
      </c>
      <c r="F295" s="219" t="s">
        <v>691</v>
      </c>
      <c r="G295" s="220" t="s">
        <v>124</v>
      </c>
      <c r="H295" s="221">
        <v>10</v>
      </c>
      <c r="I295" s="222"/>
      <c r="J295" s="223">
        <f>ROUND(I295*H295,2)</f>
        <v>0</v>
      </c>
      <c r="K295" s="219" t="s">
        <v>125</v>
      </c>
      <c r="L295" s="224"/>
      <c r="M295" s="225" t="s">
        <v>19</v>
      </c>
      <c r="N295" s="226" t="s">
        <v>43</v>
      </c>
      <c r="O295" s="84"/>
      <c r="P295" s="213">
        <f>O295*H295</f>
        <v>0</v>
      </c>
      <c r="Q295" s="213">
        <v>0.00010000000000000001</v>
      </c>
      <c r="R295" s="213">
        <f>Q295*H295</f>
        <v>0.001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341</v>
      </c>
      <c r="AT295" s="215" t="s">
        <v>127</v>
      </c>
      <c r="AU295" s="215" t="s">
        <v>80</v>
      </c>
      <c r="AY295" s="17" t="s">
        <v>118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80</v>
      </c>
      <c r="BK295" s="216">
        <f>ROUND(I295*H295,2)</f>
        <v>0</v>
      </c>
      <c r="BL295" s="17" t="s">
        <v>341</v>
      </c>
      <c r="BM295" s="215" t="s">
        <v>692</v>
      </c>
    </row>
    <row r="296" s="2" customFormat="1">
      <c r="A296" s="38"/>
      <c r="B296" s="39"/>
      <c r="C296" s="217" t="s">
        <v>693</v>
      </c>
      <c r="D296" s="217" t="s">
        <v>127</v>
      </c>
      <c r="E296" s="218" t="s">
        <v>694</v>
      </c>
      <c r="F296" s="219" t="s">
        <v>695</v>
      </c>
      <c r="G296" s="220" t="s">
        <v>124</v>
      </c>
      <c r="H296" s="221">
        <v>10</v>
      </c>
      <c r="I296" s="222"/>
      <c r="J296" s="223">
        <f>ROUND(I296*H296,2)</f>
        <v>0</v>
      </c>
      <c r="K296" s="219" t="s">
        <v>125</v>
      </c>
      <c r="L296" s="224"/>
      <c r="M296" s="225" t="s">
        <v>19</v>
      </c>
      <c r="N296" s="226" t="s">
        <v>43</v>
      </c>
      <c r="O296" s="84"/>
      <c r="P296" s="213">
        <f>O296*H296</f>
        <v>0</v>
      </c>
      <c r="Q296" s="213">
        <v>5.0000000000000002E-05</v>
      </c>
      <c r="R296" s="213">
        <f>Q296*H296</f>
        <v>0.00050000000000000001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341</v>
      </c>
      <c r="AT296" s="215" t="s">
        <v>127</v>
      </c>
      <c r="AU296" s="215" t="s">
        <v>80</v>
      </c>
      <c r="AY296" s="17" t="s">
        <v>118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80</v>
      </c>
      <c r="BK296" s="216">
        <f>ROUND(I296*H296,2)</f>
        <v>0</v>
      </c>
      <c r="BL296" s="17" t="s">
        <v>341</v>
      </c>
      <c r="BM296" s="215" t="s">
        <v>696</v>
      </c>
    </row>
    <row r="297" s="2" customFormat="1" ht="16.5" customHeight="1">
      <c r="A297" s="38"/>
      <c r="B297" s="39"/>
      <c r="C297" s="217" t="s">
        <v>421</v>
      </c>
      <c r="D297" s="217" t="s">
        <v>127</v>
      </c>
      <c r="E297" s="218" t="s">
        <v>697</v>
      </c>
      <c r="F297" s="219" t="s">
        <v>698</v>
      </c>
      <c r="G297" s="220" t="s">
        <v>124</v>
      </c>
      <c r="H297" s="221">
        <v>50</v>
      </c>
      <c r="I297" s="222"/>
      <c r="J297" s="223">
        <f>ROUND(I297*H297,2)</f>
        <v>0</v>
      </c>
      <c r="K297" s="219" t="s">
        <v>125</v>
      </c>
      <c r="L297" s="224"/>
      <c r="M297" s="225" t="s">
        <v>19</v>
      </c>
      <c r="N297" s="226" t="s">
        <v>43</v>
      </c>
      <c r="O297" s="84"/>
      <c r="P297" s="213">
        <f>O297*H297</f>
        <v>0</v>
      </c>
      <c r="Q297" s="213">
        <v>2.0000000000000002E-05</v>
      </c>
      <c r="R297" s="213">
        <f>Q297*H297</f>
        <v>0.001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341</v>
      </c>
      <c r="AT297" s="215" t="s">
        <v>127</v>
      </c>
      <c r="AU297" s="215" t="s">
        <v>80</v>
      </c>
      <c r="AY297" s="17" t="s">
        <v>118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80</v>
      </c>
      <c r="BK297" s="216">
        <f>ROUND(I297*H297,2)</f>
        <v>0</v>
      </c>
      <c r="BL297" s="17" t="s">
        <v>341</v>
      </c>
      <c r="BM297" s="215" t="s">
        <v>699</v>
      </c>
    </row>
    <row r="298" s="2" customFormat="1" ht="16.5" customHeight="1">
      <c r="A298" s="38"/>
      <c r="B298" s="39"/>
      <c r="C298" s="217" t="s">
        <v>700</v>
      </c>
      <c r="D298" s="217" t="s">
        <v>127</v>
      </c>
      <c r="E298" s="218" t="s">
        <v>701</v>
      </c>
      <c r="F298" s="219" t="s">
        <v>702</v>
      </c>
      <c r="G298" s="220" t="s">
        <v>124</v>
      </c>
      <c r="H298" s="221">
        <v>20</v>
      </c>
      <c r="I298" s="222"/>
      <c r="J298" s="223">
        <f>ROUND(I298*H298,2)</f>
        <v>0</v>
      </c>
      <c r="K298" s="219" t="s">
        <v>125</v>
      </c>
      <c r="L298" s="224"/>
      <c r="M298" s="225" t="s">
        <v>19</v>
      </c>
      <c r="N298" s="226" t="s">
        <v>43</v>
      </c>
      <c r="O298" s="84"/>
      <c r="P298" s="213">
        <f>O298*H298</f>
        <v>0</v>
      </c>
      <c r="Q298" s="213">
        <v>2.0000000000000002E-05</v>
      </c>
      <c r="R298" s="213">
        <f>Q298*H298</f>
        <v>0.00040000000000000002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341</v>
      </c>
      <c r="AT298" s="215" t="s">
        <v>127</v>
      </c>
      <c r="AU298" s="215" t="s">
        <v>80</v>
      </c>
      <c r="AY298" s="17" t="s">
        <v>118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80</v>
      </c>
      <c r="BK298" s="216">
        <f>ROUND(I298*H298,2)</f>
        <v>0</v>
      </c>
      <c r="BL298" s="17" t="s">
        <v>341</v>
      </c>
      <c r="BM298" s="215" t="s">
        <v>703</v>
      </c>
    </row>
    <row r="299" s="2" customFormat="1" ht="16.5" customHeight="1">
      <c r="A299" s="38"/>
      <c r="B299" s="39"/>
      <c r="C299" s="217" t="s">
        <v>425</v>
      </c>
      <c r="D299" s="217" t="s">
        <v>127</v>
      </c>
      <c r="E299" s="218" t="s">
        <v>704</v>
      </c>
      <c r="F299" s="219" t="s">
        <v>705</v>
      </c>
      <c r="G299" s="220" t="s">
        <v>124</v>
      </c>
      <c r="H299" s="221">
        <v>20</v>
      </c>
      <c r="I299" s="222"/>
      <c r="J299" s="223">
        <f>ROUND(I299*H299,2)</f>
        <v>0</v>
      </c>
      <c r="K299" s="219" t="s">
        <v>125</v>
      </c>
      <c r="L299" s="224"/>
      <c r="M299" s="225" t="s">
        <v>19</v>
      </c>
      <c r="N299" s="226" t="s">
        <v>43</v>
      </c>
      <c r="O299" s="84"/>
      <c r="P299" s="213">
        <f>O299*H299</f>
        <v>0</v>
      </c>
      <c r="Q299" s="213">
        <v>3.0000000000000001E-05</v>
      </c>
      <c r="R299" s="213">
        <f>Q299*H299</f>
        <v>0.00060000000000000006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341</v>
      </c>
      <c r="AT299" s="215" t="s">
        <v>127</v>
      </c>
      <c r="AU299" s="215" t="s">
        <v>80</v>
      </c>
      <c r="AY299" s="17" t="s">
        <v>118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80</v>
      </c>
      <c r="BK299" s="216">
        <f>ROUND(I299*H299,2)</f>
        <v>0</v>
      </c>
      <c r="BL299" s="17" t="s">
        <v>341</v>
      </c>
      <c r="BM299" s="215" t="s">
        <v>706</v>
      </c>
    </row>
    <row r="300" s="2" customFormat="1" ht="16.5" customHeight="1">
      <c r="A300" s="38"/>
      <c r="B300" s="39"/>
      <c r="C300" s="217" t="s">
        <v>707</v>
      </c>
      <c r="D300" s="217" t="s">
        <v>127</v>
      </c>
      <c r="E300" s="218" t="s">
        <v>708</v>
      </c>
      <c r="F300" s="219" t="s">
        <v>709</v>
      </c>
      <c r="G300" s="220" t="s">
        <v>124</v>
      </c>
      <c r="H300" s="221">
        <v>20</v>
      </c>
      <c r="I300" s="222"/>
      <c r="J300" s="223">
        <f>ROUND(I300*H300,2)</f>
        <v>0</v>
      </c>
      <c r="K300" s="219" t="s">
        <v>125</v>
      </c>
      <c r="L300" s="224"/>
      <c r="M300" s="225" t="s">
        <v>19</v>
      </c>
      <c r="N300" s="226" t="s">
        <v>43</v>
      </c>
      <c r="O300" s="84"/>
      <c r="P300" s="213">
        <f>O300*H300</f>
        <v>0</v>
      </c>
      <c r="Q300" s="213">
        <v>5.0000000000000002E-05</v>
      </c>
      <c r="R300" s="213">
        <f>Q300*H300</f>
        <v>0.001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341</v>
      </c>
      <c r="AT300" s="215" t="s">
        <v>127</v>
      </c>
      <c r="AU300" s="215" t="s">
        <v>80</v>
      </c>
      <c r="AY300" s="17" t="s">
        <v>118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80</v>
      </c>
      <c r="BK300" s="216">
        <f>ROUND(I300*H300,2)</f>
        <v>0</v>
      </c>
      <c r="BL300" s="17" t="s">
        <v>341</v>
      </c>
      <c r="BM300" s="215" t="s">
        <v>710</v>
      </c>
    </row>
    <row r="301" s="2" customFormat="1">
      <c r="A301" s="38"/>
      <c r="B301" s="39"/>
      <c r="C301" s="217" t="s">
        <v>432</v>
      </c>
      <c r="D301" s="217" t="s">
        <v>127</v>
      </c>
      <c r="E301" s="218" t="s">
        <v>711</v>
      </c>
      <c r="F301" s="219" t="s">
        <v>712</v>
      </c>
      <c r="G301" s="220" t="s">
        <v>124</v>
      </c>
      <c r="H301" s="221">
        <v>20</v>
      </c>
      <c r="I301" s="222"/>
      <c r="J301" s="223">
        <f>ROUND(I301*H301,2)</f>
        <v>0</v>
      </c>
      <c r="K301" s="219" t="s">
        <v>125</v>
      </c>
      <c r="L301" s="224"/>
      <c r="M301" s="225" t="s">
        <v>19</v>
      </c>
      <c r="N301" s="226" t="s">
        <v>43</v>
      </c>
      <c r="O301" s="84"/>
      <c r="P301" s="213">
        <f>O301*H301</f>
        <v>0</v>
      </c>
      <c r="Q301" s="213">
        <v>6.9999999999999994E-05</v>
      </c>
      <c r="R301" s="213">
        <f>Q301*H301</f>
        <v>0.0013999999999999998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341</v>
      </c>
      <c r="AT301" s="215" t="s">
        <v>127</v>
      </c>
      <c r="AU301" s="215" t="s">
        <v>80</v>
      </c>
      <c r="AY301" s="17" t="s">
        <v>118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80</v>
      </c>
      <c r="BK301" s="216">
        <f>ROUND(I301*H301,2)</f>
        <v>0</v>
      </c>
      <c r="BL301" s="17" t="s">
        <v>341</v>
      </c>
      <c r="BM301" s="215" t="s">
        <v>713</v>
      </c>
    </row>
    <row r="302" s="2" customFormat="1">
      <c r="A302" s="38"/>
      <c r="B302" s="39"/>
      <c r="C302" s="217" t="s">
        <v>714</v>
      </c>
      <c r="D302" s="217" t="s">
        <v>127</v>
      </c>
      <c r="E302" s="218" t="s">
        <v>715</v>
      </c>
      <c r="F302" s="219" t="s">
        <v>716</v>
      </c>
      <c r="G302" s="220" t="s">
        <v>124</v>
      </c>
      <c r="H302" s="221">
        <v>20</v>
      </c>
      <c r="I302" s="222"/>
      <c r="J302" s="223">
        <f>ROUND(I302*H302,2)</f>
        <v>0</v>
      </c>
      <c r="K302" s="219" t="s">
        <v>125</v>
      </c>
      <c r="L302" s="224"/>
      <c r="M302" s="225" t="s">
        <v>19</v>
      </c>
      <c r="N302" s="226" t="s">
        <v>43</v>
      </c>
      <c r="O302" s="84"/>
      <c r="P302" s="213">
        <f>O302*H302</f>
        <v>0</v>
      </c>
      <c r="Q302" s="213">
        <v>0.00011</v>
      </c>
      <c r="R302" s="213">
        <f>Q302*H302</f>
        <v>0.0022000000000000001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341</v>
      </c>
      <c r="AT302" s="215" t="s">
        <v>127</v>
      </c>
      <c r="AU302" s="215" t="s">
        <v>80</v>
      </c>
      <c r="AY302" s="17" t="s">
        <v>118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341</v>
      </c>
      <c r="BM302" s="215" t="s">
        <v>717</v>
      </c>
    </row>
    <row r="303" s="2" customFormat="1">
      <c r="A303" s="38"/>
      <c r="B303" s="39"/>
      <c r="C303" s="217" t="s">
        <v>435</v>
      </c>
      <c r="D303" s="217" t="s">
        <v>127</v>
      </c>
      <c r="E303" s="218" t="s">
        <v>718</v>
      </c>
      <c r="F303" s="219" t="s">
        <v>719</v>
      </c>
      <c r="G303" s="220" t="s">
        <v>124</v>
      </c>
      <c r="H303" s="221">
        <v>20</v>
      </c>
      <c r="I303" s="222"/>
      <c r="J303" s="223">
        <f>ROUND(I303*H303,2)</f>
        <v>0</v>
      </c>
      <c r="K303" s="219" t="s">
        <v>125</v>
      </c>
      <c r="L303" s="224"/>
      <c r="M303" s="225" t="s">
        <v>19</v>
      </c>
      <c r="N303" s="226" t="s">
        <v>43</v>
      </c>
      <c r="O303" s="84"/>
      <c r="P303" s="213">
        <f>O303*H303</f>
        <v>0</v>
      </c>
      <c r="Q303" s="213">
        <v>0.00012999999999999999</v>
      </c>
      <c r="R303" s="213">
        <f>Q303*H303</f>
        <v>0.0025999999999999999</v>
      </c>
      <c r="S303" s="213">
        <v>0</v>
      </c>
      <c r="T303" s="21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5" t="s">
        <v>341</v>
      </c>
      <c r="AT303" s="215" t="s">
        <v>127</v>
      </c>
      <c r="AU303" s="215" t="s">
        <v>80</v>
      </c>
      <c r="AY303" s="17" t="s">
        <v>118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80</v>
      </c>
      <c r="BK303" s="216">
        <f>ROUND(I303*H303,2)</f>
        <v>0</v>
      </c>
      <c r="BL303" s="17" t="s">
        <v>341</v>
      </c>
      <c r="BM303" s="215" t="s">
        <v>720</v>
      </c>
    </row>
    <row r="304" s="2" customFormat="1">
      <c r="A304" s="38"/>
      <c r="B304" s="39"/>
      <c r="C304" s="217" t="s">
        <v>721</v>
      </c>
      <c r="D304" s="217" t="s">
        <v>127</v>
      </c>
      <c r="E304" s="218" t="s">
        <v>722</v>
      </c>
      <c r="F304" s="219" t="s">
        <v>723</v>
      </c>
      <c r="G304" s="220" t="s">
        <v>124</v>
      </c>
      <c r="H304" s="221">
        <v>20</v>
      </c>
      <c r="I304" s="222"/>
      <c r="J304" s="223">
        <f>ROUND(I304*H304,2)</f>
        <v>0</v>
      </c>
      <c r="K304" s="219" t="s">
        <v>125</v>
      </c>
      <c r="L304" s="224"/>
      <c r="M304" s="225" t="s">
        <v>19</v>
      </c>
      <c r="N304" s="226" t="s">
        <v>43</v>
      </c>
      <c r="O304" s="84"/>
      <c r="P304" s="213">
        <f>O304*H304</f>
        <v>0</v>
      </c>
      <c r="Q304" s="213">
        <v>0.00016000000000000001</v>
      </c>
      <c r="R304" s="213">
        <f>Q304*H304</f>
        <v>0.0032000000000000002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341</v>
      </c>
      <c r="AT304" s="215" t="s">
        <v>127</v>
      </c>
      <c r="AU304" s="215" t="s">
        <v>80</v>
      </c>
      <c r="AY304" s="17" t="s">
        <v>118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341</v>
      </c>
      <c r="BM304" s="215" t="s">
        <v>724</v>
      </c>
    </row>
    <row r="305" s="2" customFormat="1">
      <c r="A305" s="38"/>
      <c r="B305" s="39"/>
      <c r="C305" s="217" t="s">
        <v>439</v>
      </c>
      <c r="D305" s="217" t="s">
        <v>127</v>
      </c>
      <c r="E305" s="218" t="s">
        <v>725</v>
      </c>
      <c r="F305" s="219" t="s">
        <v>726</v>
      </c>
      <c r="G305" s="220" t="s">
        <v>124</v>
      </c>
      <c r="H305" s="221">
        <v>20</v>
      </c>
      <c r="I305" s="222"/>
      <c r="J305" s="223">
        <f>ROUND(I305*H305,2)</f>
        <v>0</v>
      </c>
      <c r="K305" s="219" t="s">
        <v>125</v>
      </c>
      <c r="L305" s="224"/>
      <c r="M305" s="225" t="s">
        <v>19</v>
      </c>
      <c r="N305" s="226" t="s">
        <v>43</v>
      </c>
      <c r="O305" s="84"/>
      <c r="P305" s="213">
        <f>O305*H305</f>
        <v>0</v>
      </c>
      <c r="Q305" s="213">
        <v>0.00019000000000000001</v>
      </c>
      <c r="R305" s="213">
        <f>Q305*H305</f>
        <v>0.0038000000000000004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341</v>
      </c>
      <c r="AT305" s="215" t="s">
        <v>127</v>
      </c>
      <c r="AU305" s="215" t="s">
        <v>80</v>
      </c>
      <c r="AY305" s="17" t="s">
        <v>118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80</v>
      </c>
      <c r="BK305" s="216">
        <f>ROUND(I305*H305,2)</f>
        <v>0</v>
      </c>
      <c r="BL305" s="17" t="s">
        <v>341</v>
      </c>
      <c r="BM305" s="215" t="s">
        <v>727</v>
      </c>
    </row>
    <row r="306" s="2" customFormat="1">
      <c r="A306" s="38"/>
      <c r="B306" s="39"/>
      <c r="C306" s="217" t="s">
        <v>728</v>
      </c>
      <c r="D306" s="217" t="s">
        <v>127</v>
      </c>
      <c r="E306" s="218" t="s">
        <v>729</v>
      </c>
      <c r="F306" s="219" t="s">
        <v>730</v>
      </c>
      <c r="G306" s="220" t="s">
        <v>124</v>
      </c>
      <c r="H306" s="221">
        <v>20</v>
      </c>
      <c r="I306" s="222"/>
      <c r="J306" s="223">
        <f>ROUND(I306*H306,2)</f>
        <v>0</v>
      </c>
      <c r="K306" s="219" t="s">
        <v>125</v>
      </c>
      <c r="L306" s="224"/>
      <c r="M306" s="225" t="s">
        <v>19</v>
      </c>
      <c r="N306" s="226" t="s">
        <v>43</v>
      </c>
      <c r="O306" s="84"/>
      <c r="P306" s="213">
        <f>O306*H306</f>
        <v>0</v>
      </c>
      <c r="Q306" s="213">
        <v>0.00029999999999999997</v>
      </c>
      <c r="R306" s="213">
        <f>Q306*H306</f>
        <v>0.0059999999999999993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341</v>
      </c>
      <c r="AT306" s="215" t="s">
        <v>127</v>
      </c>
      <c r="AU306" s="215" t="s">
        <v>80</v>
      </c>
      <c r="AY306" s="17" t="s">
        <v>118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80</v>
      </c>
      <c r="BK306" s="216">
        <f>ROUND(I306*H306,2)</f>
        <v>0</v>
      </c>
      <c r="BL306" s="17" t="s">
        <v>341</v>
      </c>
      <c r="BM306" s="215" t="s">
        <v>731</v>
      </c>
    </row>
    <row r="307" s="2" customFormat="1" ht="33" customHeight="1">
      <c r="A307" s="38"/>
      <c r="B307" s="39"/>
      <c r="C307" s="217" t="s">
        <v>442</v>
      </c>
      <c r="D307" s="217" t="s">
        <v>127</v>
      </c>
      <c r="E307" s="218" t="s">
        <v>732</v>
      </c>
      <c r="F307" s="219" t="s">
        <v>733</v>
      </c>
      <c r="G307" s="220" t="s">
        <v>124</v>
      </c>
      <c r="H307" s="221">
        <v>20</v>
      </c>
      <c r="I307" s="222"/>
      <c r="J307" s="223">
        <f>ROUND(I307*H307,2)</f>
        <v>0</v>
      </c>
      <c r="K307" s="219" t="s">
        <v>125</v>
      </c>
      <c r="L307" s="224"/>
      <c r="M307" s="225" t="s">
        <v>19</v>
      </c>
      <c r="N307" s="226" t="s">
        <v>43</v>
      </c>
      <c r="O307" s="84"/>
      <c r="P307" s="213">
        <f>O307*H307</f>
        <v>0</v>
      </c>
      <c r="Q307" s="213">
        <v>6.9999999999999994E-05</v>
      </c>
      <c r="R307" s="213">
        <f>Q307*H307</f>
        <v>0.0013999999999999998</v>
      </c>
      <c r="S307" s="213">
        <v>0</v>
      </c>
      <c r="T307" s="21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5" t="s">
        <v>341</v>
      </c>
      <c r="AT307" s="215" t="s">
        <v>127</v>
      </c>
      <c r="AU307" s="215" t="s">
        <v>80</v>
      </c>
      <c r="AY307" s="17" t="s">
        <v>118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80</v>
      </c>
      <c r="BK307" s="216">
        <f>ROUND(I307*H307,2)</f>
        <v>0</v>
      </c>
      <c r="BL307" s="17" t="s">
        <v>341</v>
      </c>
      <c r="BM307" s="215" t="s">
        <v>734</v>
      </c>
    </row>
    <row r="308" s="2" customFormat="1" ht="33" customHeight="1">
      <c r="A308" s="38"/>
      <c r="B308" s="39"/>
      <c r="C308" s="217" t="s">
        <v>735</v>
      </c>
      <c r="D308" s="217" t="s">
        <v>127</v>
      </c>
      <c r="E308" s="218" t="s">
        <v>736</v>
      </c>
      <c r="F308" s="219" t="s">
        <v>737</v>
      </c>
      <c r="G308" s="220" t="s">
        <v>124</v>
      </c>
      <c r="H308" s="221">
        <v>20</v>
      </c>
      <c r="I308" s="222"/>
      <c r="J308" s="223">
        <f>ROUND(I308*H308,2)</f>
        <v>0</v>
      </c>
      <c r="K308" s="219" t="s">
        <v>125</v>
      </c>
      <c r="L308" s="224"/>
      <c r="M308" s="225" t="s">
        <v>19</v>
      </c>
      <c r="N308" s="226" t="s">
        <v>43</v>
      </c>
      <c r="O308" s="84"/>
      <c r="P308" s="213">
        <f>O308*H308</f>
        <v>0</v>
      </c>
      <c r="Q308" s="213">
        <v>0.00011</v>
      </c>
      <c r="R308" s="213">
        <f>Q308*H308</f>
        <v>0.0022000000000000001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341</v>
      </c>
      <c r="AT308" s="215" t="s">
        <v>127</v>
      </c>
      <c r="AU308" s="215" t="s">
        <v>80</v>
      </c>
      <c r="AY308" s="17" t="s">
        <v>118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80</v>
      </c>
      <c r="BK308" s="216">
        <f>ROUND(I308*H308,2)</f>
        <v>0</v>
      </c>
      <c r="BL308" s="17" t="s">
        <v>341</v>
      </c>
      <c r="BM308" s="215" t="s">
        <v>738</v>
      </c>
    </row>
    <row r="309" s="2" customFormat="1" ht="33" customHeight="1">
      <c r="A309" s="38"/>
      <c r="B309" s="39"/>
      <c r="C309" s="217" t="s">
        <v>446</v>
      </c>
      <c r="D309" s="217" t="s">
        <v>127</v>
      </c>
      <c r="E309" s="218" t="s">
        <v>739</v>
      </c>
      <c r="F309" s="219" t="s">
        <v>740</v>
      </c>
      <c r="G309" s="220" t="s">
        <v>124</v>
      </c>
      <c r="H309" s="221">
        <v>20</v>
      </c>
      <c r="I309" s="222"/>
      <c r="J309" s="223">
        <f>ROUND(I309*H309,2)</f>
        <v>0</v>
      </c>
      <c r="K309" s="219" t="s">
        <v>125</v>
      </c>
      <c r="L309" s="224"/>
      <c r="M309" s="225" t="s">
        <v>19</v>
      </c>
      <c r="N309" s="226" t="s">
        <v>43</v>
      </c>
      <c r="O309" s="84"/>
      <c r="P309" s="213">
        <f>O309*H309</f>
        <v>0</v>
      </c>
      <c r="Q309" s="213">
        <v>0.00012999999999999999</v>
      </c>
      <c r="R309" s="213">
        <f>Q309*H309</f>
        <v>0.0025999999999999999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341</v>
      </c>
      <c r="AT309" s="215" t="s">
        <v>127</v>
      </c>
      <c r="AU309" s="215" t="s">
        <v>80</v>
      </c>
      <c r="AY309" s="17" t="s">
        <v>118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80</v>
      </c>
      <c r="BK309" s="216">
        <f>ROUND(I309*H309,2)</f>
        <v>0</v>
      </c>
      <c r="BL309" s="17" t="s">
        <v>341</v>
      </c>
      <c r="BM309" s="215" t="s">
        <v>741</v>
      </c>
    </row>
    <row r="310" s="2" customFormat="1" ht="33" customHeight="1">
      <c r="A310" s="38"/>
      <c r="B310" s="39"/>
      <c r="C310" s="217" t="s">
        <v>742</v>
      </c>
      <c r="D310" s="217" t="s">
        <v>127</v>
      </c>
      <c r="E310" s="218" t="s">
        <v>743</v>
      </c>
      <c r="F310" s="219" t="s">
        <v>744</v>
      </c>
      <c r="G310" s="220" t="s">
        <v>124</v>
      </c>
      <c r="H310" s="221">
        <v>20</v>
      </c>
      <c r="I310" s="222"/>
      <c r="J310" s="223">
        <f>ROUND(I310*H310,2)</f>
        <v>0</v>
      </c>
      <c r="K310" s="219" t="s">
        <v>125</v>
      </c>
      <c r="L310" s="224"/>
      <c r="M310" s="225" t="s">
        <v>19</v>
      </c>
      <c r="N310" s="226" t="s">
        <v>43</v>
      </c>
      <c r="O310" s="84"/>
      <c r="P310" s="213">
        <f>O310*H310</f>
        <v>0</v>
      </c>
      <c r="Q310" s="213">
        <v>0.00016000000000000001</v>
      </c>
      <c r="R310" s="213">
        <f>Q310*H310</f>
        <v>0.0032000000000000002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341</v>
      </c>
      <c r="AT310" s="215" t="s">
        <v>127</v>
      </c>
      <c r="AU310" s="215" t="s">
        <v>80</v>
      </c>
      <c r="AY310" s="17" t="s">
        <v>118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80</v>
      </c>
      <c r="BK310" s="216">
        <f>ROUND(I310*H310,2)</f>
        <v>0</v>
      </c>
      <c r="BL310" s="17" t="s">
        <v>341</v>
      </c>
      <c r="BM310" s="215" t="s">
        <v>745</v>
      </c>
    </row>
    <row r="311" s="2" customFormat="1" ht="33" customHeight="1">
      <c r="A311" s="38"/>
      <c r="B311" s="39"/>
      <c r="C311" s="217" t="s">
        <v>449</v>
      </c>
      <c r="D311" s="217" t="s">
        <v>127</v>
      </c>
      <c r="E311" s="218" t="s">
        <v>746</v>
      </c>
      <c r="F311" s="219" t="s">
        <v>747</v>
      </c>
      <c r="G311" s="220" t="s">
        <v>124</v>
      </c>
      <c r="H311" s="221">
        <v>20</v>
      </c>
      <c r="I311" s="222"/>
      <c r="J311" s="223">
        <f>ROUND(I311*H311,2)</f>
        <v>0</v>
      </c>
      <c r="K311" s="219" t="s">
        <v>125</v>
      </c>
      <c r="L311" s="224"/>
      <c r="M311" s="225" t="s">
        <v>19</v>
      </c>
      <c r="N311" s="226" t="s">
        <v>43</v>
      </c>
      <c r="O311" s="84"/>
      <c r="P311" s="213">
        <f>O311*H311</f>
        <v>0</v>
      </c>
      <c r="Q311" s="213">
        <v>0.00019000000000000001</v>
      </c>
      <c r="R311" s="213">
        <f>Q311*H311</f>
        <v>0.0038000000000000004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341</v>
      </c>
      <c r="AT311" s="215" t="s">
        <v>127</v>
      </c>
      <c r="AU311" s="215" t="s">
        <v>80</v>
      </c>
      <c r="AY311" s="17" t="s">
        <v>118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80</v>
      </c>
      <c r="BK311" s="216">
        <f>ROUND(I311*H311,2)</f>
        <v>0</v>
      </c>
      <c r="BL311" s="17" t="s">
        <v>341</v>
      </c>
      <c r="BM311" s="215" t="s">
        <v>748</v>
      </c>
    </row>
    <row r="312" s="2" customFormat="1" ht="33" customHeight="1">
      <c r="A312" s="38"/>
      <c r="B312" s="39"/>
      <c r="C312" s="217" t="s">
        <v>749</v>
      </c>
      <c r="D312" s="217" t="s">
        <v>127</v>
      </c>
      <c r="E312" s="218" t="s">
        <v>750</v>
      </c>
      <c r="F312" s="219" t="s">
        <v>751</v>
      </c>
      <c r="G312" s="220" t="s">
        <v>124</v>
      </c>
      <c r="H312" s="221">
        <v>20</v>
      </c>
      <c r="I312" s="222"/>
      <c r="J312" s="223">
        <f>ROUND(I312*H312,2)</f>
        <v>0</v>
      </c>
      <c r="K312" s="219" t="s">
        <v>125</v>
      </c>
      <c r="L312" s="224"/>
      <c r="M312" s="225" t="s">
        <v>19</v>
      </c>
      <c r="N312" s="226" t="s">
        <v>43</v>
      </c>
      <c r="O312" s="84"/>
      <c r="P312" s="213">
        <f>O312*H312</f>
        <v>0</v>
      </c>
      <c r="Q312" s="213">
        <v>0.00029999999999999997</v>
      </c>
      <c r="R312" s="213">
        <f>Q312*H312</f>
        <v>0.0059999999999999993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341</v>
      </c>
      <c r="AT312" s="215" t="s">
        <v>127</v>
      </c>
      <c r="AU312" s="215" t="s">
        <v>80</v>
      </c>
      <c r="AY312" s="17" t="s">
        <v>118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80</v>
      </c>
      <c r="BK312" s="216">
        <f>ROUND(I312*H312,2)</f>
        <v>0</v>
      </c>
      <c r="BL312" s="17" t="s">
        <v>341</v>
      </c>
      <c r="BM312" s="215" t="s">
        <v>752</v>
      </c>
    </row>
    <row r="313" s="2" customFormat="1" ht="16.5" customHeight="1">
      <c r="A313" s="38"/>
      <c r="B313" s="39"/>
      <c r="C313" s="217" t="s">
        <v>753</v>
      </c>
      <c r="D313" s="217" t="s">
        <v>127</v>
      </c>
      <c r="E313" s="218" t="s">
        <v>754</v>
      </c>
      <c r="F313" s="219" t="s">
        <v>755</v>
      </c>
      <c r="G313" s="220" t="s">
        <v>124</v>
      </c>
      <c r="H313" s="221">
        <v>15</v>
      </c>
      <c r="I313" s="222"/>
      <c r="J313" s="223">
        <f>ROUND(I313*H313,2)</f>
        <v>0</v>
      </c>
      <c r="K313" s="219" t="s">
        <v>125</v>
      </c>
      <c r="L313" s="224"/>
      <c r="M313" s="225" t="s">
        <v>19</v>
      </c>
      <c r="N313" s="226" t="s">
        <v>43</v>
      </c>
      <c r="O313" s="84"/>
      <c r="P313" s="213">
        <f>O313*H313</f>
        <v>0</v>
      </c>
      <c r="Q313" s="213">
        <v>0.00010000000000000001</v>
      </c>
      <c r="R313" s="213">
        <f>Q313*H313</f>
        <v>0.0015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341</v>
      </c>
      <c r="AT313" s="215" t="s">
        <v>127</v>
      </c>
      <c r="AU313" s="215" t="s">
        <v>80</v>
      </c>
      <c r="AY313" s="17" t="s">
        <v>118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80</v>
      </c>
      <c r="BK313" s="216">
        <f>ROUND(I313*H313,2)</f>
        <v>0</v>
      </c>
      <c r="BL313" s="17" t="s">
        <v>341</v>
      </c>
      <c r="BM313" s="215" t="s">
        <v>756</v>
      </c>
    </row>
    <row r="314" s="2" customFormat="1" ht="16.5" customHeight="1">
      <c r="A314" s="38"/>
      <c r="B314" s="39"/>
      <c r="C314" s="217" t="s">
        <v>470</v>
      </c>
      <c r="D314" s="217" t="s">
        <v>127</v>
      </c>
      <c r="E314" s="218" t="s">
        <v>757</v>
      </c>
      <c r="F314" s="219" t="s">
        <v>758</v>
      </c>
      <c r="G314" s="220" t="s">
        <v>124</v>
      </c>
      <c r="H314" s="221">
        <v>15</v>
      </c>
      <c r="I314" s="222"/>
      <c r="J314" s="223">
        <f>ROUND(I314*H314,2)</f>
        <v>0</v>
      </c>
      <c r="K314" s="219" t="s">
        <v>125</v>
      </c>
      <c r="L314" s="224"/>
      <c r="M314" s="225" t="s">
        <v>19</v>
      </c>
      <c r="N314" s="226" t="s">
        <v>43</v>
      </c>
      <c r="O314" s="84"/>
      <c r="P314" s="213">
        <f>O314*H314</f>
        <v>0</v>
      </c>
      <c r="Q314" s="213">
        <v>0.00013999999999999999</v>
      </c>
      <c r="R314" s="213">
        <f>Q314*H314</f>
        <v>0.0020999999999999999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341</v>
      </c>
      <c r="AT314" s="215" t="s">
        <v>127</v>
      </c>
      <c r="AU314" s="215" t="s">
        <v>80</v>
      </c>
      <c r="AY314" s="17" t="s">
        <v>118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80</v>
      </c>
      <c r="BK314" s="216">
        <f>ROUND(I314*H314,2)</f>
        <v>0</v>
      </c>
      <c r="BL314" s="17" t="s">
        <v>341</v>
      </c>
      <c r="BM314" s="215" t="s">
        <v>759</v>
      </c>
    </row>
    <row r="315" s="2" customFormat="1" ht="16.5" customHeight="1">
      <c r="A315" s="38"/>
      <c r="B315" s="39"/>
      <c r="C315" s="217" t="s">
        <v>760</v>
      </c>
      <c r="D315" s="217" t="s">
        <v>127</v>
      </c>
      <c r="E315" s="218" t="s">
        <v>761</v>
      </c>
      <c r="F315" s="219" t="s">
        <v>762</v>
      </c>
      <c r="G315" s="220" t="s">
        <v>124</v>
      </c>
      <c r="H315" s="221">
        <v>15</v>
      </c>
      <c r="I315" s="222"/>
      <c r="J315" s="223">
        <f>ROUND(I315*H315,2)</f>
        <v>0</v>
      </c>
      <c r="K315" s="219" t="s">
        <v>125</v>
      </c>
      <c r="L315" s="224"/>
      <c r="M315" s="225" t="s">
        <v>19</v>
      </c>
      <c r="N315" s="226" t="s">
        <v>43</v>
      </c>
      <c r="O315" s="84"/>
      <c r="P315" s="213">
        <f>O315*H315</f>
        <v>0</v>
      </c>
      <c r="Q315" s="213">
        <v>0.00018000000000000001</v>
      </c>
      <c r="R315" s="213">
        <f>Q315*H315</f>
        <v>0.0027000000000000001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341</v>
      </c>
      <c r="AT315" s="215" t="s">
        <v>127</v>
      </c>
      <c r="AU315" s="215" t="s">
        <v>80</v>
      </c>
      <c r="AY315" s="17" t="s">
        <v>118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80</v>
      </c>
      <c r="BK315" s="216">
        <f>ROUND(I315*H315,2)</f>
        <v>0</v>
      </c>
      <c r="BL315" s="17" t="s">
        <v>341</v>
      </c>
      <c r="BM315" s="215" t="s">
        <v>763</v>
      </c>
    </row>
    <row r="316" s="2" customFormat="1" ht="16.5" customHeight="1">
      <c r="A316" s="38"/>
      <c r="B316" s="39"/>
      <c r="C316" s="217" t="s">
        <v>474</v>
      </c>
      <c r="D316" s="217" t="s">
        <v>127</v>
      </c>
      <c r="E316" s="218" t="s">
        <v>764</v>
      </c>
      <c r="F316" s="219" t="s">
        <v>765</v>
      </c>
      <c r="G316" s="220" t="s">
        <v>124</v>
      </c>
      <c r="H316" s="221">
        <v>300</v>
      </c>
      <c r="I316" s="222"/>
      <c r="J316" s="223">
        <f>ROUND(I316*H316,2)</f>
        <v>0</v>
      </c>
      <c r="K316" s="219" t="s">
        <v>125</v>
      </c>
      <c r="L316" s="224"/>
      <c r="M316" s="225" t="s">
        <v>19</v>
      </c>
      <c r="N316" s="226" t="s">
        <v>43</v>
      </c>
      <c r="O316" s="84"/>
      <c r="P316" s="213">
        <f>O316*H316</f>
        <v>0</v>
      </c>
      <c r="Q316" s="213">
        <v>0.00012</v>
      </c>
      <c r="R316" s="213">
        <f>Q316*H316</f>
        <v>0.036000000000000004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341</v>
      </c>
      <c r="AT316" s="215" t="s">
        <v>127</v>
      </c>
      <c r="AU316" s="215" t="s">
        <v>80</v>
      </c>
      <c r="AY316" s="17" t="s">
        <v>118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341</v>
      </c>
      <c r="BM316" s="215" t="s">
        <v>766</v>
      </c>
    </row>
    <row r="317" s="2" customFormat="1" ht="16.5" customHeight="1">
      <c r="A317" s="38"/>
      <c r="B317" s="39"/>
      <c r="C317" s="217" t="s">
        <v>767</v>
      </c>
      <c r="D317" s="217" t="s">
        <v>127</v>
      </c>
      <c r="E317" s="218" t="s">
        <v>768</v>
      </c>
      <c r="F317" s="219" t="s">
        <v>769</v>
      </c>
      <c r="G317" s="220" t="s">
        <v>124</v>
      </c>
      <c r="H317" s="221">
        <v>200</v>
      </c>
      <c r="I317" s="222"/>
      <c r="J317" s="223">
        <f>ROUND(I317*H317,2)</f>
        <v>0</v>
      </c>
      <c r="K317" s="219" t="s">
        <v>125</v>
      </c>
      <c r="L317" s="224"/>
      <c r="M317" s="251" t="s">
        <v>19</v>
      </c>
      <c r="N317" s="252" t="s">
        <v>43</v>
      </c>
      <c r="O317" s="253"/>
      <c r="P317" s="254">
        <f>O317*H317</f>
        <v>0</v>
      </c>
      <c r="Q317" s="254">
        <v>0.00017000000000000001</v>
      </c>
      <c r="R317" s="254">
        <f>Q317*H317</f>
        <v>0.034000000000000002</v>
      </c>
      <c r="S317" s="254">
        <v>0</v>
      </c>
      <c r="T317" s="255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341</v>
      </c>
      <c r="AT317" s="215" t="s">
        <v>127</v>
      </c>
      <c r="AU317" s="215" t="s">
        <v>80</v>
      </c>
      <c r="AY317" s="17" t="s">
        <v>118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80</v>
      </c>
      <c r="BK317" s="216">
        <f>ROUND(I317*H317,2)</f>
        <v>0</v>
      </c>
      <c r="BL317" s="17" t="s">
        <v>341</v>
      </c>
      <c r="BM317" s="215" t="s">
        <v>770</v>
      </c>
    </row>
    <row r="318" s="2" customFormat="1" ht="6.96" customHeight="1">
      <c r="A318" s="38"/>
      <c r="B318" s="59"/>
      <c r="C318" s="60"/>
      <c r="D318" s="60"/>
      <c r="E318" s="60"/>
      <c r="F318" s="60"/>
      <c r="G318" s="60"/>
      <c r="H318" s="60"/>
      <c r="I318" s="60"/>
      <c r="J318" s="60"/>
      <c r="K318" s="60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kYtqF1uiCvbzTLYGi/hPJJ/XL0oCqE9WmEI+zAi0FUqLeAZA4pRHDWdrk3xjd1BkEFP2wOMiOTQil0rg03Nezg==" hashValue="NJRMS5uhd9viVUotqRkzBohzOcdlXfckflxdnZPwSzqBA3kbtW5/ucyk26zqhhFoKGD6JtVPjhmQcJEPWZh8SQ==" algorithmName="SHA-512" password="CC35"/>
  <autoFilter ref="C82:K3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Údržba a opravy elektronických zabezpečovacích systémů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771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ROUND((SUM(BE82:BE157)),  2)</f>
        <v>0</v>
      </c>
      <c r="G33" s="38"/>
      <c r="H33" s="38"/>
      <c r="I33" s="148">
        <v>0.20999999999999999</v>
      </c>
      <c r="J33" s="147">
        <f>ROUND(((SUM(BE82:BE157))*I33),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ROUND((SUM(BF82:BF157)),  2)</f>
        <v>0</v>
      </c>
      <c r="G34" s="38"/>
      <c r="H34" s="38"/>
      <c r="I34" s="148">
        <v>0.14999999999999999</v>
      </c>
      <c r="J34" s="147">
        <f>ROUND(((SUM(BF82:BF157))*I34),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ROUND((SUM(BG82:BG157)),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ROUND((SUM(BH82:BH157)),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ROUND((SUM(BI82:BI157)),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Údržba a opravy elektronických zabezpečovacích systémů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EZS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ortganizace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ortganizace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772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773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774</v>
      </c>
      <c r="E62" s="174"/>
      <c r="F62" s="174"/>
      <c r="G62" s="174"/>
      <c r="H62" s="174"/>
      <c r="I62" s="174"/>
      <c r="J62" s="175">
        <f>J106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Údržba a opravy elektronických zabezpečovacích systémů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02 - EZS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15. 4. 2021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Správa železnic, státní ortganizace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35</v>
      </c>
      <c r="J79" s="36" t="str">
        <f>E24</f>
        <v>Správa železnic, státní ortganizace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104</v>
      </c>
      <c r="D81" s="180" t="s">
        <v>57</v>
      </c>
      <c r="E81" s="180" t="s">
        <v>53</v>
      </c>
      <c r="F81" s="180" t="s">
        <v>54</v>
      </c>
      <c r="G81" s="180" t="s">
        <v>105</v>
      </c>
      <c r="H81" s="180" t="s">
        <v>106</v>
      </c>
      <c r="I81" s="180" t="s">
        <v>107</v>
      </c>
      <c r="J81" s="180" t="s">
        <v>97</v>
      </c>
      <c r="K81" s="181" t="s">
        <v>108</v>
      </c>
      <c r="L81" s="182"/>
      <c r="M81" s="92" t="s">
        <v>19</v>
      </c>
      <c r="N81" s="93" t="s">
        <v>42</v>
      </c>
      <c r="O81" s="93" t="s">
        <v>109</v>
      </c>
      <c r="P81" s="93" t="s">
        <v>110</v>
      </c>
      <c r="Q81" s="93" t="s">
        <v>111</v>
      </c>
      <c r="R81" s="93" t="s">
        <v>112</v>
      </c>
      <c r="S81" s="93" t="s">
        <v>113</v>
      </c>
      <c r="T81" s="94" t="s">
        <v>114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98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71</v>
      </c>
      <c r="E83" s="191" t="s">
        <v>116</v>
      </c>
      <c r="F83" s="191" t="s">
        <v>84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P84+P106</f>
        <v>0</v>
      </c>
      <c r="Q83" s="196"/>
      <c r="R83" s="197">
        <f>R84+R106</f>
        <v>0</v>
      </c>
      <c r="S83" s="196"/>
      <c r="T83" s="198">
        <f>T84+T106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82</v>
      </c>
      <c r="AT83" s="200" t="s">
        <v>71</v>
      </c>
      <c r="AU83" s="200" t="s">
        <v>72</v>
      </c>
      <c r="AY83" s="199" t="s">
        <v>118</v>
      </c>
      <c r="BK83" s="201">
        <f>BK84+BK106</f>
        <v>0</v>
      </c>
    </row>
    <row r="84" s="12" customFormat="1" ht="22.8" customHeight="1">
      <c r="A84" s="12"/>
      <c r="B84" s="188"/>
      <c r="C84" s="189"/>
      <c r="D84" s="190" t="s">
        <v>71</v>
      </c>
      <c r="E84" s="202" t="s">
        <v>119</v>
      </c>
      <c r="F84" s="202" t="s">
        <v>775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SUM(P85:P105)</f>
        <v>0</v>
      </c>
      <c r="Q84" s="196"/>
      <c r="R84" s="197">
        <f>SUM(R85:R105)</f>
        <v>0</v>
      </c>
      <c r="S84" s="196"/>
      <c r="T84" s="198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82</v>
      </c>
      <c r="AT84" s="200" t="s">
        <v>71</v>
      </c>
      <c r="AU84" s="200" t="s">
        <v>80</v>
      </c>
      <c r="AY84" s="199" t="s">
        <v>118</v>
      </c>
      <c r="BK84" s="201">
        <f>SUM(BK85:BK105)</f>
        <v>0</v>
      </c>
    </row>
    <row r="85" s="2" customFormat="1" ht="16.5" customHeight="1">
      <c r="A85" s="38"/>
      <c r="B85" s="39"/>
      <c r="C85" s="217" t="s">
        <v>80</v>
      </c>
      <c r="D85" s="217" t="s">
        <v>127</v>
      </c>
      <c r="E85" s="218" t="s">
        <v>776</v>
      </c>
      <c r="F85" s="219" t="s">
        <v>777</v>
      </c>
      <c r="G85" s="220" t="s">
        <v>778</v>
      </c>
      <c r="H85" s="221">
        <v>40</v>
      </c>
      <c r="I85" s="222"/>
      <c r="J85" s="223">
        <f>ROUND(I85*H85,2)</f>
        <v>0</v>
      </c>
      <c r="K85" s="219" t="s">
        <v>19</v>
      </c>
      <c r="L85" s="224"/>
      <c r="M85" s="225" t="s">
        <v>19</v>
      </c>
      <c r="N85" s="226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130</v>
      </c>
      <c r="AT85" s="215" t="s">
        <v>127</v>
      </c>
      <c r="AU85" s="215" t="s">
        <v>82</v>
      </c>
      <c r="AY85" s="17" t="s">
        <v>118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126</v>
      </c>
      <c r="BM85" s="215" t="s">
        <v>82</v>
      </c>
    </row>
    <row r="86" s="2" customFormat="1" ht="16.5" customHeight="1">
      <c r="A86" s="38"/>
      <c r="B86" s="39"/>
      <c r="C86" s="217" t="s">
        <v>82</v>
      </c>
      <c r="D86" s="217" t="s">
        <v>127</v>
      </c>
      <c r="E86" s="218" t="s">
        <v>779</v>
      </c>
      <c r="F86" s="219" t="s">
        <v>780</v>
      </c>
      <c r="G86" s="220" t="s">
        <v>778</v>
      </c>
      <c r="H86" s="221">
        <v>40</v>
      </c>
      <c r="I86" s="222"/>
      <c r="J86" s="223">
        <f>ROUND(I86*H86,2)</f>
        <v>0</v>
      </c>
      <c r="K86" s="219" t="s">
        <v>19</v>
      </c>
      <c r="L86" s="224"/>
      <c r="M86" s="225" t="s">
        <v>19</v>
      </c>
      <c r="N86" s="226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130</v>
      </c>
      <c r="AT86" s="215" t="s">
        <v>127</v>
      </c>
      <c r="AU86" s="215" t="s">
        <v>82</v>
      </c>
      <c r="AY86" s="17" t="s">
        <v>118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126</v>
      </c>
      <c r="BM86" s="215" t="s">
        <v>131</v>
      </c>
    </row>
    <row r="87" s="2" customFormat="1" ht="16.5" customHeight="1">
      <c r="A87" s="38"/>
      <c r="B87" s="39"/>
      <c r="C87" s="217" t="s">
        <v>135</v>
      </c>
      <c r="D87" s="217" t="s">
        <v>127</v>
      </c>
      <c r="E87" s="218" t="s">
        <v>781</v>
      </c>
      <c r="F87" s="219" t="s">
        <v>782</v>
      </c>
      <c r="G87" s="220" t="s">
        <v>778</v>
      </c>
      <c r="H87" s="221">
        <v>100</v>
      </c>
      <c r="I87" s="222"/>
      <c r="J87" s="223">
        <f>ROUND(I87*H87,2)</f>
        <v>0</v>
      </c>
      <c r="K87" s="219" t="s">
        <v>19</v>
      </c>
      <c r="L87" s="224"/>
      <c r="M87" s="225" t="s">
        <v>19</v>
      </c>
      <c r="N87" s="226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130</v>
      </c>
      <c r="AT87" s="215" t="s">
        <v>127</v>
      </c>
      <c r="AU87" s="215" t="s">
        <v>82</v>
      </c>
      <c r="AY87" s="17" t="s">
        <v>118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126</v>
      </c>
      <c r="BM87" s="215" t="s">
        <v>138</v>
      </c>
    </row>
    <row r="88" s="2" customFormat="1" ht="16.5" customHeight="1">
      <c r="A88" s="38"/>
      <c r="B88" s="39"/>
      <c r="C88" s="217" t="s">
        <v>131</v>
      </c>
      <c r="D88" s="217" t="s">
        <v>127</v>
      </c>
      <c r="E88" s="218" t="s">
        <v>783</v>
      </c>
      <c r="F88" s="219" t="s">
        <v>784</v>
      </c>
      <c r="G88" s="220" t="s">
        <v>778</v>
      </c>
      <c r="H88" s="221">
        <v>100</v>
      </c>
      <c r="I88" s="222"/>
      <c r="J88" s="223">
        <f>ROUND(I88*H88,2)</f>
        <v>0</v>
      </c>
      <c r="K88" s="219" t="s">
        <v>19</v>
      </c>
      <c r="L88" s="224"/>
      <c r="M88" s="225" t="s">
        <v>19</v>
      </c>
      <c r="N88" s="226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130</v>
      </c>
      <c r="AT88" s="215" t="s">
        <v>127</v>
      </c>
      <c r="AU88" s="215" t="s">
        <v>82</v>
      </c>
      <c r="AY88" s="17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126</v>
      </c>
      <c r="BM88" s="215" t="s">
        <v>141</v>
      </c>
    </row>
    <row r="89" s="2" customFormat="1" ht="16.5" customHeight="1">
      <c r="A89" s="38"/>
      <c r="B89" s="39"/>
      <c r="C89" s="217" t="s">
        <v>142</v>
      </c>
      <c r="D89" s="217" t="s">
        <v>127</v>
      </c>
      <c r="E89" s="218" t="s">
        <v>785</v>
      </c>
      <c r="F89" s="219" t="s">
        <v>786</v>
      </c>
      <c r="G89" s="220" t="s">
        <v>778</v>
      </c>
      <c r="H89" s="221">
        <v>40</v>
      </c>
      <c r="I89" s="222"/>
      <c r="J89" s="223">
        <f>ROUND(I89*H89,2)</f>
        <v>0</v>
      </c>
      <c r="K89" s="219" t="s">
        <v>19</v>
      </c>
      <c r="L89" s="224"/>
      <c r="M89" s="225" t="s">
        <v>19</v>
      </c>
      <c r="N89" s="226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130</v>
      </c>
      <c r="AT89" s="215" t="s">
        <v>127</v>
      </c>
      <c r="AU89" s="215" t="s">
        <v>82</v>
      </c>
      <c r="AY89" s="17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126</v>
      </c>
      <c r="BM89" s="215" t="s">
        <v>145</v>
      </c>
    </row>
    <row r="90" s="2" customFormat="1" ht="16.5" customHeight="1">
      <c r="A90" s="38"/>
      <c r="B90" s="39"/>
      <c r="C90" s="217" t="s">
        <v>138</v>
      </c>
      <c r="D90" s="217" t="s">
        <v>127</v>
      </c>
      <c r="E90" s="218" t="s">
        <v>787</v>
      </c>
      <c r="F90" s="219" t="s">
        <v>788</v>
      </c>
      <c r="G90" s="220" t="s">
        <v>778</v>
      </c>
      <c r="H90" s="221">
        <v>40</v>
      </c>
      <c r="I90" s="222"/>
      <c r="J90" s="223">
        <f>ROUND(I90*H90,2)</f>
        <v>0</v>
      </c>
      <c r="K90" s="219" t="s">
        <v>19</v>
      </c>
      <c r="L90" s="224"/>
      <c r="M90" s="225" t="s">
        <v>19</v>
      </c>
      <c r="N90" s="226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130</v>
      </c>
      <c r="AT90" s="215" t="s">
        <v>127</v>
      </c>
      <c r="AU90" s="215" t="s">
        <v>82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126</v>
      </c>
      <c r="BM90" s="215" t="s">
        <v>148</v>
      </c>
    </row>
    <row r="91" s="2" customFormat="1" ht="16.5" customHeight="1">
      <c r="A91" s="38"/>
      <c r="B91" s="39"/>
      <c r="C91" s="217" t="s">
        <v>149</v>
      </c>
      <c r="D91" s="217" t="s">
        <v>127</v>
      </c>
      <c r="E91" s="218" t="s">
        <v>789</v>
      </c>
      <c r="F91" s="219" t="s">
        <v>790</v>
      </c>
      <c r="G91" s="220" t="s">
        <v>778</v>
      </c>
      <c r="H91" s="221">
        <v>200</v>
      </c>
      <c r="I91" s="222"/>
      <c r="J91" s="223">
        <f>ROUND(I91*H91,2)</f>
        <v>0</v>
      </c>
      <c r="K91" s="219" t="s">
        <v>19</v>
      </c>
      <c r="L91" s="224"/>
      <c r="M91" s="225" t="s">
        <v>19</v>
      </c>
      <c r="N91" s="226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130</v>
      </c>
      <c r="AT91" s="215" t="s">
        <v>127</v>
      </c>
      <c r="AU91" s="215" t="s">
        <v>82</v>
      </c>
      <c r="AY91" s="17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126</v>
      </c>
      <c r="BM91" s="215" t="s">
        <v>152</v>
      </c>
    </row>
    <row r="92" s="2" customFormat="1" ht="16.5" customHeight="1">
      <c r="A92" s="38"/>
      <c r="B92" s="39"/>
      <c r="C92" s="217" t="s">
        <v>141</v>
      </c>
      <c r="D92" s="217" t="s">
        <v>127</v>
      </c>
      <c r="E92" s="218" t="s">
        <v>791</v>
      </c>
      <c r="F92" s="219" t="s">
        <v>792</v>
      </c>
      <c r="G92" s="220" t="s">
        <v>778</v>
      </c>
      <c r="H92" s="221">
        <v>200</v>
      </c>
      <c r="I92" s="222"/>
      <c r="J92" s="223">
        <f>ROUND(I92*H92,2)</f>
        <v>0</v>
      </c>
      <c r="K92" s="219" t="s">
        <v>19</v>
      </c>
      <c r="L92" s="224"/>
      <c r="M92" s="225" t="s">
        <v>19</v>
      </c>
      <c r="N92" s="226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130</v>
      </c>
      <c r="AT92" s="215" t="s">
        <v>127</v>
      </c>
      <c r="AU92" s="215" t="s">
        <v>82</v>
      </c>
      <c r="AY92" s="17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126</v>
      </c>
      <c r="BM92" s="215" t="s">
        <v>126</v>
      </c>
    </row>
    <row r="93" s="2" customFormat="1" ht="16.5" customHeight="1">
      <c r="A93" s="38"/>
      <c r="B93" s="39"/>
      <c r="C93" s="217" t="s">
        <v>153</v>
      </c>
      <c r="D93" s="217" t="s">
        <v>127</v>
      </c>
      <c r="E93" s="218" t="s">
        <v>793</v>
      </c>
      <c r="F93" s="219" t="s">
        <v>794</v>
      </c>
      <c r="G93" s="220" t="s">
        <v>778</v>
      </c>
      <c r="H93" s="221">
        <v>30</v>
      </c>
      <c r="I93" s="222"/>
      <c r="J93" s="223">
        <f>ROUND(I93*H93,2)</f>
        <v>0</v>
      </c>
      <c r="K93" s="219" t="s">
        <v>19</v>
      </c>
      <c r="L93" s="224"/>
      <c r="M93" s="225" t="s">
        <v>19</v>
      </c>
      <c r="N93" s="226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130</v>
      </c>
      <c r="AT93" s="215" t="s">
        <v>127</v>
      </c>
      <c r="AU93" s="215" t="s">
        <v>82</v>
      </c>
      <c r="AY93" s="17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126</v>
      </c>
      <c r="BM93" s="215" t="s">
        <v>156</v>
      </c>
    </row>
    <row r="94" s="2" customFormat="1" ht="16.5" customHeight="1">
      <c r="A94" s="38"/>
      <c r="B94" s="39"/>
      <c r="C94" s="217" t="s">
        <v>145</v>
      </c>
      <c r="D94" s="217" t="s">
        <v>127</v>
      </c>
      <c r="E94" s="218" t="s">
        <v>795</v>
      </c>
      <c r="F94" s="219" t="s">
        <v>796</v>
      </c>
      <c r="G94" s="220" t="s">
        <v>778</v>
      </c>
      <c r="H94" s="221">
        <v>30</v>
      </c>
      <c r="I94" s="222"/>
      <c r="J94" s="223">
        <f>ROUND(I94*H94,2)</f>
        <v>0</v>
      </c>
      <c r="K94" s="219" t="s">
        <v>19</v>
      </c>
      <c r="L94" s="224"/>
      <c r="M94" s="225" t="s">
        <v>19</v>
      </c>
      <c r="N94" s="226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130</v>
      </c>
      <c r="AT94" s="215" t="s">
        <v>127</v>
      </c>
      <c r="AU94" s="215" t="s">
        <v>82</v>
      </c>
      <c r="AY94" s="17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126</v>
      </c>
      <c r="BM94" s="215" t="s">
        <v>157</v>
      </c>
    </row>
    <row r="95" s="2" customFormat="1" ht="16.5" customHeight="1">
      <c r="A95" s="38"/>
      <c r="B95" s="39"/>
      <c r="C95" s="217" t="s">
        <v>158</v>
      </c>
      <c r="D95" s="217" t="s">
        <v>127</v>
      </c>
      <c r="E95" s="218" t="s">
        <v>797</v>
      </c>
      <c r="F95" s="219" t="s">
        <v>798</v>
      </c>
      <c r="G95" s="220" t="s">
        <v>778</v>
      </c>
      <c r="H95" s="221">
        <v>30</v>
      </c>
      <c r="I95" s="222"/>
      <c r="J95" s="223">
        <f>ROUND(I95*H95,2)</f>
        <v>0</v>
      </c>
      <c r="K95" s="219" t="s">
        <v>19</v>
      </c>
      <c r="L95" s="224"/>
      <c r="M95" s="225" t="s">
        <v>19</v>
      </c>
      <c r="N95" s="226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130</v>
      </c>
      <c r="AT95" s="215" t="s">
        <v>127</v>
      </c>
      <c r="AU95" s="215" t="s">
        <v>82</v>
      </c>
      <c r="AY95" s="17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126</v>
      </c>
      <c r="BM95" s="215" t="s">
        <v>161</v>
      </c>
    </row>
    <row r="96" s="2" customFormat="1" ht="16.5" customHeight="1">
      <c r="A96" s="38"/>
      <c r="B96" s="39"/>
      <c r="C96" s="217" t="s">
        <v>148</v>
      </c>
      <c r="D96" s="217" t="s">
        <v>127</v>
      </c>
      <c r="E96" s="218" t="s">
        <v>799</v>
      </c>
      <c r="F96" s="219" t="s">
        <v>800</v>
      </c>
      <c r="G96" s="220" t="s">
        <v>778</v>
      </c>
      <c r="H96" s="221">
        <v>30</v>
      </c>
      <c r="I96" s="222"/>
      <c r="J96" s="223">
        <f>ROUND(I96*H96,2)</f>
        <v>0</v>
      </c>
      <c r="K96" s="219" t="s">
        <v>19</v>
      </c>
      <c r="L96" s="224"/>
      <c r="M96" s="225" t="s">
        <v>19</v>
      </c>
      <c r="N96" s="226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130</v>
      </c>
      <c r="AT96" s="215" t="s">
        <v>127</v>
      </c>
      <c r="AU96" s="215" t="s">
        <v>82</v>
      </c>
      <c r="AY96" s="17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126</v>
      </c>
      <c r="BM96" s="215" t="s">
        <v>162</v>
      </c>
    </row>
    <row r="97" s="2" customFormat="1" ht="16.5" customHeight="1">
      <c r="A97" s="38"/>
      <c r="B97" s="39"/>
      <c r="C97" s="217" t="s">
        <v>163</v>
      </c>
      <c r="D97" s="217" t="s">
        <v>127</v>
      </c>
      <c r="E97" s="218" t="s">
        <v>801</v>
      </c>
      <c r="F97" s="219" t="s">
        <v>802</v>
      </c>
      <c r="G97" s="220" t="s">
        <v>291</v>
      </c>
      <c r="H97" s="221">
        <v>30</v>
      </c>
      <c r="I97" s="222"/>
      <c r="J97" s="223">
        <f>ROUND(I97*H97,2)</f>
        <v>0</v>
      </c>
      <c r="K97" s="219" t="s">
        <v>19</v>
      </c>
      <c r="L97" s="224"/>
      <c r="M97" s="225" t="s">
        <v>19</v>
      </c>
      <c r="N97" s="226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130</v>
      </c>
      <c r="AT97" s="215" t="s">
        <v>127</v>
      </c>
      <c r="AU97" s="215" t="s">
        <v>82</v>
      </c>
      <c r="AY97" s="17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126</v>
      </c>
      <c r="BM97" s="215" t="s">
        <v>166</v>
      </c>
    </row>
    <row r="98" s="2" customFormat="1" ht="16.5" customHeight="1">
      <c r="A98" s="38"/>
      <c r="B98" s="39"/>
      <c r="C98" s="217" t="s">
        <v>152</v>
      </c>
      <c r="D98" s="217" t="s">
        <v>127</v>
      </c>
      <c r="E98" s="218" t="s">
        <v>803</v>
      </c>
      <c r="F98" s="219" t="s">
        <v>804</v>
      </c>
      <c r="G98" s="220" t="s">
        <v>291</v>
      </c>
      <c r="H98" s="221">
        <v>30</v>
      </c>
      <c r="I98" s="222"/>
      <c r="J98" s="223">
        <f>ROUND(I98*H98,2)</f>
        <v>0</v>
      </c>
      <c r="K98" s="219" t="s">
        <v>19</v>
      </c>
      <c r="L98" s="224"/>
      <c r="M98" s="225" t="s">
        <v>19</v>
      </c>
      <c r="N98" s="226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130</v>
      </c>
      <c r="AT98" s="215" t="s">
        <v>127</v>
      </c>
      <c r="AU98" s="215" t="s">
        <v>82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126</v>
      </c>
      <c r="BM98" s="215" t="s">
        <v>169</v>
      </c>
    </row>
    <row r="99" s="2" customFormat="1" ht="16.5" customHeight="1">
      <c r="A99" s="38"/>
      <c r="B99" s="39"/>
      <c r="C99" s="217" t="s">
        <v>8</v>
      </c>
      <c r="D99" s="217" t="s">
        <v>127</v>
      </c>
      <c r="E99" s="218" t="s">
        <v>805</v>
      </c>
      <c r="F99" s="219" t="s">
        <v>806</v>
      </c>
      <c r="G99" s="220" t="s">
        <v>291</v>
      </c>
      <c r="H99" s="221">
        <v>200</v>
      </c>
      <c r="I99" s="222"/>
      <c r="J99" s="223">
        <f>ROUND(I99*H99,2)</f>
        <v>0</v>
      </c>
      <c r="K99" s="219" t="s">
        <v>19</v>
      </c>
      <c r="L99" s="224"/>
      <c r="M99" s="225" t="s">
        <v>19</v>
      </c>
      <c r="N99" s="226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130</v>
      </c>
      <c r="AT99" s="215" t="s">
        <v>127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126</v>
      </c>
      <c r="BM99" s="215" t="s">
        <v>172</v>
      </c>
    </row>
    <row r="100" s="2" customFormat="1" ht="16.5" customHeight="1">
      <c r="A100" s="38"/>
      <c r="B100" s="39"/>
      <c r="C100" s="217" t="s">
        <v>126</v>
      </c>
      <c r="D100" s="217" t="s">
        <v>127</v>
      </c>
      <c r="E100" s="218" t="s">
        <v>807</v>
      </c>
      <c r="F100" s="219" t="s">
        <v>808</v>
      </c>
      <c r="G100" s="220" t="s">
        <v>291</v>
      </c>
      <c r="H100" s="221">
        <v>50</v>
      </c>
      <c r="I100" s="222"/>
      <c r="J100" s="223">
        <f>ROUND(I100*H100,2)</f>
        <v>0</v>
      </c>
      <c r="K100" s="219" t="s">
        <v>19</v>
      </c>
      <c r="L100" s="224"/>
      <c r="M100" s="225" t="s">
        <v>19</v>
      </c>
      <c r="N100" s="226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130</v>
      </c>
      <c r="AT100" s="215" t="s">
        <v>127</v>
      </c>
      <c r="AU100" s="215" t="s">
        <v>82</v>
      </c>
      <c r="AY100" s="17" t="s">
        <v>118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126</v>
      </c>
      <c r="BM100" s="215" t="s">
        <v>130</v>
      </c>
    </row>
    <row r="101" s="2" customFormat="1" ht="16.5" customHeight="1">
      <c r="A101" s="38"/>
      <c r="B101" s="39"/>
      <c r="C101" s="217" t="s">
        <v>175</v>
      </c>
      <c r="D101" s="217" t="s">
        <v>127</v>
      </c>
      <c r="E101" s="218" t="s">
        <v>809</v>
      </c>
      <c r="F101" s="219" t="s">
        <v>810</v>
      </c>
      <c r="G101" s="220" t="s">
        <v>291</v>
      </c>
      <c r="H101" s="221">
        <v>200</v>
      </c>
      <c r="I101" s="222"/>
      <c r="J101" s="223">
        <f>ROUND(I101*H101,2)</f>
        <v>0</v>
      </c>
      <c r="K101" s="219" t="s">
        <v>19</v>
      </c>
      <c r="L101" s="224"/>
      <c r="M101" s="225" t="s">
        <v>19</v>
      </c>
      <c r="N101" s="226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130</v>
      </c>
      <c r="AT101" s="215" t="s">
        <v>127</v>
      </c>
      <c r="AU101" s="215" t="s">
        <v>82</v>
      </c>
      <c r="AY101" s="17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126</v>
      </c>
      <c r="BM101" s="215" t="s">
        <v>178</v>
      </c>
    </row>
    <row r="102" s="2" customFormat="1" ht="16.5" customHeight="1">
      <c r="A102" s="38"/>
      <c r="B102" s="39"/>
      <c r="C102" s="217" t="s">
        <v>156</v>
      </c>
      <c r="D102" s="217" t="s">
        <v>127</v>
      </c>
      <c r="E102" s="218" t="s">
        <v>811</v>
      </c>
      <c r="F102" s="219" t="s">
        <v>812</v>
      </c>
      <c r="G102" s="220" t="s">
        <v>291</v>
      </c>
      <c r="H102" s="221">
        <v>200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130</v>
      </c>
      <c r="AT102" s="215" t="s">
        <v>127</v>
      </c>
      <c r="AU102" s="215" t="s">
        <v>82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126</v>
      </c>
      <c r="BM102" s="215" t="s">
        <v>181</v>
      </c>
    </row>
    <row r="103" s="2" customFormat="1" ht="16.5" customHeight="1">
      <c r="A103" s="38"/>
      <c r="B103" s="39"/>
      <c r="C103" s="217" t="s">
        <v>182</v>
      </c>
      <c r="D103" s="217" t="s">
        <v>127</v>
      </c>
      <c r="E103" s="218" t="s">
        <v>813</v>
      </c>
      <c r="F103" s="219" t="s">
        <v>814</v>
      </c>
      <c r="G103" s="220" t="s">
        <v>291</v>
      </c>
      <c r="H103" s="221">
        <v>30</v>
      </c>
      <c r="I103" s="222"/>
      <c r="J103" s="223">
        <f>ROUND(I103*H103,2)</f>
        <v>0</v>
      </c>
      <c r="K103" s="219" t="s">
        <v>19</v>
      </c>
      <c r="L103" s="224"/>
      <c r="M103" s="225" t="s">
        <v>19</v>
      </c>
      <c r="N103" s="226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130</v>
      </c>
      <c r="AT103" s="215" t="s">
        <v>127</v>
      </c>
      <c r="AU103" s="215" t="s">
        <v>82</v>
      </c>
      <c r="AY103" s="17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126</v>
      </c>
      <c r="BM103" s="215" t="s">
        <v>185</v>
      </c>
    </row>
    <row r="104" s="2" customFormat="1" ht="16.5" customHeight="1">
      <c r="A104" s="38"/>
      <c r="B104" s="39"/>
      <c r="C104" s="217" t="s">
        <v>157</v>
      </c>
      <c r="D104" s="217" t="s">
        <v>127</v>
      </c>
      <c r="E104" s="218" t="s">
        <v>815</v>
      </c>
      <c r="F104" s="219" t="s">
        <v>816</v>
      </c>
      <c r="G104" s="220" t="s">
        <v>291</v>
      </c>
      <c r="H104" s="221">
        <v>30</v>
      </c>
      <c r="I104" s="222"/>
      <c r="J104" s="223">
        <f>ROUND(I104*H104,2)</f>
        <v>0</v>
      </c>
      <c r="K104" s="219" t="s">
        <v>19</v>
      </c>
      <c r="L104" s="224"/>
      <c r="M104" s="225" t="s">
        <v>19</v>
      </c>
      <c r="N104" s="226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130</v>
      </c>
      <c r="AT104" s="215" t="s">
        <v>127</v>
      </c>
      <c r="AU104" s="215" t="s">
        <v>82</v>
      </c>
      <c r="AY104" s="17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126</v>
      </c>
      <c r="BM104" s="215" t="s">
        <v>186</v>
      </c>
    </row>
    <row r="105" s="2" customFormat="1" ht="16.5" customHeight="1">
      <c r="A105" s="38"/>
      <c r="B105" s="39"/>
      <c r="C105" s="217" t="s">
        <v>7</v>
      </c>
      <c r="D105" s="217" t="s">
        <v>127</v>
      </c>
      <c r="E105" s="218" t="s">
        <v>817</v>
      </c>
      <c r="F105" s="219" t="s">
        <v>818</v>
      </c>
      <c r="G105" s="220" t="s">
        <v>291</v>
      </c>
      <c r="H105" s="221">
        <v>20</v>
      </c>
      <c r="I105" s="222"/>
      <c r="J105" s="223">
        <f>ROUND(I105*H105,2)</f>
        <v>0</v>
      </c>
      <c r="K105" s="219" t="s">
        <v>19</v>
      </c>
      <c r="L105" s="224"/>
      <c r="M105" s="225" t="s">
        <v>19</v>
      </c>
      <c r="N105" s="226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130</v>
      </c>
      <c r="AT105" s="215" t="s">
        <v>127</v>
      </c>
      <c r="AU105" s="215" t="s">
        <v>82</v>
      </c>
      <c r="AY105" s="17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126</v>
      </c>
      <c r="BM105" s="215" t="s">
        <v>189</v>
      </c>
    </row>
    <row r="106" s="12" customFormat="1" ht="22.8" customHeight="1">
      <c r="A106" s="12"/>
      <c r="B106" s="188"/>
      <c r="C106" s="189"/>
      <c r="D106" s="190" t="s">
        <v>71</v>
      </c>
      <c r="E106" s="202" t="s">
        <v>819</v>
      </c>
      <c r="F106" s="202" t="s">
        <v>820</v>
      </c>
      <c r="G106" s="189"/>
      <c r="H106" s="189"/>
      <c r="I106" s="192"/>
      <c r="J106" s="203">
        <f>BK106</f>
        <v>0</v>
      </c>
      <c r="K106" s="189"/>
      <c r="L106" s="194"/>
      <c r="M106" s="195"/>
      <c r="N106" s="196"/>
      <c r="O106" s="196"/>
      <c r="P106" s="197">
        <f>SUM(P107:P157)</f>
        <v>0</v>
      </c>
      <c r="Q106" s="196"/>
      <c r="R106" s="197">
        <f>SUM(R107:R157)</f>
        <v>0</v>
      </c>
      <c r="S106" s="196"/>
      <c r="T106" s="198">
        <f>SUM(T107:T157)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9" t="s">
        <v>82</v>
      </c>
      <c r="AT106" s="200" t="s">
        <v>71</v>
      </c>
      <c r="AU106" s="200" t="s">
        <v>80</v>
      </c>
      <c r="AY106" s="199" t="s">
        <v>118</v>
      </c>
      <c r="BK106" s="201">
        <f>SUM(BK107:BK157)</f>
        <v>0</v>
      </c>
    </row>
    <row r="107" s="2" customFormat="1" ht="16.5" customHeight="1">
      <c r="A107" s="38"/>
      <c r="B107" s="39"/>
      <c r="C107" s="204" t="s">
        <v>161</v>
      </c>
      <c r="D107" s="204" t="s">
        <v>121</v>
      </c>
      <c r="E107" s="205" t="s">
        <v>821</v>
      </c>
      <c r="F107" s="206" t="s">
        <v>822</v>
      </c>
      <c r="G107" s="207" t="s">
        <v>291</v>
      </c>
      <c r="H107" s="208">
        <v>30</v>
      </c>
      <c r="I107" s="209"/>
      <c r="J107" s="210">
        <f>ROUND(I107*H107,2)</f>
        <v>0</v>
      </c>
      <c r="K107" s="206" t="s">
        <v>125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126</v>
      </c>
      <c r="AT107" s="215" t="s">
        <v>121</v>
      </c>
      <c r="AU107" s="215" t="s">
        <v>82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126</v>
      </c>
      <c r="BM107" s="215" t="s">
        <v>190</v>
      </c>
    </row>
    <row r="108" s="2" customFormat="1" ht="16.5" customHeight="1">
      <c r="A108" s="38"/>
      <c r="B108" s="39"/>
      <c r="C108" s="204" t="s">
        <v>191</v>
      </c>
      <c r="D108" s="204" t="s">
        <v>121</v>
      </c>
      <c r="E108" s="205" t="s">
        <v>823</v>
      </c>
      <c r="F108" s="206" t="s">
        <v>824</v>
      </c>
      <c r="G108" s="207" t="s">
        <v>291</v>
      </c>
      <c r="H108" s="208">
        <v>30</v>
      </c>
      <c r="I108" s="209"/>
      <c r="J108" s="210">
        <f>ROUND(I108*H108,2)</f>
        <v>0</v>
      </c>
      <c r="K108" s="206" t="s">
        <v>125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126</v>
      </c>
      <c r="AT108" s="215" t="s">
        <v>121</v>
      </c>
      <c r="AU108" s="215" t="s">
        <v>82</v>
      </c>
      <c r="AY108" s="17" t="s">
        <v>118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126</v>
      </c>
      <c r="BM108" s="215" t="s">
        <v>194</v>
      </c>
    </row>
    <row r="109" s="2" customFormat="1" ht="16.5" customHeight="1">
      <c r="A109" s="38"/>
      <c r="B109" s="39"/>
      <c r="C109" s="204" t="s">
        <v>162</v>
      </c>
      <c r="D109" s="204" t="s">
        <v>121</v>
      </c>
      <c r="E109" s="205" t="s">
        <v>825</v>
      </c>
      <c r="F109" s="206" t="s">
        <v>826</v>
      </c>
      <c r="G109" s="207" t="s">
        <v>291</v>
      </c>
      <c r="H109" s="208">
        <v>30</v>
      </c>
      <c r="I109" s="209"/>
      <c r="J109" s="210">
        <f>ROUND(I109*H109,2)</f>
        <v>0</v>
      </c>
      <c r="K109" s="206" t="s">
        <v>125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126</v>
      </c>
      <c r="AT109" s="215" t="s">
        <v>121</v>
      </c>
      <c r="AU109" s="215" t="s">
        <v>82</v>
      </c>
      <c r="AY109" s="17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126</v>
      </c>
      <c r="BM109" s="215" t="s">
        <v>195</v>
      </c>
    </row>
    <row r="110" s="2" customFormat="1" ht="16.5" customHeight="1">
      <c r="A110" s="38"/>
      <c r="B110" s="39"/>
      <c r="C110" s="204" t="s">
        <v>196</v>
      </c>
      <c r="D110" s="204" t="s">
        <v>121</v>
      </c>
      <c r="E110" s="205" t="s">
        <v>827</v>
      </c>
      <c r="F110" s="206" t="s">
        <v>828</v>
      </c>
      <c r="G110" s="207" t="s">
        <v>291</v>
      </c>
      <c r="H110" s="208">
        <v>50</v>
      </c>
      <c r="I110" s="209"/>
      <c r="J110" s="210">
        <f>ROUND(I110*H110,2)</f>
        <v>0</v>
      </c>
      <c r="K110" s="206" t="s">
        <v>125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126</v>
      </c>
      <c r="AT110" s="215" t="s">
        <v>121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126</v>
      </c>
      <c r="BM110" s="215" t="s">
        <v>199</v>
      </c>
    </row>
    <row r="111" s="2" customFormat="1" ht="16.5" customHeight="1">
      <c r="A111" s="38"/>
      <c r="B111" s="39"/>
      <c r="C111" s="204" t="s">
        <v>166</v>
      </c>
      <c r="D111" s="204" t="s">
        <v>121</v>
      </c>
      <c r="E111" s="205" t="s">
        <v>829</v>
      </c>
      <c r="F111" s="206" t="s">
        <v>830</v>
      </c>
      <c r="G111" s="207" t="s">
        <v>291</v>
      </c>
      <c r="H111" s="208">
        <v>50</v>
      </c>
      <c r="I111" s="209"/>
      <c r="J111" s="210">
        <f>ROUND(I111*H111,2)</f>
        <v>0</v>
      </c>
      <c r="K111" s="206" t="s">
        <v>125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126</v>
      </c>
      <c r="AT111" s="215" t="s">
        <v>121</v>
      </c>
      <c r="AU111" s="215" t="s">
        <v>82</v>
      </c>
      <c r="AY111" s="17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126</v>
      </c>
      <c r="BM111" s="215" t="s">
        <v>202</v>
      </c>
    </row>
    <row r="112" s="2" customFormat="1" ht="16.5" customHeight="1">
      <c r="A112" s="38"/>
      <c r="B112" s="39"/>
      <c r="C112" s="204" t="s">
        <v>203</v>
      </c>
      <c r="D112" s="204" t="s">
        <v>121</v>
      </c>
      <c r="E112" s="205" t="s">
        <v>831</v>
      </c>
      <c r="F112" s="206" t="s">
        <v>832</v>
      </c>
      <c r="G112" s="207" t="s">
        <v>291</v>
      </c>
      <c r="H112" s="208">
        <v>50</v>
      </c>
      <c r="I112" s="209"/>
      <c r="J112" s="210">
        <f>ROUND(I112*H112,2)</f>
        <v>0</v>
      </c>
      <c r="K112" s="206" t="s">
        <v>125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126</v>
      </c>
      <c r="AT112" s="215" t="s">
        <v>121</v>
      </c>
      <c r="AU112" s="215" t="s">
        <v>82</v>
      </c>
      <c r="AY112" s="17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126</v>
      </c>
      <c r="BM112" s="215" t="s">
        <v>206</v>
      </c>
    </row>
    <row r="113" s="2" customFormat="1" ht="16.5" customHeight="1">
      <c r="A113" s="38"/>
      <c r="B113" s="39"/>
      <c r="C113" s="204" t="s">
        <v>169</v>
      </c>
      <c r="D113" s="204" t="s">
        <v>121</v>
      </c>
      <c r="E113" s="205" t="s">
        <v>833</v>
      </c>
      <c r="F113" s="206" t="s">
        <v>834</v>
      </c>
      <c r="G113" s="207" t="s">
        <v>291</v>
      </c>
      <c r="H113" s="208">
        <v>50</v>
      </c>
      <c r="I113" s="209"/>
      <c r="J113" s="210">
        <f>ROUND(I113*H113,2)</f>
        <v>0</v>
      </c>
      <c r="K113" s="206" t="s">
        <v>125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126</v>
      </c>
      <c r="AT113" s="215" t="s">
        <v>121</v>
      </c>
      <c r="AU113" s="215" t="s">
        <v>82</v>
      </c>
      <c r="AY113" s="17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126</v>
      </c>
      <c r="BM113" s="215" t="s">
        <v>209</v>
      </c>
    </row>
    <row r="114" s="2" customFormat="1" ht="16.5" customHeight="1">
      <c r="A114" s="38"/>
      <c r="B114" s="39"/>
      <c r="C114" s="204" t="s">
        <v>210</v>
      </c>
      <c r="D114" s="204" t="s">
        <v>121</v>
      </c>
      <c r="E114" s="205" t="s">
        <v>835</v>
      </c>
      <c r="F114" s="206" t="s">
        <v>836</v>
      </c>
      <c r="G114" s="207" t="s">
        <v>291</v>
      </c>
      <c r="H114" s="208">
        <v>50</v>
      </c>
      <c r="I114" s="209"/>
      <c r="J114" s="210">
        <f>ROUND(I114*H114,2)</f>
        <v>0</v>
      </c>
      <c r="K114" s="206" t="s">
        <v>125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126</v>
      </c>
      <c r="AT114" s="215" t="s">
        <v>121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126</v>
      </c>
      <c r="BM114" s="215" t="s">
        <v>213</v>
      </c>
    </row>
    <row r="115" s="2" customFormat="1" ht="16.5" customHeight="1">
      <c r="A115" s="38"/>
      <c r="B115" s="39"/>
      <c r="C115" s="204" t="s">
        <v>172</v>
      </c>
      <c r="D115" s="204" t="s">
        <v>121</v>
      </c>
      <c r="E115" s="205" t="s">
        <v>837</v>
      </c>
      <c r="F115" s="206" t="s">
        <v>838</v>
      </c>
      <c r="G115" s="207" t="s">
        <v>291</v>
      </c>
      <c r="H115" s="208">
        <v>30</v>
      </c>
      <c r="I115" s="209"/>
      <c r="J115" s="210">
        <f>ROUND(I115*H115,2)</f>
        <v>0</v>
      </c>
      <c r="K115" s="206" t="s">
        <v>125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126</v>
      </c>
      <c r="AT115" s="215" t="s">
        <v>121</v>
      </c>
      <c r="AU115" s="215" t="s">
        <v>82</v>
      </c>
      <c r="AY115" s="17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126</v>
      </c>
      <c r="BM115" s="215" t="s">
        <v>216</v>
      </c>
    </row>
    <row r="116" s="2" customFormat="1" ht="16.5" customHeight="1">
      <c r="A116" s="38"/>
      <c r="B116" s="39"/>
      <c r="C116" s="204" t="s">
        <v>225</v>
      </c>
      <c r="D116" s="204" t="s">
        <v>121</v>
      </c>
      <c r="E116" s="205" t="s">
        <v>839</v>
      </c>
      <c r="F116" s="206" t="s">
        <v>840</v>
      </c>
      <c r="G116" s="207" t="s">
        <v>291</v>
      </c>
      <c r="H116" s="208">
        <v>30</v>
      </c>
      <c r="I116" s="209"/>
      <c r="J116" s="210">
        <f>ROUND(I116*H116,2)</f>
        <v>0</v>
      </c>
      <c r="K116" s="206" t="s">
        <v>125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126</v>
      </c>
      <c r="AT116" s="215" t="s">
        <v>121</v>
      </c>
      <c r="AU116" s="215" t="s">
        <v>82</v>
      </c>
      <c r="AY116" s="17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126</v>
      </c>
      <c r="BM116" s="215" t="s">
        <v>220</v>
      </c>
    </row>
    <row r="117" s="2" customFormat="1" ht="16.5" customHeight="1">
      <c r="A117" s="38"/>
      <c r="B117" s="39"/>
      <c r="C117" s="204" t="s">
        <v>178</v>
      </c>
      <c r="D117" s="204" t="s">
        <v>121</v>
      </c>
      <c r="E117" s="205" t="s">
        <v>841</v>
      </c>
      <c r="F117" s="206" t="s">
        <v>842</v>
      </c>
      <c r="G117" s="207" t="s">
        <v>291</v>
      </c>
      <c r="H117" s="208">
        <v>30</v>
      </c>
      <c r="I117" s="209"/>
      <c r="J117" s="210">
        <f>ROUND(I117*H117,2)</f>
        <v>0</v>
      </c>
      <c r="K117" s="206" t="s">
        <v>125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126</v>
      </c>
      <c r="AT117" s="215" t="s">
        <v>121</v>
      </c>
      <c r="AU117" s="215" t="s">
        <v>82</v>
      </c>
      <c r="AY117" s="17" t="s">
        <v>118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126</v>
      </c>
      <c r="BM117" s="215" t="s">
        <v>223</v>
      </c>
    </row>
    <row r="118" s="2" customFormat="1" ht="16.5" customHeight="1">
      <c r="A118" s="38"/>
      <c r="B118" s="39"/>
      <c r="C118" s="204" t="s">
        <v>232</v>
      </c>
      <c r="D118" s="204" t="s">
        <v>121</v>
      </c>
      <c r="E118" s="205" t="s">
        <v>843</v>
      </c>
      <c r="F118" s="206" t="s">
        <v>844</v>
      </c>
      <c r="G118" s="207" t="s">
        <v>291</v>
      </c>
      <c r="H118" s="208">
        <v>30</v>
      </c>
      <c r="I118" s="209"/>
      <c r="J118" s="210">
        <f>ROUND(I118*H118,2)</f>
        <v>0</v>
      </c>
      <c r="K118" s="206" t="s">
        <v>125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126</v>
      </c>
      <c r="AT118" s="215" t="s">
        <v>121</v>
      </c>
      <c r="AU118" s="215" t="s">
        <v>82</v>
      </c>
      <c r="AY118" s="17" t="s">
        <v>118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126</v>
      </c>
      <c r="BM118" s="215" t="s">
        <v>228</v>
      </c>
    </row>
    <row r="119" s="2" customFormat="1" ht="16.5" customHeight="1">
      <c r="A119" s="38"/>
      <c r="B119" s="39"/>
      <c r="C119" s="204" t="s">
        <v>181</v>
      </c>
      <c r="D119" s="204" t="s">
        <v>121</v>
      </c>
      <c r="E119" s="205" t="s">
        <v>845</v>
      </c>
      <c r="F119" s="206" t="s">
        <v>846</v>
      </c>
      <c r="G119" s="207" t="s">
        <v>291</v>
      </c>
      <c r="H119" s="208">
        <v>30</v>
      </c>
      <c r="I119" s="209"/>
      <c r="J119" s="210">
        <f>ROUND(I119*H119,2)</f>
        <v>0</v>
      </c>
      <c r="K119" s="206" t="s">
        <v>125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126</v>
      </c>
      <c r="AT119" s="215" t="s">
        <v>121</v>
      </c>
      <c r="AU119" s="215" t="s">
        <v>82</v>
      </c>
      <c r="AY119" s="17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126</v>
      </c>
      <c r="BM119" s="215" t="s">
        <v>231</v>
      </c>
    </row>
    <row r="120" s="2" customFormat="1" ht="16.5" customHeight="1">
      <c r="A120" s="38"/>
      <c r="B120" s="39"/>
      <c r="C120" s="204" t="s">
        <v>239</v>
      </c>
      <c r="D120" s="204" t="s">
        <v>121</v>
      </c>
      <c r="E120" s="205" t="s">
        <v>847</v>
      </c>
      <c r="F120" s="206" t="s">
        <v>848</v>
      </c>
      <c r="G120" s="207" t="s">
        <v>291</v>
      </c>
      <c r="H120" s="208">
        <v>100</v>
      </c>
      <c r="I120" s="209"/>
      <c r="J120" s="210">
        <f>ROUND(I120*H120,2)</f>
        <v>0</v>
      </c>
      <c r="K120" s="206" t="s">
        <v>125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126</v>
      </c>
      <c r="AT120" s="215" t="s">
        <v>121</v>
      </c>
      <c r="AU120" s="215" t="s">
        <v>82</v>
      </c>
      <c r="AY120" s="17" t="s">
        <v>118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126</v>
      </c>
      <c r="BM120" s="215" t="s">
        <v>235</v>
      </c>
    </row>
    <row r="121" s="2" customFormat="1" ht="16.5" customHeight="1">
      <c r="A121" s="38"/>
      <c r="B121" s="39"/>
      <c r="C121" s="204" t="s">
        <v>185</v>
      </c>
      <c r="D121" s="204" t="s">
        <v>121</v>
      </c>
      <c r="E121" s="205" t="s">
        <v>849</v>
      </c>
      <c r="F121" s="206" t="s">
        <v>850</v>
      </c>
      <c r="G121" s="207" t="s">
        <v>291</v>
      </c>
      <c r="H121" s="208">
        <v>50</v>
      </c>
      <c r="I121" s="209"/>
      <c r="J121" s="210">
        <f>ROUND(I121*H121,2)</f>
        <v>0</v>
      </c>
      <c r="K121" s="206" t="s">
        <v>125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126</v>
      </c>
      <c r="AT121" s="215" t="s">
        <v>121</v>
      </c>
      <c r="AU121" s="215" t="s">
        <v>82</v>
      </c>
      <c r="AY121" s="17" t="s">
        <v>118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126</v>
      </c>
      <c r="BM121" s="215" t="s">
        <v>238</v>
      </c>
    </row>
    <row r="122" s="2" customFormat="1" ht="16.5" customHeight="1">
      <c r="A122" s="38"/>
      <c r="B122" s="39"/>
      <c r="C122" s="204" t="s">
        <v>246</v>
      </c>
      <c r="D122" s="204" t="s">
        <v>121</v>
      </c>
      <c r="E122" s="205" t="s">
        <v>851</v>
      </c>
      <c r="F122" s="206" t="s">
        <v>852</v>
      </c>
      <c r="G122" s="207" t="s">
        <v>291</v>
      </c>
      <c r="H122" s="208">
        <v>50</v>
      </c>
      <c r="I122" s="209"/>
      <c r="J122" s="210">
        <f>ROUND(I122*H122,2)</f>
        <v>0</v>
      </c>
      <c r="K122" s="206" t="s">
        <v>125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121</v>
      </c>
      <c r="AU122" s="215" t="s">
        <v>82</v>
      </c>
      <c r="AY122" s="17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126</v>
      </c>
      <c r="BM122" s="215" t="s">
        <v>242</v>
      </c>
    </row>
    <row r="123" s="2" customFormat="1" ht="16.5" customHeight="1">
      <c r="A123" s="38"/>
      <c r="B123" s="39"/>
      <c r="C123" s="204" t="s">
        <v>186</v>
      </c>
      <c r="D123" s="204" t="s">
        <v>121</v>
      </c>
      <c r="E123" s="205" t="s">
        <v>853</v>
      </c>
      <c r="F123" s="206" t="s">
        <v>854</v>
      </c>
      <c r="G123" s="207" t="s">
        <v>291</v>
      </c>
      <c r="H123" s="208">
        <v>30</v>
      </c>
      <c r="I123" s="209"/>
      <c r="J123" s="210">
        <f>ROUND(I123*H123,2)</f>
        <v>0</v>
      </c>
      <c r="K123" s="206" t="s">
        <v>125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126</v>
      </c>
      <c r="AT123" s="215" t="s">
        <v>121</v>
      </c>
      <c r="AU123" s="215" t="s">
        <v>82</v>
      </c>
      <c r="AY123" s="17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126</v>
      </c>
      <c r="BM123" s="215" t="s">
        <v>245</v>
      </c>
    </row>
    <row r="124" s="2" customFormat="1" ht="16.5" customHeight="1">
      <c r="A124" s="38"/>
      <c r="B124" s="39"/>
      <c r="C124" s="204" t="s">
        <v>254</v>
      </c>
      <c r="D124" s="204" t="s">
        <v>121</v>
      </c>
      <c r="E124" s="205" t="s">
        <v>855</v>
      </c>
      <c r="F124" s="206" t="s">
        <v>856</v>
      </c>
      <c r="G124" s="207" t="s">
        <v>291</v>
      </c>
      <c r="H124" s="208">
        <v>30</v>
      </c>
      <c r="I124" s="209"/>
      <c r="J124" s="210">
        <f>ROUND(I124*H124,2)</f>
        <v>0</v>
      </c>
      <c r="K124" s="206" t="s">
        <v>125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126</v>
      </c>
      <c r="AT124" s="215" t="s">
        <v>121</v>
      </c>
      <c r="AU124" s="215" t="s">
        <v>82</v>
      </c>
      <c r="AY124" s="17" t="s">
        <v>118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80</v>
      </c>
      <c r="BK124" s="216">
        <f>ROUND(I124*H124,2)</f>
        <v>0</v>
      </c>
      <c r="BL124" s="17" t="s">
        <v>126</v>
      </c>
      <c r="BM124" s="215" t="s">
        <v>249</v>
      </c>
    </row>
    <row r="125" s="2" customFormat="1" ht="16.5" customHeight="1">
      <c r="A125" s="38"/>
      <c r="B125" s="39"/>
      <c r="C125" s="204" t="s">
        <v>189</v>
      </c>
      <c r="D125" s="204" t="s">
        <v>121</v>
      </c>
      <c r="E125" s="205" t="s">
        <v>857</v>
      </c>
      <c r="F125" s="206" t="s">
        <v>858</v>
      </c>
      <c r="G125" s="207" t="s">
        <v>291</v>
      </c>
      <c r="H125" s="208">
        <v>20</v>
      </c>
      <c r="I125" s="209"/>
      <c r="J125" s="210">
        <f>ROUND(I125*H125,2)</f>
        <v>0</v>
      </c>
      <c r="K125" s="206" t="s">
        <v>125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126</v>
      </c>
      <c r="AT125" s="215" t="s">
        <v>121</v>
      </c>
      <c r="AU125" s="215" t="s">
        <v>82</v>
      </c>
      <c r="AY125" s="17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126</v>
      </c>
      <c r="BM125" s="215" t="s">
        <v>253</v>
      </c>
    </row>
    <row r="126" s="2" customFormat="1" ht="16.5" customHeight="1">
      <c r="A126" s="38"/>
      <c r="B126" s="39"/>
      <c r="C126" s="204" t="s">
        <v>262</v>
      </c>
      <c r="D126" s="204" t="s">
        <v>121</v>
      </c>
      <c r="E126" s="205" t="s">
        <v>859</v>
      </c>
      <c r="F126" s="206" t="s">
        <v>860</v>
      </c>
      <c r="G126" s="207" t="s">
        <v>291</v>
      </c>
      <c r="H126" s="208">
        <v>30</v>
      </c>
      <c r="I126" s="209"/>
      <c r="J126" s="210">
        <f>ROUND(I126*H126,2)</f>
        <v>0</v>
      </c>
      <c r="K126" s="206" t="s">
        <v>125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126</v>
      </c>
      <c r="AT126" s="215" t="s">
        <v>121</v>
      </c>
      <c r="AU126" s="215" t="s">
        <v>82</v>
      </c>
      <c r="AY126" s="17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126</v>
      </c>
      <c r="BM126" s="215" t="s">
        <v>257</v>
      </c>
    </row>
    <row r="127" s="2" customFormat="1" ht="21.75" customHeight="1">
      <c r="A127" s="38"/>
      <c r="B127" s="39"/>
      <c r="C127" s="204" t="s">
        <v>190</v>
      </c>
      <c r="D127" s="204" t="s">
        <v>121</v>
      </c>
      <c r="E127" s="205" t="s">
        <v>861</v>
      </c>
      <c r="F127" s="206" t="s">
        <v>862</v>
      </c>
      <c r="G127" s="207" t="s">
        <v>291</v>
      </c>
      <c r="H127" s="208">
        <v>50</v>
      </c>
      <c r="I127" s="209"/>
      <c r="J127" s="210">
        <f>ROUND(I127*H127,2)</f>
        <v>0</v>
      </c>
      <c r="K127" s="206" t="s">
        <v>125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126</v>
      </c>
      <c r="AT127" s="215" t="s">
        <v>121</v>
      </c>
      <c r="AU127" s="215" t="s">
        <v>82</v>
      </c>
      <c r="AY127" s="17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126</v>
      </c>
      <c r="BM127" s="215" t="s">
        <v>261</v>
      </c>
    </row>
    <row r="128" s="2" customFormat="1" ht="16.5" customHeight="1">
      <c r="A128" s="38"/>
      <c r="B128" s="39"/>
      <c r="C128" s="204" t="s">
        <v>270</v>
      </c>
      <c r="D128" s="204" t="s">
        <v>121</v>
      </c>
      <c r="E128" s="205" t="s">
        <v>863</v>
      </c>
      <c r="F128" s="206" t="s">
        <v>864</v>
      </c>
      <c r="G128" s="207" t="s">
        <v>291</v>
      </c>
      <c r="H128" s="208">
        <v>50</v>
      </c>
      <c r="I128" s="209"/>
      <c r="J128" s="210">
        <f>ROUND(I128*H128,2)</f>
        <v>0</v>
      </c>
      <c r="K128" s="206" t="s">
        <v>125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126</v>
      </c>
      <c r="AT128" s="215" t="s">
        <v>121</v>
      </c>
      <c r="AU128" s="215" t="s">
        <v>82</v>
      </c>
      <c r="AY128" s="17" t="s">
        <v>118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126</v>
      </c>
      <c r="BM128" s="215" t="s">
        <v>265</v>
      </c>
    </row>
    <row r="129" s="2" customFormat="1" ht="16.5" customHeight="1">
      <c r="A129" s="38"/>
      <c r="B129" s="39"/>
      <c r="C129" s="204" t="s">
        <v>194</v>
      </c>
      <c r="D129" s="204" t="s">
        <v>121</v>
      </c>
      <c r="E129" s="205" t="s">
        <v>865</v>
      </c>
      <c r="F129" s="206" t="s">
        <v>866</v>
      </c>
      <c r="G129" s="207" t="s">
        <v>291</v>
      </c>
      <c r="H129" s="208">
        <v>50</v>
      </c>
      <c r="I129" s="209"/>
      <c r="J129" s="210">
        <f>ROUND(I129*H129,2)</f>
        <v>0</v>
      </c>
      <c r="K129" s="206" t="s">
        <v>125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126</v>
      </c>
      <c r="AT129" s="215" t="s">
        <v>121</v>
      </c>
      <c r="AU129" s="215" t="s">
        <v>82</v>
      </c>
      <c r="AY129" s="17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126</v>
      </c>
      <c r="BM129" s="215" t="s">
        <v>269</v>
      </c>
    </row>
    <row r="130" s="2" customFormat="1" ht="16.5" customHeight="1">
      <c r="A130" s="38"/>
      <c r="B130" s="39"/>
      <c r="C130" s="204" t="s">
        <v>279</v>
      </c>
      <c r="D130" s="204" t="s">
        <v>121</v>
      </c>
      <c r="E130" s="205" t="s">
        <v>867</v>
      </c>
      <c r="F130" s="206" t="s">
        <v>868</v>
      </c>
      <c r="G130" s="207" t="s">
        <v>291</v>
      </c>
      <c r="H130" s="208">
        <v>50</v>
      </c>
      <c r="I130" s="209"/>
      <c r="J130" s="210">
        <f>ROUND(I130*H130,2)</f>
        <v>0</v>
      </c>
      <c r="K130" s="206" t="s">
        <v>125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121</v>
      </c>
      <c r="AU130" s="215" t="s">
        <v>82</v>
      </c>
      <c r="AY130" s="17" t="s">
        <v>118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80</v>
      </c>
      <c r="BK130" s="216">
        <f>ROUND(I130*H130,2)</f>
        <v>0</v>
      </c>
      <c r="BL130" s="17" t="s">
        <v>126</v>
      </c>
      <c r="BM130" s="215" t="s">
        <v>273</v>
      </c>
    </row>
    <row r="131" s="2" customFormat="1" ht="16.5" customHeight="1">
      <c r="A131" s="38"/>
      <c r="B131" s="39"/>
      <c r="C131" s="204" t="s">
        <v>195</v>
      </c>
      <c r="D131" s="204" t="s">
        <v>121</v>
      </c>
      <c r="E131" s="205" t="s">
        <v>869</v>
      </c>
      <c r="F131" s="206" t="s">
        <v>870</v>
      </c>
      <c r="G131" s="207" t="s">
        <v>291</v>
      </c>
      <c r="H131" s="208">
        <v>50</v>
      </c>
      <c r="I131" s="209"/>
      <c r="J131" s="210">
        <f>ROUND(I131*H131,2)</f>
        <v>0</v>
      </c>
      <c r="K131" s="206" t="s">
        <v>125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126</v>
      </c>
      <c r="AT131" s="215" t="s">
        <v>121</v>
      </c>
      <c r="AU131" s="215" t="s">
        <v>82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126</v>
      </c>
      <c r="BM131" s="215" t="s">
        <v>277</v>
      </c>
    </row>
    <row r="132" s="2" customFormat="1" ht="16.5" customHeight="1">
      <c r="A132" s="38"/>
      <c r="B132" s="39"/>
      <c r="C132" s="204" t="s">
        <v>285</v>
      </c>
      <c r="D132" s="204" t="s">
        <v>121</v>
      </c>
      <c r="E132" s="205" t="s">
        <v>871</v>
      </c>
      <c r="F132" s="206" t="s">
        <v>872</v>
      </c>
      <c r="G132" s="207" t="s">
        <v>291</v>
      </c>
      <c r="H132" s="208">
        <v>50</v>
      </c>
      <c r="I132" s="209"/>
      <c r="J132" s="210">
        <f>ROUND(I132*H132,2)</f>
        <v>0</v>
      </c>
      <c r="K132" s="206" t="s">
        <v>125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126</v>
      </c>
      <c r="AT132" s="215" t="s">
        <v>121</v>
      </c>
      <c r="AU132" s="215" t="s">
        <v>82</v>
      </c>
      <c r="AY132" s="17" t="s">
        <v>118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126</v>
      </c>
      <c r="BM132" s="215" t="s">
        <v>282</v>
      </c>
    </row>
    <row r="133" s="2" customFormat="1" ht="16.5" customHeight="1">
      <c r="A133" s="38"/>
      <c r="B133" s="39"/>
      <c r="C133" s="204" t="s">
        <v>199</v>
      </c>
      <c r="D133" s="204" t="s">
        <v>121</v>
      </c>
      <c r="E133" s="205" t="s">
        <v>873</v>
      </c>
      <c r="F133" s="206" t="s">
        <v>874</v>
      </c>
      <c r="G133" s="207" t="s">
        <v>291</v>
      </c>
      <c r="H133" s="208">
        <v>30</v>
      </c>
      <c r="I133" s="209"/>
      <c r="J133" s="210">
        <f>ROUND(I133*H133,2)</f>
        <v>0</v>
      </c>
      <c r="K133" s="206" t="s">
        <v>125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126</v>
      </c>
      <c r="AT133" s="215" t="s">
        <v>121</v>
      </c>
      <c r="AU133" s="215" t="s">
        <v>82</v>
      </c>
      <c r="AY133" s="17" t="s">
        <v>118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80</v>
      </c>
      <c r="BK133" s="216">
        <f>ROUND(I133*H133,2)</f>
        <v>0</v>
      </c>
      <c r="BL133" s="17" t="s">
        <v>126</v>
      </c>
      <c r="BM133" s="215" t="s">
        <v>283</v>
      </c>
    </row>
    <row r="134" s="2" customFormat="1" ht="16.5" customHeight="1">
      <c r="A134" s="38"/>
      <c r="B134" s="39"/>
      <c r="C134" s="204" t="s">
        <v>293</v>
      </c>
      <c r="D134" s="204" t="s">
        <v>121</v>
      </c>
      <c r="E134" s="205" t="s">
        <v>875</v>
      </c>
      <c r="F134" s="206" t="s">
        <v>876</v>
      </c>
      <c r="G134" s="207" t="s">
        <v>291</v>
      </c>
      <c r="H134" s="208">
        <v>30</v>
      </c>
      <c r="I134" s="209"/>
      <c r="J134" s="210">
        <f>ROUND(I134*H134,2)</f>
        <v>0</v>
      </c>
      <c r="K134" s="206" t="s">
        <v>125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126</v>
      </c>
      <c r="AT134" s="215" t="s">
        <v>121</v>
      </c>
      <c r="AU134" s="215" t="s">
        <v>82</v>
      </c>
      <c r="AY134" s="17" t="s">
        <v>118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126</v>
      </c>
      <c r="BM134" s="215" t="s">
        <v>288</v>
      </c>
    </row>
    <row r="135" s="2" customFormat="1" ht="16.5" customHeight="1">
      <c r="A135" s="38"/>
      <c r="B135" s="39"/>
      <c r="C135" s="204" t="s">
        <v>202</v>
      </c>
      <c r="D135" s="204" t="s">
        <v>121</v>
      </c>
      <c r="E135" s="205" t="s">
        <v>877</v>
      </c>
      <c r="F135" s="206" t="s">
        <v>878</v>
      </c>
      <c r="G135" s="207" t="s">
        <v>291</v>
      </c>
      <c r="H135" s="208">
        <v>30</v>
      </c>
      <c r="I135" s="209"/>
      <c r="J135" s="210">
        <f>ROUND(I135*H135,2)</f>
        <v>0</v>
      </c>
      <c r="K135" s="206" t="s">
        <v>125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126</v>
      </c>
      <c r="AT135" s="215" t="s">
        <v>121</v>
      </c>
      <c r="AU135" s="215" t="s">
        <v>82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126</v>
      </c>
      <c r="BM135" s="215" t="s">
        <v>292</v>
      </c>
    </row>
    <row r="136" s="2" customFormat="1" ht="16.5" customHeight="1">
      <c r="A136" s="38"/>
      <c r="B136" s="39"/>
      <c r="C136" s="204" t="s">
        <v>300</v>
      </c>
      <c r="D136" s="204" t="s">
        <v>121</v>
      </c>
      <c r="E136" s="205" t="s">
        <v>879</v>
      </c>
      <c r="F136" s="206" t="s">
        <v>880</v>
      </c>
      <c r="G136" s="207" t="s">
        <v>291</v>
      </c>
      <c r="H136" s="208">
        <v>30</v>
      </c>
      <c r="I136" s="209"/>
      <c r="J136" s="210">
        <f>ROUND(I136*H136,2)</f>
        <v>0</v>
      </c>
      <c r="K136" s="206" t="s">
        <v>125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126</v>
      </c>
      <c r="AT136" s="215" t="s">
        <v>121</v>
      </c>
      <c r="AU136" s="215" t="s">
        <v>82</v>
      </c>
      <c r="AY136" s="17" t="s">
        <v>118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80</v>
      </c>
      <c r="BK136" s="216">
        <f>ROUND(I136*H136,2)</f>
        <v>0</v>
      </c>
      <c r="BL136" s="17" t="s">
        <v>126</v>
      </c>
      <c r="BM136" s="215" t="s">
        <v>296</v>
      </c>
    </row>
    <row r="137" s="2" customFormat="1" ht="16.5" customHeight="1">
      <c r="A137" s="38"/>
      <c r="B137" s="39"/>
      <c r="C137" s="204" t="s">
        <v>206</v>
      </c>
      <c r="D137" s="204" t="s">
        <v>121</v>
      </c>
      <c r="E137" s="205" t="s">
        <v>881</v>
      </c>
      <c r="F137" s="206" t="s">
        <v>882</v>
      </c>
      <c r="G137" s="207" t="s">
        <v>291</v>
      </c>
      <c r="H137" s="208">
        <v>30</v>
      </c>
      <c r="I137" s="209"/>
      <c r="J137" s="210">
        <f>ROUND(I137*H137,2)</f>
        <v>0</v>
      </c>
      <c r="K137" s="206" t="s">
        <v>125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126</v>
      </c>
      <c r="AT137" s="215" t="s">
        <v>121</v>
      </c>
      <c r="AU137" s="215" t="s">
        <v>82</v>
      </c>
      <c r="AY137" s="17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126</v>
      </c>
      <c r="BM137" s="215" t="s">
        <v>299</v>
      </c>
    </row>
    <row r="138" s="2" customFormat="1" ht="16.5" customHeight="1">
      <c r="A138" s="38"/>
      <c r="B138" s="39"/>
      <c r="C138" s="204" t="s">
        <v>307</v>
      </c>
      <c r="D138" s="204" t="s">
        <v>121</v>
      </c>
      <c r="E138" s="205" t="s">
        <v>883</v>
      </c>
      <c r="F138" s="206" t="s">
        <v>884</v>
      </c>
      <c r="G138" s="207" t="s">
        <v>291</v>
      </c>
      <c r="H138" s="208">
        <v>50</v>
      </c>
      <c r="I138" s="209"/>
      <c r="J138" s="210">
        <f>ROUND(I138*H138,2)</f>
        <v>0</v>
      </c>
      <c r="K138" s="206" t="s">
        <v>125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126</v>
      </c>
      <c r="AT138" s="215" t="s">
        <v>121</v>
      </c>
      <c r="AU138" s="215" t="s">
        <v>82</v>
      </c>
      <c r="AY138" s="17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126</v>
      </c>
      <c r="BM138" s="215" t="s">
        <v>303</v>
      </c>
    </row>
    <row r="139" s="2" customFormat="1" ht="16.5" customHeight="1">
      <c r="A139" s="38"/>
      <c r="B139" s="39"/>
      <c r="C139" s="204" t="s">
        <v>209</v>
      </c>
      <c r="D139" s="204" t="s">
        <v>121</v>
      </c>
      <c r="E139" s="205" t="s">
        <v>885</v>
      </c>
      <c r="F139" s="206" t="s">
        <v>886</v>
      </c>
      <c r="G139" s="207" t="s">
        <v>291</v>
      </c>
      <c r="H139" s="208">
        <v>50</v>
      </c>
      <c r="I139" s="209"/>
      <c r="J139" s="210">
        <f>ROUND(I139*H139,2)</f>
        <v>0</v>
      </c>
      <c r="K139" s="206" t="s">
        <v>125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126</v>
      </c>
      <c r="AT139" s="215" t="s">
        <v>121</v>
      </c>
      <c r="AU139" s="215" t="s">
        <v>82</v>
      </c>
      <c r="AY139" s="17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126</v>
      </c>
      <c r="BM139" s="215" t="s">
        <v>306</v>
      </c>
    </row>
    <row r="140" s="2" customFormat="1" ht="16.5" customHeight="1">
      <c r="A140" s="38"/>
      <c r="B140" s="39"/>
      <c r="C140" s="204" t="s">
        <v>314</v>
      </c>
      <c r="D140" s="204" t="s">
        <v>121</v>
      </c>
      <c r="E140" s="205" t="s">
        <v>887</v>
      </c>
      <c r="F140" s="206" t="s">
        <v>888</v>
      </c>
      <c r="G140" s="207" t="s">
        <v>291</v>
      </c>
      <c r="H140" s="208">
        <v>50</v>
      </c>
      <c r="I140" s="209"/>
      <c r="J140" s="210">
        <f>ROUND(I140*H140,2)</f>
        <v>0</v>
      </c>
      <c r="K140" s="206" t="s">
        <v>125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126</v>
      </c>
      <c r="AT140" s="215" t="s">
        <v>121</v>
      </c>
      <c r="AU140" s="215" t="s">
        <v>82</v>
      </c>
      <c r="AY140" s="17" t="s">
        <v>118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126</v>
      </c>
      <c r="BM140" s="215" t="s">
        <v>310</v>
      </c>
    </row>
    <row r="141" s="2" customFormat="1" ht="16.5" customHeight="1">
      <c r="A141" s="38"/>
      <c r="B141" s="39"/>
      <c r="C141" s="204" t="s">
        <v>213</v>
      </c>
      <c r="D141" s="204" t="s">
        <v>121</v>
      </c>
      <c r="E141" s="205" t="s">
        <v>889</v>
      </c>
      <c r="F141" s="206" t="s">
        <v>890</v>
      </c>
      <c r="G141" s="207" t="s">
        <v>291</v>
      </c>
      <c r="H141" s="208">
        <v>50</v>
      </c>
      <c r="I141" s="209"/>
      <c r="J141" s="210">
        <f>ROUND(I141*H141,2)</f>
        <v>0</v>
      </c>
      <c r="K141" s="206" t="s">
        <v>125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126</v>
      </c>
      <c r="AT141" s="215" t="s">
        <v>121</v>
      </c>
      <c r="AU141" s="215" t="s">
        <v>82</v>
      </c>
      <c r="AY141" s="17" t="s">
        <v>118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126</v>
      </c>
      <c r="BM141" s="215" t="s">
        <v>313</v>
      </c>
    </row>
    <row r="142" s="2" customFormat="1" ht="16.5" customHeight="1">
      <c r="A142" s="38"/>
      <c r="B142" s="39"/>
      <c r="C142" s="204" t="s">
        <v>321</v>
      </c>
      <c r="D142" s="204" t="s">
        <v>121</v>
      </c>
      <c r="E142" s="205" t="s">
        <v>891</v>
      </c>
      <c r="F142" s="206" t="s">
        <v>892</v>
      </c>
      <c r="G142" s="207" t="s">
        <v>291</v>
      </c>
      <c r="H142" s="208">
        <v>50</v>
      </c>
      <c r="I142" s="209"/>
      <c r="J142" s="210">
        <f>ROUND(I142*H142,2)</f>
        <v>0</v>
      </c>
      <c r="K142" s="206" t="s">
        <v>125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126</v>
      </c>
      <c r="AT142" s="215" t="s">
        <v>121</v>
      </c>
      <c r="AU142" s="215" t="s">
        <v>82</v>
      </c>
      <c r="AY142" s="17" t="s">
        <v>118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126</v>
      </c>
      <c r="BM142" s="215" t="s">
        <v>317</v>
      </c>
    </row>
    <row r="143" s="2" customFormat="1" ht="16.5" customHeight="1">
      <c r="A143" s="38"/>
      <c r="B143" s="39"/>
      <c r="C143" s="204" t="s">
        <v>216</v>
      </c>
      <c r="D143" s="204" t="s">
        <v>121</v>
      </c>
      <c r="E143" s="205" t="s">
        <v>893</v>
      </c>
      <c r="F143" s="206" t="s">
        <v>894</v>
      </c>
      <c r="G143" s="207" t="s">
        <v>291</v>
      </c>
      <c r="H143" s="208">
        <v>50</v>
      </c>
      <c r="I143" s="209"/>
      <c r="J143" s="210">
        <f>ROUND(I143*H143,2)</f>
        <v>0</v>
      </c>
      <c r="K143" s="206" t="s">
        <v>125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126</v>
      </c>
      <c r="AT143" s="215" t="s">
        <v>121</v>
      </c>
      <c r="AU143" s="215" t="s">
        <v>82</v>
      </c>
      <c r="AY143" s="17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126</v>
      </c>
      <c r="BM143" s="215" t="s">
        <v>320</v>
      </c>
    </row>
    <row r="144" s="2" customFormat="1" ht="16.5" customHeight="1">
      <c r="A144" s="38"/>
      <c r="B144" s="39"/>
      <c r="C144" s="204" t="s">
        <v>328</v>
      </c>
      <c r="D144" s="204" t="s">
        <v>121</v>
      </c>
      <c r="E144" s="205" t="s">
        <v>895</v>
      </c>
      <c r="F144" s="206" t="s">
        <v>896</v>
      </c>
      <c r="G144" s="207" t="s">
        <v>291</v>
      </c>
      <c r="H144" s="208">
        <v>50</v>
      </c>
      <c r="I144" s="209"/>
      <c r="J144" s="210">
        <f>ROUND(I144*H144,2)</f>
        <v>0</v>
      </c>
      <c r="K144" s="206" t="s">
        <v>125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126</v>
      </c>
      <c r="AT144" s="215" t="s">
        <v>121</v>
      </c>
      <c r="AU144" s="215" t="s">
        <v>82</v>
      </c>
      <c r="AY144" s="17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126</v>
      </c>
      <c r="BM144" s="215" t="s">
        <v>324</v>
      </c>
    </row>
    <row r="145" s="2" customFormat="1" ht="16.5" customHeight="1">
      <c r="A145" s="38"/>
      <c r="B145" s="39"/>
      <c r="C145" s="204" t="s">
        <v>220</v>
      </c>
      <c r="D145" s="204" t="s">
        <v>121</v>
      </c>
      <c r="E145" s="205" t="s">
        <v>895</v>
      </c>
      <c r="F145" s="206" t="s">
        <v>896</v>
      </c>
      <c r="G145" s="207" t="s">
        <v>291</v>
      </c>
      <c r="H145" s="208">
        <v>50</v>
      </c>
      <c r="I145" s="209"/>
      <c r="J145" s="210">
        <f>ROUND(I145*H145,2)</f>
        <v>0</v>
      </c>
      <c r="K145" s="206" t="s">
        <v>125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126</v>
      </c>
      <c r="AT145" s="215" t="s">
        <v>121</v>
      </c>
      <c r="AU145" s="215" t="s">
        <v>82</v>
      </c>
      <c r="AY145" s="17" t="s">
        <v>118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126</v>
      </c>
      <c r="BM145" s="215" t="s">
        <v>327</v>
      </c>
    </row>
    <row r="146" s="2" customFormat="1" ht="21.75" customHeight="1">
      <c r="A146" s="38"/>
      <c r="B146" s="39"/>
      <c r="C146" s="204" t="s">
        <v>335</v>
      </c>
      <c r="D146" s="204" t="s">
        <v>121</v>
      </c>
      <c r="E146" s="205" t="s">
        <v>897</v>
      </c>
      <c r="F146" s="206" t="s">
        <v>898</v>
      </c>
      <c r="G146" s="207" t="s">
        <v>291</v>
      </c>
      <c r="H146" s="208">
        <v>50</v>
      </c>
      <c r="I146" s="209"/>
      <c r="J146" s="210">
        <f>ROUND(I146*H146,2)</f>
        <v>0</v>
      </c>
      <c r="K146" s="206" t="s">
        <v>125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126</v>
      </c>
      <c r="AT146" s="215" t="s">
        <v>121</v>
      </c>
      <c r="AU146" s="215" t="s">
        <v>82</v>
      </c>
      <c r="AY146" s="17" t="s">
        <v>118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80</v>
      </c>
      <c r="BK146" s="216">
        <f>ROUND(I146*H146,2)</f>
        <v>0</v>
      </c>
      <c r="BL146" s="17" t="s">
        <v>126</v>
      </c>
      <c r="BM146" s="215" t="s">
        <v>331</v>
      </c>
    </row>
    <row r="147" s="2" customFormat="1" ht="21.75" customHeight="1">
      <c r="A147" s="38"/>
      <c r="B147" s="39"/>
      <c r="C147" s="204" t="s">
        <v>223</v>
      </c>
      <c r="D147" s="204" t="s">
        <v>121</v>
      </c>
      <c r="E147" s="205" t="s">
        <v>899</v>
      </c>
      <c r="F147" s="206" t="s">
        <v>900</v>
      </c>
      <c r="G147" s="207" t="s">
        <v>291</v>
      </c>
      <c r="H147" s="208">
        <v>50</v>
      </c>
      <c r="I147" s="209"/>
      <c r="J147" s="210">
        <f>ROUND(I147*H147,2)</f>
        <v>0</v>
      </c>
      <c r="K147" s="206" t="s">
        <v>125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126</v>
      </c>
      <c r="AT147" s="215" t="s">
        <v>121</v>
      </c>
      <c r="AU147" s="215" t="s">
        <v>82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126</v>
      </c>
      <c r="BM147" s="215" t="s">
        <v>334</v>
      </c>
    </row>
    <row r="148" s="2" customFormat="1" ht="16.5" customHeight="1">
      <c r="A148" s="38"/>
      <c r="B148" s="39"/>
      <c r="C148" s="204" t="s">
        <v>342</v>
      </c>
      <c r="D148" s="204" t="s">
        <v>121</v>
      </c>
      <c r="E148" s="205" t="s">
        <v>901</v>
      </c>
      <c r="F148" s="206" t="s">
        <v>902</v>
      </c>
      <c r="G148" s="207" t="s">
        <v>291</v>
      </c>
      <c r="H148" s="208">
        <v>50</v>
      </c>
      <c r="I148" s="209"/>
      <c r="J148" s="210">
        <f>ROUND(I148*H148,2)</f>
        <v>0</v>
      </c>
      <c r="K148" s="206" t="s">
        <v>125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126</v>
      </c>
      <c r="AT148" s="215" t="s">
        <v>121</v>
      </c>
      <c r="AU148" s="215" t="s">
        <v>82</v>
      </c>
      <c r="AY148" s="17" t="s">
        <v>118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126</v>
      </c>
      <c r="BM148" s="215" t="s">
        <v>338</v>
      </c>
    </row>
    <row r="149" s="2" customFormat="1" ht="16.5" customHeight="1">
      <c r="A149" s="38"/>
      <c r="B149" s="39"/>
      <c r="C149" s="204" t="s">
        <v>228</v>
      </c>
      <c r="D149" s="204" t="s">
        <v>121</v>
      </c>
      <c r="E149" s="205" t="s">
        <v>903</v>
      </c>
      <c r="F149" s="206" t="s">
        <v>904</v>
      </c>
      <c r="G149" s="207" t="s">
        <v>291</v>
      </c>
      <c r="H149" s="208">
        <v>50</v>
      </c>
      <c r="I149" s="209"/>
      <c r="J149" s="210">
        <f>ROUND(I149*H149,2)</f>
        <v>0</v>
      </c>
      <c r="K149" s="206" t="s">
        <v>125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126</v>
      </c>
      <c r="AT149" s="215" t="s">
        <v>121</v>
      </c>
      <c r="AU149" s="215" t="s">
        <v>82</v>
      </c>
      <c r="AY149" s="17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126</v>
      </c>
      <c r="BM149" s="215" t="s">
        <v>341</v>
      </c>
    </row>
    <row r="150" s="2" customFormat="1" ht="16.5" customHeight="1">
      <c r="A150" s="38"/>
      <c r="B150" s="39"/>
      <c r="C150" s="204" t="s">
        <v>349</v>
      </c>
      <c r="D150" s="204" t="s">
        <v>121</v>
      </c>
      <c r="E150" s="205" t="s">
        <v>905</v>
      </c>
      <c r="F150" s="206" t="s">
        <v>906</v>
      </c>
      <c r="G150" s="207" t="s">
        <v>291</v>
      </c>
      <c r="H150" s="208">
        <v>50</v>
      </c>
      <c r="I150" s="209"/>
      <c r="J150" s="210">
        <f>ROUND(I150*H150,2)</f>
        <v>0</v>
      </c>
      <c r="K150" s="206" t="s">
        <v>125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126</v>
      </c>
      <c r="AT150" s="215" t="s">
        <v>121</v>
      </c>
      <c r="AU150" s="215" t="s">
        <v>82</v>
      </c>
      <c r="AY150" s="17" t="s">
        <v>118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126</v>
      </c>
      <c r="BM150" s="215" t="s">
        <v>345</v>
      </c>
    </row>
    <row r="151" s="2" customFormat="1" ht="16.5" customHeight="1">
      <c r="A151" s="38"/>
      <c r="B151" s="39"/>
      <c r="C151" s="204" t="s">
        <v>231</v>
      </c>
      <c r="D151" s="204" t="s">
        <v>121</v>
      </c>
      <c r="E151" s="205" t="s">
        <v>907</v>
      </c>
      <c r="F151" s="206" t="s">
        <v>908</v>
      </c>
      <c r="G151" s="207" t="s">
        <v>291</v>
      </c>
      <c r="H151" s="208">
        <v>50</v>
      </c>
      <c r="I151" s="209"/>
      <c r="J151" s="210">
        <f>ROUND(I151*H151,2)</f>
        <v>0</v>
      </c>
      <c r="K151" s="206" t="s">
        <v>125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126</v>
      </c>
      <c r="AT151" s="215" t="s">
        <v>121</v>
      </c>
      <c r="AU151" s="215" t="s">
        <v>82</v>
      </c>
      <c r="AY151" s="17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126</v>
      </c>
      <c r="BM151" s="215" t="s">
        <v>348</v>
      </c>
    </row>
    <row r="152" s="2" customFormat="1" ht="16.5" customHeight="1">
      <c r="A152" s="38"/>
      <c r="B152" s="39"/>
      <c r="C152" s="204" t="s">
        <v>356</v>
      </c>
      <c r="D152" s="204" t="s">
        <v>121</v>
      </c>
      <c r="E152" s="205" t="s">
        <v>909</v>
      </c>
      <c r="F152" s="206" t="s">
        <v>910</v>
      </c>
      <c r="G152" s="207" t="s">
        <v>291</v>
      </c>
      <c r="H152" s="208">
        <v>50</v>
      </c>
      <c r="I152" s="209"/>
      <c r="J152" s="210">
        <f>ROUND(I152*H152,2)</f>
        <v>0</v>
      </c>
      <c r="K152" s="206" t="s">
        <v>125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126</v>
      </c>
      <c r="AT152" s="215" t="s">
        <v>121</v>
      </c>
      <c r="AU152" s="215" t="s">
        <v>82</v>
      </c>
      <c r="AY152" s="17" t="s">
        <v>118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80</v>
      </c>
      <c r="BK152" s="216">
        <f>ROUND(I152*H152,2)</f>
        <v>0</v>
      </c>
      <c r="BL152" s="17" t="s">
        <v>126</v>
      </c>
      <c r="BM152" s="215" t="s">
        <v>352</v>
      </c>
    </row>
    <row r="153" s="2" customFormat="1" ht="16.5" customHeight="1">
      <c r="A153" s="38"/>
      <c r="B153" s="39"/>
      <c r="C153" s="204" t="s">
        <v>235</v>
      </c>
      <c r="D153" s="204" t="s">
        <v>121</v>
      </c>
      <c r="E153" s="205" t="s">
        <v>911</v>
      </c>
      <c r="F153" s="206" t="s">
        <v>912</v>
      </c>
      <c r="G153" s="207" t="s">
        <v>291</v>
      </c>
      <c r="H153" s="208">
        <v>50</v>
      </c>
      <c r="I153" s="209"/>
      <c r="J153" s="210">
        <f>ROUND(I153*H153,2)</f>
        <v>0</v>
      </c>
      <c r="K153" s="206" t="s">
        <v>125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126</v>
      </c>
      <c r="AT153" s="215" t="s">
        <v>121</v>
      </c>
      <c r="AU153" s="215" t="s">
        <v>82</v>
      </c>
      <c r="AY153" s="17" t="s">
        <v>118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126</v>
      </c>
      <c r="BM153" s="215" t="s">
        <v>355</v>
      </c>
    </row>
    <row r="154" s="2" customFormat="1" ht="16.5" customHeight="1">
      <c r="A154" s="38"/>
      <c r="B154" s="39"/>
      <c r="C154" s="204" t="s">
        <v>361</v>
      </c>
      <c r="D154" s="204" t="s">
        <v>121</v>
      </c>
      <c r="E154" s="205" t="s">
        <v>913</v>
      </c>
      <c r="F154" s="206" t="s">
        <v>914</v>
      </c>
      <c r="G154" s="207" t="s">
        <v>291</v>
      </c>
      <c r="H154" s="208">
        <v>50</v>
      </c>
      <c r="I154" s="209"/>
      <c r="J154" s="210">
        <f>ROUND(I154*H154,2)</f>
        <v>0</v>
      </c>
      <c r="K154" s="206" t="s">
        <v>125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126</v>
      </c>
      <c r="AT154" s="215" t="s">
        <v>121</v>
      </c>
      <c r="AU154" s="215" t="s">
        <v>82</v>
      </c>
      <c r="AY154" s="17" t="s">
        <v>118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80</v>
      </c>
      <c r="BK154" s="216">
        <f>ROUND(I154*H154,2)</f>
        <v>0</v>
      </c>
      <c r="BL154" s="17" t="s">
        <v>126</v>
      </c>
      <c r="BM154" s="215" t="s">
        <v>357</v>
      </c>
    </row>
    <row r="155" s="2" customFormat="1" ht="16.5" customHeight="1">
      <c r="A155" s="38"/>
      <c r="B155" s="39"/>
      <c r="C155" s="204" t="s">
        <v>238</v>
      </c>
      <c r="D155" s="204" t="s">
        <v>121</v>
      </c>
      <c r="E155" s="205" t="s">
        <v>915</v>
      </c>
      <c r="F155" s="206" t="s">
        <v>916</v>
      </c>
      <c r="G155" s="207" t="s">
        <v>291</v>
      </c>
      <c r="H155" s="208">
        <v>50</v>
      </c>
      <c r="I155" s="209"/>
      <c r="J155" s="210">
        <f>ROUND(I155*H155,2)</f>
        <v>0</v>
      </c>
      <c r="K155" s="206" t="s">
        <v>125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126</v>
      </c>
      <c r="AT155" s="215" t="s">
        <v>121</v>
      </c>
      <c r="AU155" s="215" t="s">
        <v>82</v>
      </c>
      <c r="AY155" s="17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126</v>
      </c>
      <c r="BM155" s="215" t="s">
        <v>360</v>
      </c>
    </row>
    <row r="156" s="2" customFormat="1" ht="16.5" customHeight="1">
      <c r="A156" s="38"/>
      <c r="B156" s="39"/>
      <c r="C156" s="204" t="s">
        <v>376</v>
      </c>
      <c r="D156" s="204" t="s">
        <v>121</v>
      </c>
      <c r="E156" s="205" t="s">
        <v>917</v>
      </c>
      <c r="F156" s="206" t="s">
        <v>918</v>
      </c>
      <c r="G156" s="207" t="s">
        <v>291</v>
      </c>
      <c r="H156" s="208">
        <v>50</v>
      </c>
      <c r="I156" s="209"/>
      <c r="J156" s="210">
        <f>ROUND(I156*H156,2)</f>
        <v>0</v>
      </c>
      <c r="K156" s="206" t="s">
        <v>125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126</v>
      </c>
      <c r="AT156" s="215" t="s">
        <v>121</v>
      </c>
      <c r="AU156" s="215" t="s">
        <v>82</v>
      </c>
      <c r="AY156" s="17" t="s">
        <v>118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126</v>
      </c>
      <c r="BM156" s="215" t="s">
        <v>364</v>
      </c>
    </row>
    <row r="157" s="2" customFormat="1" ht="16.5" customHeight="1">
      <c r="A157" s="38"/>
      <c r="B157" s="39"/>
      <c r="C157" s="204" t="s">
        <v>242</v>
      </c>
      <c r="D157" s="204" t="s">
        <v>121</v>
      </c>
      <c r="E157" s="205" t="s">
        <v>919</v>
      </c>
      <c r="F157" s="206" t="s">
        <v>920</v>
      </c>
      <c r="G157" s="207" t="s">
        <v>291</v>
      </c>
      <c r="H157" s="208">
        <v>50</v>
      </c>
      <c r="I157" s="209"/>
      <c r="J157" s="210">
        <f>ROUND(I157*H157,2)</f>
        <v>0</v>
      </c>
      <c r="K157" s="206" t="s">
        <v>125</v>
      </c>
      <c r="L157" s="44"/>
      <c r="M157" s="256" t="s">
        <v>19</v>
      </c>
      <c r="N157" s="257" t="s">
        <v>43</v>
      </c>
      <c r="O157" s="253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126</v>
      </c>
      <c r="AT157" s="215" t="s">
        <v>121</v>
      </c>
      <c r="AU157" s="215" t="s">
        <v>82</v>
      </c>
      <c r="AY157" s="17" t="s">
        <v>118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126</v>
      </c>
      <c r="BM157" s="215" t="s">
        <v>375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plnlCe3DLbKOFjIgK+i0mnL5gbVCBO2NkJH0PrZ5z6QRE0sW8KoTAVSuKsUXMXn3a3MzHb283zEVxEBnR2kU4A==" hashValue="+oTb73AXDM7llj6C5o/yOv/TGf73Ox9jslqV1T62q54O1fISD7EX6o52nN7A4SUXbIibjKB4Qle1blqy7jFMDw==" algorithmName="SHA-512" password="CC35"/>
  <autoFilter ref="C81:K15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Údržba a opravy elektronických zabezpečovacích systémů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ROUND((SUM(BE84:BE150)),  2)</f>
        <v>0</v>
      </c>
      <c r="G33" s="38"/>
      <c r="H33" s="38"/>
      <c r="I33" s="148">
        <v>0.20999999999999999</v>
      </c>
      <c r="J33" s="147">
        <f>ROUND(((SUM(BE84:BE150))*I33),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ROUND((SUM(BF84:BF150)),  2)</f>
        <v>0</v>
      </c>
      <c r="G34" s="38"/>
      <c r="H34" s="38"/>
      <c r="I34" s="148">
        <v>0.14999999999999999</v>
      </c>
      <c r="J34" s="147">
        <f>ROUND(((SUM(BF84:BF150))*I34),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ROUND((SUM(BG84:BG150)),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ROUND((SUM(BH84:BH150)),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ROUND((SUM(BI84:BI150)),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Údržba a opravy elektronických zabezpečovacích systémů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KAMEROVÝ SYSTÉM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ortganizace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ortganizace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922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923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924</v>
      </c>
      <c r="E62" s="174"/>
      <c r="F62" s="174"/>
      <c r="G62" s="174"/>
      <c r="H62" s="174"/>
      <c r="I62" s="174"/>
      <c r="J62" s="175">
        <f>J95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925</v>
      </c>
      <c r="E63" s="174"/>
      <c r="F63" s="174"/>
      <c r="G63" s="174"/>
      <c r="H63" s="174"/>
      <c r="I63" s="174"/>
      <c r="J63" s="175">
        <f>J107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926</v>
      </c>
      <c r="E64" s="174"/>
      <c r="F64" s="174"/>
      <c r="G64" s="174"/>
      <c r="H64" s="174"/>
      <c r="I64" s="174"/>
      <c r="J64" s="175">
        <f>J134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Údržba a opravy elektronických zabezpečovacích systémů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03 - KAMEROVÝ SYSTÉM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15. 4. 2021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Správa železnic, státní ortganizace</v>
      </c>
      <c r="G80" s="40"/>
      <c r="H80" s="40"/>
      <c r="I80" s="32" t="s">
        <v>33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35</v>
      </c>
      <c r="J81" s="36" t="str">
        <f>E24</f>
        <v>Správa železnic, státní ortganizace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104</v>
      </c>
      <c r="D83" s="180" t="s">
        <v>57</v>
      </c>
      <c r="E83" s="180" t="s">
        <v>53</v>
      </c>
      <c r="F83" s="180" t="s">
        <v>54</v>
      </c>
      <c r="G83" s="180" t="s">
        <v>105</v>
      </c>
      <c r="H83" s="180" t="s">
        <v>106</v>
      </c>
      <c r="I83" s="180" t="s">
        <v>107</v>
      </c>
      <c r="J83" s="180" t="s">
        <v>97</v>
      </c>
      <c r="K83" s="181" t="s">
        <v>108</v>
      </c>
      <c r="L83" s="182"/>
      <c r="M83" s="92" t="s">
        <v>19</v>
      </c>
      <c r="N83" s="93" t="s">
        <v>42</v>
      </c>
      <c r="O83" s="93" t="s">
        <v>109</v>
      </c>
      <c r="P83" s="93" t="s">
        <v>110</v>
      </c>
      <c r="Q83" s="93" t="s">
        <v>111</v>
      </c>
      <c r="R83" s="93" t="s">
        <v>112</v>
      </c>
      <c r="S83" s="93" t="s">
        <v>113</v>
      </c>
      <c r="T83" s="94" t="s">
        <v>114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71</v>
      </c>
      <c r="AU84" s="17" t="s">
        <v>98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71</v>
      </c>
      <c r="E85" s="191" t="s">
        <v>116</v>
      </c>
      <c r="F85" s="191" t="s">
        <v>87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P86+P95+P107+P134</f>
        <v>0</v>
      </c>
      <c r="Q85" s="196"/>
      <c r="R85" s="197">
        <f>R86+R95+R107+R134</f>
        <v>0</v>
      </c>
      <c r="S85" s="196"/>
      <c r="T85" s="198">
        <f>T86+T95+T107+T134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82</v>
      </c>
      <c r="AT85" s="200" t="s">
        <v>71</v>
      </c>
      <c r="AU85" s="200" t="s">
        <v>72</v>
      </c>
      <c r="AY85" s="199" t="s">
        <v>118</v>
      </c>
      <c r="BK85" s="201">
        <f>BK86+BK95+BK107+BK134</f>
        <v>0</v>
      </c>
    </row>
    <row r="86" s="12" customFormat="1" ht="22.8" customHeight="1">
      <c r="A86" s="12"/>
      <c r="B86" s="188"/>
      <c r="C86" s="189"/>
      <c r="D86" s="190" t="s">
        <v>71</v>
      </c>
      <c r="E86" s="202" t="s">
        <v>927</v>
      </c>
      <c r="F86" s="202" t="s">
        <v>928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SUM(P87:P94)</f>
        <v>0</v>
      </c>
      <c r="Q86" s="196"/>
      <c r="R86" s="197">
        <f>SUM(R87:R94)</f>
        <v>0</v>
      </c>
      <c r="S86" s="196"/>
      <c r="T86" s="198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80</v>
      </c>
      <c r="AT86" s="200" t="s">
        <v>71</v>
      </c>
      <c r="AU86" s="200" t="s">
        <v>80</v>
      </c>
      <c r="AY86" s="199" t="s">
        <v>118</v>
      </c>
      <c r="BK86" s="201">
        <f>SUM(BK87:BK94)</f>
        <v>0</v>
      </c>
    </row>
    <row r="87" s="2" customFormat="1" ht="16.5" customHeight="1">
      <c r="A87" s="38"/>
      <c r="B87" s="39"/>
      <c r="C87" s="217" t="s">
        <v>80</v>
      </c>
      <c r="D87" s="217" t="s">
        <v>127</v>
      </c>
      <c r="E87" s="218" t="s">
        <v>929</v>
      </c>
      <c r="F87" s="219" t="s">
        <v>930</v>
      </c>
      <c r="G87" s="220" t="s">
        <v>931</v>
      </c>
      <c r="H87" s="221">
        <v>10</v>
      </c>
      <c r="I87" s="222"/>
      <c r="J87" s="223">
        <f>ROUND(I87*H87,2)</f>
        <v>0</v>
      </c>
      <c r="K87" s="219" t="s">
        <v>19</v>
      </c>
      <c r="L87" s="224"/>
      <c r="M87" s="225" t="s">
        <v>19</v>
      </c>
      <c r="N87" s="226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141</v>
      </c>
      <c r="AT87" s="215" t="s">
        <v>127</v>
      </c>
      <c r="AU87" s="215" t="s">
        <v>82</v>
      </c>
      <c r="AY87" s="17" t="s">
        <v>118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131</v>
      </c>
      <c r="BM87" s="215" t="s">
        <v>82</v>
      </c>
    </row>
    <row r="88" s="2" customFormat="1" ht="16.5" customHeight="1">
      <c r="A88" s="38"/>
      <c r="B88" s="39"/>
      <c r="C88" s="217" t="s">
        <v>82</v>
      </c>
      <c r="D88" s="217" t="s">
        <v>127</v>
      </c>
      <c r="E88" s="218" t="s">
        <v>932</v>
      </c>
      <c r="F88" s="219" t="s">
        <v>933</v>
      </c>
      <c r="G88" s="220" t="s">
        <v>931</v>
      </c>
      <c r="H88" s="221">
        <v>10</v>
      </c>
      <c r="I88" s="222"/>
      <c r="J88" s="223">
        <f>ROUND(I88*H88,2)</f>
        <v>0</v>
      </c>
      <c r="K88" s="219" t="s">
        <v>19</v>
      </c>
      <c r="L88" s="224"/>
      <c r="M88" s="225" t="s">
        <v>19</v>
      </c>
      <c r="N88" s="226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141</v>
      </c>
      <c r="AT88" s="215" t="s">
        <v>127</v>
      </c>
      <c r="AU88" s="215" t="s">
        <v>82</v>
      </c>
      <c r="AY88" s="17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131</v>
      </c>
      <c r="BM88" s="215" t="s">
        <v>131</v>
      </c>
    </row>
    <row r="89" s="2" customFormat="1" ht="16.5" customHeight="1">
      <c r="A89" s="38"/>
      <c r="B89" s="39"/>
      <c r="C89" s="217" t="s">
        <v>135</v>
      </c>
      <c r="D89" s="217" t="s">
        <v>127</v>
      </c>
      <c r="E89" s="218" t="s">
        <v>934</v>
      </c>
      <c r="F89" s="219" t="s">
        <v>935</v>
      </c>
      <c r="G89" s="220" t="s">
        <v>931</v>
      </c>
      <c r="H89" s="221">
        <v>10</v>
      </c>
      <c r="I89" s="222"/>
      <c r="J89" s="223">
        <f>ROUND(I89*H89,2)</f>
        <v>0</v>
      </c>
      <c r="K89" s="219" t="s">
        <v>19</v>
      </c>
      <c r="L89" s="224"/>
      <c r="M89" s="225" t="s">
        <v>19</v>
      </c>
      <c r="N89" s="226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141</v>
      </c>
      <c r="AT89" s="215" t="s">
        <v>127</v>
      </c>
      <c r="AU89" s="215" t="s">
        <v>82</v>
      </c>
      <c r="AY89" s="17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131</v>
      </c>
      <c r="BM89" s="215" t="s">
        <v>138</v>
      </c>
    </row>
    <row r="90" s="2" customFormat="1" ht="16.5" customHeight="1">
      <c r="A90" s="38"/>
      <c r="B90" s="39"/>
      <c r="C90" s="217" t="s">
        <v>131</v>
      </c>
      <c r="D90" s="217" t="s">
        <v>127</v>
      </c>
      <c r="E90" s="218" t="s">
        <v>936</v>
      </c>
      <c r="F90" s="219" t="s">
        <v>937</v>
      </c>
      <c r="G90" s="220" t="s">
        <v>124</v>
      </c>
      <c r="H90" s="221">
        <v>1000</v>
      </c>
      <c r="I90" s="222"/>
      <c r="J90" s="223">
        <f>ROUND(I90*H90,2)</f>
        <v>0</v>
      </c>
      <c r="K90" s="219" t="s">
        <v>19</v>
      </c>
      <c r="L90" s="224"/>
      <c r="M90" s="225" t="s">
        <v>19</v>
      </c>
      <c r="N90" s="226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141</v>
      </c>
      <c r="AT90" s="215" t="s">
        <v>127</v>
      </c>
      <c r="AU90" s="215" t="s">
        <v>82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131</v>
      </c>
      <c r="BM90" s="215" t="s">
        <v>141</v>
      </c>
    </row>
    <row r="91" s="2" customFormat="1" ht="16.5" customHeight="1">
      <c r="A91" s="38"/>
      <c r="B91" s="39"/>
      <c r="C91" s="217" t="s">
        <v>142</v>
      </c>
      <c r="D91" s="217" t="s">
        <v>127</v>
      </c>
      <c r="E91" s="218" t="s">
        <v>938</v>
      </c>
      <c r="F91" s="219" t="s">
        <v>939</v>
      </c>
      <c r="G91" s="220" t="s">
        <v>124</v>
      </c>
      <c r="H91" s="221">
        <v>1000</v>
      </c>
      <c r="I91" s="222"/>
      <c r="J91" s="223">
        <f>ROUND(I91*H91,2)</f>
        <v>0</v>
      </c>
      <c r="K91" s="219" t="s">
        <v>19</v>
      </c>
      <c r="L91" s="224"/>
      <c r="M91" s="225" t="s">
        <v>19</v>
      </c>
      <c r="N91" s="226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141</v>
      </c>
      <c r="AT91" s="215" t="s">
        <v>127</v>
      </c>
      <c r="AU91" s="215" t="s">
        <v>82</v>
      </c>
      <c r="AY91" s="17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131</v>
      </c>
      <c r="BM91" s="215" t="s">
        <v>145</v>
      </c>
    </row>
    <row r="92" s="2" customFormat="1" ht="16.5" customHeight="1">
      <c r="A92" s="38"/>
      <c r="B92" s="39"/>
      <c r="C92" s="217" t="s">
        <v>138</v>
      </c>
      <c r="D92" s="217" t="s">
        <v>127</v>
      </c>
      <c r="E92" s="218" t="s">
        <v>940</v>
      </c>
      <c r="F92" s="219" t="s">
        <v>941</v>
      </c>
      <c r="G92" s="220" t="s">
        <v>931</v>
      </c>
      <c r="H92" s="221">
        <v>200</v>
      </c>
      <c r="I92" s="222"/>
      <c r="J92" s="223">
        <f>ROUND(I92*H92,2)</f>
        <v>0</v>
      </c>
      <c r="K92" s="219" t="s">
        <v>19</v>
      </c>
      <c r="L92" s="224"/>
      <c r="M92" s="225" t="s">
        <v>19</v>
      </c>
      <c r="N92" s="226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141</v>
      </c>
      <c r="AT92" s="215" t="s">
        <v>127</v>
      </c>
      <c r="AU92" s="215" t="s">
        <v>82</v>
      </c>
      <c r="AY92" s="17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131</v>
      </c>
      <c r="BM92" s="215" t="s">
        <v>148</v>
      </c>
    </row>
    <row r="93" s="2" customFormat="1" ht="16.5" customHeight="1">
      <c r="A93" s="38"/>
      <c r="B93" s="39"/>
      <c r="C93" s="217" t="s">
        <v>149</v>
      </c>
      <c r="D93" s="217" t="s">
        <v>127</v>
      </c>
      <c r="E93" s="218" t="s">
        <v>942</v>
      </c>
      <c r="F93" s="219" t="s">
        <v>943</v>
      </c>
      <c r="G93" s="220" t="s">
        <v>931</v>
      </c>
      <c r="H93" s="221">
        <v>200</v>
      </c>
      <c r="I93" s="222"/>
      <c r="J93" s="223">
        <f>ROUND(I93*H93,2)</f>
        <v>0</v>
      </c>
      <c r="K93" s="219" t="s">
        <v>19</v>
      </c>
      <c r="L93" s="224"/>
      <c r="M93" s="225" t="s">
        <v>19</v>
      </c>
      <c r="N93" s="226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141</v>
      </c>
      <c r="AT93" s="215" t="s">
        <v>127</v>
      </c>
      <c r="AU93" s="215" t="s">
        <v>82</v>
      </c>
      <c r="AY93" s="17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131</v>
      </c>
      <c r="BM93" s="215" t="s">
        <v>152</v>
      </c>
    </row>
    <row r="94" s="2" customFormat="1" ht="16.5" customHeight="1">
      <c r="A94" s="38"/>
      <c r="B94" s="39"/>
      <c r="C94" s="217" t="s">
        <v>141</v>
      </c>
      <c r="D94" s="217" t="s">
        <v>127</v>
      </c>
      <c r="E94" s="218" t="s">
        <v>944</v>
      </c>
      <c r="F94" s="219" t="s">
        <v>945</v>
      </c>
      <c r="G94" s="220" t="s">
        <v>931</v>
      </c>
      <c r="H94" s="221">
        <v>400</v>
      </c>
      <c r="I94" s="222"/>
      <c r="J94" s="223">
        <f>ROUND(I94*H94,2)</f>
        <v>0</v>
      </c>
      <c r="K94" s="219" t="s">
        <v>19</v>
      </c>
      <c r="L94" s="224"/>
      <c r="M94" s="225" t="s">
        <v>19</v>
      </c>
      <c r="N94" s="226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141</v>
      </c>
      <c r="AT94" s="215" t="s">
        <v>127</v>
      </c>
      <c r="AU94" s="215" t="s">
        <v>82</v>
      </c>
      <c r="AY94" s="17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131</v>
      </c>
      <c r="BM94" s="215" t="s">
        <v>126</v>
      </c>
    </row>
    <row r="95" s="12" customFormat="1" ht="22.8" customHeight="1">
      <c r="A95" s="12"/>
      <c r="B95" s="188"/>
      <c r="C95" s="189"/>
      <c r="D95" s="190" t="s">
        <v>71</v>
      </c>
      <c r="E95" s="202" t="s">
        <v>946</v>
      </c>
      <c r="F95" s="202" t="s">
        <v>947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SUM(P96:P106)</f>
        <v>0</v>
      </c>
      <c r="Q95" s="196"/>
      <c r="R95" s="197">
        <f>SUM(R96:R106)</f>
        <v>0</v>
      </c>
      <c r="S95" s="196"/>
      <c r="T95" s="198">
        <f>SUM(T96:T106)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80</v>
      </c>
      <c r="AT95" s="200" t="s">
        <v>71</v>
      </c>
      <c r="AU95" s="200" t="s">
        <v>80</v>
      </c>
      <c r="AY95" s="199" t="s">
        <v>118</v>
      </c>
      <c r="BK95" s="201">
        <f>SUM(BK96:BK106)</f>
        <v>0</v>
      </c>
    </row>
    <row r="96" s="2" customFormat="1" ht="16.5" customHeight="1">
      <c r="A96" s="38"/>
      <c r="B96" s="39"/>
      <c r="C96" s="204" t="s">
        <v>153</v>
      </c>
      <c r="D96" s="204" t="s">
        <v>121</v>
      </c>
      <c r="E96" s="205" t="s">
        <v>948</v>
      </c>
      <c r="F96" s="206" t="s">
        <v>930</v>
      </c>
      <c r="G96" s="207" t="s">
        <v>931</v>
      </c>
      <c r="H96" s="208">
        <v>20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131</v>
      </c>
      <c r="AT96" s="215" t="s">
        <v>121</v>
      </c>
      <c r="AU96" s="215" t="s">
        <v>82</v>
      </c>
      <c r="AY96" s="17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131</v>
      </c>
      <c r="BM96" s="215" t="s">
        <v>156</v>
      </c>
    </row>
    <row r="97" s="2" customFormat="1" ht="16.5" customHeight="1">
      <c r="A97" s="38"/>
      <c r="B97" s="39"/>
      <c r="C97" s="204" t="s">
        <v>145</v>
      </c>
      <c r="D97" s="204" t="s">
        <v>121</v>
      </c>
      <c r="E97" s="205" t="s">
        <v>949</v>
      </c>
      <c r="F97" s="206" t="s">
        <v>933</v>
      </c>
      <c r="G97" s="207" t="s">
        <v>931</v>
      </c>
      <c r="H97" s="208">
        <v>20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131</v>
      </c>
      <c r="AT97" s="215" t="s">
        <v>121</v>
      </c>
      <c r="AU97" s="215" t="s">
        <v>82</v>
      </c>
      <c r="AY97" s="17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131</v>
      </c>
      <c r="BM97" s="215" t="s">
        <v>157</v>
      </c>
    </row>
    <row r="98" s="2" customFormat="1" ht="16.5" customHeight="1">
      <c r="A98" s="38"/>
      <c r="B98" s="39"/>
      <c r="C98" s="204" t="s">
        <v>158</v>
      </c>
      <c r="D98" s="204" t="s">
        <v>121</v>
      </c>
      <c r="E98" s="205" t="s">
        <v>950</v>
      </c>
      <c r="F98" s="206" t="s">
        <v>935</v>
      </c>
      <c r="G98" s="207" t="s">
        <v>931</v>
      </c>
      <c r="H98" s="208">
        <v>20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131</v>
      </c>
      <c r="AT98" s="215" t="s">
        <v>121</v>
      </c>
      <c r="AU98" s="215" t="s">
        <v>82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131</v>
      </c>
      <c r="BM98" s="215" t="s">
        <v>161</v>
      </c>
    </row>
    <row r="99" s="2" customFormat="1" ht="16.5" customHeight="1">
      <c r="A99" s="38"/>
      <c r="B99" s="39"/>
      <c r="C99" s="204" t="s">
        <v>148</v>
      </c>
      <c r="D99" s="204" t="s">
        <v>121</v>
      </c>
      <c r="E99" s="205" t="s">
        <v>951</v>
      </c>
      <c r="F99" s="206" t="s">
        <v>952</v>
      </c>
      <c r="G99" s="207" t="s">
        <v>124</v>
      </c>
      <c r="H99" s="208">
        <v>1000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131</v>
      </c>
      <c r="AT99" s="215" t="s">
        <v>121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131</v>
      </c>
      <c r="BM99" s="215" t="s">
        <v>162</v>
      </c>
    </row>
    <row r="100" s="2" customFormat="1" ht="16.5" customHeight="1">
      <c r="A100" s="38"/>
      <c r="B100" s="39"/>
      <c r="C100" s="204" t="s">
        <v>163</v>
      </c>
      <c r="D100" s="204" t="s">
        <v>121</v>
      </c>
      <c r="E100" s="205" t="s">
        <v>953</v>
      </c>
      <c r="F100" s="206" t="s">
        <v>954</v>
      </c>
      <c r="G100" s="207" t="s">
        <v>124</v>
      </c>
      <c r="H100" s="208">
        <v>1000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131</v>
      </c>
      <c r="AT100" s="215" t="s">
        <v>121</v>
      </c>
      <c r="AU100" s="215" t="s">
        <v>82</v>
      </c>
      <c r="AY100" s="17" t="s">
        <v>118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131</v>
      </c>
      <c r="BM100" s="215" t="s">
        <v>166</v>
      </c>
    </row>
    <row r="101" s="2" customFormat="1" ht="16.5" customHeight="1">
      <c r="A101" s="38"/>
      <c r="B101" s="39"/>
      <c r="C101" s="204" t="s">
        <v>175</v>
      </c>
      <c r="D101" s="204" t="s">
        <v>121</v>
      </c>
      <c r="E101" s="205" t="s">
        <v>955</v>
      </c>
      <c r="F101" s="206" t="s">
        <v>956</v>
      </c>
      <c r="G101" s="207" t="s">
        <v>931</v>
      </c>
      <c r="H101" s="208">
        <v>500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121</v>
      </c>
      <c r="AU101" s="215" t="s">
        <v>82</v>
      </c>
      <c r="AY101" s="17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131</v>
      </c>
      <c r="BM101" s="215" t="s">
        <v>169</v>
      </c>
    </row>
    <row r="102" s="2" customFormat="1" ht="16.5" customHeight="1">
      <c r="A102" s="38"/>
      <c r="B102" s="39"/>
      <c r="C102" s="204" t="s">
        <v>126</v>
      </c>
      <c r="D102" s="204" t="s">
        <v>121</v>
      </c>
      <c r="E102" s="205" t="s">
        <v>957</v>
      </c>
      <c r="F102" s="206" t="s">
        <v>945</v>
      </c>
      <c r="G102" s="207" t="s">
        <v>931</v>
      </c>
      <c r="H102" s="208">
        <v>400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131</v>
      </c>
      <c r="AT102" s="215" t="s">
        <v>121</v>
      </c>
      <c r="AU102" s="215" t="s">
        <v>82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131</v>
      </c>
      <c r="BM102" s="215" t="s">
        <v>172</v>
      </c>
    </row>
    <row r="103" s="2" customFormat="1" ht="16.5" customHeight="1">
      <c r="A103" s="38"/>
      <c r="B103" s="39"/>
      <c r="C103" s="204" t="s">
        <v>152</v>
      </c>
      <c r="D103" s="204" t="s">
        <v>121</v>
      </c>
      <c r="E103" s="205" t="s">
        <v>958</v>
      </c>
      <c r="F103" s="206" t="s">
        <v>941</v>
      </c>
      <c r="G103" s="207" t="s">
        <v>931</v>
      </c>
      <c r="H103" s="208">
        <v>200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131</v>
      </c>
      <c r="AT103" s="215" t="s">
        <v>121</v>
      </c>
      <c r="AU103" s="215" t="s">
        <v>82</v>
      </c>
      <c r="AY103" s="17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131</v>
      </c>
      <c r="BM103" s="215" t="s">
        <v>130</v>
      </c>
    </row>
    <row r="104" s="2" customFormat="1" ht="16.5" customHeight="1">
      <c r="A104" s="38"/>
      <c r="B104" s="39"/>
      <c r="C104" s="204" t="s">
        <v>8</v>
      </c>
      <c r="D104" s="204" t="s">
        <v>121</v>
      </c>
      <c r="E104" s="205" t="s">
        <v>959</v>
      </c>
      <c r="F104" s="206" t="s">
        <v>943</v>
      </c>
      <c r="G104" s="207" t="s">
        <v>931</v>
      </c>
      <c r="H104" s="208">
        <v>200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131</v>
      </c>
      <c r="AT104" s="215" t="s">
        <v>121</v>
      </c>
      <c r="AU104" s="215" t="s">
        <v>82</v>
      </c>
      <c r="AY104" s="17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131</v>
      </c>
      <c r="BM104" s="215" t="s">
        <v>178</v>
      </c>
    </row>
    <row r="105" s="2" customFormat="1" ht="16.5" customHeight="1">
      <c r="A105" s="38"/>
      <c r="B105" s="39"/>
      <c r="C105" s="204" t="s">
        <v>156</v>
      </c>
      <c r="D105" s="204" t="s">
        <v>121</v>
      </c>
      <c r="E105" s="205" t="s">
        <v>960</v>
      </c>
      <c r="F105" s="206" t="s">
        <v>961</v>
      </c>
      <c r="G105" s="207" t="s">
        <v>931</v>
      </c>
      <c r="H105" s="208">
        <v>200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131</v>
      </c>
      <c r="AT105" s="215" t="s">
        <v>121</v>
      </c>
      <c r="AU105" s="215" t="s">
        <v>82</v>
      </c>
      <c r="AY105" s="17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131</v>
      </c>
      <c r="BM105" s="215" t="s">
        <v>181</v>
      </c>
    </row>
    <row r="106" s="2" customFormat="1" ht="16.5" customHeight="1">
      <c r="A106" s="38"/>
      <c r="B106" s="39"/>
      <c r="C106" s="204" t="s">
        <v>182</v>
      </c>
      <c r="D106" s="204" t="s">
        <v>121</v>
      </c>
      <c r="E106" s="205" t="s">
        <v>962</v>
      </c>
      <c r="F106" s="206" t="s">
        <v>963</v>
      </c>
      <c r="G106" s="207" t="s">
        <v>964</v>
      </c>
      <c r="H106" s="208">
        <v>100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131</v>
      </c>
      <c r="AT106" s="215" t="s">
        <v>121</v>
      </c>
      <c r="AU106" s="215" t="s">
        <v>82</v>
      </c>
      <c r="AY106" s="17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131</v>
      </c>
      <c r="BM106" s="215" t="s">
        <v>185</v>
      </c>
    </row>
    <row r="107" s="12" customFormat="1" ht="22.8" customHeight="1">
      <c r="A107" s="12"/>
      <c r="B107" s="188"/>
      <c r="C107" s="189"/>
      <c r="D107" s="190" t="s">
        <v>71</v>
      </c>
      <c r="E107" s="202" t="s">
        <v>965</v>
      </c>
      <c r="F107" s="202" t="s">
        <v>966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SUM(P108:P133)</f>
        <v>0</v>
      </c>
      <c r="Q107" s="196"/>
      <c r="R107" s="197">
        <f>SUM(R108:R133)</f>
        <v>0</v>
      </c>
      <c r="S107" s="196"/>
      <c r="T107" s="198">
        <f>SUM(T108:T133)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80</v>
      </c>
      <c r="AT107" s="200" t="s">
        <v>71</v>
      </c>
      <c r="AU107" s="200" t="s">
        <v>80</v>
      </c>
      <c r="AY107" s="199" t="s">
        <v>118</v>
      </c>
      <c r="BK107" s="201">
        <f>SUM(BK108:BK133)</f>
        <v>0</v>
      </c>
    </row>
    <row r="108" s="2" customFormat="1" ht="21.75" customHeight="1">
      <c r="A108" s="38"/>
      <c r="B108" s="39"/>
      <c r="C108" s="217" t="s">
        <v>157</v>
      </c>
      <c r="D108" s="217" t="s">
        <v>127</v>
      </c>
      <c r="E108" s="218" t="s">
        <v>967</v>
      </c>
      <c r="F108" s="219" t="s">
        <v>968</v>
      </c>
      <c r="G108" s="220" t="s">
        <v>931</v>
      </c>
      <c r="H108" s="221">
        <v>4</v>
      </c>
      <c r="I108" s="222"/>
      <c r="J108" s="223">
        <f>ROUND(I108*H108,2)</f>
        <v>0</v>
      </c>
      <c r="K108" s="219" t="s">
        <v>19</v>
      </c>
      <c r="L108" s="224"/>
      <c r="M108" s="225" t="s">
        <v>19</v>
      </c>
      <c r="N108" s="226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141</v>
      </c>
      <c r="AT108" s="215" t="s">
        <v>127</v>
      </c>
      <c r="AU108" s="215" t="s">
        <v>82</v>
      </c>
      <c r="AY108" s="17" t="s">
        <v>118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131</v>
      </c>
      <c r="BM108" s="215" t="s">
        <v>186</v>
      </c>
    </row>
    <row r="109" s="2" customFormat="1">
      <c r="A109" s="38"/>
      <c r="B109" s="39"/>
      <c r="C109" s="217" t="s">
        <v>7</v>
      </c>
      <c r="D109" s="217" t="s">
        <v>127</v>
      </c>
      <c r="E109" s="218" t="s">
        <v>969</v>
      </c>
      <c r="F109" s="219" t="s">
        <v>970</v>
      </c>
      <c r="G109" s="220" t="s">
        <v>931</v>
      </c>
      <c r="H109" s="221">
        <v>4</v>
      </c>
      <c r="I109" s="222"/>
      <c r="J109" s="223">
        <f>ROUND(I109*H109,2)</f>
        <v>0</v>
      </c>
      <c r="K109" s="219" t="s">
        <v>19</v>
      </c>
      <c r="L109" s="224"/>
      <c r="M109" s="225" t="s">
        <v>19</v>
      </c>
      <c r="N109" s="226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141</v>
      </c>
      <c r="AT109" s="215" t="s">
        <v>127</v>
      </c>
      <c r="AU109" s="215" t="s">
        <v>82</v>
      </c>
      <c r="AY109" s="17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131</v>
      </c>
      <c r="BM109" s="215" t="s">
        <v>189</v>
      </c>
    </row>
    <row r="110" s="2" customFormat="1">
      <c r="A110" s="38"/>
      <c r="B110" s="39"/>
      <c r="C110" s="217" t="s">
        <v>161</v>
      </c>
      <c r="D110" s="217" t="s">
        <v>127</v>
      </c>
      <c r="E110" s="218" t="s">
        <v>971</v>
      </c>
      <c r="F110" s="219" t="s">
        <v>972</v>
      </c>
      <c r="G110" s="220" t="s">
        <v>931</v>
      </c>
      <c r="H110" s="221">
        <v>4</v>
      </c>
      <c r="I110" s="222"/>
      <c r="J110" s="223">
        <f>ROUND(I110*H110,2)</f>
        <v>0</v>
      </c>
      <c r="K110" s="219" t="s">
        <v>19</v>
      </c>
      <c r="L110" s="224"/>
      <c r="M110" s="225" t="s">
        <v>19</v>
      </c>
      <c r="N110" s="226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141</v>
      </c>
      <c r="AT110" s="215" t="s">
        <v>127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131</v>
      </c>
      <c r="BM110" s="215" t="s">
        <v>190</v>
      </c>
    </row>
    <row r="111" s="2" customFormat="1">
      <c r="A111" s="38"/>
      <c r="B111" s="39"/>
      <c r="C111" s="217" t="s">
        <v>191</v>
      </c>
      <c r="D111" s="217" t="s">
        <v>127</v>
      </c>
      <c r="E111" s="218" t="s">
        <v>973</v>
      </c>
      <c r="F111" s="219" t="s">
        <v>974</v>
      </c>
      <c r="G111" s="220" t="s">
        <v>931</v>
      </c>
      <c r="H111" s="221">
        <v>4</v>
      </c>
      <c r="I111" s="222"/>
      <c r="J111" s="223">
        <f>ROUND(I111*H111,2)</f>
        <v>0</v>
      </c>
      <c r="K111" s="219" t="s">
        <v>19</v>
      </c>
      <c r="L111" s="224"/>
      <c r="M111" s="225" t="s">
        <v>19</v>
      </c>
      <c r="N111" s="226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141</v>
      </c>
      <c r="AT111" s="215" t="s">
        <v>127</v>
      </c>
      <c r="AU111" s="215" t="s">
        <v>82</v>
      </c>
      <c r="AY111" s="17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131</v>
      </c>
      <c r="BM111" s="215" t="s">
        <v>194</v>
      </c>
    </row>
    <row r="112" s="2" customFormat="1">
      <c r="A112" s="38"/>
      <c r="B112" s="39"/>
      <c r="C112" s="217" t="s">
        <v>162</v>
      </c>
      <c r="D112" s="217" t="s">
        <v>127</v>
      </c>
      <c r="E112" s="218" t="s">
        <v>975</v>
      </c>
      <c r="F112" s="219" t="s">
        <v>976</v>
      </c>
      <c r="G112" s="220" t="s">
        <v>931</v>
      </c>
      <c r="H112" s="221">
        <v>4</v>
      </c>
      <c r="I112" s="222"/>
      <c r="J112" s="223">
        <f>ROUND(I112*H112,2)</f>
        <v>0</v>
      </c>
      <c r="K112" s="219" t="s">
        <v>19</v>
      </c>
      <c r="L112" s="224"/>
      <c r="M112" s="225" t="s">
        <v>19</v>
      </c>
      <c r="N112" s="226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141</v>
      </c>
      <c r="AT112" s="215" t="s">
        <v>127</v>
      </c>
      <c r="AU112" s="215" t="s">
        <v>82</v>
      </c>
      <c r="AY112" s="17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131</v>
      </c>
      <c r="BM112" s="215" t="s">
        <v>195</v>
      </c>
    </row>
    <row r="113" s="2" customFormat="1" ht="16.5" customHeight="1">
      <c r="A113" s="38"/>
      <c r="B113" s="39"/>
      <c r="C113" s="217" t="s">
        <v>196</v>
      </c>
      <c r="D113" s="217" t="s">
        <v>127</v>
      </c>
      <c r="E113" s="218" t="s">
        <v>977</v>
      </c>
      <c r="F113" s="219" t="s">
        <v>978</v>
      </c>
      <c r="G113" s="220" t="s">
        <v>931</v>
      </c>
      <c r="H113" s="221">
        <v>7</v>
      </c>
      <c r="I113" s="222"/>
      <c r="J113" s="223">
        <f>ROUND(I113*H113,2)</f>
        <v>0</v>
      </c>
      <c r="K113" s="219" t="s">
        <v>19</v>
      </c>
      <c r="L113" s="224"/>
      <c r="M113" s="225" t="s">
        <v>19</v>
      </c>
      <c r="N113" s="226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141</v>
      </c>
      <c r="AT113" s="215" t="s">
        <v>127</v>
      </c>
      <c r="AU113" s="215" t="s">
        <v>82</v>
      </c>
      <c r="AY113" s="17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131</v>
      </c>
      <c r="BM113" s="215" t="s">
        <v>199</v>
      </c>
    </row>
    <row r="114" s="2" customFormat="1" ht="16.5" customHeight="1">
      <c r="A114" s="38"/>
      <c r="B114" s="39"/>
      <c r="C114" s="217" t="s">
        <v>166</v>
      </c>
      <c r="D114" s="217" t="s">
        <v>127</v>
      </c>
      <c r="E114" s="218" t="s">
        <v>979</v>
      </c>
      <c r="F114" s="219" t="s">
        <v>980</v>
      </c>
      <c r="G114" s="220" t="s">
        <v>931</v>
      </c>
      <c r="H114" s="221">
        <v>7</v>
      </c>
      <c r="I114" s="222"/>
      <c r="J114" s="223">
        <f>ROUND(I114*H114,2)</f>
        <v>0</v>
      </c>
      <c r="K114" s="219" t="s">
        <v>19</v>
      </c>
      <c r="L114" s="224"/>
      <c r="M114" s="225" t="s">
        <v>19</v>
      </c>
      <c r="N114" s="226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141</v>
      </c>
      <c r="AT114" s="215" t="s">
        <v>127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131</v>
      </c>
      <c r="BM114" s="215" t="s">
        <v>202</v>
      </c>
    </row>
    <row r="115" s="2" customFormat="1" ht="16.5" customHeight="1">
      <c r="A115" s="38"/>
      <c r="B115" s="39"/>
      <c r="C115" s="217" t="s">
        <v>203</v>
      </c>
      <c r="D115" s="217" t="s">
        <v>127</v>
      </c>
      <c r="E115" s="218" t="s">
        <v>981</v>
      </c>
      <c r="F115" s="219" t="s">
        <v>982</v>
      </c>
      <c r="G115" s="220" t="s">
        <v>931</v>
      </c>
      <c r="H115" s="221">
        <v>6</v>
      </c>
      <c r="I115" s="222"/>
      <c r="J115" s="223">
        <f>ROUND(I115*H115,2)</f>
        <v>0</v>
      </c>
      <c r="K115" s="219" t="s">
        <v>19</v>
      </c>
      <c r="L115" s="224"/>
      <c r="M115" s="225" t="s">
        <v>19</v>
      </c>
      <c r="N115" s="226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141</v>
      </c>
      <c r="AT115" s="215" t="s">
        <v>127</v>
      </c>
      <c r="AU115" s="215" t="s">
        <v>82</v>
      </c>
      <c r="AY115" s="17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131</v>
      </c>
      <c r="BM115" s="215" t="s">
        <v>206</v>
      </c>
    </row>
    <row r="116" s="2" customFormat="1">
      <c r="A116" s="38"/>
      <c r="B116" s="39"/>
      <c r="C116" s="217" t="s">
        <v>169</v>
      </c>
      <c r="D116" s="217" t="s">
        <v>127</v>
      </c>
      <c r="E116" s="218" t="s">
        <v>983</v>
      </c>
      <c r="F116" s="219" t="s">
        <v>984</v>
      </c>
      <c r="G116" s="220" t="s">
        <v>931</v>
      </c>
      <c r="H116" s="221">
        <v>50</v>
      </c>
      <c r="I116" s="222"/>
      <c r="J116" s="223">
        <f>ROUND(I116*H116,2)</f>
        <v>0</v>
      </c>
      <c r="K116" s="219" t="s">
        <v>19</v>
      </c>
      <c r="L116" s="224"/>
      <c r="M116" s="225" t="s">
        <v>19</v>
      </c>
      <c r="N116" s="226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141</v>
      </c>
      <c r="AT116" s="215" t="s">
        <v>127</v>
      </c>
      <c r="AU116" s="215" t="s">
        <v>82</v>
      </c>
      <c r="AY116" s="17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131</v>
      </c>
      <c r="BM116" s="215" t="s">
        <v>209</v>
      </c>
    </row>
    <row r="117" s="2" customFormat="1">
      <c r="A117" s="38"/>
      <c r="B117" s="39"/>
      <c r="C117" s="217" t="s">
        <v>210</v>
      </c>
      <c r="D117" s="217" t="s">
        <v>127</v>
      </c>
      <c r="E117" s="218" t="s">
        <v>985</v>
      </c>
      <c r="F117" s="219" t="s">
        <v>986</v>
      </c>
      <c r="G117" s="220" t="s">
        <v>931</v>
      </c>
      <c r="H117" s="221">
        <v>50</v>
      </c>
      <c r="I117" s="222"/>
      <c r="J117" s="223">
        <f>ROUND(I117*H117,2)</f>
        <v>0</v>
      </c>
      <c r="K117" s="219" t="s">
        <v>19</v>
      </c>
      <c r="L117" s="224"/>
      <c r="M117" s="225" t="s">
        <v>19</v>
      </c>
      <c r="N117" s="226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141</v>
      </c>
      <c r="AT117" s="215" t="s">
        <v>127</v>
      </c>
      <c r="AU117" s="215" t="s">
        <v>82</v>
      </c>
      <c r="AY117" s="17" t="s">
        <v>118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131</v>
      </c>
      <c r="BM117" s="215" t="s">
        <v>213</v>
      </c>
    </row>
    <row r="118" s="2" customFormat="1" ht="16.5" customHeight="1">
      <c r="A118" s="38"/>
      <c r="B118" s="39"/>
      <c r="C118" s="217" t="s">
        <v>172</v>
      </c>
      <c r="D118" s="217" t="s">
        <v>127</v>
      </c>
      <c r="E118" s="218" t="s">
        <v>987</v>
      </c>
      <c r="F118" s="219" t="s">
        <v>988</v>
      </c>
      <c r="G118" s="220" t="s">
        <v>931</v>
      </c>
      <c r="H118" s="221">
        <v>50</v>
      </c>
      <c r="I118" s="222"/>
      <c r="J118" s="223">
        <f>ROUND(I118*H118,2)</f>
        <v>0</v>
      </c>
      <c r="K118" s="219" t="s">
        <v>19</v>
      </c>
      <c r="L118" s="224"/>
      <c r="M118" s="225" t="s">
        <v>19</v>
      </c>
      <c r="N118" s="226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141</v>
      </c>
      <c r="AT118" s="215" t="s">
        <v>127</v>
      </c>
      <c r="AU118" s="215" t="s">
        <v>82</v>
      </c>
      <c r="AY118" s="17" t="s">
        <v>118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131</v>
      </c>
      <c r="BM118" s="215" t="s">
        <v>216</v>
      </c>
    </row>
    <row r="119" s="2" customFormat="1" ht="16.5" customHeight="1">
      <c r="A119" s="38"/>
      <c r="B119" s="39"/>
      <c r="C119" s="217" t="s">
        <v>217</v>
      </c>
      <c r="D119" s="217" t="s">
        <v>127</v>
      </c>
      <c r="E119" s="218" t="s">
        <v>989</v>
      </c>
      <c r="F119" s="219" t="s">
        <v>990</v>
      </c>
      <c r="G119" s="220" t="s">
        <v>931</v>
      </c>
      <c r="H119" s="221">
        <v>10</v>
      </c>
      <c r="I119" s="222"/>
      <c r="J119" s="223">
        <f>ROUND(I119*H119,2)</f>
        <v>0</v>
      </c>
      <c r="K119" s="219" t="s">
        <v>19</v>
      </c>
      <c r="L119" s="224"/>
      <c r="M119" s="225" t="s">
        <v>19</v>
      </c>
      <c r="N119" s="226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141</v>
      </c>
      <c r="AT119" s="215" t="s">
        <v>127</v>
      </c>
      <c r="AU119" s="215" t="s">
        <v>82</v>
      </c>
      <c r="AY119" s="17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131</v>
      </c>
      <c r="BM119" s="215" t="s">
        <v>220</v>
      </c>
    </row>
    <row r="120" s="2" customFormat="1" ht="16.5" customHeight="1">
      <c r="A120" s="38"/>
      <c r="B120" s="39"/>
      <c r="C120" s="217" t="s">
        <v>130</v>
      </c>
      <c r="D120" s="217" t="s">
        <v>127</v>
      </c>
      <c r="E120" s="218" t="s">
        <v>991</v>
      </c>
      <c r="F120" s="219" t="s">
        <v>992</v>
      </c>
      <c r="G120" s="220" t="s">
        <v>931</v>
      </c>
      <c r="H120" s="221">
        <v>10</v>
      </c>
      <c r="I120" s="222"/>
      <c r="J120" s="223">
        <f>ROUND(I120*H120,2)</f>
        <v>0</v>
      </c>
      <c r="K120" s="219" t="s">
        <v>19</v>
      </c>
      <c r="L120" s="224"/>
      <c r="M120" s="225" t="s">
        <v>19</v>
      </c>
      <c r="N120" s="226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141</v>
      </c>
      <c r="AT120" s="215" t="s">
        <v>127</v>
      </c>
      <c r="AU120" s="215" t="s">
        <v>82</v>
      </c>
      <c r="AY120" s="17" t="s">
        <v>118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131</v>
      </c>
      <c r="BM120" s="215" t="s">
        <v>223</v>
      </c>
    </row>
    <row r="121" s="2" customFormat="1" ht="16.5" customHeight="1">
      <c r="A121" s="38"/>
      <c r="B121" s="39"/>
      <c r="C121" s="217" t="s">
        <v>225</v>
      </c>
      <c r="D121" s="217" t="s">
        <v>127</v>
      </c>
      <c r="E121" s="218" t="s">
        <v>993</v>
      </c>
      <c r="F121" s="219" t="s">
        <v>994</v>
      </c>
      <c r="G121" s="220" t="s">
        <v>931</v>
      </c>
      <c r="H121" s="221">
        <v>5</v>
      </c>
      <c r="I121" s="222"/>
      <c r="J121" s="223">
        <f>ROUND(I121*H121,2)</f>
        <v>0</v>
      </c>
      <c r="K121" s="219" t="s">
        <v>19</v>
      </c>
      <c r="L121" s="224"/>
      <c r="M121" s="225" t="s">
        <v>19</v>
      </c>
      <c r="N121" s="226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141</v>
      </c>
      <c r="AT121" s="215" t="s">
        <v>127</v>
      </c>
      <c r="AU121" s="215" t="s">
        <v>82</v>
      </c>
      <c r="AY121" s="17" t="s">
        <v>118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131</v>
      </c>
      <c r="BM121" s="215" t="s">
        <v>228</v>
      </c>
    </row>
    <row r="122" s="2" customFormat="1" ht="16.5" customHeight="1">
      <c r="A122" s="38"/>
      <c r="B122" s="39"/>
      <c r="C122" s="217" t="s">
        <v>178</v>
      </c>
      <c r="D122" s="217" t="s">
        <v>127</v>
      </c>
      <c r="E122" s="218" t="s">
        <v>995</v>
      </c>
      <c r="F122" s="219" t="s">
        <v>996</v>
      </c>
      <c r="G122" s="220" t="s">
        <v>931</v>
      </c>
      <c r="H122" s="221">
        <v>5</v>
      </c>
      <c r="I122" s="222"/>
      <c r="J122" s="223">
        <f>ROUND(I122*H122,2)</f>
        <v>0</v>
      </c>
      <c r="K122" s="219" t="s">
        <v>19</v>
      </c>
      <c r="L122" s="224"/>
      <c r="M122" s="225" t="s">
        <v>19</v>
      </c>
      <c r="N122" s="226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141</v>
      </c>
      <c r="AT122" s="215" t="s">
        <v>127</v>
      </c>
      <c r="AU122" s="215" t="s">
        <v>82</v>
      </c>
      <c r="AY122" s="17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131</v>
      </c>
      <c r="BM122" s="215" t="s">
        <v>231</v>
      </c>
    </row>
    <row r="123" s="2" customFormat="1">
      <c r="A123" s="38"/>
      <c r="B123" s="39"/>
      <c r="C123" s="217" t="s">
        <v>232</v>
      </c>
      <c r="D123" s="217" t="s">
        <v>127</v>
      </c>
      <c r="E123" s="218" t="s">
        <v>997</v>
      </c>
      <c r="F123" s="219" t="s">
        <v>998</v>
      </c>
      <c r="G123" s="220" t="s">
        <v>931</v>
      </c>
      <c r="H123" s="221">
        <v>10</v>
      </c>
      <c r="I123" s="222"/>
      <c r="J123" s="223">
        <f>ROUND(I123*H123,2)</f>
        <v>0</v>
      </c>
      <c r="K123" s="219" t="s">
        <v>19</v>
      </c>
      <c r="L123" s="224"/>
      <c r="M123" s="225" t="s">
        <v>19</v>
      </c>
      <c r="N123" s="226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141</v>
      </c>
      <c r="AT123" s="215" t="s">
        <v>127</v>
      </c>
      <c r="AU123" s="215" t="s">
        <v>82</v>
      </c>
      <c r="AY123" s="17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131</v>
      </c>
      <c r="BM123" s="215" t="s">
        <v>235</v>
      </c>
    </row>
    <row r="124" s="2" customFormat="1">
      <c r="A124" s="38"/>
      <c r="B124" s="39"/>
      <c r="C124" s="217" t="s">
        <v>181</v>
      </c>
      <c r="D124" s="217" t="s">
        <v>127</v>
      </c>
      <c r="E124" s="218" t="s">
        <v>999</v>
      </c>
      <c r="F124" s="219" t="s">
        <v>1000</v>
      </c>
      <c r="G124" s="220" t="s">
        <v>931</v>
      </c>
      <c r="H124" s="221">
        <v>10</v>
      </c>
      <c r="I124" s="222"/>
      <c r="J124" s="223">
        <f>ROUND(I124*H124,2)</f>
        <v>0</v>
      </c>
      <c r="K124" s="219" t="s">
        <v>19</v>
      </c>
      <c r="L124" s="224"/>
      <c r="M124" s="225" t="s">
        <v>19</v>
      </c>
      <c r="N124" s="226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141</v>
      </c>
      <c r="AT124" s="215" t="s">
        <v>127</v>
      </c>
      <c r="AU124" s="215" t="s">
        <v>82</v>
      </c>
      <c r="AY124" s="17" t="s">
        <v>118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80</v>
      </c>
      <c r="BK124" s="216">
        <f>ROUND(I124*H124,2)</f>
        <v>0</v>
      </c>
      <c r="BL124" s="17" t="s">
        <v>131</v>
      </c>
      <c r="BM124" s="215" t="s">
        <v>238</v>
      </c>
    </row>
    <row r="125" s="2" customFormat="1" ht="16.5" customHeight="1">
      <c r="A125" s="38"/>
      <c r="B125" s="39"/>
      <c r="C125" s="217" t="s">
        <v>239</v>
      </c>
      <c r="D125" s="217" t="s">
        <v>127</v>
      </c>
      <c r="E125" s="218" t="s">
        <v>1001</v>
      </c>
      <c r="F125" s="219" t="s">
        <v>1002</v>
      </c>
      <c r="G125" s="220" t="s">
        <v>124</v>
      </c>
      <c r="H125" s="221">
        <v>1000</v>
      </c>
      <c r="I125" s="222"/>
      <c r="J125" s="223">
        <f>ROUND(I125*H125,2)</f>
        <v>0</v>
      </c>
      <c r="K125" s="219" t="s">
        <v>19</v>
      </c>
      <c r="L125" s="224"/>
      <c r="M125" s="225" t="s">
        <v>19</v>
      </c>
      <c r="N125" s="226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141</v>
      </c>
      <c r="AT125" s="215" t="s">
        <v>127</v>
      </c>
      <c r="AU125" s="215" t="s">
        <v>82</v>
      </c>
      <c r="AY125" s="17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131</v>
      </c>
      <c r="BM125" s="215" t="s">
        <v>242</v>
      </c>
    </row>
    <row r="126" s="2" customFormat="1" ht="16.5" customHeight="1">
      <c r="A126" s="38"/>
      <c r="B126" s="39"/>
      <c r="C126" s="217" t="s">
        <v>185</v>
      </c>
      <c r="D126" s="217" t="s">
        <v>127</v>
      </c>
      <c r="E126" s="218" t="s">
        <v>1003</v>
      </c>
      <c r="F126" s="219" t="s">
        <v>1004</v>
      </c>
      <c r="G126" s="220" t="s">
        <v>124</v>
      </c>
      <c r="H126" s="221">
        <v>1000</v>
      </c>
      <c r="I126" s="222"/>
      <c r="J126" s="223">
        <f>ROUND(I126*H126,2)</f>
        <v>0</v>
      </c>
      <c r="K126" s="219" t="s">
        <v>19</v>
      </c>
      <c r="L126" s="224"/>
      <c r="M126" s="225" t="s">
        <v>19</v>
      </c>
      <c r="N126" s="226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141</v>
      </c>
      <c r="AT126" s="215" t="s">
        <v>127</v>
      </c>
      <c r="AU126" s="215" t="s">
        <v>82</v>
      </c>
      <c r="AY126" s="17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131</v>
      </c>
      <c r="BM126" s="215" t="s">
        <v>245</v>
      </c>
    </row>
    <row r="127" s="2" customFormat="1" ht="16.5" customHeight="1">
      <c r="A127" s="38"/>
      <c r="B127" s="39"/>
      <c r="C127" s="217" t="s">
        <v>246</v>
      </c>
      <c r="D127" s="217" t="s">
        <v>127</v>
      </c>
      <c r="E127" s="218" t="s">
        <v>1005</v>
      </c>
      <c r="F127" s="219" t="s">
        <v>1006</v>
      </c>
      <c r="G127" s="220" t="s">
        <v>931</v>
      </c>
      <c r="H127" s="221">
        <v>20</v>
      </c>
      <c r="I127" s="222"/>
      <c r="J127" s="223">
        <f>ROUND(I127*H127,2)</f>
        <v>0</v>
      </c>
      <c r="K127" s="219" t="s">
        <v>19</v>
      </c>
      <c r="L127" s="224"/>
      <c r="M127" s="225" t="s">
        <v>19</v>
      </c>
      <c r="N127" s="226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141</v>
      </c>
      <c r="AT127" s="215" t="s">
        <v>127</v>
      </c>
      <c r="AU127" s="215" t="s">
        <v>82</v>
      </c>
      <c r="AY127" s="17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131</v>
      </c>
      <c r="BM127" s="215" t="s">
        <v>249</v>
      </c>
    </row>
    <row r="128" s="2" customFormat="1" ht="16.5" customHeight="1">
      <c r="A128" s="38"/>
      <c r="B128" s="39"/>
      <c r="C128" s="217" t="s">
        <v>186</v>
      </c>
      <c r="D128" s="217" t="s">
        <v>127</v>
      </c>
      <c r="E128" s="218" t="s">
        <v>1007</v>
      </c>
      <c r="F128" s="219" t="s">
        <v>1008</v>
      </c>
      <c r="G128" s="220" t="s">
        <v>124</v>
      </c>
      <c r="H128" s="221">
        <v>1000</v>
      </c>
      <c r="I128" s="222"/>
      <c r="J128" s="223">
        <f>ROUND(I128*H128,2)</f>
        <v>0</v>
      </c>
      <c r="K128" s="219" t="s">
        <v>19</v>
      </c>
      <c r="L128" s="224"/>
      <c r="M128" s="225" t="s">
        <v>19</v>
      </c>
      <c r="N128" s="226" t="s">
        <v>43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141</v>
      </c>
      <c r="AT128" s="215" t="s">
        <v>127</v>
      </c>
      <c r="AU128" s="215" t="s">
        <v>82</v>
      </c>
      <c r="AY128" s="17" t="s">
        <v>118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131</v>
      </c>
      <c r="BM128" s="215" t="s">
        <v>253</v>
      </c>
    </row>
    <row r="129" s="2" customFormat="1" ht="16.5" customHeight="1">
      <c r="A129" s="38"/>
      <c r="B129" s="39"/>
      <c r="C129" s="217" t="s">
        <v>254</v>
      </c>
      <c r="D129" s="217" t="s">
        <v>127</v>
      </c>
      <c r="E129" s="218" t="s">
        <v>1009</v>
      </c>
      <c r="F129" s="219" t="s">
        <v>1010</v>
      </c>
      <c r="G129" s="220" t="s">
        <v>124</v>
      </c>
      <c r="H129" s="221">
        <v>100</v>
      </c>
      <c r="I129" s="222"/>
      <c r="J129" s="223">
        <f>ROUND(I129*H129,2)</f>
        <v>0</v>
      </c>
      <c r="K129" s="219" t="s">
        <v>19</v>
      </c>
      <c r="L129" s="224"/>
      <c r="M129" s="225" t="s">
        <v>19</v>
      </c>
      <c r="N129" s="226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141</v>
      </c>
      <c r="AT129" s="215" t="s">
        <v>127</v>
      </c>
      <c r="AU129" s="215" t="s">
        <v>82</v>
      </c>
      <c r="AY129" s="17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131</v>
      </c>
      <c r="BM129" s="215" t="s">
        <v>257</v>
      </c>
    </row>
    <row r="130" s="2" customFormat="1" ht="16.5" customHeight="1">
      <c r="A130" s="38"/>
      <c r="B130" s="39"/>
      <c r="C130" s="217" t="s">
        <v>189</v>
      </c>
      <c r="D130" s="217" t="s">
        <v>127</v>
      </c>
      <c r="E130" s="218" t="s">
        <v>1011</v>
      </c>
      <c r="F130" s="219" t="s">
        <v>1012</v>
      </c>
      <c r="G130" s="220" t="s">
        <v>124</v>
      </c>
      <c r="H130" s="221">
        <v>100</v>
      </c>
      <c r="I130" s="222"/>
      <c r="J130" s="223">
        <f>ROUND(I130*H130,2)</f>
        <v>0</v>
      </c>
      <c r="K130" s="219" t="s">
        <v>19</v>
      </c>
      <c r="L130" s="224"/>
      <c r="M130" s="225" t="s">
        <v>19</v>
      </c>
      <c r="N130" s="226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141</v>
      </c>
      <c r="AT130" s="215" t="s">
        <v>127</v>
      </c>
      <c r="AU130" s="215" t="s">
        <v>82</v>
      </c>
      <c r="AY130" s="17" t="s">
        <v>118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80</v>
      </c>
      <c r="BK130" s="216">
        <f>ROUND(I130*H130,2)</f>
        <v>0</v>
      </c>
      <c r="BL130" s="17" t="s">
        <v>131</v>
      </c>
      <c r="BM130" s="215" t="s">
        <v>261</v>
      </c>
    </row>
    <row r="131" s="2" customFormat="1" ht="16.5" customHeight="1">
      <c r="A131" s="38"/>
      <c r="B131" s="39"/>
      <c r="C131" s="217" t="s">
        <v>262</v>
      </c>
      <c r="D131" s="217" t="s">
        <v>127</v>
      </c>
      <c r="E131" s="218" t="s">
        <v>1013</v>
      </c>
      <c r="F131" s="219" t="s">
        <v>1014</v>
      </c>
      <c r="G131" s="220" t="s">
        <v>124</v>
      </c>
      <c r="H131" s="221">
        <v>150</v>
      </c>
      <c r="I131" s="222"/>
      <c r="J131" s="223">
        <f>ROUND(I131*H131,2)</f>
        <v>0</v>
      </c>
      <c r="K131" s="219" t="s">
        <v>19</v>
      </c>
      <c r="L131" s="224"/>
      <c r="M131" s="225" t="s">
        <v>19</v>
      </c>
      <c r="N131" s="226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141</v>
      </c>
      <c r="AT131" s="215" t="s">
        <v>127</v>
      </c>
      <c r="AU131" s="215" t="s">
        <v>82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131</v>
      </c>
      <c r="BM131" s="215" t="s">
        <v>265</v>
      </c>
    </row>
    <row r="132" s="2" customFormat="1" ht="16.5" customHeight="1">
      <c r="A132" s="38"/>
      <c r="B132" s="39"/>
      <c r="C132" s="217" t="s">
        <v>190</v>
      </c>
      <c r="D132" s="217" t="s">
        <v>127</v>
      </c>
      <c r="E132" s="218" t="s">
        <v>1015</v>
      </c>
      <c r="F132" s="219" t="s">
        <v>1016</v>
      </c>
      <c r="G132" s="220" t="s">
        <v>124</v>
      </c>
      <c r="H132" s="221">
        <v>100</v>
      </c>
      <c r="I132" s="222"/>
      <c r="J132" s="223">
        <f>ROUND(I132*H132,2)</f>
        <v>0</v>
      </c>
      <c r="K132" s="219" t="s">
        <v>19</v>
      </c>
      <c r="L132" s="224"/>
      <c r="M132" s="225" t="s">
        <v>19</v>
      </c>
      <c r="N132" s="226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141</v>
      </c>
      <c r="AT132" s="215" t="s">
        <v>127</v>
      </c>
      <c r="AU132" s="215" t="s">
        <v>82</v>
      </c>
      <c r="AY132" s="17" t="s">
        <v>118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131</v>
      </c>
      <c r="BM132" s="215" t="s">
        <v>269</v>
      </c>
    </row>
    <row r="133" s="2" customFormat="1" ht="16.5" customHeight="1">
      <c r="A133" s="38"/>
      <c r="B133" s="39"/>
      <c r="C133" s="217" t="s">
        <v>270</v>
      </c>
      <c r="D133" s="217" t="s">
        <v>127</v>
      </c>
      <c r="E133" s="218" t="s">
        <v>1017</v>
      </c>
      <c r="F133" s="219" t="s">
        <v>1018</v>
      </c>
      <c r="G133" s="220" t="s">
        <v>124</v>
      </c>
      <c r="H133" s="221">
        <v>100</v>
      </c>
      <c r="I133" s="222"/>
      <c r="J133" s="223">
        <f>ROUND(I133*H133,2)</f>
        <v>0</v>
      </c>
      <c r="K133" s="219" t="s">
        <v>19</v>
      </c>
      <c r="L133" s="224"/>
      <c r="M133" s="225" t="s">
        <v>19</v>
      </c>
      <c r="N133" s="226" t="s">
        <v>43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141</v>
      </c>
      <c r="AT133" s="215" t="s">
        <v>127</v>
      </c>
      <c r="AU133" s="215" t="s">
        <v>82</v>
      </c>
      <c r="AY133" s="17" t="s">
        <v>118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80</v>
      </c>
      <c r="BK133" s="216">
        <f>ROUND(I133*H133,2)</f>
        <v>0</v>
      </c>
      <c r="BL133" s="17" t="s">
        <v>131</v>
      </c>
      <c r="BM133" s="215" t="s">
        <v>273</v>
      </c>
    </row>
    <row r="134" s="12" customFormat="1" ht="22.8" customHeight="1">
      <c r="A134" s="12"/>
      <c r="B134" s="188"/>
      <c r="C134" s="189"/>
      <c r="D134" s="190" t="s">
        <v>71</v>
      </c>
      <c r="E134" s="202" t="s">
        <v>1019</v>
      </c>
      <c r="F134" s="202" t="s">
        <v>1020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SUM(P135:P150)</f>
        <v>0</v>
      </c>
      <c r="Q134" s="196"/>
      <c r="R134" s="197">
        <f>SUM(R135:R150)</f>
        <v>0</v>
      </c>
      <c r="S134" s="196"/>
      <c r="T134" s="198">
        <f>SUM(T135:T150)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9" t="s">
        <v>80</v>
      </c>
      <c r="AT134" s="200" t="s">
        <v>71</v>
      </c>
      <c r="AU134" s="200" t="s">
        <v>80</v>
      </c>
      <c r="AY134" s="199" t="s">
        <v>118</v>
      </c>
      <c r="BK134" s="201">
        <f>SUM(BK135:BK150)</f>
        <v>0</v>
      </c>
    </row>
    <row r="135" s="2" customFormat="1">
      <c r="A135" s="38"/>
      <c r="B135" s="39"/>
      <c r="C135" s="204" t="s">
        <v>194</v>
      </c>
      <c r="D135" s="204" t="s">
        <v>121</v>
      </c>
      <c r="E135" s="205" t="s">
        <v>1021</v>
      </c>
      <c r="F135" s="206" t="s">
        <v>1022</v>
      </c>
      <c r="G135" s="207" t="s">
        <v>931</v>
      </c>
      <c r="H135" s="208">
        <v>20</v>
      </c>
      <c r="I135" s="209"/>
      <c r="J135" s="210">
        <f>ROUND(I135*H135,2)</f>
        <v>0</v>
      </c>
      <c r="K135" s="206" t="s">
        <v>19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131</v>
      </c>
      <c r="AT135" s="215" t="s">
        <v>121</v>
      </c>
      <c r="AU135" s="215" t="s">
        <v>82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131</v>
      </c>
      <c r="BM135" s="215" t="s">
        <v>277</v>
      </c>
    </row>
    <row r="136" s="2" customFormat="1">
      <c r="A136" s="38"/>
      <c r="B136" s="39"/>
      <c r="C136" s="204" t="s">
        <v>279</v>
      </c>
      <c r="D136" s="204" t="s">
        <v>121</v>
      </c>
      <c r="E136" s="205" t="s">
        <v>1023</v>
      </c>
      <c r="F136" s="206" t="s">
        <v>984</v>
      </c>
      <c r="G136" s="207" t="s">
        <v>931</v>
      </c>
      <c r="H136" s="208">
        <v>100</v>
      </c>
      <c r="I136" s="209"/>
      <c r="J136" s="210">
        <f>ROUND(I136*H136,2)</f>
        <v>0</v>
      </c>
      <c r="K136" s="206" t="s">
        <v>19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131</v>
      </c>
      <c r="AT136" s="215" t="s">
        <v>121</v>
      </c>
      <c r="AU136" s="215" t="s">
        <v>82</v>
      </c>
      <c r="AY136" s="17" t="s">
        <v>118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80</v>
      </c>
      <c r="BK136" s="216">
        <f>ROUND(I136*H136,2)</f>
        <v>0</v>
      </c>
      <c r="BL136" s="17" t="s">
        <v>131</v>
      </c>
      <c r="BM136" s="215" t="s">
        <v>282</v>
      </c>
    </row>
    <row r="137" s="2" customFormat="1">
      <c r="A137" s="38"/>
      <c r="B137" s="39"/>
      <c r="C137" s="204" t="s">
        <v>195</v>
      </c>
      <c r="D137" s="204" t="s">
        <v>121</v>
      </c>
      <c r="E137" s="205" t="s">
        <v>1024</v>
      </c>
      <c r="F137" s="206" t="s">
        <v>986</v>
      </c>
      <c r="G137" s="207" t="s">
        <v>931</v>
      </c>
      <c r="H137" s="208">
        <v>100</v>
      </c>
      <c r="I137" s="209"/>
      <c r="J137" s="210">
        <f>ROUND(I137*H137,2)</f>
        <v>0</v>
      </c>
      <c r="K137" s="206" t="s">
        <v>19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131</v>
      </c>
      <c r="AT137" s="215" t="s">
        <v>121</v>
      </c>
      <c r="AU137" s="215" t="s">
        <v>82</v>
      </c>
      <c r="AY137" s="17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131</v>
      </c>
      <c r="BM137" s="215" t="s">
        <v>283</v>
      </c>
    </row>
    <row r="138" s="2" customFormat="1" ht="16.5" customHeight="1">
      <c r="A138" s="38"/>
      <c r="B138" s="39"/>
      <c r="C138" s="204" t="s">
        <v>285</v>
      </c>
      <c r="D138" s="204" t="s">
        <v>121</v>
      </c>
      <c r="E138" s="205" t="s">
        <v>1025</v>
      </c>
      <c r="F138" s="206" t="s">
        <v>988</v>
      </c>
      <c r="G138" s="207" t="s">
        <v>931</v>
      </c>
      <c r="H138" s="208">
        <v>100</v>
      </c>
      <c r="I138" s="209"/>
      <c r="J138" s="210">
        <f>ROUND(I138*H138,2)</f>
        <v>0</v>
      </c>
      <c r="K138" s="206" t="s">
        <v>19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131</v>
      </c>
      <c r="AT138" s="215" t="s">
        <v>121</v>
      </c>
      <c r="AU138" s="215" t="s">
        <v>82</v>
      </c>
      <c r="AY138" s="17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131</v>
      </c>
      <c r="BM138" s="215" t="s">
        <v>288</v>
      </c>
    </row>
    <row r="139" s="2" customFormat="1" ht="16.5" customHeight="1">
      <c r="A139" s="38"/>
      <c r="B139" s="39"/>
      <c r="C139" s="204" t="s">
        <v>199</v>
      </c>
      <c r="D139" s="204" t="s">
        <v>121</v>
      </c>
      <c r="E139" s="205" t="s">
        <v>1026</v>
      </c>
      <c r="F139" s="206" t="s">
        <v>990</v>
      </c>
      <c r="G139" s="207" t="s">
        <v>931</v>
      </c>
      <c r="H139" s="208">
        <v>20</v>
      </c>
      <c r="I139" s="209"/>
      <c r="J139" s="210">
        <f>ROUND(I139*H139,2)</f>
        <v>0</v>
      </c>
      <c r="K139" s="206" t="s">
        <v>19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131</v>
      </c>
      <c r="AT139" s="215" t="s">
        <v>121</v>
      </c>
      <c r="AU139" s="215" t="s">
        <v>82</v>
      </c>
      <c r="AY139" s="17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131</v>
      </c>
      <c r="BM139" s="215" t="s">
        <v>292</v>
      </c>
    </row>
    <row r="140" s="2" customFormat="1" ht="16.5" customHeight="1">
      <c r="A140" s="38"/>
      <c r="B140" s="39"/>
      <c r="C140" s="204" t="s">
        <v>293</v>
      </c>
      <c r="D140" s="204" t="s">
        <v>121</v>
      </c>
      <c r="E140" s="205" t="s">
        <v>1027</v>
      </c>
      <c r="F140" s="206" t="s">
        <v>1028</v>
      </c>
      <c r="G140" s="207" t="s">
        <v>931</v>
      </c>
      <c r="H140" s="208">
        <v>20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131</v>
      </c>
      <c r="AT140" s="215" t="s">
        <v>121</v>
      </c>
      <c r="AU140" s="215" t="s">
        <v>82</v>
      </c>
      <c r="AY140" s="17" t="s">
        <v>118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131</v>
      </c>
      <c r="BM140" s="215" t="s">
        <v>296</v>
      </c>
    </row>
    <row r="141" s="2" customFormat="1">
      <c r="A141" s="38"/>
      <c r="B141" s="39"/>
      <c r="C141" s="204" t="s">
        <v>202</v>
      </c>
      <c r="D141" s="204" t="s">
        <v>121</v>
      </c>
      <c r="E141" s="205" t="s">
        <v>1029</v>
      </c>
      <c r="F141" s="206" t="s">
        <v>998</v>
      </c>
      <c r="G141" s="207" t="s">
        <v>931</v>
      </c>
      <c r="H141" s="208">
        <v>10</v>
      </c>
      <c r="I141" s="209"/>
      <c r="J141" s="210">
        <f>ROUND(I141*H141,2)</f>
        <v>0</v>
      </c>
      <c r="K141" s="206" t="s">
        <v>19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131</v>
      </c>
      <c r="AT141" s="215" t="s">
        <v>121</v>
      </c>
      <c r="AU141" s="215" t="s">
        <v>82</v>
      </c>
      <c r="AY141" s="17" t="s">
        <v>118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131</v>
      </c>
      <c r="BM141" s="215" t="s">
        <v>299</v>
      </c>
    </row>
    <row r="142" s="2" customFormat="1">
      <c r="A142" s="38"/>
      <c r="B142" s="39"/>
      <c r="C142" s="204" t="s">
        <v>300</v>
      </c>
      <c r="D142" s="204" t="s">
        <v>121</v>
      </c>
      <c r="E142" s="205" t="s">
        <v>1030</v>
      </c>
      <c r="F142" s="206" t="s">
        <v>1000</v>
      </c>
      <c r="G142" s="207" t="s">
        <v>931</v>
      </c>
      <c r="H142" s="208">
        <v>10</v>
      </c>
      <c r="I142" s="209"/>
      <c r="J142" s="210">
        <f>ROUND(I142*H142,2)</f>
        <v>0</v>
      </c>
      <c r="K142" s="206" t="s">
        <v>19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131</v>
      </c>
      <c r="AT142" s="215" t="s">
        <v>121</v>
      </c>
      <c r="AU142" s="215" t="s">
        <v>82</v>
      </c>
      <c r="AY142" s="17" t="s">
        <v>118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131</v>
      </c>
      <c r="BM142" s="215" t="s">
        <v>303</v>
      </c>
    </row>
    <row r="143" s="2" customFormat="1" ht="16.5" customHeight="1">
      <c r="A143" s="38"/>
      <c r="B143" s="39"/>
      <c r="C143" s="204" t="s">
        <v>206</v>
      </c>
      <c r="D143" s="204" t="s">
        <v>121</v>
      </c>
      <c r="E143" s="205" t="s">
        <v>1031</v>
      </c>
      <c r="F143" s="206" t="s">
        <v>1002</v>
      </c>
      <c r="G143" s="207" t="s">
        <v>124</v>
      </c>
      <c r="H143" s="208">
        <v>1000</v>
      </c>
      <c r="I143" s="209"/>
      <c r="J143" s="210">
        <f>ROUND(I143*H143,2)</f>
        <v>0</v>
      </c>
      <c r="K143" s="206" t="s">
        <v>19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131</v>
      </c>
      <c r="AT143" s="215" t="s">
        <v>121</v>
      </c>
      <c r="AU143" s="215" t="s">
        <v>82</v>
      </c>
      <c r="AY143" s="17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131</v>
      </c>
      <c r="BM143" s="215" t="s">
        <v>306</v>
      </c>
    </row>
    <row r="144" s="2" customFormat="1" ht="16.5" customHeight="1">
      <c r="A144" s="38"/>
      <c r="B144" s="39"/>
      <c r="C144" s="204" t="s">
        <v>307</v>
      </c>
      <c r="D144" s="204" t="s">
        <v>121</v>
      </c>
      <c r="E144" s="205" t="s">
        <v>1032</v>
      </c>
      <c r="F144" s="206" t="s">
        <v>1004</v>
      </c>
      <c r="G144" s="207" t="s">
        <v>124</v>
      </c>
      <c r="H144" s="208">
        <v>1000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131</v>
      </c>
      <c r="AT144" s="215" t="s">
        <v>121</v>
      </c>
      <c r="AU144" s="215" t="s">
        <v>82</v>
      </c>
      <c r="AY144" s="17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131</v>
      </c>
      <c r="BM144" s="215" t="s">
        <v>310</v>
      </c>
    </row>
    <row r="145" s="2" customFormat="1" ht="16.5" customHeight="1">
      <c r="A145" s="38"/>
      <c r="B145" s="39"/>
      <c r="C145" s="204" t="s">
        <v>209</v>
      </c>
      <c r="D145" s="204" t="s">
        <v>121</v>
      </c>
      <c r="E145" s="205" t="s">
        <v>1033</v>
      </c>
      <c r="F145" s="206" t="s">
        <v>1006</v>
      </c>
      <c r="G145" s="207" t="s">
        <v>291</v>
      </c>
      <c r="H145" s="208">
        <v>20</v>
      </c>
      <c r="I145" s="209"/>
      <c r="J145" s="210">
        <f>ROUND(I145*H145,2)</f>
        <v>0</v>
      </c>
      <c r="K145" s="206" t="s">
        <v>19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131</v>
      </c>
      <c r="AT145" s="215" t="s">
        <v>121</v>
      </c>
      <c r="AU145" s="215" t="s">
        <v>82</v>
      </c>
      <c r="AY145" s="17" t="s">
        <v>118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131</v>
      </c>
      <c r="BM145" s="215" t="s">
        <v>313</v>
      </c>
    </row>
    <row r="146" s="2" customFormat="1" ht="16.5" customHeight="1">
      <c r="A146" s="38"/>
      <c r="B146" s="39"/>
      <c r="C146" s="204" t="s">
        <v>314</v>
      </c>
      <c r="D146" s="204" t="s">
        <v>121</v>
      </c>
      <c r="E146" s="205" t="s">
        <v>1034</v>
      </c>
      <c r="F146" s="206" t="s">
        <v>1008</v>
      </c>
      <c r="G146" s="207" t="s">
        <v>124</v>
      </c>
      <c r="H146" s="208">
        <v>1000</v>
      </c>
      <c r="I146" s="209"/>
      <c r="J146" s="210">
        <f>ROUND(I146*H146,2)</f>
        <v>0</v>
      </c>
      <c r="K146" s="206" t="s">
        <v>19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131</v>
      </c>
      <c r="AT146" s="215" t="s">
        <v>121</v>
      </c>
      <c r="AU146" s="215" t="s">
        <v>82</v>
      </c>
      <c r="AY146" s="17" t="s">
        <v>118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80</v>
      </c>
      <c r="BK146" s="216">
        <f>ROUND(I146*H146,2)</f>
        <v>0</v>
      </c>
      <c r="BL146" s="17" t="s">
        <v>131</v>
      </c>
      <c r="BM146" s="215" t="s">
        <v>317</v>
      </c>
    </row>
    <row r="147" s="2" customFormat="1" ht="16.5" customHeight="1">
      <c r="A147" s="38"/>
      <c r="B147" s="39"/>
      <c r="C147" s="204" t="s">
        <v>213</v>
      </c>
      <c r="D147" s="204" t="s">
        <v>121</v>
      </c>
      <c r="E147" s="205" t="s">
        <v>1035</v>
      </c>
      <c r="F147" s="206" t="s">
        <v>1010</v>
      </c>
      <c r="G147" s="207" t="s">
        <v>124</v>
      </c>
      <c r="H147" s="208">
        <v>150</v>
      </c>
      <c r="I147" s="209"/>
      <c r="J147" s="210">
        <f>ROUND(I147*H147,2)</f>
        <v>0</v>
      </c>
      <c r="K147" s="206" t="s">
        <v>19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131</v>
      </c>
      <c r="AT147" s="215" t="s">
        <v>121</v>
      </c>
      <c r="AU147" s="215" t="s">
        <v>82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131</v>
      </c>
      <c r="BM147" s="215" t="s">
        <v>320</v>
      </c>
    </row>
    <row r="148" s="2" customFormat="1" ht="16.5" customHeight="1">
      <c r="A148" s="38"/>
      <c r="B148" s="39"/>
      <c r="C148" s="204" t="s">
        <v>321</v>
      </c>
      <c r="D148" s="204" t="s">
        <v>121</v>
      </c>
      <c r="E148" s="205" t="s">
        <v>1036</v>
      </c>
      <c r="F148" s="206" t="s">
        <v>1037</v>
      </c>
      <c r="G148" s="207" t="s">
        <v>124</v>
      </c>
      <c r="H148" s="208">
        <v>450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131</v>
      </c>
      <c r="AT148" s="215" t="s">
        <v>121</v>
      </c>
      <c r="AU148" s="215" t="s">
        <v>82</v>
      </c>
      <c r="AY148" s="17" t="s">
        <v>118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131</v>
      </c>
      <c r="BM148" s="215" t="s">
        <v>324</v>
      </c>
    </row>
    <row r="149" s="2" customFormat="1" ht="16.5" customHeight="1">
      <c r="A149" s="38"/>
      <c r="B149" s="39"/>
      <c r="C149" s="204" t="s">
        <v>216</v>
      </c>
      <c r="D149" s="204" t="s">
        <v>121</v>
      </c>
      <c r="E149" s="205" t="s">
        <v>1038</v>
      </c>
      <c r="F149" s="206" t="s">
        <v>1039</v>
      </c>
      <c r="G149" s="207" t="s">
        <v>1040</v>
      </c>
      <c r="H149" s="208">
        <v>10</v>
      </c>
      <c r="I149" s="209"/>
      <c r="J149" s="210">
        <f>ROUND(I149*H149,2)</f>
        <v>0</v>
      </c>
      <c r="K149" s="206" t="s">
        <v>19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131</v>
      </c>
      <c r="AT149" s="215" t="s">
        <v>121</v>
      </c>
      <c r="AU149" s="215" t="s">
        <v>82</v>
      </c>
      <c r="AY149" s="17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131</v>
      </c>
      <c r="BM149" s="215" t="s">
        <v>327</v>
      </c>
    </row>
    <row r="150" s="2" customFormat="1" ht="16.5" customHeight="1">
      <c r="A150" s="38"/>
      <c r="B150" s="39"/>
      <c r="C150" s="204" t="s">
        <v>328</v>
      </c>
      <c r="D150" s="204" t="s">
        <v>121</v>
      </c>
      <c r="E150" s="205" t="s">
        <v>1041</v>
      </c>
      <c r="F150" s="206" t="s">
        <v>1042</v>
      </c>
      <c r="G150" s="207" t="s">
        <v>964</v>
      </c>
      <c r="H150" s="208">
        <v>200</v>
      </c>
      <c r="I150" s="209"/>
      <c r="J150" s="210">
        <f>ROUND(I150*H150,2)</f>
        <v>0</v>
      </c>
      <c r="K150" s="206" t="s">
        <v>19</v>
      </c>
      <c r="L150" s="44"/>
      <c r="M150" s="256" t="s">
        <v>19</v>
      </c>
      <c r="N150" s="257" t="s">
        <v>43</v>
      </c>
      <c r="O150" s="25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131</v>
      </c>
      <c r="AT150" s="215" t="s">
        <v>121</v>
      </c>
      <c r="AU150" s="215" t="s">
        <v>82</v>
      </c>
      <c r="AY150" s="17" t="s">
        <v>118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131</v>
      </c>
      <c r="BM150" s="215" t="s">
        <v>331</v>
      </c>
    </row>
    <row r="151" s="2" customFormat="1" ht="6.96" customHeight="1">
      <c r="A151" s="38"/>
      <c r="B151" s="59"/>
      <c r="C151" s="60"/>
      <c r="D151" s="60"/>
      <c r="E151" s="60"/>
      <c r="F151" s="60"/>
      <c r="G151" s="60"/>
      <c r="H151" s="60"/>
      <c r="I151" s="60"/>
      <c r="J151" s="60"/>
      <c r="K151" s="60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YHcF6qm0gszVIbpccTszVzz02hXrKLQif8jcj3itlToNMS2W4bVVDbfhBLuePQkmeMUx9AMPICMipTlO4Da75A==" hashValue="hPoKXU317RVCJyUHdL/9quV4Po9r6sPKK6q/MY387xrg59fyu9LCAjfViA5eZSO1AJ9/iW6as+K+vbegUnY9Gw==" algorithmName="SHA-512" password="CC35"/>
  <autoFilter ref="C83:K15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Údržba a opravy elektronických zabezpečovacích systémů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1043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15. 4. 2021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ROUND((SUM(BE86:BE101)),  2)</f>
        <v>0</v>
      </c>
      <c r="G33" s="38"/>
      <c r="H33" s="38"/>
      <c r="I33" s="148">
        <v>0.20999999999999999</v>
      </c>
      <c r="J33" s="147">
        <f>ROUND(((SUM(BE86:BE101))*I33),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ROUND((SUM(BF86:BF101)),  2)</f>
        <v>0</v>
      </c>
      <c r="G34" s="38"/>
      <c r="H34" s="38"/>
      <c r="I34" s="148">
        <v>0.14999999999999999</v>
      </c>
      <c r="J34" s="147">
        <f>ROUND(((SUM(BF86:BF101))*I34),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ROUND((SUM(BG86:BG101)),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ROUND((SUM(BH86:BH101)),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ROUND((SUM(BI86:BI101)),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Údržba a opravy elektronických zabezpečovacích systémů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15. 4. 2021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ortganizace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ortganizace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1044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1045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1046</v>
      </c>
      <c r="E62" s="168"/>
      <c r="F62" s="168"/>
      <c r="G62" s="168"/>
      <c r="H62" s="168"/>
      <c r="I62" s="168"/>
      <c r="J62" s="169">
        <f>J90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1047</v>
      </c>
      <c r="E63" s="174"/>
      <c r="F63" s="174"/>
      <c r="G63" s="174"/>
      <c r="H63" s="174"/>
      <c r="I63" s="174"/>
      <c r="J63" s="175">
        <f>J91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1048</v>
      </c>
      <c r="E64" s="174"/>
      <c r="F64" s="174"/>
      <c r="G64" s="174"/>
      <c r="H64" s="174"/>
      <c r="I64" s="174"/>
      <c r="J64" s="175">
        <f>J94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1049</v>
      </c>
      <c r="E65" s="174"/>
      <c r="F65" s="174"/>
      <c r="G65" s="174"/>
      <c r="H65" s="174"/>
      <c r="I65" s="174"/>
      <c r="J65" s="175">
        <f>J96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1050</v>
      </c>
      <c r="E66" s="174"/>
      <c r="F66" s="174"/>
      <c r="G66" s="174"/>
      <c r="H66" s="174"/>
      <c r="I66" s="174"/>
      <c r="J66" s="175">
        <f>J98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Údržba a opravy elektronických zabezpečovacích systémů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93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04 - VRN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15. 4. 2021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>Správa železnic, státní ortganizace</v>
      </c>
      <c r="G82" s="40"/>
      <c r="H82" s="40"/>
      <c r="I82" s="32" t="s">
        <v>33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35</v>
      </c>
      <c r="J83" s="36" t="str">
        <f>E24</f>
        <v>Správa železnic, státní ortganizace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104</v>
      </c>
      <c r="D85" s="180" t="s">
        <v>57</v>
      </c>
      <c r="E85" s="180" t="s">
        <v>53</v>
      </c>
      <c r="F85" s="180" t="s">
        <v>54</v>
      </c>
      <c r="G85" s="180" t="s">
        <v>105</v>
      </c>
      <c r="H85" s="180" t="s">
        <v>106</v>
      </c>
      <c r="I85" s="180" t="s">
        <v>107</v>
      </c>
      <c r="J85" s="180" t="s">
        <v>97</v>
      </c>
      <c r="K85" s="181" t="s">
        <v>108</v>
      </c>
      <c r="L85" s="182"/>
      <c r="M85" s="92" t="s">
        <v>19</v>
      </c>
      <c r="N85" s="93" t="s">
        <v>42</v>
      </c>
      <c r="O85" s="93" t="s">
        <v>109</v>
      </c>
      <c r="P85" s="93" t="s">
        <v>110</v>
      </c>
      <c r="Q85" s="93" t="s">
        <v>111</v>
      </c>
      <c r="R85" s="93" t="s">
        <v>112</v>
      </c>
      <c r="S85" s="93" t="s">
        <v>113</v>
      </c>
      <c r="T85" s="94" t="s">
        <v>114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115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P87+P90</f>
        <v>0</v>
      </c>
      <c r="Q86" s="96"/>
      <c r="R86" s="185">
        <f>R87+R90</f>
        <v>0</v>
      </c>
      <c r="S86" s="96"/>
      <c r="T86" s="186">
        <f>T87+T90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71</v>
      </c>
      <c r="AU86" s="17" t="s">
        <v>98</v>
      </c>
      <c r="BK86" s="187">
        <f>BK87+BK90</f>
        <v>0</v>
      </c>
    </row>
    <row r="87" s="12" customFormat="1" ht="25.92" customHeight="1">
      <c r="A87" s="12"/>
      <c r="B87" s="188"/>
      <c r="C87" s="189"/>
      <c r="D87" s="190" t="s">
        <v>71</v>
      </c>
      <c r="E87" s="191" t="s">
        <v>127</v>
      </c>
      <c r="F87" s="191" t="s">
        <v>1051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</f>
        <v>0</v>
      </c>
      <c r="Q87" s="196"/>
      <c r="R87" s="197">
        <f>R88</f>
        <v>0</v>
      </c>
      <c r="S87" s="196"/>
      <c r="T87" s="19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135</v>
      </c>
      <c r="AT87" s="200" t="s">
        <v>71</v>
      </c>
      <c r="AU87" s="200" t="s">
        <v>72</v>
      </c>
      <c r="AY87" s="199" t="s">
        <v>118</v>
      </c>
      <c r="BK87" s="201">
        <f>BK88</f>
        <v>0</v>
      </c>
    </row>
    <row r="88" s="12" customFormat="1" ht="22.8" customHeight="1">
      <c r="A88" s="12"/>
      <c r="B88" s="188"/>
      <c r="C88" s="189"/>
      <c r="D88" s="190" t="s">
        <v>71</v>
      </c>
      <c r="E88" s="202" t="s">
        <v>1052</v>
      </c>
      <c r="F88" s="202" t="s">
        <v>1053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P89</f>
        <v>0</v>
      </c>
      <c r="Q88" s="196"/>
      <c r="R88" s="197">
        <f>R89</f>
        <v>0</v>
      </c>
      <c r="S88" s="196"/>
      <c r="T88" s="19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135</v>
      </c>
      <c r="AT88" s="200" t="s">
        <v>71</v>
      </c>
      <c r="AU88" s="200" t="s">
        <v>80</v>
      </c>
      <c r="AY88" s="199" t="s">
        <v>118</v>
      </c>
      <c r="BK88" s="201">
        <f>BK89</f>
        <v>0</v>
      </c>
    </row>
    <row r="89" s="2" customFormat="1" ht="16.5" customHeight="1">
      <c r="A89" s="38"/>
      <c r="B89" s="39"/>
      <c r="C89" s="204" t="s">
        <v>80</v>
      </c>
      <c r="D89" s="204" t="s">
        <v>121</v>
      </c>
      <c r="E89" s="205" t="s">
        <v>1054</v>
      </c>
      <c r="F89" s="206" t="s">
        <v>1055</v>
      </c>
      <c r="G89" s="207" t="s">
        <v>1040</v>
      </c>
      <c r="H89" s="208">
        <v>40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223</v>
      </c>
      <c r="AT89" s="215" t="s">
        <v>121</v>
      </c>
      <c r="AU89" s="215" t="s">
        <v>82</v>
      </c>
      <c r="AY89" s="17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223</v>
      </c>
      <c r="BM89" s="215" t="s">
        <v>82</v>
      </c>
    </row>
    <row r="90" s="12" customFormat="1" ht="25.92" customHeight="1">
      <c r="A90" s="12"/>
      <c r="B90" s="188"/>
      <c r="C90" s="189"/>
      <c r="D90" s="190" t="s">
        <v>71</v>
      </c>
      <c r="E90" s="191" t="s">
        <v>90</v>
      </c>
      <c r="F90" s="191" t="s">
        <v>1056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P91+P94+P96+P98</f>
        <v>0</v>
      </c>
      <c r="Q90" s="196"/>
      <c r="R90" s="197">
        <f>R91+R94+R96+R98</f>
        <v>0</v>
      </c>
      <c r="S90" s="196"/>
      <c r="T90" s="198">
        <f>T91+T94+T96+T98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142</v>
      </c>
      <c r="AT90" s="200" t="s">
        <v>71</v>
      </c>
      <c r="AU90" s="200" t="s">
        <v>72</v>
      </c>
      <c r="AY90" s="199" t="s">
        <v>118</v>
      </c>
      <c r="BK90" s="201">
        <f>BK91+BK94+BK96+BK98</f>
        <v>0</v>
      </c>
    </row>
    <row r="91" s="12" customFormat="1" ht="22.8" customHeight="1">
      <c r="A91" s="12"/>
      <c r="B91" s="188"/>
      <c r="C91" s="189"/>
      <c r="D91" s="190" t="s">
        <v>71</v>
      </c>
      <c r="E91" s="202" t="s">
        <v>1057</v>
      </c>
      <c r="F91" s="202" t="s">
        <v>1058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SUM(P92:P93)</f>
        <v>0</v>
      </c>
      <c r="Q91" s="196"/>
      <c r="R91" s="197">
        <f>SUM(R92:R93)</f>
        <v>0</v>
      </c>
      <c r="S91" s="196"/>
      <c r="T91" s="198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142</v>
      </c>
      <c r="AT91" s="200" t="s">
        <v>71</v>
      </c>
      <c r="AU91" s="200" t="s">
        <v>80</v>
      </c>
      <c r="AY91" s="199" t="s">
        <v>118</v>
      </c>
      <c r="BK91" s="201">
        <f>SUM(BK92:BK93)</f>
        <v>0</v>
      </c>
    </row>
    <row r="92" s="2" customFormat="1" ht="16.5" customHeight="1">
      <c r="A92" s="38"/>
      <c r="B92" s="39"/>
      <c r="C92" s="204" t="s">
        <v>135</v>
      </c>
      <c r="D92" s="204" t="s">
        <v>121</v>
      </c>
      <c r="E92" s="205" t="s">
        <v>1059</v>
      </c>
      <c r="F92" s="206" t="s">
        <v>1060</v>
      </c>
      <c r="G92" s="207" t="s">
        <v>1040</v>
      </c>
      <c r="H92" s="208">
        <v>40</v>
      </c>
      <c r="I92" s="209"/>
      <c r="J92" s="210">
        <f>ROUND(I92*H92,2)</f>
        <v>0</v>
      </c>
      <c r="K92" s="206" t="s">
        <v>125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131</v>
      </c>
      <c r="AT92" s="215" t="s">
        <v>121</v>
      </c>
      <c r="AU92" s="215" t="s">
        <v>82</v>
      </c>
      <c r="AY92" s="17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131</v>
      </c>
      <c r="BM92" s="215" t="s">
        <v>131</v>
      </c>
    </row>
    <row r="93" s="2" customFormat="1" ht="16.5" customHeight="1">
      <c r="A93" s="38"/>
      <c r="B93" s="39"/>
      <c r="C93" s="204" t="s">
        <v>131</v>
      </c>
      <c r="D93" s="204" t="s">
        <v>121</v>
      </c>
      <c r="E93" s="205" t="s">
        <v>1061</v>
      </c>
      <c r="F93" s="206" t="s">
        <v>1062</v>
      </c>
      <c r="G93" s="207" t="s">
        <v>1040</v>
      </c>
      <c r="H93" s="208">
        <v>40</v>
      </c>
      <c r="I93" s="209"/>
      <c r="J93" s="210">
        <f>ROUND(I93*H93,2)</f>
        <v>0</v>
      </c>
      <c r="K93" s="206" t="s">
        <v>125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131</v>
      </c>
      <c r="AT93" s="215" t="s">
        <v>121</v>
      </c>
      <c r="AU93" s="215" t="s">
        <v>82</v>
      </c>
      <c r="AY93" s="17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131</v>
      </c>
      <c r="BM93" s="215" t="s">
        <v>138</v>
      </c>
    </row>
    <row r="94" s="12" customFormat="1" ht="22.8" customHeight="1">
      <c r="A94" s="12"/>
      <c r="B94" s="188"/>
      <c r="C94" s="189"/>
      <c r="D94" s="190" t="s">
        <v>71</v>
      </c>
      <c r="E94" s="202" t="s">
        <v>1063</v>
      </c>
      <c r="F94" s="202" t="s">
        <v>1064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P95</f>
        <v>0</v>
      </c>
      <c r="Q94" s="196"/>
      <c r="R94" s="197">
        <f>R95</f>
        <v>0</v>
      </c>
      <c r="S94" s="196"/>
      <c r="T94" s="19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142</v>
      </c>
      <c r="AT94" s="200" t="s">
        <v>71</v>
      </c>
      <c r="AU94" s="200" t="s">
        <v>80</v>
      </c>
      <c r="AY94" s="199" t="s">
        <v>118</v>
      </c>
      <c r="BK94" s="201">
        <f>BK95</f>
        <v>0</v>
      </c>
    </row>
    <row r="95" s="2" customFormat="1" ht="16.5" customHeight="1">
      <c r="A95" s="38"/>
      <c r="B95" s="39"/>
      <c r="C95" s="204" t="s">
        <v>82</v>
      </c>
      <c r="D95" s="204" t="s">
        <v>121</v>
      </c>
      <c r="E95" s="205" t="s">
        <v>1065</v>
      </c>
      <c r="F95" s="206" t="s">
        <v>1066</v>
      </c>
      <c r="G95" s="207" t="s">
        <v>1040</v>
      </c>
      <c r="H95" s="208">
        <v>40</v>
      </c>
      <c r="I95" s="209"/>
      <c r="J95" s="210">
        <f>ROUND(I95*H95,2)</f>
        <v>0</v>
      </c>
      <c r="K95" s="206" t="s">
        <v>125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131</v>
      </c>
      <c r="AT95" s="215" t="s">
        <v>121</v>
      </c>
      <c r="AU95" s="215" t="s">
        <v>82</v>
      </c>
      <c r="AY95" s="17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131</v>
      </c>
      <c r="BM95" s="215" t="s">
        <v>141</v>
      </c>
    </row>
    <row r="96" s="12" customFormat="1" ht="22.8" customHeight="1">
      <c r="A96" s="12"/>
      <c r="B96" s="188"/>
      <c r="C96" s="189"/>
      <c r="D96" s="190" t="s">
        <v>71</v>
      </c>
      <c r="E96" s="202" t="s">
        <v>1067</v>
      </c>
      <c r="F96" s="202" t="s">
        <v>1068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P97</f>
        <v>0</v>
      </c>
      <c r="Q96" s="196"/>
      <c r="R96" s="197">
        <f>R97</f>
        <v>0</v>
      </c>
      <c r="S96" s="196"/>
      <c r="T96" s="19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142</v>
      </c>
      <c r="AT96" s="200" t="s">
        <v>71</v>
      </c>
      <c r="AU96" s="200" t="s">
        <v>80</v>
      </c>
      <c r="AY96" s="199" t="s">
        <v>118</v>
      </c>
      <c r="BK96" s="201">
        <f>BK97</f>
        <v>0</v>
      </c>
    </row>
    <row r="97" s="2" customFormat="1" ht="16.5" customHeight="1">
      <c r="A97" s="38"/>
      <c r="B97" s="39"/>
      <c r="C97" s="204" t="s">
        <v>142</v>
      </c>
      <c r="D97" s="204" t="s">
        <v>121</v>
      </c>
      <c r="E97" s="205" t="s">
        <v>1069</v>
      </c>
      <c r="F97" s="206" t="s">
        <v>1070</v>
      </c>
      <c r="G97" s="207" t="s">
        <v>1040</v>
      </c>
      <c r="H97" s="208">
        <v>10</v>
      </c>
      <c r="I97" s="209"/>
      <c r="J97" s="210">
        <f>ROUND(I97*H97,2)</f>
        <v>0</v>
      </c>
      <c r="K97" s="206" t="s">
        <v>125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131</v>
      </c>
      <c r="AT97" s="215" t="s">
        <v>121</v>
      </c>
      <c r="AU97" s="215" t="s">
        <v>82</v>
      </c>
      <c r="AY97" s="17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131</v>
      </c>
      <c r="BM97" s="215" t="s">
        <v>145</v>
      </c>
    </row>
    <row r="98" s="12" customFormat="1" ht="22.8" customHeight="1">
      <c r="A98" s="12"/>
      <c r="B98" s="188"/>
      <c r="C98" s="189"/>
      <c r="D98" s="190" t="s">
        <v>71</v>
      </c>
      <c r="E98" s="202" t="s">
        <v>1071</v>
      </c>
      <c r="F98" s="202" t="s">
        <v>1072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SUM(P99:P101)</f>
        <v>0</v>
      </c>
      <c r="Q98" s="196"/>
      <c r="R98" s="197">
        <f>SUM(R99:R101)</f>
        <v>0</v>
      </c>
      <c r="S98" s="196"/>
      <c r="T98" s="198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142</v>
      </c>
      <c r="AT98" s="200" t="s">
        <v>71</v>
      </c>
      <c r="AU98" s="200" t="s">
        <v>80</v>
      </c>
      <c r="AY98" s="199" t="s">
        <v>118</v>
      </c>
      <c r="BK98" s="201">
        <f>SUM(BK99:BK101)</f>
        <v>0</v>
      </c>
    </row>
    <row r="99" s="2" customFormat="1" ht="16.5" customHeight="1">
      <c r="A99" s="38"/>
      <c r="B99" s="39"/>
      <c r="C99" s="204" t="s">
        <v>138</v>
      </c>
      <c r="D99" s="204" t="s">
        <v>121</v>
      </c>
      <c r="E99" s="205" t="s">
        <v>1073</v>
      </c>
      <c r="F99" s="206" t="s">
        <v>1074</v>
      </c>
      <c r="G99" s="207" t="s">
        <v>1075</v>
      </c>
      <c r="H99" s="208">
        <v>5000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131</v>
      </c>
      <c r="AT99" s="215" t="s">
        <v>121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131</v>
      </c>
      <c r="BM99" s="215" t="s">
        <v>148</v>
      </c>
    </row>
    <row r="100" s="2" customFormat="1" ht="16.5" customHeight="1">
      <c r="A100" s="38"/>
      <c r="B100" s="39"/>
      <c r="C100" s="204" t="s">
        <v>149</v>
      </c>
      <c r="D100" s="204" t="s">
        <v>121</v>
      </c>
      <c r="E100" s="205" t="s">
        <v>1076</v>
      </c>
      <c r="F100" s="206" t="s">
        <v>1077</v>
      </c>
      <c r="G100" s="207" t="s">
        <v>1075</v>
      </c>
      <c r="H100" s="208">
        <v>5000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131</v>
      </c>
      <c r="AT100" s="215" t="s">
        <v>121</v>
      </c>
      <c r="AU100" s="215" t="s">
        <v>82</v>
      </c>
      <c r="AY100" s="17" t="s">
        <v>118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131</v>
      </c>
      <c r="BM100" s="215" t="s">
        <v>152</v>
      </c>
    </row>
    <row r="101" s="2" customFormat="1" ht="16.5" customHeight="1">
      <c r="A101" s="38"/>
      <c r="B101" s="39"/>
      <c r="C101" s="204" t="s">
        <v>141</v>
      </c>
      <c r="D101" s="204" t="s">
        <v>121</v>
      </c>
      <c r="E101" s="205" t="s">
        <v>1078</v>
      </c>
      <c r="F101" s="206" t="s">
        <v>1079</v>
      </c>
      <c r="G101" s="207" t="s">
        <v>1075</v>
      </c>
      <c r="H101" s="208">
        <v>5000</v>
      </c>
      <c r="I101" s="209"/>
      <c r="J101" s="210">
        <f>ROUND(I101*H101,2)</f>
        <v>0</v>
      </c>
      <c r="K101" s="206" t="s">
        <v>19</v>
      </c>
      <c r="L101" s="44"/>
      <c r="M101" s="256" t="s">
        <v>19</v>
      </c>
      <c r="N101" s="257" t="s">
        <v>43</v>
      </c>
      <c r="O101" s="253"/>
      <c r="P101" s="254">
        <f>O101*H101</f>
        <v>0</v>
      </c>
      <c r="Q101" s="254">
        <v>0</v>
      </c>
      <c r="R101" s="254">
        <f>Q101*H101</f>
        <v>0</v>
      </c>
      <c r="S101" s="254">
        <v>0</v>
      </c>
      <c r="T101" s="25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121</v>
      </c>
      <c r="AU101" s="215" t="s">
        <v>82</v>
      </c>
      <c r="AY101" s="17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131</v>
      </c>
      <c r="BM101" s="215" t="s">
        <v>126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rHjTdG0I68eihFUr76PmLr9gmf4ozg70bHbhEbHqJn2jcrWZ0LiUnNAy8tTsOSy5UBbP0SRs9F26hYdBx/V1Eg==" hashValue="iAICYv/7p41ifuKYwKT4ccxL2F1PneLiprqyHrv1gkkmuK76pfAXRYUUnwgAdLDLyC/9g9vTOyXWSUBsCpNE+w==" algorithmName="SHA-512" password="CC35"/>
  <autoFilter ref="C85:K10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5" customFormat="1" ht="45" customHeight="1">
      <c r="B3" s="262"/>
      <c r="C3" s="263" t="s">
        <v>1080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1081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1082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1083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1084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1085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1086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1087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1088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1089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1090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79</v>
      </c>
      <c r="F18" s="269" t="s">
        <v>1091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1092</v>
      </c>
      <c r="F19" s="269" t="s">
        <v>1093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1094</v>
      </c>
      <c r="F20" s="269" t="s">
        <v>1095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1096</v>
      </c>
      <c r="F21" s="269" t="s">
        <v>1097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661</v>
      </c>
      <c r="F22" s="269" t="s">
        <v>662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1098</v>
      </c>
      <c r="F23" s="269" t="s">
        <v>1099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1100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1101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1102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1103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1104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1105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1106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1107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1108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104</v>
      </c>
      <c r="F36" s="269"/>
      <c r="G36" s="269" t="s">
        <v>1109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1110</v>
      </c>
      <c r="F37" s="269"/>
      <c r="G37" s="269" t="s">
        <v>1111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53</v>
      </c>
      <c r="F38" s="269"/>
      <c r="G38" s="269" t="s">
        <v>1112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54</v>
      </c>
      <c r="F39" s="269"/>
      <c r="G39" s="269" t="s">
        <v>1113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105</v>
      </c>
      <c r="F40" s="269"/>
      <c r="G40" s="269" t="s">
        <v>1114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106</v>
      </c>
      <c r="F41" s="269"/>
      <c r="G41" s="269" t="s">
        <v>1115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1116</v>
      </c>
      <c r="F42" s="269"/>
      <c r="G42" s="269" t="s">
        <v>1117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1118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1119</v>
      </c>
      <c r="F44" s="269"/>
      <c r="G44" s="269" t="s">
        <v>1120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108</v>
      </c>
      <c r="F45" s="269"/>
      <c r="G45" s="269" t="s">
        <v>1121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1122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1123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1124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1125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1126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1127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1128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1129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1130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1131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1132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1133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1134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1135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1136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1137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1138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1139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1140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1141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1142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1143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1144</v>
      </c>
      <c r="D76" s="287"/>
      <c r="E76" s="287"/>
      <c r="F76" s="287" t="s">
        <v>1145</v>
      </c>
      <c r="G76" s="288"/>
      <c r="H76" s="287" t="s">
        <v>54</v>
      </c>
      <c r="I76" s="287" t="s">
        <v>57</v>
      </c>
      <c r="J76" s="287" t="s">
        <v>1146</v>
      </c>
      <c r="K76" s="286"/>
    </row>
    <row r="77" s="1" customFormat="1" ht="17.25" customHeight="1">
      <c r="B77" s="284"/>
      <c r="C77" s="289" t="s">
        <v>1147</v>
      </c>
      <c r="D77" s="289"/>
      <c r="E77" s="289"/>
      <c r="F77" s="290" t="s">
        <v>1148</v>
      </c>
      <c r="G77" s="291"/>
      <c r="H77" s="289"/>
      <c r="I77" s="289"/>
      <c r="J77" s="289" t="s">
        <v>1149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53</v>
      </c>
      <c r="D79" s="294"/>
      <c r="E79" s="294"/>
      <c r="F79" s="295" t="s">
        <v>1150</v>
      </c>
      <c r="G79" s="296"/>
      <c r="H79" s="272" t="s">
        <v>1151</v>
      </c>
      <c r="I79" s="272" t="s">
        <v>1152</v>
      </c>
      <c r="J79" s="272">
        <v>20</v>
      </c>
      <c r="K79" s="286"/>
    </row>
    <row r="80" s="1" customFormat="1" ht="15" customHeight="1">
      <c r="B80" s="284"/>
      <c r="C80" s="272" t="s">
        <v>1153</v>
      </c>
      <c r="D80" s="272"/>
      <c r="E80" s="272"/>
      <c r="F80" s="295" t="s">
        <v>1150</v>
      </c>
      <c r="G80" s="296"/>
      <c r="H80" s="272" t="s">
        <v>1154</v>
      </c>
      <c r="I80" s="272" t="s">
        <v>1152</v>
      </c>
      <c r="J80" s="272">
        <v>120</v>
      </c>
      <c r="K80" s="286"/>
    </row>
    <row r="81" s="1" customFormat="1" ht="15" customHeight="1">
      <c r="B81" s="297"/>
      <c r="C81" s="272" t="s">
        <v>1155</v>
      </c>
      <c r="D81" s="272"/>
      <c r="E81" s="272"/>
      <c r="F81" s="295" t="s">
        <v>1156</v>
      </c>
      <c r="G81" s="296"/>
      <c r="H81" s="272" t="s">
        <v>1157</v>
      </c>
      <c r="I81" s="272" t="s">
        <v>1152</v>
      </c>
      <c r="J81" s="272">
        <v>50</v>
      </c>
      <c r="K81" s="286"/>
    </row>
    <row r="82" s="1" customFormat="1" ht="15" customHeight="1">
      <c r="B82" s="297"/>
      <c r="C82" s="272" t="s">
        <v>1158</v>
      </c>
      <c r="D82" s="272"/>
      <c r="E82" s="272"/>
      <c r="F82" s="295" t="s">
        <v>1150</v>
      </c>
      <c r="G82" s="296"/>
      <c r="H82" s="272" t="s">
        <v>1159</v>
      </c>
      <c r="I82" s="272" t="s">
        <v>1160</v>
      </c>
      <c r="J82" s="272"/>
      <c r="K82" s="286"/>
    </row>
    <row r="83" s="1" customFormat="1" ht="15" customHeight="1">
      <c r="B83" s="297"/>
      <c r="C83" s="298" t="s">
        <v>1161</v>
      </c>
      <c r="D83" s="298"/>
      <c r="E83" s="298"/>
      <c r="F83" s="299" t="s">
        <v>1156</v>
      </c>
      <c r="G83" s="298"/>
      <c r="H83" s="298" t="s">
        <v>1162</v>
      </c>
      <c r="I83" s="298" t="s">
        <v>1152</v>
      </c>
      <c r="J83" s="298">
        <v>15</v>
      </c>
      <c r="K83" s="286"/>
    </row>
    <row r="84" s="1" customFormat="1" ht="15" customHeight="1">
      <c r="B84" s="297"/>
      <c r="C84" s="298" t="s">
        <v>1163</v>
      </c>
      <c r="D84" s="298"/>
      <c r="E84" s="298"/>
      <c r="F84" s="299" t="s">
        <v>1156</v>
      </c>
      <c r="G84" s="298"/>
      <c r="H84" s="298" t="s">
        <v>1164</v>
      </c>
      <c r="I84" s="298" t="s">
        <v>1152</v>
      </c>
      <c r="J84" s="298">
        <v>15</v>
      </c>
      <c r="K84" s="286"/>
    </row>
    <row r="85" s="1" customFormat="1" ht="15" customHeight="1">
      <c r="B85" s="297"/>
      <c r="C85" s="298" t="s">
        <v>1165</v>
      </c>
      <c r="D85" s="298"/>
      <c r="E85" s="298"/>
      <c r="F85" s="299" t="s">
        <v>1156</v>
      </c>
      <c r="G85" s="298"/>
      <c r="H85" s="298" t="s">
        <v>1166</v>
      </c>
      <c r="I85" s="298" t="s">
        <v>1152</v>
      </c>
      <c r="J85" s="298">
        <v>20</v>
      </c>
      <c r="K85" s="286"/>
    </row>
    <row r="86" s="1" customFormat="1" ht="15" customHeight="1">
      <c r="B86" s="297"/>
      <c r="C86" s="298" t="s">
        <v>1167</v>
      </c>
      <c r="D86" s="298"/>
      <c r="E86" s="298"/>
      <c r="F86" s="299" t="s">
        <v>1156</v>
      </c>
      <c r="G86" s="298"/>
      <c r="H86" s="298" t="s">
        <v>1168</v>
      </c>
      <c r="I86" s="298" t="s">
        <v>1152</v>
      </c>
      <c r="J86" s="298">
        <v>20</v>
      </c>
      <c r="K86" s="286"/>
    </row>
    <row r="87" s="1" customFormat="1" ht="15" customHeight="1">
      <c r="B87" s="297"/>
      <c r="C87" s="272" t="s">
        <v>1169</v>
      </c>
      <c r="D87" s="272"/>
      <c r="E87" s="272"/>
      <c r="F87" s="295" t="s">
        <v>1156</v>
      </c>
      <c r="G87" s="296"/>
      <c r="H87" s="272" t="s">
        <v>1170</v>
      </c>
      <c r="I87" s="272" t="s">
        <v>1152</v>
      </c>
      <c r="J87" s="272">
        <v>50</v>
      </c>
      <c r="K87" s="286"/>
    </row>
    <row r="88" s="1" customFormat="1" ht="15" customHeight="1">
      <c r="B88" s="297"/>
      <c r="C88" s="272" t="s">
        <v>1171</v>
      </c>
      <c r="D88" s="272"/>
      <c r="E88" s="272"/>
      <c r="F88" s="295" t="s">
        <v>1156</v>
      </c>
      <c r="G88" s="296"/>
      <c r="H88" s="272" t="s">
        <v>1172</v>
      </c>
      <c r="I88" s="272" t="s">
        <v>1152</v>
      </c>
      <c r="J88" s="272">
        <v>20</v>
      </c>
      <c r="K88" s="286"/>
    </row>
    <row r="89" s="1" customFormat="1" ht="15" customHeight="1">
      <c r="B89" s="297"/>
      <c r="C89" s="272" t="s">
        <v>1173</v>
      </c>
      <c r="D89" s="272"/>
      <c r="E89" s="272"/>
      <c r="F89" s="295" t="s">
        <v>1156</v>
      </c>
      <c r="G89" s="296"/>
      <c r="H89" s="272" t="s">
        <v>1174</v>
      </c>
      <c r="I89" s="272" t="s">
        <v>1152</v>
      </c>
      <c r="J89" s="272">
        <v>20</v>
      </c>
      <c r="K89" s="286"/>
    </row>
    <row r="90" s="1" customFormat="1" ht="15" customHeight="1">
      <c r="B90" s="297"/>
      <c r="C90" s="272" t="s">
        <v>1175</v>
      </c>
      <c r="D90" s="272"/>
      <c r="E90" s="272"/>
      <c r="F90" s="295" t="s">
        <v>1156</v>
      </c>
      <c r="G90" s="296"/>
      <c r="H90" s="272" t="s">
        <v>1176</v>
      </c>
      <c r="I90" s="272" t="s">
        <v>1152</v>
      </c>
      <c r="J90" s="272">
        <v>50</v>
      </c>
      <c r="K90" s="286"/>
    </row>
    <row r="91" s="1" customFormat="1" ht="15" customHeight="1">
      <c r="B91" s="297"/>
      <c r="C91" s="272" t="s">
        <v>1177</v>
      </c>
      <c r="D91" s="272"/>
      <c r="E91" s="272"/>
      <c r="F91" s="295" t="s">
        <v>1156</v>
      </c>
      <c r="G91" s="296"/>
      <c r="H91" s="272" t="s">
        <v>1177</v>
      </c>
      <c r="I91" s="272" t="s">
        <v>1152</v>
      </c>
      <c r="J91" s="272">
        <v>50</v>
      </c>
      <c r="K91" s="286"/>
    </row>
    <row r="92" s="1" customFormat="1" ht="15" customHeight="1">
      <c r="B92" s="297"/>
      <c r="C92" s="272" t="s">
        <v>1178</v>
      </c>
      <c r="D92" s="272"/>
      <c r="E92" s="272"/>
      <c r="F92" s="295" t="s">
        <v>1156</v>
      </c>
      <c r="G92" s="296"/>
      <c r="H92" s="272" t="s">
        <v>1179</v>
      </c>
      <c r="I92" s="272" t="s">
        <v>1152</v>
      </c>
      <c r="J92" s="272">
        <v>255</v>
      </c>
      <c r="K92" s="286"/>
    </row>
    <row r="93" s="1" customFormat="1" ht="15" customHeight="1">
      <c r="B93" s="297"/>
      <c r="C93" s="272" t="s">
        <v>1180</v>
      </c>
      <c r="D93" s="272"/>
      <c r="E93" s="272"/>
      <c r="F93" s="295" t="s">
        <v>1150</v>
      </c>
      <c r="G93" s="296"/>
      <c r="H93" s="272" t="s">
        <v>1181</v>
      </c>
      <c r="I93" s="272" t="s">
        <v>1182</v>
      </c>
      <c r="J93" s="272"/>
      <c r="K93" s="286"/>
    </row>
    <row r="94" s="1" customFormat="1" ht="15" customHeight="1">
      <c r="B94" s="297"/>
      <c r="C94" s="272" t="s">
        <v>1183</v>
      </c>
      <c r="D94" s="272"/>
      <c r="E94" s="272"/>
      <c r="F94" s="295" t="s">
        <v>1150</v>
      </c>
      <c r="G94" s="296"/>
      <c r="H94" s="272" t="s">
        <v>1184</v>
      </c>
      <c r="I94" s="272" t="s">
        <v>1185</v>
      </c>
      <c r="J94" s="272"/>
      <c r="K94" s="286"/>
    </row>
    <row r="95" s="1" customFormat="1" ht="15" customHeight="1">
      <c r="B95" s="297"/>
      <c r="C95" s="272" t="s">
        <v>1186</v>
      </c>
      <c r="D95" s="272"/>
      <c r="E95" s="272"/>
      <c r="F95" s="295" t="s">
        <v>1150</v>
      </c>
      <c r="G95" s="296"/>
      <c r="H95" s="272" t="s">
        <v>1186</v>
      </c>
      <c r="I95" s="272" t="s">
        <v>1185</v>
      </c>
      <c r="J95" s="272"/>
      <c r="K95" s="286"/>
    </row>
    <row r="96" s="1" customFormat="1" ht="15" customHeight="1">
      <c r="B96" s="297"/>
      <c r="C96" s="272" t="s">
        <v>38</v>
      </c>
      <c r="D96" s="272"/>
      <c r="E96" s="272"/>
      <c r="F96" s="295" t="s">
        <v>1150</v>
      </c>
      <c r="G96" s="296"/>
      <c r="H96" s="272" t="s">
        <v>1187</v>
      </c>
      <c r="I96" s="272" t="s">
        <v>1185</v>
      </c>
      <c r="J96" s="272"/>
      <c r="K96" s="286"/>
    </row>
    <row r="97" s="1" customFormat="1" ht="15" customHeight="1">
      <c r="B97" s="297"/>
      <c r="C97" s="272" t="s">
        <v>48</v>
      </c>
      <c r="D97" s="272"/>
      <c r="E97" s="272"/>
      <c r="F97" s="295" t="s">
        <v>1150</v>
      </c>
      <c r="G97" s="296"/>
      <c r="H97" s="272" t="s">
        <v>1188</v>
      </c>
      <c r="I97" s="272" t="s">
        <v>1185</v>
      </c>
      <c r="J97" s="272"/>
      <c r="K97" s="286"/>
    </row>
    <row r="98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1189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1144</v>
      </c>
      <c r="D103" s="287"/>
      <c r="E103" s="287"/>
      <c r="F103" s="287" t="s">
        <v>1145</v>
      </c>
      <c r="G103" s="288"/>
      <c r="H103" s="287" t="s">
        <v>54</v>
      </c>
      <c r="I103" s="287" t="s">
        <v>57</v>
      </c>
      <c r="J103" s="287" t="s">
        <v>1146</v>
      </c>
      <c r="K103" s="286"/>
    </row>
    <row r="104" s="1" customFormat="1" ht="17.25" customHeight="1">
      <c r="B104" s="284"/>
      <c r="C104" s="289" t="s">
        <v>1147</v>
      </c>
      <c r="D104" s="289"/>
      <c r="E104" s="289"/>
      <c r="F104" s="290" t="s">
        <v>1148</v>
      </c>
      <c r="G104" s="291"/>
      <c r="H104" s="289"/>
      <c r="I104" s="289"/>
      <c r="J104" s="289" t="s">
        <v>1149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="1" customFormat="1" ht="15" customHeight="1">
      <c r="B106" s="284"/>
      <c r="C106" s="272" t="s">
        <v>53</v>
      </c>
      <c r="D106" s="294"/>
      <c r="E106" s="294"/>
      <c r="F106" s="295" t="s">
        <v>1150</v>
      </c>
      <c r="G106" s="272"/>
      <c r="H106" s="272" t="s">
        <v>1190</v>
      </c>
      <c r="I106" s="272" t="s">
        <v>1152</v>
      </c>
      <c r="J106" s="272">
        <v>20</v>
      </c>
      <c r="K106" s="286"/>
    </row>
    <row r="107" s="1" customFormat="1" ht="15" customHeight="1">
      <c r="B107" s="284"/>
      <c r="C107" s="272" t="s">
        <v>1153</v>
      </c>
      <c r="D107" s="272"/>
      <c r="E107" s="272"/>
      <c r="F107" s="295" t="s">
        <v>1150</v>
      </c>
      <c r="G107" s="272"/>
      <c r="H107" s="272" t="s">
        <v>1190</v>
      </c>
      <c r="I107" s="272" t="s">
        <v>1152</v>
      </c>
      <c r="J107" s="272">
        <v>120</v>
      </c>
      <c r="K107" s="286"/>
    </row>
    <row r="108" s="1" customFormat="1" ht="15" customHeight="1">
      <c r="B108" s="297"/>
      <c r="C108" s="272" t="s">
        <v>1155</v>
      </c>
      <c r="D108" s="272"/>
      <c r="E108" s="272"/>
      <c r="F108" s="295" t="s">
        <v>1156</v>
      </c>
      <c r="G108" s="272"/>
      <c r="H108" s="272" t="s">
        <v>1190</v>
      </c>
      <c r="I108" s="272" t="s">
        <v>1152</v>
      </c>
      <c r="J108" s="272">
        <v>50</v>
      </c>
      <c r="K108" s="286"/>
    </row>
    <row r="109" s="1" customFormat="1" ht="15" customHeight="1">
      <c r="B109" s="297"/>
      <c r="C109" s="272" t="s">
        <v>1158</v>
      </c>
      <c r="D109" s="272"/>
      <c r="E109" s="272"/>
      <c r="F109" s="295" t="s">
        <v>1150</v>
      </c>
      <c r="G109" s="272"/>
      <c r="H109" s="272" t="s">
        <v>1190</v>
      </c>
      <c r="I109" s="272" t="s">
        <v>1160</v>
      </c>
      <c r="J109" s="272"/>
      <c r="K109" s="286"/>
    </row>
    <row r="110" s="1" customFormat="1" ht="15" customHeight="1">
      <c r="B110" s="297"/>
      <c r="C110" s="272" t="s">
        <v>1169</v>
      </c>
      <c r="D110" s="272"/>
      <c r="E110" s="272"/>
      <c r="F110" s="295" t="s">
        <v>1156</v>
      </c>
      <c r="G110" s="272"/>
      <c r="H110" s="272" t="s">
        <v>1190</v>
      </c>
      <c r="I110" s="272" t="s">
        <v>1152</v>
      </c>
      <c r="J110" s="272">
        <v>50</v>
      </c>
      <c r="K110" s="286"/>
    </row>
    <row r="111" s="1" customFormat="1" ht="15" customHeight="1">
      <c r="B111" s="297"/>
      <c r="C111" s="272" t="s">
        <v>1177</v>
      </c>
      <c r="D111" s="272"/>
      <c r="E111" s="272"/>
      <c r="F111" s="295" t="s">
        <v>1156</v>
      </c>
      <c r="G111" s="272"/>
      <c r="H111" s="272" t="s">
        <v>1190</v>
      </c>
      <c r="I111" s="272" t="s">
        <v>1152</v>
      </c>
      <c r="J111" s="272">
        <v>50</v>
      </c>
      <c r="K111" s="286"/>
    </row>
    <row r="112" s="1" customFormat="1" ht="15" customHeight="1">
      <c r="B112" s="297"/>
      <c r="C112" s="272" t="s">
        <v>1175</v>
      </c>
      <c r="D112" s="272"/>
      <c r="E112" s="272"/>
      <c r="F112" s="295" t="s">
        <v>1156</v>
      </c>
      <c r="G112" s="272"/>
      <c r="H112" s="272" t="s">
        <v>1190</v>
      </c>
      <c r="I112" s="272" t="s">
        <v>1152</v>
      </c>
      <c r="J112" s="272">
        <v>50</v>
      </c>
      <c r="K112" s="286"/>
    </row>
    <row r="113" s="1" customFormat="1" ht="15" customHeight="1">
      <c r="B113" s="297"/>
      <c r="C113" s="272" t="s">
        <v>53</v>
      </c>
      <c r="D113" s="272"/>
      <c r="E113" s="272"/>
      <c r="F113" s="295" t="s">
        <v>1150</v>
      </c>
      <c r="G113" s="272"/>
      <c r="H113" s="272" t="s">
        <v>1191</v>
      </c>
      <c r="I113" s="272" t="s">
        <v>1152</v>
      </c>
      <c r="J113" s="272">
        <v>20</v>
      </c>
      <c r="K113" s="286"/>
    </row>
    <row r="114" s="1" customFormat="1" ht="15" customHeight="1">
      <c r="B114" s="297"/>
      <c r="C114" s="272" t="s">
        <v>1192</v>
      </c>
      <c r="D114" s="272"/>
      <c r="E114" s="272"/>
      <c r="F114" s="295" t="s">
        <v>1150</v>
      </c>
      <c r="G114" s="272"/>
      <c r="H114" s="272" t="s">
        <v>1193</v>
      </c>
      <c r="I114" s="272" t="s">
        <v>1152</v>
      </c>
      <c r="J114" s="272">
        <v>120</v>
      </c>
      <c r="K114" s="286"/>
    </row>
    <row r="115" s="1" customFormat="1" ht="15" customHeight="1">
      <c r="B115" s="297"/>
      <c r="C115" s="272" t="s">
        <v>38</v>
      </c>
      <c r="D115" s="272"/>
      <c r="E115" s="272"/>
      <c r="F115" s="295" t="s">
        <v>1150</v>
      </c>
      <c r="G115" s="272"/>
      <c r="H115" s="272" t="s">
        <v>1194</v>
      </c>
      <c r="I115" s="272" t="s">
        <v>1185</v>
      </c>
      <c r="J115" s="272"/>
      <c r="K115" s="286"/>
    </row>
    <row r="116" s="1" customFormat="1" ht="15" customHeight="1">
      <c r="B116" s="297"/>
      <c r="C116" s="272" t="s">
        <v>48</v>
      </c>
      <c r="D116" s="272"/>
      <c r="E116" s="272"/>
      <c r="F116" s="295" t="s">
        <v>1150</v>
      </c>
      <c r="G116" s="272"/>
      <c r="H116" s="272" t="s">
        <v>1195</v>
      </c>
      <c r="I116" s="272" t="s">
        <v>1185</v>
      </c>
      <c r="J116" s="272"/>
      <c r="K116" s="286"/>
    </row>
    <row r="117" s="1" customFormat="1" ht="15" customHeight="1">
      <c r="B117" s="297"/>
      <c r="C117" s="272" t="s">
        <v>57</v>
      </c>
      <c r="D117" s="272"/>
      <c r="E117" s="272"/>
      <c r="F117" s="295" t="s">
        <v>1150</v>
      </c>
      <c r="G117" s="272"/>
      <c r="H117" s="272" t="s">
        <v>1196</v>
      </c>
      <c r="I117" s="272" t="s">
        <v>1197</v>
      </c>
      <c r="J117" s="272"/>
      <c r="K117" s="286"/>
    </row>
    <row r="118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="1" customFormat="1" ht="45" customHeight="1">
      <c r="B122" s="313"/>
      <c r="C122" s="263" t="s">
        <v>1198</v>
      </c>
      <c r="D122" s="263"/>
      <c r="E122" s="263"/>
      <c r="F122" s="263"/>
      <c r="G122" s="263"/>
      <c r="H122" s="263"/>
      <c r="I122" s="263"/>
      <c r="J122" s="263"/>
      <c r="K122" s="314"/>
    </row>
    <row r="123" s="1" customFormat="1" ht="17.25" customHeight="1">
      <c r="B123" s="315"/>
      <c r="C123" s="287" t="s">
        <v>1144</v>
      </c>
      <c r="D123" s="287"/>
      <c r="E123" s="287"/>
      <c r="F123" s="287" t="s">
        <v>1145</v>
      </c>
      <c r="G123" s="288"/>
      <c r="H123" s="287" t="s">
        <v>54</v>
      </c>
      <c r="I123" s="287" t="s">
        <v>57</v>
      </c>
      <c r="J123" s="287" t="s">
        <v>1146</v>
      </c>
      <c r="K123" s="316"/>
    </row>
    <row r="124" s="1" customFormat="1" ht="17.25" customHeight="1">
      <c r="B124" s="315"/>
      <c r="C124" s="289" t="s">
        <v>1147</v>
      </c>
      <c r="D124" s="289"/>
      <c r="E124" s="289"/>
      <c r="F124" s="290" t="s">
        <v>1148</v>
      </c>
      <c r="G124" s="291"/>
      <c r="H124" s="289"/>
      <c r="I124" s="289"/>
      <c r="J124" s="289" t="s">
        <v>1149</v>
      </c>
      <c r="K124" s="316"/>
    </row>
    <row r="125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="1" customFormat="1" ht="15" customHeight="1">
      <c r="B126" s="317"/>
      <c r="C126" s="272" t="s">
        <v>1153</v>
      </c>
      <c r="D126" s="294"/>
      <c r="E126" s="294"/>
      <c r="F126" s="295" t="s">
        <v>1150</v>
      </c>
      <c r="G126" s="272"/>
      <c r="H126" s="272" t="s">
        <v>1190</v>
      </c>
      <c r="I126" s="272" t="s">
        <v>1152</v>
      </c>
      <c r="J126" s="272">
        <v>120</v>
      </c>
      <c r="K126" s="320"/>
    </row>
    <row r="127" s="1" customFormat="1" ht="15" customHeight="1">
      <c r="B127" s="317"/>
      <c r="C127" s="272" t="s">
        <v>1199</v>
      </c>
      <c r="D127" s="272"/>
      <c r="E127" s="272"/>
      <c r="F127" s="295" t="s">
        <v>1150</v>
      </c>
      <c r="G127" s="272"/>
      <c r="H127" s="272" t="s">
        <v>1200</v>
      </c>
      <c r="I127" s="272" t="s">
        <v>1152</v>
      </c>
      <c r="J127" s="272" t="s">
        <v>1201</v>
      </c>
      <c r="K127" s="320"/>
    </row>
    <row r="128" s="1" customFormat="1" ht="15" customHeight="1">
      <c r="B128" s="317"/>
      <c r="C128" s="272" t="s">
        <v>1098</v>
      </c>
      <c r="D128" s="272"/>
      <c r="E128" s="272"/>
      <c r="F128" s="295" t="s">
        <v>1150</v>
      </c>
      <c r="G128" s="272"/>
      <c r="H128" s="272" t="s">
        <v>1202</v>
      </c>
      <c r="I128" s="272" t="s">
        <v>1152</v>
      </c>
      <c r="J128" s="272" t="s">
        <v>1201</v>
      </c>
      <c r="K128" s="320"/>
    </row>
    <row r="129" s="1" customFormat="1" ht="15" customHeight="1">
      <c r="B129" s="317"/>
      <c r="C129" s="272" t="s">
        <v>1161</v>
      </c>
      <c r="D129" s="272"/>
      <c r="E129" s="272"/>
      <c r="F129" s="295" t="s">
        <v>1156</v>
      </c>
      <c r="G129" s="272"/>
      <c r="H129" s="272" t="s">
        <v>1162</v>
      </c>
      <c r="I129" s="272" t="s">
        <v>1152</v>
      </c>
      <c r="J129" s="272">
        <v>15</v>
      </c>
      <c r="K129" s="320"/>
    </row>
    <row r="130" s="1" customFormat="1" ht="15" customHeight="1">
      <c r="B130" s="317"/>
      <c r="C130" s="298" t="s">
        <v>1163</v>
      </c>
      <c r="D130" s="298"/>
      <c r="E130" s="298"/>
      <c r="F130" s="299" t="s">
        <v>1156</v>
      </c>
      <c r="G130" s="298"/>
      <c r="H130" s="298" t="s">
        <v>1164</v>
      </c>
      <c r="I130" s="298" t="s">
        <v>1152</v>
      </c>
      <c r="J130" s="298">
        <v>15</v>
      </c>
      <c r="K130" s="320"/>
    </row>
    <row r="131" s="1" customFormat="1" ht="15" customHeight="1">
      <c r="B131" s="317"/>
      <c r="C131" s="298" t="s">
        <v>1165</v>
      </c>
      <c r="D131" s="298"/>
      <c r="E131" s="298"/>
      <c r="F131" s="299" t="s">
        <v>1156</v>
      </c>
      <c r="G131" s="298"/>
      <c r="H131" s="298" t="s">
        <v>1166</v>
      </c>
      <c r="I131" s="298" t="s">
        <v>1152</v>
      </c>
      <c r="J131" s="298">
        <v>20</v>
      </c>
      <c r="K131" s="320"/>
    </row>
    <row r="132" s="1" customFormat="1" ht="15" customHeight="1">
      <c r="B132" s="317"/>
      <c r="C132" s="298" t="s">
        <v>1167</v>
      </c>
      <c r="D132" s="298"/>
      <c r="E132" s="298"/>
      <c r="F132" s="299" t="s">
        <v>1156</v>
      </c>
      <c r="G132" s="298"/>
      <c r="H132" s="298" t="s">
        <v>1168</v>
      </c>
      <c r="I132" s="298" t="s">
        <v>1152</v>
      </c>
      <c r="J132" s="298">
        <v>20</v>
      </c>
      <c r="K132" s="320"/>
    </row>
    <row r="133" s="1" customFormat="1" ht="15" customHeight="1">
      <c r="B133" s="317"/>
      <c r="C133" s="272" t="s">
        <v>1155</v>
      </c>
      <c r="D133" s="272"/>
      <c r="E133" s="272"/>
      <c r="F133" s="295" t="s">
        <v>1156</v>
      </c>
      <c r="G133" s="272"/>
      <c r="H133" s="272" t="s">
        <v>1190</v>
      </c>
      <c r="I133" s="272" t="s">
        <v>1152</v>
      </c>
      <c r="J133" s="272">
        <v>50</v>
      </c>
      <c r="K133" s="320"/>
    </row>
    <row r="134" s="1" customFormat="1" ht="15" customHeight="1">
      <c r="B134" s="317"/>
      <c r="C134" s="272" t="s">
        <v>1169</v>
      </c>
      <c r="D134" s="272"/>
      <c r="E134" s="272"/>
      <c r="F134" s="295" t="s">
        <v>1156</v>
      </c>
      <c r="G134" s="272"/>
      <c r="H134" s="272" t="s">
        <v>1190</v>
      </c>
      <c r="I134" s="272" t="s">
        <v>1152</v>
      </c>
      <c r="J134" s="272">
        <v>50</v>
      </c>
      <c r="K134" s="320"/>
    </row>
    <row r="135" s="1" customFormat="1" ht="15" customHeight="1">
      <c r="B135" s="317"/>
      <c r="C135" s="272" t="s">
        <v>1175</v>
      </c>
      <c r="D135" s="272"/>
      <c r="E135" s="272"/>
      <c r="F135" s="295" t="s">
        <v>1156</v>
      </c>
      <c r="G135" s="272"/>
      <c r="H135" s="272" t="s">
        <v>1190</v>
      </c>
      <c r="I135" s="272" t="s">
        <v>1152</v>
      </c>
      <c r="J135" s="272">
        <v>50</v>
      </c>
      <c r="K135" s="320"/>
    </row>
    <row r="136" s="1" customFormat="1" ht="15" customHeight="1">
      <c r="B136" s="317"/>
      <c r="C136" s="272" t="s">
        <v>1177</v>
      </c>
      <c r="D136" s="272"/>
      <c r="E136" s="272"/>
      <c r="F136" s="295" t="s">
        <v>1156</v>
      </c>
      <c r="G136" s="272"/>
      <c r="H136" s="272" t="s">
        <v>1190</v>
      </c>
      <c r="I136" s="272" t="s">
        <v>1152</v>
      </c>
      <c r="J136" s="272">
        <v>50</v>
      </c>
      <c r="K136" s="320"/>
    </row>
    <row r="137" s="1" customFormat="1" ht="15" customHeight="1">
      <c r="B137" s="317"/>
      <c r="C137" s="272" t="s">
        <v>1178</v>
      </c>
      <c r="D137" s="272"/>
      <c r="E137" s="272"/>
      <c r="F137" s="295" t="s">
        <v>1156</v>
      </c>
      <c r="G137" s="272"/>
      <c r="H137" s="272" t="s">
        <v>1203</v>
      </c>
      <c r="I137" s="272" t="s">
        <v>1152</v>
      </c>
      <c r="J137" s="272">
        <v>255</v>
      </c>
      <c r="K137" s="320"/>
    </row>
    <row r="138" s="1" customFormat="1" ht="15" customHeight="1">
      <c r="B138" s="317"/>
      <c r="C138" s="272" t="s">
        <v>1180</v>
      </c>
      <c r="D138" s="272"/>
      <c r="E138" s="272"/>
      <c r="F138" s="295" t="s">
        <v>1150</v>
      </c>
      <c r="G138" s="272"/>
      <c r="H138" s="272" t="s">
        <v>1204</v>
      </c>
      <c r="I138" s="272" t="s">
        <v>1182</v>
      </c>
      <c r="J138" s="272"/>
      <c r="K138" s="320"/>
    </row>
    <row r="139" s="1" customFormat="1" ht="15" customHeight="1">
      <c r="B139" s="317"/>
      <c r="C139" s="272" t="s">
        <v>1183</v>
      </c>
      <c r="D139" s="272"/>
      <c r="E139" s="272"/>
      <c r="F139" s="295" t="s">
        <v>1150</v>
      </c>
      <c r="G139" s="272"/>
      <c r="H139" s="272" t="s">
        <v>1205</v>
      </c>
      <c r="I139" s="272" t="s">
        <v>1185</v>
      </c>
      <c r="J139" s="272"/>
      <c r="K139" s="320"/>
    </row>
    <row r="140" s="1" customFormat="1" ht="15" customHeight="1">
      <c r="B140" s="317"/>
      <c r="C140" s="272" t="s">
        <v>1186</v>
      </c>
      <c r="D140" s="272"/>
      <c r="E140" s="272"/>
      <c r="F140" s="295" t="s">
        <v>1150</v>
      </c>
      <c r="G140" s="272"/>
      <c r="H140" s="272" t="s">
        <v>1186</v>
      </c>
      <c r="I140" s="272" t="s">
        <v>1185</v>
      </c>
      <c r="J140" s="272"/>
      <c r="K140" s="320"/>
    </row>
    <row r="141" s="1" customFormat="1" ht="15" customHeight="1">
      <c r="B141" s="317"/>
      <c r="C141" s="272" t="s">
        <v>38</v>
      </c>
      <c r="D141" s="272"/>
      <c r="E141" s="272"/>
      <c r="F141" s="295" t="s">
        <v>1150</v>
      </c>
      <c r="G141" s="272"/>
      <c r="H141" s="272" t="s">
        <v>1206</v>
      </c>
      <c r="I141" s="272" t="s">
        <v>1185</v>
      </c>
      <c r="J141" s="272"/>
      <c r="K141" s="320"/>
    </row>
    <row r="142" s="1" customFormat="1" ht="15" customHeight="1">
      <c r="B142" s="317"/>
      <c r="C142" s="272" t="s">
        <v>1207</v>
      </c>
      <c r="D142" s="272"/>
      <c r="E142" s="272"/>
      <c r="F142" s="295" t="s">
        <v>1150</v>
      </c>
      <c r="G142" s="272"/>
      <c r="H142" s="272" t="s">
        <v>1208</v>
      </c>
      <c r="I142" s="272" t="s">
        <v>1185</v>
      </c>
      <c r="J142" s="272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1209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1144</v>
      </c>
      <c r="D148" s="287"/>
      <c r="E148" s="287"/>
      <c r="F148" s="287" t="s">
        <v>1145</v>
      </c>
      <c r="G148" s="288"/>
      <c r="H148" s="287" t="s">
        <v>54</v>
      </c>
      <c r="I148" s="287" t="s">
        <v>57</v>
      </c>
      <c r="J148" s="287" t="s">
        <v>1146</v>
      </c>
      <c r="K148" s="286"/>
    </row>
    <row r="149" s="1" customFormat="1" ht="17.25" customHeight="1">
      <c r="B149" s="284"/>
      <c r="C149" s="289" t="s">
        <v>1147</v>
      </c>
      <c r="D149" s="289"/>
      <c r="E149" s="289"/>
      <c r="F149" s="290" t="s">
        <v>1148</v>
      </c>
      <c r="G149" s="291"/>
      <c r="H149" s="289"/>
      <c r="I149" s="289"/>
      <c r="J149" s="289" t="s">
        <v>1149</v>
      </c>
      <c r="K149" s="286"/>
    </row>
    <row r="150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="1" customFormat="1" ht="15" customHeight="1">
      <c r="B151" s="297"/>
      <c r="C151" s="324" t="s">
        <v>1153</v>
      </c>
      <c r="D151" s="272"/>
      <c r="E151" s="272"/>
      <c r="F151" s="325" t="s">
        <v>1150</v>
      </c>
      <c r="G151" s="272"/>
      <c r="H151" s="324" t="s">
        <v>1190</v>
      </c>
      <c r="I151" s="324" t="s">
        <v>1152</v>
      </c>
      <c r="J151" s="324">
        <v>120</v>
      </c>
      <c r="K151" s="320"/>
    </row>
    <row r="152" s="1" customFormat="1" ht="15" customHeight="1">
      <c r="B152" s="297"/>
      <c r="C152" s="324" t="s">
        <v>1199</v>
      </c>
      <c r="D152" s="272"/>
      <c r="E152" s="272"/>
      <c r="F152" s="325" t="s">
        <v>1150</v>
      </c>
      <c r="G152" s="272"/>
      <c r="H152" s="324" t="s">
        <v>1210</v>
      </c>
      <c r="I152" s="324" t="s">
        <v>1152</v>
      </c>
      <c r="J152" s="324" t="s">
        <v>1201</v>
      </c>
      <c r="K152" s="320"/>
    </row>
    <row r="153" s="1" customFormat="1" ht="15" customHeight="1">
      <c r="B153" s="297"/>
      <c r="C153" s="324" t="s">
        <v>1098</v>
      </c>
      <c r="D153" s="272"/>
      <c r="E153" s="272"/>
      <c r="F153" s="325" t="s">
        <v>1150</v>
      </c>
      <c r="G153" s="272"/>
      <c r="H153" s="324" t="s">
        <v>1211</v>
      </c>
      <c r="I153" s="324" t="s">
        <v>1152</v>
      </c>
      <c r="J153" s="324" t="s">
        <v>1201</v>
      </c>
      <c r="K153" s="320"/>
    </row>
    <row r="154" s="1" customFormat="1" ht="15" customHeight="1">
      <c r="B154" s="297"/>
      <c r="C154" s="324" t="s">
        <v>1155</v>
      </c>
      <c r="D154" s="272"/>
      <c r="E154" s="272"/>
      <c r="F154" s="325" t="s">
        <v>1156</v>
      </c>
      <c r="G154" s="272"/>
      <c r="H154" s="324" t="s">
        <v>1190</v>
      </c>
      <c r="I154" s="324" t="s">
        <v>1152</v>
      </c>
      <c r="J154" s="324">
        <v>50</v>
      </c>
      <c r="K154" s="320"/>
    </row>
    <row r="155" s="1" customFormat="1" ht="15" customHeight="1">
      <c r="B155" s="297"/>
      <c r="C155" s="324" t="s">
        <v>1158</v>
      </c>
      <c r="D155" s="272"/>
      <c r="E155" s="272"/>
      <c r="F155" s="325" t="s">
        <v>1150</v>
      </c>
      <c r="G155" s="272"/>
      <c r="H155" s="324" t="s">
        <v>1190</v>
      </c>
      <c r="I155" s="324" t="s">
        <v>1160</v>
      </c>
      <c r="J155" s="324"/>
      <c r="K155" s="320"/>
    </row>
    <row r="156" s="1" customFormat="1" ht="15" customHeight="1">
      <c r="B156" s="297"/>
      <c r="C156" s="324" t="s">
        <v>1169</v>
      </c>
      <c r="D156" s="272"/>
      <c r="E156" s="272"/>
      <c r="F156" s="325" t="s">
        <v>1156</v>
      </c>
      <c r="G156" s="272"/>
      <c r="H156" s="324" t="s">
        <v>1190</v>
      </c>
      <c r="I156" s="324" t="s">
        <v>1152</v>
      </c>
      <c r="J156" s="324">
        <v>50</v>
      </c>
      <c r="K156" s="320"/>
    </row>
    <row r="157" s="1" customFormat="1" ht="15" customHeight="1">
      <c r="B157" s="297"/>
      <c r="C157" s="324" t="s">
        <v>1177</v>
      </c>
      <c r="D157" s="272"/>
      <c r="E157" s="272"/>
      <c r="F157" s="325" t="s">
        <v>1156</v>
      </c>
      <c r="G157" s="272"/>
      <c r="H157" s="324" t="s">
        <v>1190</v>
      </c>
      <c r="I157" s="324" t="s">
        <v>1152</v>
      </c>
      <c r="J157" s="324">
        <v>50</v>
      </c>
      <c r="K157" s="320"/>
    </row>
    <row r="158" s="1" customFormat="1" ht="15" customHeight="1">
      <c r="B158" s="297"/>
      <c r="C158" s="324" t="s">
        <v>1175</v>
      </c>
      <c r="D158" s="272"/>
      <c r="E158" s="272"/>
      <c r="F158" s="325" t="s">
        <v>1156</v>
      </c>
      <c r="G158" s="272"/>
      <c r="H158" s="324" t="s">
        <v>1190</v>
      </c>
      <c r="I158" s="324" t="s">
        <v>1152</v>
      </c>
      <c r="J158" s="324">
        <v>50</v>
      </c>
      <c r="K158" s="320"/>
    </row>
    <row r="159" s="1" customFormat="1" ht="15" customHeight="1">
      <c r="B159" s="297"/>
      <c r="C159" s="324" t="s">
        <v>96</v>
      </c>
      <c r="D159" s="272"/>
      <c r="E159" s="272"/>
      <c r="F159" s="325" t="s">
        <v>1150</v>
      </c>
      <c r="G159" s="272"/>
      <c r="H159" s="324" t="s">
        <v>1212</v>
      </c>
      <c r="I159" s="324" t="s">
        <v>1152</v>
      </c>
      <c r="J159" s="324" t="s">
        <v>1213</v>
      </c>
      <c r="K159" s="320"/>
    </row>
    <row r="160" s="1" customFormat="1" ht="15" customHeight="1">
      <c r="B160" s="297"/>
      <c r="C160" s="324" t="s">
        <v>1214</v>
      </c>
      <c r="D160" s="272"/>
      <c r="E160" s="272"/>
      <c r="F160" s="325" t="s">
        <v>1150</v>
      </c>
      <c r="G160" s="272"/>
      <c r="H160" s="324" t="s">
        <v>1215</v>
      </c>
      <c r="I160" s="324" t="s">
        <v>1185</v>
      </c>
      <c r="J160" s="324"/>
      <c r="K160" s="320"/>
    </row>
    <row r="16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="1" customFormat="1" ht="45" customHeight="1">
      <c r="B165" s="262"/>
      <c r="C165" s="263" t="s">
        <v>1216</v>
      </c>
      <c r="D165" s="263"/>
      <c r="E165" s="263"/>
      <c r="F165" s="263"/>
      <c r="G165" s="263"/>
      <c r="H165" s="263"/>
      <c r="I165" s="263"/>
      <c r="J165" s="263"/>
      <c r="K165" s="264"/>
    </row>
    <row r="166" s="1" customFormat="1" ht="17.25" customHeight="1">
      <c r="B166" s="262"/>
      <c r="C166" s="287" t="s">
        <v>1144</v>
      </c>
      <c r="D166" s="287"/>
      <c r="E166" s="287"/>
      <c r="F166" s="287" t="s">
        <v>1145</v>
      </c>
      <c r="G166" s="329"/>
      <c r="H166" s="330" t="s">
        <v>54</v>
      </c>
      <c r="I166" s="330" t="s">
        <v>57</v>
      </c>
      <c r="J166" s="287" t="s">
        <v>1146</v>
      </c>
      <c r="K166" s="264"/>
    </row>
    <row r="167" s="1" customFormat="1" ht="17.25" customHeight="1">
      <c r="B167" s="265"/>
      <c r="C167" s="289" t="s">
        <v>1147</v>
      </c>
      <c r="D167" s="289"/>
      <c r="E167" s="289"/>
      <c r="F167" s="290" t="s">
        <v>1148</v>
      </c>
      <c r="G167" s="331"/>
      <c r="H167" s="332"/>
      <c r="I167" s="332"/>
      <c r="J167" s="289" t="s">
        <v>1149</v>
      </c>
      <c r="K167" s="267"/>
    </row>
    <row r="168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="1" customFormat="1" ht="15" customHeight="1">
      <c r="B169" s="297"/>
      <c r="C169" s="272" t="s">
        <v>1153</v>
      </c>
      <c r="D169" s="272"/>
      <c r="E169" s="272"/>
      <c r="F169" s="295" t="s">
        <v>1150</v>
      </c>
      <c r="G169" s="272"/>
      <c r="H169" s="272" t="s">
        <v>1190</v>
      </c>
      <c r="I169" s="272" t="s">
        <v>1152</v>
      </c>
      <c r="J169" s="272">
        <v>120</v>
      </c>
      <c r="K169" s="320"/>
    </row>
    <row r="170" s="1" customFormat="1" ht="15" customHeight="1">
      <c r="B170" s="297"/>
      <c r="C170" s="272" t="s">
        <v>1199</v>
      </c>
      <c r="D170" s="272"/>
      <c r="E170" s="272"/>
      <c r="F170" s="295" t="s">
        <v>1150</v>
      </c>
      <c r="G170" s="272"/>
      <c r="H170" s="272" t="s">
        <v>1200</v>
      </c>
      <c r="I170" s="272" t="s">
        <v>1152</v>
      </c>
      <c r="J170" s="272" t="s">
        <v>1201</v>
      </c>
      <c r="K170" s="320"/>
    </row>
    <row r="171" s="1" customFormat="1" ht="15" customHeight="1">
      <c r="B171" s="297"/>
      <c r="C171" s="272" t="s">
        <v>1098</v>
      </c>
      <c r="D171" s="272"/>
      <c r="E171" s="272"/>
      <c r="F171" s="295" t="s">
        <v>1150</v>
      </c>
      <c r="G171" s="272"/>
      <c r="H171" s="272" t="s">
        <v>1217</v>
      </c>
      <c r="I171" s="272" t="s">
        <v>1152</v>
      </c>
      <c r="J171" s="272" t="s">
        <v>1201</v>
      </c>
      <c r="K171" s="320"/>
    </row>
    <row r="172" s="1" customFormat="1" ht="15" customHeight="1">
      <c r="B172" s="297"/>
      <c r="C172" s="272" t="s">
        <v>1155</v>
      </c>
      <c r="D172" s="272"/>
      <c r="E172" s="272"/>
      <c r="F172" s="295" t="s">
        <v>1156</v>
      </c>
      <c r="G172" s="272"/>
      <c r="H172" s="272" t="s">
        <v>1217</v>
      </c>
      <c r="I172" s="272" t="s">
        <v>1152</v>
      </c>
      <c r="J172" s="272">
        <v>50</v>
      </c>
      <c r="K172" s="320"/>
    </row>
    <row r="173" s="1" customFormat="1" ht="15" customHeight="1">
      <c r="B173" s="297"/>
      <c r="C173" s="272" t="s">
        <v>1158</v>
      </c>
      <c r="D173" s="272"/>
      <c r="E173" s="272"/>
      <c r="F173" s="295" t="s">
        <v>1150</v>
      </c>
      <c r="G173" s="272"/>
      <c r="H173" s="272" t="s">
        <v>1217</v>
      </c>
      <c r="I173" s="272" t="s">
        <v>1160</v>
      </c>
      <c r="J173" s="272"/>
      <c r="K173" s="320"/>
    </row>
    <row r="174" s="1" customFormat="1" ht="15" customHeight="1">
      <c r="B174" s="297"/>
      <c r="C174" s="272" t="s">
        <v>1169</v>
      </c>
      <c r="D174" s="272"/>
      <c r="E174" s="272"/>
      <c r="F174" s="295" t="s">
        <v>1156</v>
      </c>
      <c r="G174" s="272"/>
      <c r="H174" s="272" t="s">
        <v>1217</v>
      </c>
      <c r="I174" s="272" t="s">
        <v>1152</v>
      </c>
      <c r="J174" s="272">
        <v>50</v>
      </c>
      <c r="K174" s="320"/>
    </row>
    <row r="175" s="1" customFormat="1" ht="15" customHeight="1">
      <c r="B175" s="297"/>
      <c r="C175" s="272" t="s">
        <v>1177</v>
      </c>
      <c r="D175" s="272"/>
      <c r="E175" s="272"/>
      <c r="F175" s="295" t="s">
        <v>1156</v>
      </c>
      <c r="G175" s="272"/>
      <c r="H175" s="272" t="s">
        <v>1217</v>
      </c>
      <c r="I175" s="272" t="s">
        <v>1152</v>
      </c>
      <c r="J175" s="272">
        <v>50</v>
      </c>
      <c r="K175" s="320"/>
    </row>
    <row r="176" s="1" customFormat="1" ht="15" customHeight="1">
      <c r="B176" s="297"/>
      <c r="C176" s="272" t="s">
        <v>1175</v>
      </c>
      <c r="D176" s="272"/>
      <c r="E176" s="272"/>
      <c r="F176" s="295" t="s">
        <v>1156</v>
      </c>
      <c r="G176" s="272"/>
      <c r="H176" s="272" t="s">
        <v>1217</v>
      </c>
      <c r="I176" s="272" t="s">
        <v>1152</v>
      </c>
      <c r="J176" s="272">
        <v>50</v>
      </c>
      <c r="K176" s="320"/>
    </row>
    <row r="177" s="1" customFormat="1" ht="15" customHeight="1">
      <c r="B177" s="297"/>
      <c r="C177" s="272" t="s">
        <v>104</v>
      </c>
      <c r="D177" s="272"/>
      <c r="E177" s="272"/>
      <c r="F177" s="295" t="s">
        <v>1150</v>
      </c>
      <c r="G177" s="272"/>
      <c r="H177" s="272" t="s">
        <v>1218</v>
      </c>
      <c r="I177" s="272" t="s">
        <v>1219</v>
      </c>
      <c r="J177" s="272"/>
      <c r="K177" s="320"/>
    </row>
    <row r="178" s="1" customFormat="1" ht="15" customHeight="1">
      <c r="B178" s="297"/>
      <c r="C178" s="272" t="s">
        <v>57</v>
      </c>
      <c r="D178" s="272"/>
      <c r="E178" s="272"/>
      <c r="F178" s="295" t="s">
        <v>1150</v>
      </c>
      <c r="G178" s="272"/>
      <c r="H178" s="272" t="s">
        <v>1220</v>
      </c>
      <c r="I178" s="272" t="s">
        <v>1221</v>
      </c>
      <c r="J178" s="272">
        <v>1</v>
      </c>
      <c r="K178" s="320"/>
    </row>
    <row r="179" s="1" customFormat="1" ht="15" customHeight="1">
      <c r="B179" s="297"/>
      <c r="C179" s="272" t="s">
        <v>53</v>
      </c>
      <c r="D179" s="272"/>
      <c r="E179" s="272"/>
      <c r="F179" s="295" t="s">
        <v>1150</v>
      </c>
      <c r="G179" s="272"/>
      <c r="H179" s="272" t="s">
        <v>1222</v>
      </c>
      <c r="I179" s="272" t="s">
        <v>1152</v>
      </c>
      <c r="J179" s="272">
        <v>20</v>
      </c>
      <c r="K179" s="320"/>
    </row>
    <row r="180" s="1" customFormat="1" ht="15" customHeight="1">
      <c r="B180" s="297"/>
      <c r="C180" s="272" t="s">
        <v>54</v>
      </c>
      <c r="D180" s="272"/>
      <c r="E180" s="272"/>
      <c r="F180" s="295" t="s">
        <v>1150</v>
      </c>
      <c r="G180" s="272"/>
      <c r="H180" s="272" t="s">
        <v>1223</v>
      </c>
      <c r="I180" s="272" t="s">
        <v>1152</v>
      </c>
      <c r="J180" s="272">
        <v>255</v>
      </c>
      <c r="K180" s="320"/>
    </row>
    <row r="181" s="1" customFormat="1" ht="15" customHeight="1">
      <c r="B181" s="297"/>
      <c r="C181" s="272" t="s">
        <v>105</v>
      </c>
      <c r="D181" s="272"/>
      <c r="E181" s="272"/>
      <c r="F181" s="295" t="s">
        <v>1150</v>
      </c>
      <c r="G181" s="272"/>
      <c r="H181" s="272" t="s">
        <v>1114</v>
      </c>
      <c r="I181" s="272" t="s">
        <v>1152</v>
      </c>
      <c r="J181" s="272">
        <v>10</v>
      </c>
      <c r="K181" s="320"/>
    </row>
    <row r="182" s="1" customFormat="1" ht="15" customHeight="1">
      <c r="B182" s="297"/>
      <c r="C182" s="272" t="s">
        <v>106</v>
      </c>
      <c r="D182" s="272"/>
      <c r="E182" s="272"/>
      <c r="F182" s="295" t="s">
        <v>1150</v>
      </c>
      <c r="G182" s="272"/>
      <c r="H182" s="272" t="s">
        <v>1224</v>
      </c>
      <c r="I182" s="272" t="s">
        <v>1185</v>
      </c>
      <c r="J182" s="272"/>
      <c r="K182" s="320"/>
    </row>
    <row r="183" s="1" customFormat="1" ht="15" customHeight="1">
      <c r="B183" s="297"/>
      <c r="C183" s="272" t="s">
        <v>1225</v>
      </c>
      <c r="D183" s="272"/>
      <c r="E183" s="272"/>
      <c r="F183" s="295" t="s">
        <v>1150</v>
      </c>
      <c r="G183" s="272"/>
      <c r="H183" s="272" t="s">
        <v>1226</v>
      </c>
      <c r="I183" s="272" t="s">
        <v>1185</v>
      </c>
      <c r="J183" s="272"/>
      <c r="K183" s="320"/>
    </row>
    <row r="184" s="1" customFormat="1" ht="15" customHeight="1">
      <c r="B184" s="297"/>
      <c r="C184" s="272" t="s">
        <v>1214</v>
      </c>
      <c r="D184" s="272"/>
      <c r="E184" s="272"/>
      <c r="F184" s="295" t="s">
        <v>1150</v>
      </c>
      <c r="G184" s="272"/>
      <c r="H184" s="272" t="s">
        <v>1227</v>
      </c>
      <c r="I184" s="272" t="s">
        <v>1185</v>
      </c>
      <c r="J184" s="272"/>
      <c r="K184" s="320"/>
    </row>
    <row r="185" s="1" customFormat="1" ht="15" customHeight="1">
      <c r="B185" s="297"/>
      <c r="C185" s="272" t="s">
        <v>108</v>
      </c>
      <c r="D185" s="272"/>
      <c r="E185" s="272"/>
      <c r="F185" s="295" t="s">
        <v>1156</v>
      </c>
      <c r="G185" s="272"/>
      <c r="H185" s="272" t="s">
        <v>1228</v>
      </c>
      <c r="I185" s="272" t="s">
        <v>1152</v>
      </c>
      <c r="J185" s="272">
        <v>50</v>
      </c>
      <c r="K185" s="320"/>
    </row>
    <row r="186" s="1" customFormat="1" ht="15" customHeight="1">
      <c r="B186" s="297"/>
      <c r="C186" s="272" t="s">
        <v>1229</v>
      </c>
      <c r="D186" s="272"/>
      <c r="E186" s="272"/>
      <c r="F186" s="295" t="s">
        <v>1156</v>
      </c>
      <c r="G186" s="272"/>
      <c r="H186" s="272" t="s">
        <v>1230</v>
      </c>
      <c r="I186" s="272" t="s">
        <v>1231</v>
      </c>
      <c r="J186" s="272"/>
      <c r="K186" s="320"/>
    </row>
    <row r="187" s="1" customFormat="1" ht="15" customHeight="1">
      <c r="B187" s="297"/>
      <c r="C187" s="272" t="s">
        <v>1232</v>
      </c>
      <c r="D187" s="272"/>
      <c r="E187" s="272"/>
      <c r="F187" s="295" t="s">
        <v>1156</v>
      </c>
      <c r="G187" s="272"/>
      <c r="H187" s="272" t="s">
        <v>1233</v>
      </c>
      <c r="I187" s="272" t="s">
        <v>1231</v>
      </c>
      <c r="J187" s="272"/>
      <c r="K187" s="320"/>
    </row>
    <row r="188" s="1" customFormat="1" ht="15" customHeight="1">
      <c r="B188" s="297"/>
      <c r="C188" s="272" t="s">
        <v>1234</v>
      </c>
      <c r="D188" s="272"/>
      <c r="E188" s="272"/>
      <c r="F188" s="295" t="s">
        <v>1156</v>
      </c>
      <c r="G188" s="272"/>
      <c r="H188" s="272" t="s">
        <v>1235</v>
      </c>
      <c r="I188" s="272" t="s">
        <v>1231</v>
      </c>
      <c r="J188" s="272"/>
      <c r="K188" s="320"/>
    </row>
    <row r="189" s="1" customFormat="1" ht="15" customHeight="1">
      <c r="B189" s="297"/>
      <c r="C189" s="333" t="s">
        <v>1236</v>
      </c>
      <c r="D189" s="272"/>
      <c r="E189" s="272"/>
      <c r="F189" s="295" t="s">
        <v>1156</v>
      </c>
      <c r="G189" s="272"/>
      <c r="H189" s="272" t="s">
        <v>1237</v>
      </c>
      <c r="I189" s="272" t="s">
        <v>1238</v>
      </c>
      <c r="J189" s="334" t="s">
        <v>1239</v>
      </c>
      <c r="K189" s="320"/>
    </row>
    <row r="190" s="1" customFormat="1" ht="15" customHeight="1">
      <c r="B190" s="297"/>
      <c r="C190" s="333" t="s">
        <v>42</v>
      </c>
      <c r="D190" s="272"/>
      <c r="E190" s="272"/>
      <c r="F190" s="295" t="s">
        <v>1150</v>
      </c>
      <c r="G190" s="272"/>
      <c r="H190" s="269" t="s">
        <v>1240</v>
      </c>
      <c r="I190" s="272" t="s">
        <v>1241</v>
      </c>
      <c r="J190" s="272"/>
      <c r="K190" s="320"/>
    </row>
    <row r="191" s="1" customFormat="1" ht="15" customHeight="1">
      <c r="B191" s="297"/>
      <c r="C191" s="333" t="s">
        <v>1242</v>
      </c>
      <c r="D191" s="272"/>
      <c r="E191" s="272"/>
      <c r="F191" s="295" t="s">
        <v>1150</v>
      </c>
      <c r="G191" s="272"/>
      <c r="H191" s="272" t="s">
        <v>1243</v>
      </c>
      <c r="I191" s="272" t="s">
        <v>1185</v>
      </c>
      <c r="J191" s="272"/>
      <c r="K191" s="320"/>
    </row>
    <row r="192" s="1" customFormat="1" ht="15" customHeight="1">
      <c r="B192" s="297"/>
      <c r="C192" s="333" t="s">
        <v>1244</v>
      </c>
      <c r="D192" s="272"/>
      <c r="E192" s="272"/>
      <c r="F192" s="295" t="s">
        <v>1150</v>
      </c>
      <c r="G192" s="272"/>
      <c r="H192" s="272" t="s">
        <v>1245</v>
      </c>
      <c r="I192" s="272" t="s">
        <v>1185</v>
      </c>
      <c r="J192" s="272"/>
      <c r="K192" s="320"/>
    </row>
    <row r="193" s="1" customFormat="1" ht="15" customHeight="1">
      <c r="B193" s="297"/>
      <c r="C193" s="333" t="s">
        <v>1246</v>
      </c>
      <c r="D193" s="272"/>
      <c r="E193" s="272"/>
      <c r="F193" s="295" t="s">
        <v>1156</v>
      </c>
      <c r="G193" s="272"/>
      <c r="H193" s="272" t="s">
        <v>1247</v>
      </c>
      <c r="I193" s="272" t="s">
        <v>1185</v>
      </c>
      <c r="J193" s="272"/>
      <c r="K193" s="320"/>
    </row>
    <row r="194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="1" customFormat="1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s="1" customFormat="1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s="1" customFormat="1" ht="21">
      <c r="B199" s="262"/>
      <c r="C199" s="263" t="s">
        <v>1248</v>
      </c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5.5" customHeight="1">
      <c r="B200" s="262"/>
      <c r="C200" s="336" t="s">
        <v>1249</v>
      </c>
      <c r="D200" s="336"/>
      <c r="E200" s="336"/>
      <c r="F200" s="336" t="s">
        <v>1250</v>
      </c>
      <c r="G200" s="337"/>
      <c r="H200" s="336" t="s">
        <v>1251</v>
      </c>
      <c r="I200" s="336"/>
      <c r="J200" s="336"/>
      <c r="K200" s="264"/>
    </row>
    <row r="20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="1" customFormat="1" ht="15" customHeight="1">
      <c r="B202" s="297"/>
      <c r="C202" s="272" t="s">
        <v>1241</v>
      </c>
      <c r="D202" s="272"/>
      <c r="E202" s="272"/>
      <c r="F202" s="295" t="s">
        <v>43</v>
      </c>
      <c r="G202" s="272"/>
      <c r="H202" s="272" t="s">
        <v>1252</v>
      </c>
      <c r="I202" s="272"/>
      <c r="J202" s="272"/>
      <c r="K202" s="320"/>
    </row>
    <row r="203" s="1" customFormat="1" ht="15" customHeight="1">
      <c r="B203" s="297"/>
      <c r="C203" s="272"/>
      <c r="D203" s="272"/>
      <c r="E203" s="272"/>
      <c r="F203" s="295" t="s">
        <v>44</v>
      </c>
      <c r="G203" s="272"/>
      <c r="H203" s="272" t="s">
        <v>1253</v>
      </c>
      <c r="I203" s="272"/>
      <c r="J203" s="272"/>
      <c r="K203" s="320"/>
    </row>
    <row r="204" s="1" customFormat="1" ht="15" customHeight="1">
      <c r="B204" s="297"/>
      <c r="C204" s="272"/>
      <c r="D204" s="272"/>
      <c r="E204" s="272"/>
      <c r="F204" s="295" t="s">
        <v>47</v>
      </c>
      <c r="G204" s="272"/>
      <c r="H204" s="272" t="s">
        <v>1254</v>
      </c>
      <c r="I204" s="272"/>
      <c r="J204" s="272"/>
      <c r="K204" s="320"/>
    </row>
    <row r="205" s="1" customFormat="1" ht="15" customHeight="1">
      <c r="B205" s="297"/>
      <c r="C205" s="272"/>
      <c r="D205" s="272"/>
      <c r="E205" s="272"/>
      <c r="F205" s="295" t="s">
        <v>45</v>
      </c>
      <c r="G205" s="272"/>
      <c r="H205" s="272" t="s">
        <v>1255</v>
      </c>
      <c r="I205" s="272"/>
      <c r="J205" s="272"/>
      <c r="K205" s="320"/>
    </row>
    <row r="206" s="1" customFormat="1" ht="15" customHeight="1">
      <c r="B206" s="297"/>
      <c r="C206" s="272"/>
      <c r="D206" s="272"/>
      <c r="E206" s="272"/>
      <c r="F206" s="295" t="s">
        <v>46</v>
      </c>
      <c r="G206" s="272"/>
      <c r="H206" s="272" t="s">
        <v>1256</v>
      </c>
      <c r="I206" s="272"/>
      <c r="J206" s="272"/>
      <c r="K206" s="320"/>
    </row>
    <row r="207" s="1" customFormat="1" ht="15" customHeight="1">
      <c r="B207" s="297"/>
      <c r="C207" s="272"/>
      <c r="D207" s="272"/>
      <c r="E207" s="272"/>
      <c r="F207" s="295"/>
      <c r="G207" s="272"/>
      <c r="H207" s="272"/>
      <c r="I207" s="272"/>
      <c r="J207" s="272"/>
      <c r="K207" s="320"/>
    </row>
    <row r="208" s="1" customFormat="1" ht="15" customHeight="1">
      <c r="B208" s="297"/>
      <c r="C208" s="272" t="s">
        <v>1197</v>
      </c>
      <c r="D208" s="272"/>
      <c r="E208" s="272"/>
      <c r="F208" s="295" t="s">
        <v>79</v>
      </c>
      <c r="G208" s="272"/>
      <c r="H208" s="272" t="s">
        <v>1257</v>
      </c>
      <c r="I208" s="272"/>
      <c r="J208" s="272"/>
      <c r="K208" s="320"/>
    </row>
    <row r="209" s="1" customFormat="1" ht="15" customHeight="1">
      <c r="B209" s="297"/>
      <c r="C209" s="272"/>
      <c r="D209" s="272"/>
      <c r="E209" s="272"/>
      <c r="F209" s="295" t="s">
        <v>1094</v>
      </c>
      <c r="G209" s="272"/>
      <c r="H209" s="272" t="s">
        <v>1095</v>
      </c>
      <c r="I209" s="272"/>
      <c r="J209" s="272"/>
      <c r="K209" s="320"/>
    </row>
    <row r="210" s="1" customFormat="1" ht="15" customHeight="1">
      <c r="B210" s="297"/>
      <c r="C210" s="272"/>
      <c r="D210" s="272"/>
      <c r="E210" s="272"/>
      <c r="F210" s="295" t="s">
        <v>1092</v>
      </c>
      <c r="G210" s="272"/>
      <c r="H210" s="272" t="s">
        <v>1258</v>
      </c>
      <c r="I210" s="272"/>
      <c r="J210" s="272"/>
      <c r="K210" s="320"/>
    </row>
    <row r="211" s="1" customFormat="1" ht="15" customHeight="1">
      <c r="B211" s="338"/>
      <c r="C211" s="272"/>
      <c r="D211" s="272"/>
      <c r="E211" s="272"/>
      <c r="F211" s="295" t="s">
        <v>1096</v>
      </c>
      <c r="G211" s="333"/>
      <c r="H211" s="324" t="s">
        <v>1097</v>
      </c>
      <c r="I211" s="324"/>
      <c r="J211" s="324"/>
      <c r="K211" s="339"/>
    </row>
    <row r="212" s="1" customFormat="1" ht="15" customHeight="1">
      <c r="B212" s="338"/>
      <c r="C212" s="272"/>
      <c r="D212" s="272"/>
      <c r="E212" s="272"/>
      <c r="F212" s="295" t="s">
        <v>661</v>
      </c>
      <c r="G212" s="333"/>
      <c r="H212" s="324" t="s">
        <v>1259</v>
      </c>
      <c r="I212" s="324"/>
      <c r="J212" s="324"/>
      <c r="K212" s="339"/>
    </row>
    <row r="213" s="1" customFormat="1" ht="15" customHeight="1">
      <c r="B213" s="338"/>
      <c r="C213" s="272"/>
      <c r="D213" s="272"/>
      <c r="E213" s="272"/>
      <c r="F213" s="295"/>
      <c r="G213" s="333"/>
      <c r="H213" s="324"/>
      <c r="I213" s="324"/>
      <c r="J213" s="324"/>
      <c r="K213" s="339"/>
    </row>
    <row r="214" s="1" customFormat="1" ht="15" customHeight="1">
      <c r="B214" s="338"/>
      <c r="C214" s="272" t="s">
        <v>1221</v>
      </c>
      <c r="D214" s="272"/>
      <c r="E214" s="272"/>
      <c r="F214" s="295">
        <v>1</v>
      </c>
      <c r="G214" s="333"/>
      <c r="H214" s="324" t="s">
        <v>1260</v>
      </c>
      <c r="I214" s="324"/>
      <c r="J214" s="324"/>
      <c r="K214" s="339"/>
    </row>
    <row r="215" s="1" customFormat="1" ht="15" customHeight="1">
      <c r="B215" s="338"/>
      <c r="C215" s="272"/>
      <c r="D215" s="272"/>
      <c r="E215" s="272"/>
      <c r="F215" s="295">
        <v>2</v>
      </c>
      <c r="G215" s="333"/>
      <c r="H215" s="324" t="s">
        <v>1261</v>
      </c>
      <c r="I215" s="324"/>
      <c r="J215" s="324"/>
      <c r="K215" s="339"/>
    </row>
    <row r="216" s="1" customFormat="1" ht="15" customHeight="1">
      <c r="B216" s="338"/>
      <c r="C216" s="272"/>
      <c r="D216" s="272"/>
      <c r="E216" s="272"/>
      <c r="F216" s="295">
        <v>3</v>
      </c>
      <c r="G216" s="333"/>
      <c r="H216" s="324" t="s">
        <v>1262</v>
      </c>
      <c r="I216" s="324"/>
      <c r="J216" s="324"/>
      <c r="K216" s="339"/>
    </row>
    <row r="217" s="1" customFormat="1" ht="15" customHeight="1">
      <c r="B217" s="338"/>
      <c r="C217" s="272"/>
      <c r="D217" s="272"/>
      <c r="E217" s="272"/>
      <c r="F217" s="295">
        <v>4</v>
      </c>
      <c r="G217" s="333"/>
      <c r="H217" s="324" t="s">
        <v>1263</v>
      </c>
      <c r="I217" s="324"/>
      <c r="J217" s="324"/>
      <c r="K217" s="339"/>
    </row>
    <row r="218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2021-04-29T13:50:24Z</dcterms:created>
  <dcterms:modified xsi:type="dcterms:W3CDTF">2021-04-29T13:50:32Z</dcterms:modified>
</cp:coreProperties>
</file>