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mejkalO\Documents\Oprava geometrických parametrů koleje\"/>
    </mc:Choice>
  </mc:AlternateContent>
  <bookViews>
    <workbookView xWindow="0" yWindow="0" windowWidth="21570" windowHeight="8070"/>
  </bookViews>
  <sheets>
    <sheet name="Rekapitulace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3" l="1"/>
  <c r="H38" i="3" l="1"/>
  <c r="G49" i="3" l="1"/>
  <c r="G38" i="3"/>
  <c r="G56" i="3" l="1"/>
  <c r="G52" i="3" l="1"/>
  <c r="G58" i="3"/>
  <c r="G43" i="3" l="1"/>
  <c r="H19" i="3" l="1"/>
  <c r="H59" i="3" l="1"/>
  <c r="G19" i="3"/>
  <c r="F59" i="3" s="1"/>
</calcChain>
</file>

<file path=xl/sharedStrings.xml><?xml version="1.0" encoding="utf-8"?>
<sst xmlns="http://schemas.openxmlformats.org/spreadsheetml/2006/main" count="170" uniqueCount="100">
  <si>
    <t>TO</t>
  </si>
  <si>
    <t>Trať</t>
  </si>
  <si>
    <t>Úsek</t>
  </si>
  <si>
    <t>APK</t>
  </si>
  <si>
    <t>Ostrov</t>
  </si>
  <si>
    <t>Chomutov - Cheb</t>
  </si>
  <si>
    <t>SK</t>
  </si>
  <si>
    <t>Klášterec n.O. - Perštejn</t>
  </si>
  <si>
    <t xml:space="preserve">km </t>
  </si>
  <si>
    <t>VÝLUKA</t>
  </si>
  <si>
    <t>REKAPITULACE</t>
  </si>
  <si>
    <t>kolej/ výhybka</t>
  </si>
  <si>
    <t>TK</t>
  </si>
  <si>
    <t>Kolej</t>
  </si>
  <si>
    <t>VČ2</t>
  </si>
  <si>
    <t>VČ3</t>
  </si>
  <si>
    <t>VČ1</t>
  </si>
  <si>
    <t>ANO</t>
  </si>
  <si>
    <t>ASP</t>
  </si>
  <si>
    <t>ASPv</t>
  </si>
  <si>
    <t>VČ7</t>
  </si>
  <si>
    <t>Karlovy Vary</t>
  </si>
  <si>
    <t>190,000 - 190,594</t>
  </si>
  <si>
    <t>NE</t>
  </si>
  <si>
    <t>Chodov</t>
  </si>
  <si>
    <t>N. Sedlo u L. - Sokolov</t>
  </si>
  <si>
    <t>Tršnice</t>
  </si>
  <si>
    <t>Cheb</t>
  </si>
  <si>
    <t>SDKS301</t>
  </si>
  <si>
    <t>VČ5</t>
  </si>
  <si>
    <t>METALIS - N. Hamry</t>
  </si>
  <si>
    <t>Chodov - N. Role</t>
  </si>
  <si>
    <t>Nejdek</t>
  </si>
  <si>
    <t>21,044 - 22,969</t>
  </si>
  <si>
    <t>M.Lázně - K.Vary d.n.</t>
  </si>
  <si>
    <t>Bečov</t>
  </si>
  <si>
    <t>ŽST Stráž nad Ohří</t>
  </si>
  <si>
    <t>K. V.-Sedlec 
       - Potůčky st. hr.</t>
  </si>
  <si>
    <t>145,967 - 150,999</t>
  </si>
  <si>
    <t>145,563 - 150,999</t>
  </si>
  <si>
    <t>Vojkovice n O - Stráž nad Ohří</t>
  </si>
  <si>
    <t>160,300 - 161,450</t>
  </si>
  <si>
    <t>žst Vojkovice n.O.</t>
  </si>
  <si>
    <t>163,150 – 163,767</t>
  </si>
  <si>
    <t>162,795 -163,001</t>
  </si>
  <si>
    <t>Stráž nad Ohří - Vojkovice n.O</t>
  </si>
  <si>
    <t>161,100 - 161,400 3X</t>
  </si>
  <si>
    <t>VČ4</t>
  </si>
  <si>
    <t>ŽST Ostrov nad Ohří</t>
  </si>
  <si>
    <t>ŽST Dalovice</t>
  </si>
  <si>
    <t>182,338 - 183,081</t>
  </si>
  <si>
    <t>182,367 - 183,034</t>
  </si>
  <si>
    <t>září 2021</t>
  </si>
  <si>
    <t>Karlovy Vary - Karlovy Vary-Dvory</t>
  </si>
  <si>
    <t>188,920 - 189,400</t>
  </si>
  <si>
    <t>Karlovy Vary-Dvory - Chodov</t>
  </si>
  <si>
    <t>190,700 - 191,000</t>
  </si>
  <si>
    <t>193,500 - 194,100</t>
  </si>
  <si>
    <t>194,500 - 195,300</t>
  </si>
  <si>
    <t>191,300 - 192,000</t>
  </si>
  <si>
    <t>191,300 - 192,200</t>
  </si>
  <si>
    <t>192,400 - 193,000</t>
  </si>
  <si>
    <t>Dalovice - Merklín</t>
  </si>
  <si>
    <t>dopr. Sadov</t>
  </si>
  <si>
    <t>dopr. Hroznětín</t>
  </si>
  <si>
    <t>204,847 - 205,190</t>
  </si>
  <si>
    <t>205,900 - 207,000</t>
  </si>
  <si>
    <t>198,941 - 199,677</t>
  </si>
  <si>
    <t>Kynšperk nad Ohří - Tršnice</t>
  </si>
  <si>
    <t>227,100 - 229,000)</t>
  </si>
  <si>
    <t>227,300 - 228,900</t>
  </si>
  <si>
    <t>224,100 - 223,250</t>
  </si>
  <si>
    <t>žst. Tršnice</t>
  </si>
  <si>
    <t>231,600 - 232,400</t>
  </si>
  <si>
    <t>Cheb  - Cheb st. Hr.</t>
  </si>
  <si>
    <t>Cheb - Cheb st.hr</t>
  </si>
  <si>
    <t>Cheb-st.hr-záhlaví</t>
  </si>
  <si>
    <t>140,587 - 150,200</t>
  </si>
  <si>
    <t>453,742 - 454,121</t>
  </si>
  <si>
    <t>Chodov - OSMÓZA</t>
  </si>
  <si>
    <t>Božíčany - N. Role</t>
  </si>
  <si>
    <t xml:space="preserve"> 2,100 - 3,184</t>
  </si>
  <si>
    <t xml:space="preserve"> 4,287 - 6,263</t>
  </si>
  <si>
    <t>Krásný Jez - Teplička u KV</t>
  </si>
  <si>
    <t>37,921 - 41,898</t>
  </si>
  <si>
    <t>10-14.5.2021, nepřetržitá</t>
  </si>
  <si>
    <t>8.-9.5.2021, nepřetržitá</t>
  </si>
  <si>
    <t>2.6.2021, 7:00-19:00</t>
  </si>
  <si>
    <t>21.-22.6.2021, 7:00-18:00</t>
  </si>
  <si>
    <t>21.6.,7:00-12:00</t>
  </si>
  <si>
    <t>21.6.,12:15-18:00</t>
  </si>
  <si>
    <t>11.-12.5.2021, nepřetržitá</t>
  </si>
  <si>
    <t>26.-30.7.2021,8:00-16:00</t>
  </si>
  <si>
    <t>28.-29.6.2021, 7:00-17:00</t>
  </si>
  <si>
    <t>28.-29.6.2021, nepřetržitá</t>
  </si>
  <si>
    <t>20.6.2021, 7:00-18:00</t>
  </si>
  <si>
    <t>září 201</t>
  </si>
  <si>
    <t>srpen 2021</t>
  </si>
  <si>
    <t>0,000 - 6,062</t>
  </si>
  <si>
    <t>31.5.-2.6.2021, 7:00-14:30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</si>
</sst>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7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sz val="8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/>
    <xf numFmtId="0" fontId="1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2" xfId="0" applyFont="1" applyFill="1" applyBorder="1" applyAlignment="1">
      <alignment horizontal="center"/>
    </xf>
    <xf numFmtId="0" fontId="2" fillId="0" borderId="3" xfId="0" applyFont="1" applyBorder="1"/>
    <xf numFmtId="0" fontId="2" fillId="0" borderId="5" xfId="0" applyFont="1" applyBorder="1"/>
    <xf numFmtId="164" fontId="2" fillId="0" borderId="5" xfId="0" applyNumberFormat="1" applyFont="1" applyBorder="1"/>
    <xf numFmtId="2" fontId="2" fillId="0" borderId="4" xfId="0" applyNumberFormat="1" applyFont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164" fontId="4" fillId="2" borderId="2" xfId="0" applyNumberFormat="1" applyFont="1" applyFill="1" applyBorder="1"/>
    <xf numFmtId="2" fontId="2" fillId="0" borderId="5" xfId="0" applyNumberFormat="1" applyFont="1" applyBorder="1"/>
    <xf numFmtId="164" fontId="2" fillId="0" borderId="0" xfId="0" applyNumberFormat="1" applyFont="1"/>
    <xf numFmtId="2" fontId="4" fillId="2" borderId="2" xfId="0" applyNumberFormat="1" applyFont="1" applyFill="1" applyBorder="1"/>
    <xf numFmtId="0" fontId="2" fillId="0" borderId="7" xfId="0" applyFont="1" applyBorder="1"/>
    <xf numFmtId="2" fontId="2" fillId="0" borderId="7" xfId="0" applyNumberFormat="1" applyFont="1" applyBorder="1"/>
    <xf numFmtId="164" fontId="2" fillId="0" borderId="7" xfId="0" applyNumberFormat="1" applyFont="1" applyBorder="1"/>
    <xf numFmtId="2" fontId="2" fillId="0" borderId="8" xfId="0" applyNumberFormat="1" applyFont="1" applyBorder="1"/>
    <xf numFmtId="0" fontId="2" fillId="0" borderId="10" xfId="0" applyFont="1" applyBorder="1"/>
    <xf numFmtId="0" fontId="2" fillId="0" borderId="11" xfId="0" applyFont="1" applyBorder="1"/>
    <xf numFmtId="164" fontId="2" fillId="0" borderId="11" xfId="0" applyNumberFormat="1" applyFont="1" applyBorder="1"/>
    <xf numFmtId="49" fontId="2" fillId="0" borderId="0" xfId="0" applyNumberFormat="1" applyFont="1"/>
    <xf numFmtId="49" fontId="4" fillId="2" borderId="2" xfId="0" applyNumberFormat="1" applyFont="1" applyFill="1" applyBorder="1" applyAlignment="1">
      <alignment horizontal="center"/>
    </xf>
    <xf numFmtId="0" fontId="2" fillId="0" borderId="15" xfId="0" applyFont="1" applyBorder="1"/>
    <xf numFmtId="164" fontId="2" fillId="0" borderId="15" xfId="0" applyNumberFormat="1" applyFont="1" applyBorder="1"/>
    <xf numFmtId="0" fontId="2" fillId="0" borderId="11" xfId="0" applyFont="1" applyBorder="1" applyAlignment="1">
      <alignment horizontal="left"/>
    </xf>
    <xf numFmtId="2" fontId="2" fillId="0" borderId="11" xfId="0" applyNumberFormat="1" applyFont="1" applyBorder="1"/>
    <xf numFmtId="2" fontId="2" fillId="0" borderId="15" xfId="0" applyNumberFormat="1" applyFont="1" applyBorder="1"/>
    <xf numFmtId="0" fontId="2" fillId="0" borderId="11" xfId="0" applyFont="1" applyFill="1" applyBorder="1"/>
    <xf numFmtId="0" fontId="2" fillId="0" borderId="11" xfId="0" applyFont="1" applyFill="1" applyBorder="1" applyAlignment="1">
      <alignment horizontal="left"/>
    </xf>
    <xf numFmtId="164" fontId="2" fillId="0" borderId="11" xfId="0" applyNumberFormat="1" applyFont="1" applyFill="1" applyBorder="1"/>
    <xf numFmtId="2" fontId="2" fillId="0" borderId="11" xfId="0" applyNumberFormat="1" applyFont="1" applyFill="1" applyBorder="1"/>
    <xf numFmtId="0" fontId="2" fillId="2" borderId="2" xfId="0" applyFont="1" applyFill="1" applyBorder="1" applyAlignment="1">
      <alignment horizontal="left"/>
    </xf>
    <xf numFmtId="49" fontId="2" fillId="2" borderId="2" xfId="0" applyNumberFormat="1" applyFont="1" applyFill="1" applyBorder="1"/>
    <xf numFmtId="0" fontId="4" fillId="0" borderId="6" xfId="0" applyFont="1" applyBorder="1"/>
    <xf numFmtId="2" fontId="2" fillId="2" borderId="2" xfId="0" applyNumberFormat="1" applyFont="1" applyFill="1" applyBorder="1"/>
    <xf numFmtId="49" fontId="4" fillId="2" borderId="2" xfId="0" applyNumberFormat="1" applyFont="1" applyFill="1" applyBorder="1"/>
    <xf numFmtId="49" fontId="2" fillId="2" borderId="2" xfId="0" applyNumberFormat="1" applyFont="1" applyFill="1" applyBorder="1" applyAlignment="1">
      <alignment horizontal="left" vertical="top"/>
    </xf>
    <xf numFmtId="0" fontId="0" fillId="0" borderId="0" xfId="0" applyAlignment="1"/>
    <xf numFmtId="49" fontId="5" fillId="2" borderId="2" xfId="0" applyNumberFormat="1" applyFont="1" applyFill="1" applyBorder="1"/>
    <xf numFmtId="49" fontId="5" fillId="0" borderId="7" xfId="0" applyNumberFormat="1" applyFont="1" applyBorder="1" applyAlignment="1">
      <alignment vertical="center" wrapText="1"/>
    </xf>
    <xf numFmtId="49" fontId="5" fillId="0" borderId="11" xfId="0" applyNumberFormat="1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49" fontId="2" fillId="0" borderId="12" xfId="0" applyNumberFormat="1" applyFont="1" applyBorder="1" applyAlignment="1">
      <alignment horizontal="left" vertical="top"/>
    </xf>
    <xf numFmtId="0" fontId="2" fillId="0" borderId="12" xfId="0" applyFont="1" applyBorder="1" applyAlignment="1">
      <alignment horizontal="left" vertical="top" wrapText="1"/>
    </xf>
    <xf numFmtId="49" fontId="5" fillId="0" borderId="9" xfId="0" applyNumberFormat="1" applyFont="1" applyBorder="1" applyAlignment="1">
      <alignment horizontal="left" vertical="top" wrapText="1"/>
    </xf>
    <xf numFmtId="0" fontId="2" fillId="0" borderId="9" xfId="0" applyFont="1" applyBorder="1" applyAlignment="1">
      <alignment horizontal="left"/>
    </xf>
    <xf numFmtId="0" fontId="4" fillId="0" borderId="14" xfId="0" applyFont="1" applyBorder="1"/>
    <xf numFmtId="0" fontId="2" fillId="0" borderId="16" xfId="0" applyFont="1" applyBorder="1"/>
    <xf numFmtId="0" fontId="2" fillId="0" borderId="9" xfId="0" applyFont="1" applyBorder="1"/>
    <xf numFmtId="164" fontId="2" fillId="0" borderId="9" xfId="0" applyNumberFormat="1" applyFont="1" applyBorder="1"/>
    <xf numFmtId="2" fontId="2" fillId="0" borderId="9" xfId="0" applyNumberFormat="1" applyFont="1" applyBorder="1"/>
    <xf numFmtId="0" fontId="2" fillId="0" borderId="3" xfId="0" applyFont="1" applyFill="1" applyBorder="1"/>
    <xf numFmtId="0" fontId="2" fillId="0" borderId="5" xfId="0" applyFont="1" applyFill="1" applyBorder="1"/>
    <xf numFmtId="0" fontId="2" fillId="0" borderId="5" xfId="0" applyFont="1" applyFill="1" applyBorder="1" applyAlignment="1">
      <alignment horizontal="left"/>
    </xf>
    <xf numFmtId="164" fontId="2" fillId="0" borderId="5" xfId="0" applyNumberFormat="1" applyFont="1" applyFill="1" applyBorder="1"/>
    <xf numFmtId="0" fontId="4" fillId="0" borderId="3" xfId="0" applyFont="1" applyBorder="1"/>
    <xf numFmtId="4" fontId="3" fillId="3" borderId="2" xfId="0" applyNumberFormat="1" applyFont="1" applyFill="1" applyBorder="1" applyAlignment="1"/>
    <xf numFmtId="49" fontId="2" fillId="0" borderId="7" xfId="0" applyNumberFormat="1" applyFont="1" applyBorder="1" applyAlignment="1">
      <alignment horizontal="left" vertical="top" wrapText="1"/>
    </xf>
    <xf numFmtId="49" fontId="2" fillId="0" borderId="12" xfId="0" applyNumberFormat="1" applyFont="1" applyBorder="1" applyAlignment="1">
      <alignment vertical="top" wrapText="1"/>
    </xf>
    <xf numFmtId="49" fontId="2" fillId="0" borderId="13" xfId="0" applyNumberFormat="1" applyFont="1" applyBorder="1" applyAlignment="1">
      <alignment vertical="top" wrapText="1"/>
    </xf>
    <xf numFmtId="49" fontId="2" fillId="0" borderId="11" xfId="0" applyNumberFormat="1" applyFont="1" applyBorder="1" applyAlignment="1">
      <alignment vertical="top" wrapText="1"/>
    </xf>
    <xf numFmtId="165" fontId="3" fillId="3" borderId="2" xfId="0" applyNumberFormat="1" applyFont="1" applyFill="1" applyBorder="1" applyAlignment="1">
      <alignment horizontal="right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49" fontId="5" fillId="0" borderId="9" xfId="0" applyNumberFormat="1" applyFont="1" applyBorder="1" applyAlignment="1">
      <alignment horizontal="left" vertical="center" wrapText="1"/>
    </xf>
    <xf numFmtId="49" fontId="5" fillId="0" borderId="15" xfId="0" applyNumberFormat="1" applyFont="1" applyBorder="1" applyAlignment="1">
      <alignment horizontal="left" vertical="center" wrapText="1"/>
    </xf>
    <xf numFmtId="49" fontId="5" fillId="0" borderId="9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49" fontId="2" fillId="0" borderId="12" xfId="0" applyNumberFormat="1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  <color rgb="FFCC00CC"/>
      <color rgb="FF33CC33"/>
      <color rgb="FFFF3300"/>
      <color rgb="FF66FF99"/>
      <color rgb="FF99CCFF"/>
      <color rgb="FF66FFFF"/>
      <color rgb="FF66FF66"/>
      <color rgb="FF6633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73"/>
  <sheetViews>
    <sheetView tabSelected="1" topLeftCell="A28" workbookViewId="0">
      <selection activeCell="F42" sqref="F42"/>
    </sheetView>
  </sheetViews>
  <sheetFormatPr defaultRowHeight="14.25" x14ac:dyDescent="0.2"/>
  <cols>
    <col min="1" max="1" width="9.296875" customWidth="1"/>
    <col min="2" max="2" width="13.8984375" customWidth="1"/>
    <col min="3" max="3" width="20.796875" customWidth="1"/>
    <col min="4" max="4" width="4.5" customWidth="1"/>
    <col min="5" max="5" width="10.59765625" customWidth="1"/>
    <col min="6" max="6" width="13.59765625" customWidth="1"/>
    <col min="7" max="7" width="6.69921875" customWidth="1"/>
    <col min="8" max="8" width="5.8984375" customWidth="1"/>
    <col min="9" max="9" width="17.5" customWidth="1"/>
    <col min="10" max="10" width="3.19921875" customWidth="1"/>
  </cols>
  <sheetData>
    <row r="1" spans="1:11" ht="20.25" customHeight="1" x14ac:dyDescent="0.2">
      <c r="A1" s="2" t="s">
        <v>10</v>
      </c>
    </row>
    <row r="2" spans="1:11" ht="15" thickBot="1" x14ac:dyDescent="0.25">
      <c r="A2" s="2"/>
    </row>
    <row r="3" spans="1:11" ht="22.5" customHeight="1" thickBot="1" x14ac:dyDescent="0.25">
      <c r="A3" s="3" t="s">
        <v>0</v>
      </c>
      <c r="B3" s="4" t="s">
        <v>1</v>
      </c>
      <c r="C3" s="4" t="s">
        <v>2</v>
      </c>
      <c r="D3" s="5" t="s">
        <v>13</v>
      </c>
      <c r="E3" s="5" t="s">
        <v>11</v>
      </c>
      <c r="F3" s="5" t="s">
        <v>8</v>
      </c>
      <c r="G3" s="5" t="s">
        <v>18</v>
      </c>
      <c r="H3" s="5" t="s">
        <v>19</v>
      </c>
      <c r="I3" s="5" t="s">
        <v>9</v>
      </c>
      <c r="J3" s="5" t="s">
        <v>3</v>
      </c>
      <c r="K3" s="42"/>
    </row>
    <row r="4" spans="1:11" ht="24.75" customHeight="1" x14ac:dyDescent="0.2">
      <c r="A4" s="38" t="s">
        <v>4</v>
      </c>
      <c r="B4" s="18" t="s">
        <v>5</v>
      </c>
      <c r="C4" s="18" t="s">
        <v>7</v>
      </c>
      <c r="D4" s="18">
        <v>1</v>
      </c>
      <c r="E4" s="18" t="s">
        <v>12</v>
      </c>
      <c r="F4" s="47" t="s">
        <v>38</v>
      </c>
      <c r="G4" s="20">
        <v>5032</v>
      </c>
      <c r="H4" s="19"/>
      <c r="I4" s="44" t="s">
        <v>85</v>
      </c>
      <c r="J4" s="79" t="s">
        <v>23</v>
      </c>
    </row>
    <row r="5" spans="1:11" ht="22.5" customHeight="1" x14ac:dyDescent="0.2">
      <c r="A5" s="22"/>
      <c r="B5" s="23"/>
      <c r="C5" s="23" t="s">
        <v>7</v>
      </c>
      <c r="D5" s="23">
        <v>2</v>
      </c>
      <c r="E5" s="23" t="s">
        <v>12</v>
      </c>
      <c r="F5" s="29" t="s">
        <v>39</v>
      </c>
      <c r="G5" s="24">
        <v>5436</v>
      </c>
      <c r="H5" s="30"/>
      <c r="I5" s="45" t="s">
        <v>86</v>
      </c>
      <c r="J5" s="80"/>
    </row>
    <row r="6" spans="1:11" ht="22.5" customHeight="1" x14ac:dyDescent="0.2">
      <c r="A6" s="53"/>
      <c r="B6" s="54"/>
      <c r="C6" s="54" t="s">
        <v>40</v>
      </c>
      <c r="D6" s="54">
        <v>1</v>
      </c>
      <c r="E6" s="54" t="s">
        <v>12</v>
      </c>
      <c r="F6" s="51" t="s">
        <v>41</v>
      </c>
      <c r="G6" s="55">
        <v>1150</v>
      </c>
      <c r="H6" s="56"/>
      <c r="I6" s="50" t="s">
        <v>87</v>
      </c>
      <c r="J6" s="80"/>
    </row>
    <row r="7" spans="1:11" ht="22.5" customHeight="1" x14ac:dyDescent="0.2">
      <c r="A7" s="53"/>
      <c r="B7" s="54"/>
      <c r="C7" s="54" t="s">
        <v>42</v>
      </c>
      <c r="D7" s="54">
        <v>2</v>
      </c>
      <c r="E7" s="54" t="s">
        <v>6</v>
      </c>
      <c r="F7" s="51" t="s">
        <v>44</v>
      </c>
      <c r="G7" s="55">
        <v>206</v>
      </c>
      <c r="H7" s="56"/>
      <c r="I7" s="74" t="s">
        <v>93</v>
      </c>
      <c r="J7" s="80"/>
    </row>
    <row r="8" spans="1:11" ht="22.5" customHeight="1" x14ac:dyDescent="0.2">
      <c r="A8" s="53"/>
      <c r="B8" s="54"/>
      <c r="C8" s="54"/>
      <c r="D8" s="54">
        <v>2</v>
      </c>
      <c r="E8" s="54" t="s">
        <v>6</v>
      </c>
      <c r="F8" s="51" t="s">
        <v>43</v>
      </c>
      <c r="G8" s="55">
        <v>617</v>
      </c>
      <c r="H8" s="56"/>
      <c r="I8" s="75"/>
      <c r="J8" s="80"/>
    </row>
    <row r="9" spans="1:11" ht="22.5" customHeight="1" x14ac:dyDescent="0.2">
      <c r="A9" s="23"/>
      <c r="B9" s="23"/>
      <c r="C9" s="23" t="s">
        <v>45</v>
      </c>
      <c r="D9" s="23">
        <v>2</v>
      </c>
      <c r="E9" s="23" t="s">
        <v>12</v>
      </c>
      <c r="F9" s="29" t="s">
        <v>46</v>
      </c>
      <c r="G9" s="24">
        <v>900</v>
      </c>
      <c r="H9" s="56"/>
      <c r="I9" s="50" t="s">
        <v>94</v>
      </c>
      <c r="J9" s="80"/>
    </row>
    <row r="10" spans="1:11" ht="14.25" customHeight="1" x14ac:dyDescent="0.2">
      <c r="A10" s="23"/>
      <c r="B10" s="23"/>
      <c r="C10" s="23" t="s">
        <v>36</v>
      </c>
      <c r="D10" s="23">
        <v>1</v>
      </c>
      <c r="E10" s="23" t="s">
        <v>16</v>
      </c>
      <c r="F10" s="29">
        <v>157.60599999999999</v>
      </c>
      <c r="G10" s="24"/>
      <c r="H10" s="21">
        <v>44.2</v>
      </c>
      <c r="I10" s="76" t="s">
        <v>96</v>
      </c>
      <c r="J10" s="80"/>
    </row>
    <row r="11" spans="1:11" ht="14.25" customHeight="1" x14ac:dyDescent="0.2">
      <c r="A11" s="23"/>
      <c r="B11" s="23"/>
      <c r="C11" s="23"/>
      <c r="D11" s="23">
        <v>2</v>
      </c>
      <c r="E11" s="23" t="s">
        <v>14</v>
      </c>
      <c r="F11" s="29">
        <v>157.60599999999999</v>
      </c>
      <c r="G11" s="24"/>
      <c r="H11" s="21">
        <v>44.2</v>
      </c>
      <c r="I11" s="77"/>
      <c r="J11" s="80"/>
    </row>
    <row r="12" spans="1:11" ht="14.25" customHeight="1" x14ac:dyDescent="0.2">
      <c r="A12" s="23"/>
      <c r="B12" s="23"/>
      <c r="C12" s="23"/>
      <c r="D12" s="23">
        <v>1</v>
      </c>
      <c r="E12" s="23" t="s">
        <v>15</v>
      </c>
      <c r="F12" s="29">
        <v>157.684</v>
      </c>
      <c r="G12" s="24"/>
      <c r="H12" s="21">
        <v>44.2</v>
      </c>
      <c r="I12" s="77"/>
      <c r="J12" s="80"/>
    </row>
    <row r="13" spans="1:11" ht="14.25" customHeight="1" x14ac:dyDescent="0.2">
      <c r="A13" s="23"/>
      <c r="B13" s="23"/>
      <c r="C13" s="23"/>
      <c r="D13" s="23">
        <v>2</v>
      </c>
      <c r="E13" s="23" t="s">
        <v>47</v>
      </c>
      <c r="F13" s="29">
        <v>157.684</v>
      </c>
      <c r="G13" s="24"/>
      <c r="H13" s="21">
        <v>44.2</v>
      </c>
      <c r="I13" s="77"/>
      <c r="J13" s="80"/>
    </row>
    <row r="14" spans="1:11" ht="14.25" customHeight="1" x14ac:dyDescent="0.2">
      <c r="A14" s="23"/>
      <c r="B14" s="23"/>
      <c r="C14" s="23"/>
      <c r="D14" s="23"/>
      <c r="E14" s="23" t="s">
        <v>28</v>
      </c>
      <c r="F14" s="29">
        <v>157.64500000000001</v>
      </c>
      <c r="G14" s="24"/>
      <c r="H14" s="9">
        <v>106.85</v>
      </c>
      <c r="I14" s="77"/>
      <c r="J14" s="80"/>
    </row>
    <row r="15" spans="1:11" ht="23.25" customHeight="1" x14ac:dyDescent="0.2">
      <c r="A15" s="23"/>
      <c r="B15" s="23"/>
      <c r="C15" s="23" t="s">
        <v>48</v>
      </c>
      <c r="D15" s="23">
        <v>1</v>
      </c>
      <c r="E15" s="23" t="s">
        <v>16</v>
      </c>
      <c r="F15" s="29">
        <v>169.137</v>
      </c>
      <c r="G15" s="24"/>
      <c r="H15" s="21">
        <v>59.85</v>
      </c>
      <c r="I15" s="77"/>
      <c r="J15" s="80"/>
    </row>
    <row r="16" spans="1:11" ht="21.75" customHeight="1" x14ac:dyDescent="0.2">
      <c r="A16" s="23"/>
      <c r="B16" s="23"/>
      <c r="C16" s="23"/>
      <c r="D16" s="23">
        <v>2</v>
      </c>
      <c r="E16" s="23" t="s">
        <v>14</v>
      </c>
      <c r="F16" s="29">
        <v>169.21600000000001</v>
      </c>
      <c r="G16" s="24"/>
      <c r="H16" s="21">
        <v>59.85</v>
      </c>
      <c r="I16" s="77"/>
      <c r="J16" s="80"/>
    </row>
    <row r="17" spans="1:10" ht="14.25" customHeight="1" x14ac:dyDescent="0.2">
      <c r="A17" s="23"/>
      <c r="B17" s="23"/>
      <c r="C17" s="23"/>
      <c r="D17" s="23">
        <v>2</v>
      </c>
      <c r="E17" s="23" t="s">
        <v>15</v>
      </c>
      <c r="F17" s="29">
        <v>169.26499999999999</v>
      </c>
      <c r="G17" s="24"/>
      <c r="H17" s="21">
        <v>72.36</v>
      </c>
      <c r="I17" s="77"/>
      <c r="J17" s="80"/>
    </row>
    <row r="18" spans="1:10" ht="14.25" customHeight="1" thickBot="1" x14ac:dyDescent="0.25">
      <c r="A18" s="6"/>
      <c r="B18" s="7"/>
      <c r="C18" s="7"/>
      <c r="D18" s="7">
        <v>1</v>
      </c>
      <c r="E18" s="7" t="s">
        <v>20</v>
      </c>
      <c r="F18" s="46">
        <v>169.45500000000001</v>
      </c>
      <c r="G18" s="8"/>
      <c r="H18" s="21">
        <v>59.85</v>
      </c>
      <c r="I18" s="78"/>
      <c r="J18" s="81"/>
    </row>
    <row r="19" spans="1:10" ht="14.25" customHeight="1" thickBot="1" x14ac:dyDescent="0.25">
      <c r="A19" s="12"/>
      <c r="B19" s="13"/>
      <c r="C19" s="13"/>
      <c r="D19" s="13"/>
      <c r="E19" s="13"/>
      <c r="F19" s="36"/>
      <c r="G19" s="14">
        <f>SUM(G4:G18)</f>
        <v>13341</v>
      </c>
      <c r="H19" s="17">
        <f>SUM(H4:H18)</f>
        <v>535.56000000000006</v>
      </c>
      <c r="I19" s="43"/>
      <c r="J19" s="13"/>
    </row>
    <row r="20" spans="1:10" ht="22.5" customHeight="1" x14ac:dyDescent="0.2">
      <c r="A20" s="61" t="s">
        <v>21</v>
      </c>
      <c r="B20" s="7" t="s">
        <v>5</v>
      </c>
      <c r="C20" s="7" t="s">
        <v>49</v>
      </c>
      <c r="D20" s="7">
        <v>1</v>
      </c>
      <c r="E20" s="7" t="s">
        <v>6</v>
      </c>
      <c r="F20" s="46" t="s">
        <v>50</v>
      </c>
      <c r="G20" s="8">
        <v>743</v>
      </c>
      <c r="H20" s="15"/>
      <c r="I20" s="68" t="s">
        <v>52</v>
      </c>
      <c r="J20" s="82" t="s">
        <v>17</v>
      </c>
    </row>
    <row r="21" spans="1:10" ht="14.25" customHeight="1" x14ac:dyDescent="0.2">
      <c r="A21" s="23"/>
      <c r="B21" s="23"/>
      <c r="C21" s="23"/>
      <c r="D21" s="23">
        <v>2</v>
      </c>
      <c r="E21" s="23" t="s">
        <v>6</v>
      </c>
      <c r="F21" s="29" t="s">
        <v>51</v>
      </c>
      <c r="G21" s="24">
        <v>667</v>
      </c>
      <c r="H21" s="30"/>
      <c r="I21" s="69"/>
      <c r="J21" s="83"/>
    </row>
    <row r="22" spans="1:10" ht="14.25" customHeight="1" x14ac:dyDescent="0.2">
      <c r="A22" s="23"/>
      <c r="B22" s="23"/>
      <c r="C22" s="23" t="s">
        <v>53</v>
      </c>
      <c r="D22" s="23">
        <v>1</v>
      </c>
      <c r="E22" s="23" t="s">
        <v>12</v>
      </c>
      <c r="F22" s="29" t="s">
        <v>54</v>
      </c>
      <c r="G22" s="24">
        <v>480</v>
      </c>
      <c r="H22" s="30"/>
      <c r="I22" s="69"/>
      <c r="J22" s="83"/>
    </row>
    <row r="23" spans="1:10" ht="14.25" customHeight="1" x14ac:dyDescent="0.2">
      <c r="A23" s="23"/>
      <c r="B23" s="23"/>
      <c r="C23" s="23"/>
      <c r="D23" s="23">
        <v>2</v>
      </c>
      <c r="E23" s="23" t="s">
        <v>12</v>
      </c>
      <c r="F23" s="29" t="s">
        <v>54</v>
      </c>
      <c r="G23" s="24">
        <v>480</v>
      </c>
      <c r="H23" s="30"/>
      <c r="I23" s="69"/>
      <c r="J23" s="83"/>
    </row>
    <row r="24" spans="1:10" ht="14.25" customHeight="1" x14ac:dyDescent="0.2">
      <c r="A24" s="23"/>
      <c r="B24" s="23"/>
      <c r="C24" s="23" t="s">
        <v>55</v>
      </c>
      <c r="D24" s="23">
        <v>1</v>
      </c>
      <c r="E24" s="23" t="s">
        <v>12</v>
      </c>
      <c r="F24" s="29" t="s">
        <v>56</v>
      </c>
      <c r="G24" s="24">
        <v>300</v>
      </c>
      <c r="H24" s="30"/>
      <c r="I24" s="69"/>
      <c r="J24" s="83"/>
    </row>
    <row r="25" spans="1:10" ht="14.25" customHeight="1" x14ac:dyDescent="0.2">
      <c r="A25" s="23"/>
      <c r="B25" s="23"/>
      <c r="C25" s="23"/>
      <c r="D25" s="23">
        <v>1</v>
      </c>
      <c r="E25" s="23" t="s">
        <v>12</v>
      </c>
      <c r="F25" s="29" t="s">
        <v>59</v>
      </c>
      <c r="G25" s="24">
        <v>700</v>
      </c>
      <c r="H25" s="30"/>
      <c r="I25" s="69"/>
      <c r="J25" s="83"/>
    </row>
    <row r="26" spans="1:10" ht="14.25" customHeight="1" x14ac:dyDescent="0.2">
      <c r="A26" s="23"/>
      <c r="B26" s="23"/>
      <c r="C26" s="23"/>
      <c r="D26" s="23">
        <v>1</v>
      </c>
      <c r="E26" s="23" t="s">
        <v>12</v>
      </c>
      <c r="F26" s="29" t="s">
        <v>57</v>
      </c>
      <c r="G26" s="24">
        <v>600</v>
      </c>
      <c r="H26" s="30"/>
      <c r="I26" s="69"/>
      <c r="J26" s="83"/>
    </row>
    <row r="27" spans="1:10" ht="14.25" customHeight="1" x14ac:dyDescent="0.2">
      <c r="A27" s="23"/>
      <c r="B27" s="23"/>
      <c r="C27" s="23"/>
      <c r="D27" s="23">
        <v>1</v>
      </c>
      <c r="E27" s="23" t="s">
        <v>12</v>
      </c>
      <c r="F27" s="29" t="s">
        <v>58</v>
      </c>
      <c r="G27" s="24">
        <v>800</v>
      </c>
      <c r="H27" s="30"/>
      <c r="I27" s="69"/>
      <c r="J27" s="83"/>
    </row>
    <row r="28" spans="1:10" ht="14.25" customHeight="1" x14ac:dyDescent="0.2">
      <c r="A28" s="23"/>
      <c r="B28" s="23"/>
      <c r="C28" s="23" t="s">
        <v>55</v>
      </c>
      <c r="D28" s="23">
        <v>2</v>
      </c>
      <c r="E28" s="23" t="s">
        <v>12</v>
      </c>
      <c r="F28" s="29" t="s">
        <v>56</v>
      </c>
      <c r="G28" s="24">
        <v>300</v>
      </c>
      <c r="H28" s="30"/>
      <c r="I28" s="69"/>
      <c r="J28" s="83"/>
    </row>
    <row r="29" spans="1:10" ht="14.25" customHeight="1" x14ac:dyDescent="0.2">
      <c r="A29" s="23"/>
      <c r="B29" s="23"/>
      <c r="C29" s="23"/>
      <c r="D29" s="23">
        <v>2</v>
      </c>
      <c r="E29" s="23" t="s">
        <v>12</v>
      </c>
      <c r="F29" s="29" t="s">
        <v>60</v>
      </c>
      <c r="G29" s="24">
        <v>900</v>
      </c>
      <c r="H29" s="30"/>
      <c r="I29" s="69"/>
      <c r="J29" s="83"/>
    </row>
    <row r="30" spans="1:10" ht="14.25" customHeight="1" x14ac:dyDescent="0.2">
      <c r="A30" s="23"/>
      <c r="B30" s="23"/>
      <c r="C30" s="23"/>
      <c r="D30" s="23">
        <v>2</v>
      </c>
      <c r="E30" s="23" t="s">
        <v>12</v>
      </c>
      <c r="F30" s="29" t="s">
        <v>61</v>
      </c>
      <c r="G30" s="24">
        <v>600</v>
      </c>
      <c r="H30" s="30"/>
      <c r="I30" s="69"/>
      <c r="J30" s="83"/>
    </row>
    <row r="31" spans="1:10" ht="14.25" customHeight="1" x14ac:dyDescent="0.2">
      <c r="A31" s="23"/>
      <c r="B31" s="23"/>
      <c r="C31" s="23"/>
      <c r="D31" s="23">
        <v>2</v>
      </c>
      <c r="E31" s="23" t="s">
        <v>12</v>
      </c>
      <c r="F31" s="29" t="s">
        <v>57</v>
      </c>
      <c r="G31" s="24">
        <v>600</v>
      </c>
      <c r="H31" s="30"/>
      <c r="I31" s="69"/>
      <c r="J31" s="83"/>
    </row>
    <row r="32" spans="1:10" ht="14.25" customHeight="1" x14ac:dyDescent="0.2">
      <c r="A32" s="32"/>
      <c r="B32" s="32"/>
      <c r="C32" s="32"/>
      <c r="D32" s="23">
        <v>2</v>
      </c>
      <c r="E32" s="23" t="s">
        <v>12</v>
      </c>
      <c r="F32" s="33" t="s">
        <v>22</v>
      </c>
      <c r="G32" s="34">
        <v>800</v>
      </c>
      <c r="H32" s="35"/>
      <c r="I32" s="69"/>
      <c r="J32" s="84"/>
    </row>
    <row r="33" spans="1:10" ht="14.25" customHeight="1" x14ac:dyDescent="0.2">
      <c r="A33" s="32"/>
      <c r="B33" s="32"/>
      <c r="C33" s="32" t="s">
        <v>62</v>
      </c>
      <c r="D33" s="23"/>
      <c r="E33" s="23" t="s">
        <v>12</v>
      </c>
      <c r="F33" s="33" t="s">
        <v>98</v>
      </c>
      <c r="G33" s="34">
        <v>6000</v>
      </c>
      <c r="H33" s="35"/>
      <c r="I33" s="69"/>
      <c r="J33" s="71" t="s">
        <v>23</v>
      </c>
    </row>
    <row r="34" spans="1:10" ht="14.25" customHeight="1" x14ac:dyDescent="0.2">
      <c r="A34" s="32"/>
      <c r="B34" s="32"/>
      <c r="C34" s="32" t="s">
        <v>63</v>
      </c>
      <c r="D34" s="23">
        <v>1</v>
      </c>
      <c r="E34" s="23" t="s">
        <v>16</v>
      </c>
      <c r="F34" s="33">
        <v>8.1739999999999995</v>
      </c>
      <c r="G34" s="34"/>
      <c r="H34" s="34">
        <v>52.8</v>
      </c>
      <c r="I34" s="69"/>
      <c r="J34" s="72"/>
    </row>
    <row r="35" spans="1:10" ht="14.25" customHeight="1" x14ac:dyDescent="0.2">
      <c r="A35" s="32"/>
      <c r="B35" s="32"/>
      <c r="C35" s="32"/>
      <c r="D35" s="23">
        <v>1</v>
      </c>
      <c r="E35" s="23" t="s">
        <v>29</v>
      </c>
      <c r="F35" s="33">
        <v>7.93</v>
      </c>
      <c r="G35" s="34"/>
      <c r="H35" s="34">
        <v>58.8</v>
      </c>
      <c r="I35" s="69"/>
      <c r="J35" s="72"/>
    </row>
    <row r="36" spans="1:10" ht="14.25" customHeight="1" x14ac:dyDescent="0.2">
      <c r="A36" s="32"/>
      <c r="B36" s="32"/>
      <c r="C36" s="32" t="s">
        <v>64</v>
      </c>
      <c r="D36" s="23">
        <v>1</v>
      </c>
      <c r="E36" s="23" t="s">
        <v>14</v>
      </c>
      <c r="F36" s="33">
        <v>2.657</v>
      </c>
      <c r="G36" s="34"/>
      <c r="H36" s="34">
        <v>58.8</v>
      </c>
      <c r="I36" s="69"/>
      <c r="J36" s="72"/>
    </row>
    <row r="37" spans="1:10" ht="14.25" customHeight="1" thickBot="1" x14ac:dyDescent="0.25">
      <c r="A37" s="57"/>
      <c r="B37" s="58"/>
      <c r="C37" s="58"/>
      <c r="D37" s="7">
        <v>1</v>
      </c>
      <c r="E37" s="7" t="s">
        <v>29</v>
      </c>
      <c r="F37" s="59">
        <v>2.4329999999999998</v>
      </c>
      <c r="G37" s="60"/>
      <c r="H37" s="60">
        <v>58.8</v>
      </c>
      <c r="I37" s="70"/>
      <c r="J37" s="73"/>
    </row>
    <row r="38" spans="1:10" ht="14.25" customHeight="1" thickBot="1" x14ac:dyDescent="0.25">
      <c r="A38" s="12"/>
      <c r="B38" s="13"/>
      <c r="C38" s="13"/>
      <c r="D38" s="13"/>
      <c r="E38" s="13"/>
      <c r="F38" s="36"/>
      <c r="G38" s="14">
        <f>SUM(G20:G35)</f>
        <v>13970</v>
      </c>
      <c r="H38" s="17">
        <f>SUM(H20:H37)</f>
        <v>229.2</v>
      </c>
      <c r="I38" s="37"/>
      <c r="J38" s="13"/>
    </row>
    <row r="39" spans="1:10" ht="19.5" customHeight="1" thickBot="1" x14ac:dyDescent="0.25">
      <c r="A39" s="3" t="s">
        <v>0</v>
      </c>
      <c r="B39" s="4" t="s">
        <v>1</v>
      </c>
      <c r="C39" s="4" t="s">
        <v>2</v>
      </c>
      <c r="D39" s="5" t="s">
        <v>13</v>
      </c>
      <c r="E39" s="5" t="s">
        <v>11</v>
      </c>
      <c r="F39" s="5" t="s">
        <v>8</v>
      </c>
      <c r="G39" s="5" t="s">
        <v>18</v>
      </c>
      <c r="H39" s="5" t="s">
        <v>19</v>
      </c>
      <c r="I39" s="26" t="s">
        <v>9</v>
      </c>
      <c r="J39" s="5" t="s">
        <v>3</v>
      </c>
    </row>
    <row r="40" spans="1:10" ht="14.25" customHeight="1" x14ac:dyDescent="0.2">
      <c r="A40" s="38" t="s">
        <v>24</v>
      </c>
      <c r="B40" s="18" t="s">
        <v>5</v>
      </c>
      <c r="C40" s="23" t="s">
        <v>25</v>
      </c>
      <c r="D40" s="23">
        <v>2</v>
      </c>
      <c r="E40" s="23" t="s">
        <v>12</v>
      </c>
      <c r="F40" s="29" t="s">
        <v>65</v>
      </c>
      <c r="G40" s="24">
        <v>343</v>
      </c>
      <c r="H40" s="30"/>
      <c r="I40" s="68" t="s">
        <v>52</v>
      </c>
      <c r="J40" s="85" t="s">
        <v>17</v>
      </c>
    </row>
    <row r="41" spans="1:10" ht="14.25" customHeight="1" x14ac:dyDescent="0.2">
      <c r="A41" s="22"/>
      <c r="B41" s="23"/>
      <c r="C41" s="23" t="s">
        <v>25</v>
      </c>
      <c r="D41" s="23">
        <v>2</v>
      </c>
      <c r="E41" s="23" t="s">
        <v>12</v>
      </c>
      <c r="F41" s="23" t="s">
        <v>66</v>
      </c>
      <c r="G41" s="24">
        <v>560</v>
      </c>
      <c r="H41" s="30"/>
      <c r="I41" s="69"/>
      <c r="J41" s="91"/>
    </row>
    <row r="42" spans="1:10" ht="14.25" customHeight="1" thickBot="1" x14ac:dyDescent="0.25">
      <c r="A42" s="22"/>
      <c r="B42" s="23"/>
      <c r="C42" s="23" t="s">
        <v>25</v>
      </c>
      <c r="D42" s="23">
        <v>2</v>
      </c>
      <c r="E42" s="23" t="s">
        <v>12</v>
      </c>
      <c r="F42" s="29" t="s">
        <v>67</v>
      </c>
      <c r="G42" s="24">
        <v>736</v>
      </c>
      <c r="H42" s="30"/>
      <c r="I42" s="69"/>
      <c r="J42" s="23" t="s">
        <v>23</v>
      </c>
    </row>
    <row r="43" spans="1:10" ht="14.25" customHeight="1" thickBot="1" x14ac:dyDescent="0.25">
      <c r="A43" s="3"/>
      <c r="B43" s="4"/>
      <c r="C43" s="4"/>
      <c r="D43" s="4"/>
      <c r="E43" s="4"/>
      <c r="F43" s="4"/>
      <c r="G43" s="14">
        <f>SUM(G40:G42)</f>
        <v>1639</v>
      </c>
      <c r="H43" s="17"/>
      <c r="I43" s="40"/>
      <c r="J43" s="4"/>
    </row>
    <row r="44" spans="1:10" ht="14.25" customHeight="1" x14ac:dyDescent="0.2">
      <c r="A44" s="52" t="s">
        <v>26</v>
      </c>
      <c r="B44" s="27" t="s">
        <v>5</v>
      </c>
      <c r="C44" s="27" t="s">
        <v>68</v>
      </c>
      <c r="D44" s="27">
        <v>2</v>
      </c>
      <c r="E44" s="27" t="s">
        <v>12</v>
      </c>
      <c r="F44" s="27" t="s">
        <v>69</v>
      </c>
      <c r="G44" s="28">
        <v>1900</v>
      </c>
      <c r="H44" s="31"/>
      <c r="I44" s="64" t="s">
        <v>88</v>
      </c>
      <c r="J44" s="85" t="s">
        <v>17</v>
      </c>
    </row>
    <row r="45" spans="1:10" ht="14.25" customHeight="1" x14ac:dyDescent="0.2">
      <c r="A45" s="23"/>
      <c r="B45" s="23"/>
      <c r="C45" s="23" t="s">
        <v>68</v>
      </c>
      <c r="D45" s="23">
        <v>1</v>
      </c>
      <c r="E45" s="23" t="s">
        <v>12</v>
      </c>
      <c r="F45" s="23" t="s">
        <v>70</v>
      </c>
      <c r="G45" s="24">
        <v>1600</v>
      </c>
      <c r="H45" s="30"/>
      <c r="I45" s="96" t="s">
        <v>95</v>
      </c>
      <c r="J45" s="86"/>
    </row>
    <row r="46" spans="1:10" ht="14.25" customHeight="1" x14ac:dyDescent="0.2">
      <c r="A46" s="23"/>
      <c r="B46" s="23"/>
      <c r="C46" s="23" t="s">
        <v>68</v>
      </c>
      <c r="D46" s="23">
        <v>1</v>
      </c>
      <c r="E46" s="23" t="s">
        <v>12</v>
      </c>
      <c r="F46" s="23" t="s">
        <v>71</v>
      </c>
      <c r="G46" s="24">
        <v>850</v>
      </c>
      <c r="H46" s="30"/>
      <c r="I46" s="97"/>
      <c r="J46" s="90" t="s">
        <v>23</v>
      </c>
    </row>
    <row r="47" spans="1:10" ht="14.25" customHeight="1" x14ac:dyDescent="0.2">
      <c r="A47" s="23"/>
      <c r="B47" s="23"/>
      <c r="C47" s="23" t="s">
        <v>72</v>
      </c>
      <c r="D47" s="23">
        <v>1</v>
      </c>
      <c r="E47" s="23" t="s">
        <v>6</v>
      </c>
      <c r="F47" s="23" t="s">
        <v>73</v>
      </c>
      <c r="G47" s="24">
        <v>800</v>
      </c>
      <c r="H47" s="30"/>
      <c r="I47" s="66" t="s">
        <v>90</v>
      </c>
      <c r="J47" s="86"/>
    </row>
    <row r="48" spans="1:10" ht="14.25" customHeight="1" thickBot="1" x14ac:dyDescent="0.25">
      <c r="A48" s="6"/>
      <c r="B48" s="7"/>
      <c r="C48" s="7"/>
      <c r="D48" s="7">
        <v>2</v>
      </c>
      <c r="E48" s="7" t="s">
        <v>6</v>
      </c>
      <c r="F48" s="7" t="s">
        <v>73</v>
      </c>
      <c r="G48" s="8">
        <v>800</v>
      </c>
      <c r="H48" s="15"/>
      <c r="I48" s="65" t="s">
        <v>89</v>
      </c>
      <c r="J48" s="87"/>
    </row>
    <row r="49" spans="1:10" ht="14.25" customHeight="1" thickBot="1" x14ac:dyDescent="0.25">
      <c r="A49" s="12"/>
      <c r="B49" s="13"/>
      <c r="C49" s="13"/>
      <c r="D49" s="13"/>
      <c r="E49" s="13"/>
      <c r="F49" s="13"/>
      <c r="G49" s="14">
        <f>SUM(G44:G48)</f>
        <v>5950</v>
      </c>
      <c r="H49" s="39"/>
      <c r="I49" s="37"/>
      <c r="J49" s="13"/>
    </row>
    <row r="50" spans="1:10" ht="14.25" customHeight="1" x14ac:dyDescent="0.2">
      <c r="A50" s="38" t="s">
        <v>27</v>
      </c>
      <c r="B50" s="18" t="s">
        <v>74</v>
      </c>
      <c r="C50" s="18" t="s">
        <v>75</v>
      </c>
      <c r="D50" s="18"/>
      <c r="E50" s="18" t="s">
        <v>12</v>
      </c>
      <c r="F50" s="18" t="s">
        <v>77</v>
      </c>
      <c r="G50" s="20">
        <v>9613</v>
      </c>
      <c r="H50" s="19"/>
      <c r="I50" s="92" t="s">
        <v>92</v>
      </c>
      <c r="J50" s="88" t="s">
        <v>17</v>
      </c>
    </row>
    <row r="51" spans="1:10" ht="14.25" customHeight="1" thickBot="1" x14ac:dyDescent="0.25">
      <c r="A51" s="22"/>
      <c r="B51" s="23"/>
      <c r="C51" s="23" t="s">
        <v>76</v>
      </c>
      <c r="D51" s="23"/>
      <c r="E51" s="23" t="s">
        <v>12</v>
      </c>
      <c r="F51" s="23" t="s">
        <v>78</v>
      </c>
      <c r="G51" s="24">
        <v>379</v>
      </c>
      <c r="H51" s="30"/>
      <c r="I51" s="93"/>
      <c r="J51" s="89"/>
    </row>
    <row r="52" spans="1:10" ht="14.25" customHeight="1" thickBot="1" x14ac:dyDescent="0.25">
      <c r="A52" s="12"/>
      <c r="B52" s="13"/>
      <c r="C52" s="13"/>
      <c r="D52" s="13"/>
      <c r="E52" s="13"/>
      <c r="F52" s="13"/>
      <c r="G52" s="14">
        <f>SUM(G50:G51)</f>
        <v>9992</v>
      </c>
      <c r="H52" s="39"/>
      <c r="I52" s="37"/>
      <c r="J52" s="13"/>
    </row>
    <row r="53" spans="1:10" ht="21" customHeight="1" x14ac:dyDescent="0.2">
      <c r="A53" s="38" t="s">
        <v>32</v>
      </c>
      <c r="B53" s="49" t="s">
        <v>37</v>
      </c>
      <c r="C53" s="18" t="s">
        <v>30</v>
      </c>
      <c r="D53" s="18"/>
      <c r="E53" s="18" t="s">
        <v>12</v>
      </c>
      <c r="F53" s="18" t="s">
        <v>33</v>
      </c>
      <c r="G53" s="20">
        <f>(22.969-21.044)*1000</f>
        <v>1925.0000000000007</v>
      </c>
      <c r="H53" s="19"/>
      <c r="I53" s="63" t="s">
        <v>99</v>
      </c>
      <c r="J53" s="85" t="s">
        <v>17</v>
      </c>
    </row>
    <row r="54" spans="1:10" ht="14.25" customHeight="1" x14ac:dyDescent="0.2">
      <c r="A54" s="22"/>
      <c r="B54" s="23" t="s">
        <v>31</v>
      </c>
      <c r="C54" s="23" t="s">
        <v>79</v>
      </c>
      <c r="D54" s="23"/>
      <c r="E54" s="23" t="s">
        <v>12</v>
      </c>
      <c r="F54" s="23" t="s">
        <v>81</v>
      </c>
      <c r="G54" s="24">
        <v>1053</v>
      </c>
      <c r="H54" s="30"/>
      <c r="I54" s="94" t="s">
        <v>97</v>
      </c>
      <c r="J54" s="86"/>
    </row>
    <row r="55" spans="1:10" ht="14.25" customHeight="1" thickBot="1" x14ac:dyDescent="0.25">
      <c r="A55" s="6"/>
      <c r="B55" s="7"/>
      <c r="C55" s="7" t="s">
        <v>80</v>
      </c>
      <c r="D55" s="7"/>
      <c r="E55" s="7" t="s">
        <v>12</v>
      </c>
      <c r="F55" s="7" t="s">
        <v>82</v>
      </c>
      <c r="G55" s="8">
        <v>1976</v>
      </c>
      <c r="H55" s="15"/>
      <c r="I55" s="95"/>
      <c r="J55" s="87"/>
    </row>
    <row r="56" spans="1:10" ht="14.25" customHeight="1" thickBot="1" x14ac:dyDescent="0.25">
      <c r="A56" s="3"/>
      <c r="B56" s="4"/>
      <c r="C56" s="4"/>
      <c r="D56" s="4"/>
      <c r="E56" s="4"/>
      <c r="F56" s="4"/>
      <c r="G56" s="14">
        <f>SUM(G53:G55)</f>
        <v>4954.0000000000009</v>
      </c>
      <c r="H56" s="17"/>
      <c r="I56" s="40"/>
      <c r="J56" s="4"/>
    </row>
    <row r="57" spans="1:10" ht="14.25" customHeight="1" thickBot="1" x14ac:dyDescent="0.25">
      <c r="A57" s="38" t="s">
        <v>35</v>
      </c>
      <c r="B57" s="18" t="s">
        <v>34</v>
      </c>
      <c r="C57" s="18" t="s">
        <v>83</v>
      </c>
      <c r="D57" s="18">
        <v>1</v>
      </c>
      <c r="E57" s="18" t="s">
        <v>12</v>
      </c>
      <c r="F57" s="18" t="s">
        <v>84</v>
      </c>
      <c r="G57" s="20">
        <v>3977</v>
      </c>
      <c r="H57" s="19"/>
      <c r="I57" s="48" t="s">
        <v>91</v>
      </c>
      <c r="J57" s="18" t="s">
        <v>17</v>
      </c>
    </row>
    <row r="58" spans="1:10" ht="14.25" customHeight="1" thickBot="1" x14ac:dyDescent="0.25">
      <c r="A58" s="12"/>
      <c r="B58" s="13"/>
      <c r="C58" s="13"/>
      <c r="D58" s="13"/>
      <c r="E58" s="13"/>
      <c r="F58" s="13"/>
      <c r="G58" s="14">
        <f>SUM(G57:G57)</f>
        <v>3977</v>
      </c>
      <c r="H58" s="39"/>
      <c r="I58" s="41"/>
      <c r="J58" s="13"/>
    </row>
    <row r="59" spans="1:10" ht="26.25" customHeight="1" thickBot="1" x14ac:dyDescent="0.25">
      <c r="A59" s="10"/>
      <c r="B59" s="11"/>
      <c r="C59" s="11"/>
      <c r="D59" s="11"/>
      <c r="E59" s="11"/>
      <c r="F59" s="67">
        <f>G19+G38+G43+G49+G52+G56+G58</f>
        <v>53823</v>
      </c>
      <c r="G59" s="67"/>
      <c r="H59" s="62">
        <f>H19+H38+H43</f>
        <v>764.76</v>
      </c>
      <c r="I59" s="62"/>
      <c r="J59" s="11"/>
    </row>
    <row r="60" spans="1:10" x14ac:dyDescent="0.2">
      <c r="A60" s="1"/>
      <c r="B60" s="1"/>
      <c r="C60" s="1"/>
      <c r="D60" s="1"/>
      <c r="E60" s="1"/>
      <c r="F60" s="1"/>
      <c r="G60" s="16"/>
      <c r="H60" s="1"/>
      <c r="I60" s="25"/>
      <c r="J60" s="1"/>
    </row>
    <row r="61" spans="1:10" x14ac:dyDescent="0.2">
      <c r="A61" s="1"/>
      <c r="B61" s="1"/>
      <c r="C61" s="1"/>
      <c r="D61" s="1"/>
      <c r="E61" s="1"/>
      <c r="F61" s="1"/>
      <c r="G61" s="16"/>
      <c r="H61" s="1"/>
      <c r="I61" s="1"/>
      <c r="J61" s="1"/>
    </row>
    <row r="62" spans="1:10" x14ac:dyDescent="0.2">
      <c r="A62" s="1"/>
      <c r="B62" s="1"/>
      <c r="C62" s="1"/>
      <c r="D62" s="1"/>
      <c r="E62" s="1"/>
      <c r="F62" s="1"/>
      <c r="G62" s="16"/>
      <c r="H62" s="1"/>
      <c r="I62" s="1"/>
      <c r="J62" s="1"/>
    </row>
    <row r="63" spans="1:10" x14ac:dyDescent="0.2">
      <c r="A63" s="1"/>
      <c r="B63" s="1"/>
      <c r="C63" s="1"/>
      <c r="D63" s="1"/>
      <c r="E63" s="1"/>
      <c r="F63" s="1"/>
      <c r="G63" s="16"/>
      <c r="H63" s="1"/>
      <c r="I63" s="1"/>
      <c r="J63" s="1"/>
    </row>
    <row r="64" spans="1:10" x14ac:dyDescent="0.2">
      <c r="A64" s="1"/>
      <c r="B64" s="1"/>
      <c r="C64" s="1"/>
      <c r="D64" s="1"/>
      <c r="E64" s="1"/>
      <c r="F64" s="1"/>
      <c r="G64" s="16"/>
      <c r="H64" s="1"/>
      <c r="I64" s="1"/>
      <c r="J64" s="1"/>
    </row>
    <row r="65" spans="1:10" x14ac:dyDescent="0.2">
      <c r="A65" s="1"/>
      <c r="B65" s="1"/>
      <c r="C65" s="1"/>
      <c r="D65" s="1"/>
      <c r="E65" s="1"/>
      <c r="F65" s="1"/>
      <c r="G65" s="16"/>
      <c r="H65" s="1"/>
      <c r="I65" s="1"/>
      <c r="J65" s="1"/>
    </row>
    <row r="66" spans="1:10" x14ac:dyDescent="0.2">
      <c r="A66" s="1"/>
      <c r="B66" s="1"/>
      <c r="C66" s="1"/>
      <c r="D66" s="1"/>
      <c r="E66" s="1"/>
      <c r="F66" s="1"/>
      <c r="G66" s="16"/>
      <c r="H66" s="1"/>
      <c r="I66" s="1"/>
      <c r="J66" s="1"/>
    </row>
    <row r="67" spans="1:10" x14ac:dyDescent="0.2">
      <c r="A67" s="1"/>
      <c r="B67" s="1"/>
      <c r="C67" s="1"/>
      <c r="D67" s="1"/>
      <c r="E67" s="1"/>
      <c r="F67" s="1"/>
      <c r="G67" s="16"/>
      <c r="H67" s="1"/>
      <c r="I67" s="1"/>
      <c r="J67" s="1"/>
    </row>
    <row r="68" spans="1:10" x14ac:dyDescent="0.2">
      <c r="A68" s="1"/>
      <c r="B68" s="1"/>
      <c r="C68" s="1"/>
      <c r="D68" s="1"/>
      <c r="E68" s="1"/>
      <c r="F68" s="1"/>
      <c r="G68" s="16"/>
      <c r="H68" s="1"/>
      <c r="I68" s="1"/>
      <c r="J68" s="1"/>
    </row>
    <row r="69" spans="1:10" x14ac:dyDescent="0.2">
      <c r="A69" s="1"/>
      <c r="B69" s="1"/>
      <c r="C69" s="1"/>
      <c r="D69" s="1"/>
      <c r="E69" s="1"/>
      <c r="F69" s="1"/>
      <c r="G69" s="16"/>
      <c r="H69" s="1"/>
      <c r="I69" s="1"/>
      <c r="J69" s="1"/>
    </row>
    <row r="70" spans="1:10" x14ac:dyDescent="0.2">
      <c r="A70" s="1"/>
      <c r="B70" s="1"/>
      <c r="C70" s="1"/>
      <c r="D70" s="1"/>
      <c r="E70" s="1"/>
      <c r="F70" s="1"/>
      <c r="G70" s="16"/>
      <c r="H70" s="1"/>
      <c r="I70" s="1"/>
      <c r="J70" s="1"/>
    </row>
    <row r="71" spans="1:10" x14ac:dyDescent="0.2">
      <c r="A71" s="1"/>
      <c r="B71" s="1"/>
      <c r="C71" s="1"/>
      <c r="D71" s="1"/>
      <c r="E71" s="1"/>
      <c r="F71" s="1"/>
      <c r="G71" s="16"/>
      <c r="H71" s="1"/>
      <c r="I71" s="1"/>
      <c r="J71" s="1"/>
    </row>
    <row r="72" spans="1:10" x14ac:dyDescent="0.2">
      <c r="A72" s="1"/>
      <c r="B72" s="1"/>
      <c r="C72" s="1"/>
      <c r="D72" s="1"/>
      <c r="E72" s="1"/>
      <c r="F72" s="1"/>
      <c r="G72" s="16"/>
      <c r="H72" s="1"/>
      <c r="I72" s="1"/>
      <c r="J72" s="1"/>
    </row>
    <row r="73" spans="1:10" x14ac:dyDescent="0.2">
      <c r="A73" s="1"/>
      <c r="B73" s="1"/>
      <c r="C73" s="1"/>
      <c r="D73" s="1"/>
      <c r="E73" s="1"/>
      <c r="F73" s="1"/>
      <c r="G73" s="16"/>
      <c r="H73" s="1"/>
      <c r="I73" s="1"/>
      <c r="J73" s="1"/>
    </row>
  </sheetData>
  <mergeCells count="16">
    <mergeCell ref="F59:G59"/>
    <mergeCell ref="I20:I37"/>
    <mergeCell ref="I40:I42"/>
    <mergeCell ref="J33:J37"/>
    <mergeCell ref="I7:I8"/>
    <mergeCell ref="I10:I18"/>
    <mergeCell ref="J4:J18"/>
    <mergeCell ref="J20:J32"/>
    <mergeCell ref="J53:J55"/>
    <mergeCell ref="J50:J51"/>
    <mergeCell ref="J46:J48"/>
    <mergeCell ref="J44:J45"/>
    <mergeCell ref="J40:J41"/>
    <mergeCell ref="I50:I51"/>
    <mergeCell ref="I54:I55"/>
    <mergeCell ref="I45:I46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Roztočilová Monika, Ing., DiS.</dc:creator>
  <cp:lastModifiedBy>Šmejkal Ondřej, Ing.</cp:lastModifiedBy>
  <cp:lastPrinted>2020-02-12T12:04:03Z</cp:lastPrinted>
  <dcterms:created xsi:type="dcterms:W3CDTF">2020-01-14T12:35:15Z</dcterms:created>
  <dcterms:modified xsi:type="dcterms:W3CDTF">2021-03-18T08:37:29Z</dcterms:modified>
</cp:coreProperties>
</file>