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I:\Podklady pro zadání\UT - 1 - Praha\Křemen\BOZP\VnL+TECH\"/>
    </mc:Choice>
  </mc:AlternateContent>
  <bookViews>
    <workbookView xWindow="0" yWindow="0" windowWidth="25995" windowHeight="12165"/>
  </bookViews>
  <sheets>
    <sheet name="BOZP" sheetId="17" r:id="rId1"/>
  </sheets>
  <externalReferences>
    <externalReference r:id="rId2"/>
  </externalReferences>
  <calcPr calcId="162913"/>
</workbook>
</file>

<file path=xl/calcChain.xml><?xml version="1.0" encoding="utf-8"?>
<calcChain xmlns="http://schemas.openxmlformats.org/spreadsheetml/2006/main">
  <c r="O18" i="17" l="1"/>
  <c r="J18" i="17"/>
  <c r="P18" i="17" l="1"/>
  <c r="C18" i="17"/>
  <c r="N17" i="17"/>
  <c r="O17" i="17" s="1"/>
  <c r="N16" i="17"/>
  <c r="O16" i="17" s="1"/>
  <c r="N15" i="17"/>
  <c r="O15" i="17" s="1"/>
  <c r="N14" i="17"/>
  <c r="O14" i="17" s="1"/>
  <c r="N13" i="17"/>
  <c r="O13" i="17" s="1"/>
  <c r="N12" i="17"/>
  <c r="O12" i="17" s="1"/>
  <c r="N11" i="17"/>
  <c r="O11" i="17" s="1"/>
  <c r="N10" i="17"/>
  <c r="O10" i="17" s="1"/>
  <c r="N9" i="17"/>
  <c r="O9" i="17" s="1"/>
  <c r="N8" i="17"/>
  <c r="O8" i="17" s="1"/>
  <c r="N7" i="17"/>
  <c r="O7" i="17" s="1"/>
  <c r="N6" i="17"/>
  <c r="O6" i="17" s="1"/>
  <c r="N5" i="17"/>
  <c r="O5" i="17" s="1"/>
  <c r="N18" i="17" l="1"/>
</calcChain>
</file>

<file path=xl/sharedStrings.xml><?xml version="1.0" encoding="utf-8"?>
<sst xmlns="http://schemas.openxmlformats.org/spreadsheetml/2006/main" count="175" uniqueCount="85">
  <si>
    <t>Kontaktní  zaměstnanci zadavatele ve věcech technických</t>
  </si>
  <si>
    <t>Počet hodin</t>
  </si>
  <si>
    <t>Předpokládaná doba realizace</t>
  </si>
  <si>
    <t>Celková cena v Kč bez DPH</t>
  </si>
  <si>
    <t>Celková cena v Kč včetně DPH 21%</t>
  </si>
  <si>
    <t>Jednotková cena v Kč bez DPH (hodinová sazba)</t>
  </si>
  <si>
    <t>Přdpokládaná hodnota zakázky v tis.Kč bez DPH</t>
  </si>
  <si>
    <t>Příloha č. 1 k SOD - Rozpis nabídkové ceny</t>
  </si>
  <si>
    <t>ISPROFIN / ISPROFOND</t>
  </si>
  <si>
    <t>KRAJ</t>
  </si>
  <si>
    <t>[VLOŽÍ ZHOTOVITEL]</t>
  </si>
  <si>
    <t xml:space="preserve">KOORDINÁTOR BOZP na staveništi v REALIZACI </t>
  </si>
  <si>
    <t xml:space="preserve">Název stavby </t>
  </si>
  <si>
    <t xml:space="preserve">BOZP Příprava / realizace* </t>
  </si>
  <si>
    <t>IN1</t>
  </si>
  <si>
    <t xml:space="preserve">STAVEBNÍ DOZOŘI  zaměstnanci zadavatele ve věcech investičních </t>
  </si>
  <si>
    <t>Rekonstrukce přejezdu P6029 v km 6,448 trati Benešov u Prahy - Trhový Štěpánov, doplnění závor a rekonstrukce propustku v km 6,436</t>
  </si>
  <si>
    <t>Rekonstrukce přejezdu P6031 v km 7,340 trati Benešov u Prahy - Trhový Štěpánov a doplnění závor</t>
  </si>
  <si>
    <t>Rekonstrukce a výstavba PZS na přejezdech P6061 (km 28,920) a P6062 (km 29,251) na trati Benešov u Praha - Trhový Štěpánov</t>
  </si>
  <si>
    <t>Odstranění TOR na přejezdu P5827 v km 2,028 trati Světlá nad Sázavou - Čerčany</t>
  </si>
  <si>
    <t>Odstranění TOR na přejezdu P5832 v km 5,254 trati Světlá nad Sázavou - Čerčany</t>
  </si>
  <si>
    <t>P+R</t>
  </si>
  <si>
    <t>PHA</t>
  </si>
  <si>
    <t>Ing. Ksenia Moreva, tel: 607 081 090, e-mail: Moreva@spravazeleznic.cz</t>
  </si>
  <si>
    <t xml:space="preserve">Rekonstrukce a doplnění závor na přejezdu P5768 v km 26,780 trati Dobříš – Vrané nad Vltavou </t>
  </si>
  <si>
    <t xml:space="preserve">Rekonstrukce a doplnění závor na přejezdu P5769 v km 28,090 trati Dobříš – Vrané nad Vltavou a rekonstrukce propustku v km 28,093 </t>
  </si>
  <si>
    <t>3273514800 /  5213530061</t>
  </si>
  <si>
    <t>3273514800 /  5213530062</t>
  </si>
  <si>
    <t>3273514800 /  5213530078</t>
  </si>
  <si>
    <t>3273514800 /  5213530049</t>
  </si>
  <si>
    <t>3273514800 /  5213530050</t>
  </si>
  <si>
    <t>3273514800 /  5213530029</t>
  </si>
  <si>
    <t>3273514800 /  5213530028</t>
  </si>
  <si>
    <t>DOZ Praha Uhříněves - Praha hl.n. - Praha Vysočany</t>
  </si>
  <si>
    <t xml:space="preserve">Vladimír RICHTR DiS,tel: +420 724 275 185, e-mail: Richtr@spravazeleznic.cz </t>
  </si>
  <si>
    <t xml:space="preserve">Ing. Jan KOKEŠ, tel: +420 602 625 602,                                           e-mail: Kokes@spravazeleznic.cz </t>
  </si>
  <si>
    <t>STR</t>
  </si>
  <si>
    <t>Ing. Jaroslava TECHMANOVÁ, tel: 420 724 576 123, e-mail:Techmanova@spravazeleznic.cz</t>
  </si>
  <si>
    <t>Ing. Josef KŘEMEN, tel: +420 725 963 524,e-mail:KremenJo@spravazeleznic.cz</t>
  </si>
  <si>
    <t>Marta ZIMOVÁ, tel: 702 223 238, e-mail: ZimovaM@spravazeleznic.cz</t>
  </si>
  <si>
    <t>CELKEM:</t>
  </si>
  <si>
    <t>Realizace</t>
  </si>
  <si>
    <t>01/2021 -11/2021</t>
  </si>
  <si>
    <t>Doplnit podle skutečnosti dodavatelem</t>
  </si>
  <si>
    <t>Doplnit podle skutečnosti dod.</t>
  </si>
  <si>
    <t>Mgr. Vojtěch Bušek , tel: +420 607 183 041, e-mail: busekv@spravazeleznic.cz</t>
  </si>
  <si>
    <t>GSM-R, trať Kralupy n.Vlt. - Neratovice</t>
  </si>
  <si>
    <t>3273214993 / 5213520057</t>
  </si>
  <si>
    <t>Kára Štěpán; Tel.: +420 972 244 852, Email: Kara@spravazeleznic.cz</t>
  </si>
  <si>
    <t>01/2021-08/2022</t>
  </si>
  <si>
    <t>Stavba 1</t>
  </si>
  <si>
    <t>Stavba 2</t>
  </si>
  <si>
    <t>Stavba 3</t>
  </si>
  <si>
    <t>Stavba 4</t>
  </si>
  <si>
    <t>Stavba 5</t>
  </si>
  <si>
    <t>Stavba 6</t>
  </si>
  <si>
    <t>Stavba 10</t>
  </si>
  <si>
    <t>Stavba 11</t>
  </si>
  <si>
    <t>Stavba 12</t>
  </si>
  <si>
    <t>Stavba 13</t>
  </si>
  <si>
    <t>3273214993 / 5003520173</t>
  </si>
  <si>
    <t>3273214993 / 5003520174</t>
  </si>
  <si>
    <t>3273214901 / 5003520212</t>
  </si>
  <si>
    <t>,</t>
  </si>
  <si>
    <t>11/2021-03/2022</t>
  </si>
  <si>
    <t>Ing. Radovan Urban, 724 372 873, email: UrbanR@spravazeleznic.cz</t>
  </si>
  <si>
    <t>IT technika</t>
  </si>
  <si>
    <t>5113720008 / 5113720008</t>
  </si>
  <si>
    <t xml:space="preserve">Jaroslav Beran, tel: 607 031 373, e-mail: BeranJar@spravazeleznic.cz
</t>
  </si>
  <si>
    <t>10/2021-12/2022</t>
  </si>
  <si>
    <t>04/21-10/21</t>
  </si>
  <si>
    <t>Rekonstrukce přejezdu v km 2,140 a km 2,251 trati Čáslav – Třemošnice</t>
  </si>
  <si>
    <t>02/2021-08/2021</t>
  </si>
  <si>
    <t>3273514800 / 5213530012</t>
  </si>
  <si>
    <t>Ing. Karel Halma, Tel.: +420 972 522 401, Halma@spravazeleznic.cz</t>
  </si>
  <si>
    <t>ČR</t>
  </si>
  <si>
    <t>??</t>
  </si>
  <si>
    <t>Zpracování plánu BOZP a jeho aktualiozace  při montážních pracech</t>
  </si>
  <si>
    <r>
      <t xml:space="preserve">Řízení přístupu k zařízením kritické informační infrastruktury v technologické datové síti </t>
    </r>
    <r>
      <rPr>
        <b/>
        <sz val="11"/>
        <color rgb="FF000000"/>
        <rFont val="Verdana"/>
        <family val="2"/>
        <charset val="238"/>
      </rPr>
      <t>(NENÍ STAVBOU</t>
    </r>
    <r>
      <rPr>
        <sz val="11"/>
        <color rgb="FF000000"/>
        <rFont val="Verdana"/>
        <family val="2"/>
        <charset val="238"/>
      </rPr>
      <t>)</t>
    </r>
  </si>
  <si>
    <r>
      <t>Zvýšení bezpečnosti technologické datové sítě (</t>
    </r>
    <r>
      <rPr>
        <b/>
        <sz val="11"/>
        <color rgb="FF000000"/>
        <rFont val="Verdana"/>
        <family val="2"/>
        <charset val="238"/>
      </rPr>
      <t>NENÍ STAVBOU</t>
    </r>
    <r>
      <rPr>
        <sz val="11"/>
        <color rgb="FF000000"/>
        <rFont val="Verdana"/>
        <family val="2"/>
        <charset val="238"/>
      </rPr>
      <t>)</t>
    </r>
  </si>
  <si>
    <r>
      <t>Technologická aktualizace a koncepční novelizace záznamového prostředí ŽDC (</t>
    </r>
    <r>
      <rPr>
        <b/>
        <sz val="11"/>
        <color rgb="FF000000"/>
        <rFont val="Verdana"/>
        <family val="2"/>
        <charset val="238"/>
      </rPr>
      <t>NENÍ STAVBOU</t>
    </r>
    <r>
      <rPr>
        <sz val="11"/>
        <color rgb="FF000000"/>
        <rFont val="Verdana"/>
        <family val="2"/>
        <charset val="238"/>
      </rPr>
      <t>)</t>
    </r>
  </si>
  <si>
    <r>
      <rPr>
        <b/>
        <sz val="10"/>
        <color rgb="FF000000"/>
        <rFont val="Arial"/>
        <family val="2"/>
        <charset val="238"/>
      </rPr>
      <t xml:space="preserve">Montáž t. </t>
    </r>
    <r>
      <rPr>
        <sz val="10"/>
        <color rgb="FF000000"/>
        <rFont val="Arial"/>
        <family val="2"/>
        <charset val="238"/>
      </rPr>
      <t>7</t>
    </r>
  </si>
  <si>
    <r>
      <rPr>
        <b/>
        <sz val="10"/>
        <color rgb="FF000000"/>
        <rFont val="Arial"/>
        <family val="2"/>
        <charset val="238"/>
      </rPr>
      <t xml:space="preserve">Montáž t. </t>
    </r>
    <r>
      <rPr>
        <sz val="10"/>
        <color rgb="FF000000"/>
        <rFont val="Arial"/>
        <family val="2"/>
        <charset val="238"/>
      </rPr>
      <t>8</t>
    </r>
    <r>
      <rPr>
        <sz val="10"/>
        <color theme="1"/>
        <rFont val="Verdana"/>
        <family val="2"/>
        <charset val="238"/>
      </rPr>
      <t/>
    </r>
  </si>
  <si>
    <r>
      <rPr>
        <b/>
        <sz val="10"/>
        <color rgb="FF000000"/>
        <rFont val="Arial"/>
        <family val="2"/>
        <charset val="238"/>
      </rPr>
      <t xml:space="preserve">Montáž t. </t>
    </r>
    <r>
      <rPr>
        <sz val="10"/>
        <color rgb="FF000000"/>
        <rFont val="Arial"/>
        <family val="2"/>
        <charset val="238"/>
      </rPr>
      <t>9</t>
    </r>
    <r>
      <rPr>
        <sz val="10"/>
        <color theme="1"/>
        <rFont val="Verdana"/>
        <family val="2"/>
        <charset val="238"/>
      </rPr>
      <t/>
    </r>
  </si>
  <si>
    <t>Koordinátor BOZP v realizaci a P+R „IN1 JARO 2021 VnL+TECH"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</si>
</sst>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Kč&quot;_-;\-* #,##0.00\ &quot;Kč&quot;_-;_-* &quot;-&quot;??\ &quot;Kč&quot;_-;_-@_-"/>
    <numFmt numFmtId="164" formatCode="dd\.mm\.yyyy"/>
  </numFmts>
  <fonts count="33" x14ac:knownFonts="1">
    <font>
      <sz val="10"/>
      <color rgb="FF000000"/>
      <name val="Arial"/>
    </font>
    <font>
      <sz val="10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sz val="11"/>
      <name val="Verdana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9"/>
      <color rgb="FFFFFFFF"/>
      <name val="Arial"/>
      <family val="2"/>
      <charset val="238"/>
    </font>
    <font>
      <sz val="10"/>
      <color rgb="FF000000"/>
      <name val="Arial"/>
      <family val="2"/>
      <charset val="238"/>
    </font>
    <font>
      <b/>
      <sz val="9"/>
      <color theme="0"/>
      <name val="Arial"/>
      <family val="2"/>
      <charset val="238"/>
    </font>
    <font>
      <b/>
      <sz val="14"/>
      <color rgb="FF000000"/>
      <name val="Verdana"/>
      <family val="2"/>
      <charset val="238"/>
    </font>
    <font>
      <sz val="10"/>
      <color rgb="FF000000"/>
      <name val="Verdana"/>
      <family val="2"/>
      <charset val="238"/>
    </font>
    <font>
      <b/>
      <sz val="16"/>
      <color rgb="FF000000"/>
      <name val="Verdana"/>
      <family val="2"/>
      <charset val="238"/>
    </font>
    <font>
      <b/>
      <sz val="15"/>
      <color rgb="FF006BAF"/>
      <name val="Verdana"/>
      <family val="2"/>
      <charset val="238"/>
    </font>
    <font>
      <b/>
      <sz val="20"/>
      <color rgb="FFFFFFFF"/>
      <name val="Verdana"/>
      <family val="2"/>
      <charset val="238"/>
    </font>
    <font>
      <b/>
      <sz val="9"/>
      <color rgb="FFFFFFFF"/>
      <name val="Verdana"/>
      <family val="2"/>
      <charset val="238"/>
    </font>
    <font>
      <b/>
      <sz val="9"/>
      <color theme="0"/>
      <name val="Verdana"/>
      <family val="2"/>
      <charset val="238"/>
    </font>
    <font>
      <sz val="9"/>
      <name val="Verdana"/>
      <family val="2"/>
      <charset val="238"/>
    </font>
    <font>
      <sz val="9"/>
      <color rgb="FF000000"/>
      <name val="Verdana"/>
      <family val="2"/>
      <charset val="238"/>
    </font>
    <font>
      <b/>
      <sz val="9"/>
      <color rgb="FF000000"/>
      <name val="Verdana"/>
      <family val="2"/>
      <charset val="238"/>
    </font>
    <font>
      <b/>
      <sz val="10"/>
      <color theme="1"/>
      <name val="Verdana"/>
      <family val="2"/>
      <charset val="238"/>
    </font>
    <font>
      <sz val="11"/>
      <color rgb="FF000000"/>
      <name val="Verdana"/>
      <family val="2"/>
      <charset val="238"/>
    </font>
    <font>
      <b/>
      <sz val="11"/>
      <name val="Verdana"/>
      <family val="2"/>
      <charset val="238"/>
    </font>
    <font>
      <b/>
      <sz val="9"/>
      <name val="Verdana"/>
      <family val="2"/>
      <charset val="238"/>
    </font>
    <font>
      <sz val="9"/>
      <color theme="1"/>
      <name val="Verdana"/>
      <family val="2"/>
      <charset val="238"/>
    </font>
    <font>
      <b/>
      <sz val="12"/>
      <color rgb="FF000000"/>
      <name val="Arial"/>
      <family val="2"/>
      <charset val="238"/>
    </font>
    <font>
      <b/>
      <sz val="16"/>
      <color rgb="FF00B050"/>
      <name val="Verdana"/>
      <family val="2"/>
      <charset val="238"/>
    </font>
    <font>
      <b/>
      <sz val="14"/>
      <color rgb="FF000000"/>
      <name val="Arial"/>
      <family val="2"/>
      <charset val="238"/>
    </font>
    <font>
      <b/>
      <sz val="9"/>
      <color rgb="FFFF0000"/>
      <name val="Arial"/>
      <family val="2"/>
      <charset val="238"/>
    </font>
    <font>
      <b/>
      <sz val="9"/>
      <color theme="1"/>
      <name val="Verdana"/>
      <family val="2"/>
      <charset val="238"/>
    </font>
    <font>
      <sz val="9"/>
      <color theme="1"/>
      <name val="Arial"/>
      <family val="2"/>
      <charset val="238"/>
    </font>
    <font>
      <sz val="8"/>
      <color theme="1"/>
      <name val="Verdana"/>
      <family val="2"/>
      <charset val="238"/>
    </font>
    <font>
      <b/>
      <sz val="11"/>
      <color rgb="FF000000"/>
      <name val="Verdana"/>
      <family val="2"/>
      <charset val="238"/>
    </font>
    <font>
      <b/>
      <sz val="10"/>
      <color rgb="FF000000"/>
      <name val="Arial"/>
      <family val="2"/>
      <charset val="238"/>
    </font>
  </fonts>
  <fills count="9">
    <fill>
      <patternFill patternType="none"/>
    </fill>
    <fill>
      <patternFill patternType="gray125"/>
    </fill>
    <fill>
      <patternFill patternType="none"/>
    </fill>
    <fill>
      <patternFill patternType="solid">
        <fgColor rgb="FF006BAF"/>
        <bgColor rgb="FF000000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rgb="FFFFFF0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00FF0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1">
    <xf numFmtId="0" fontId="0" fillId="0" borderId="0"/>
    <xf numFmtId="0" fontId="7" fillId="2" borderId="0"/>
    <xf numFmtId="0" fontId="7" fillId="2" borderId="0"/>
    <xf numFmtId="0" fontId="7" fillId="2" borderId="0"/>
    <xf numFmtId="0" fontId="7" fillId="2" borderId="0"/>
    <xf numFmtId="0" fontId="7" fillId="2" borderId="0"/>
    <xf numFmtId="0" fontId="7" fillId="2" borderId="0"/>
    <xf numFmtId="0" fontId="7" fillId="2" borderId="0"/>
    <xf numFmtId="0" fontId="7" fillId="2" borderId="0"/>
    <xf numFmtId="0" fontId="5" fillId="2" borderId="0"/>
    <xf numFmtId="0" fontId="7" fillId="2" borderId="0"/>
  </cellStyleXfs>
  <cellXfs count="70">
    <xf numFmtId="0" fontId="0" fillId="2" borderId="0" xfId="0" applyFill="1" applyAlignment="1">
      <alignment wrapText="1"/>
    </xf>
    <xf numFmtId="0" fontId="0" fillId="0" borderId="0" xfId="0" applyFill="1" applyAlignment="1">
      <alignment wrapText="1"/>
    </xf>
    <xf numFmtId="0" fontId="0" fillId="2" borderId="0" xfId="0" applyFill="1" applyAlignment="1">
      <alignment horizontal="center" wrapText="1"/>
    </xf>
    <xf numFmtId="0" fontId="6" fillId="3" borderId="2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7" fillId="2" borderId="0" xfId="0" applyFont="1" applyFill="1" applyAlignment="1">
      <alignment horizontal="center" wrapText="1"/>
    </xf>
    <xf numFmtId="0" fontId="8" fillId="5" borderId="0" xfId="0" applyFont="1" applyFill="1" applyBorder="1" applyAlignment="1">
      <alignment horizontal="center" vertical="center" wrapText="1"/>
    </xf>
    <xf numFmtId="0" fontId="9" fillId="2" borderId="0" xfId="0" applyFont="1" applyFill="1" applyAlignment="1">
      <alignment wrapText="1"/>
    </xf>
    <xf numFmtId="0" fontId="9" fillId="0" borderId="0" xfId="0" applyFont="1" applyFill="1" applyAlignment="1">
      <alignment wrapText="1"/>
    </xf>
    <xf numFmtId="0" fontId="11" fillId="2" borderId="0" xfId="0" applyFont="1" applyFill="1" applyAlignment="1"/>
    <xf numFmtId="0" fontId="13" fillId="3" borderId="5" xfId="0" applyFont="1" applyFill="1" applyBorder="1" applyAlignment="1">
      <alignment horizontal="center" vertical="center" wrapText="1"/>
    </xf>
    <xf numFmtId="0" fontId="14" fillId="3" borderId="1" xfId="0" applyFont="1" applyFill="1" applyBorder="1" applyAlignment="1">
      <alignment horizontal="center" vertical="center" wrapText="1"/>
    </xf>
    <xf numFmtId="0" fontId="14" fillId="3" borderId="5" xfId="0" applyFont="1" applyFill="1" applyBorder="1" applyAlignment="1">
      <alignment horizontal="center" vertical="center" wrapText="1"/>
    </xf>
    <xf numFmtId="0" fontId="15" fillId="3" borderId="7" xfId="0" applyFont="1" applyFill="1" applyBorder="1" applyAlignment="1">
      <alignment horizontal="center" vertical="center" wrapText="1"/>
    </xf>
    <xf numFmtId="0" fontId="15" fillId="3" borderId="5" xfId="0" applyFont="1" applyFill="1" applyBorder="1" applyAlignment="1">
      <alignment horizontal="center" vertical="center" wrapText="1"/>
    </xf>
    <xf numFmtId="0" fontId="15" fillId="3" borderId="3" xfId="0" applyFont="1" applyFill="1" applyBorder="1" applyAlignment="1">
      <alignment horizontal="center" vertical="center" wrapText="1"/>
    </xf>
    <xf numFmtId="0" fontId="15" fillId="3" borderId="4" xfId="0" applyFont="1" applyFill="1" applyBorder="1" applyAlignment="1">
      <alignment horizontal="center" vertical="center" wrapText="1"/>
    </xf>
    <xf numFmtId="0" fontId="15" fillId="3" borderId="6" xfId="0" applyFont="1" applyFill="1" applyBorder="1" applyAlignment="1">
      <alignment horizontal="center" vertical="center" wrapText="1"/>
    </xf>
    <xf numFmtId="0" fontId="15" fillId="3" borderId="1" xfId="0" applyFont="1" applyFill="1" applyBorder="1" applyAlignment="1">
      <alignment horizontal="center" vertical="center" wrapText="1"/>
    </xf>
    <xf numFmtId="3" fontId="16" fillId="4" borderId="1" xfId="0" applyNumberFormat="1" applyFont="1" applyFill="1" applyBorder="1" applyAlignment="1">
      <alignment horizontal="center" vertical="center" wrapText="1"/>
    </xf>
    <xf numFmtId="3" fontId="17" fillId="4" borderId="7" xfId="0" applyNumberFormat="1" applyFont="1" applyFill="1" applyBorder="1" applyAlignment="1">
      <alignment horizontal="center" vertical="center" wrapText="1"/>
    </xf>
    <xf numFmtId="3" fontId="19" fillId="4" borderId="1" xfId="9" applyNumberFormat="1" applyFont="1" applyFill="1" applyBorder="1" applyAlignment="1">
      <alignment horizontal="center" vertical="center"/>
    </xf>
    <xf numFmtId="0" fontId="7" fillId="6" borderId="1" xfId="0" applyFont="1" applyFill="1" applyBorder="1" applyAlignment="1">
      <alignment horizontal="center" vertical="center" wrapText="1"/>
    </xf>
    <xf numFmtId="3" fontId="18" fillId="4" borderId="9" xfId="0" applyNumberFormat="1" applyFont="1" applyFill="1" applyBorder="1" applyAlignment="1">
      <alignment horizontal="center" vertical="center" wrapText="1"/>
    </xf>
    <xf numFmtId="0" fontId="14" fillId="3" borderId="8" xfId="0" applyFont="1" applyFill="1" applyBorder="1" applyAlignment="1">
      <alignment horizontal="center" vertical="center" wrapText="1"/>
    </xf>
    <xf numFmtId="0" fontId="21" fillId="4" borderId="1" xfId="0" applyFont="1" applyFill="1" applyBorder="1" applyAlignment="1">
      <alignment horizontal="center" vertical="center" wrapText="1"/>
    </xf>
    <xf numFmtId="0" fontId="14" fillId="3" borderId="10" xfId="0" applyFont="1" applyFill="1" applyBorder="1" applyAlignment="1">
      <alignment horizontal="center" vertical="center" wrapText="1"/>
    </xf>
    <xf numFmtId="0" fontId="0" fillId="2" borderId="0" xfId="0" applyFill="1" applyAlignment="1">
      <alignment wrapText="1"/>
    </xf>
    <xf numFmtId="0" fontId="23" fillId="4" borderId="1" xfId="9" applyNumberFormat="1" applyFont="1" applyFill="1" applyBorder="1" applyAlignment="1">
      <alignment horizontal="center" vertical="center" wrapText="1"/>
    </xf>
    <xf numFmtId="0" fontId="7" fillId="2" borderId="0" xfId="0" applyFont="1" applyFill="1" applyAlignment="1">
      <alignment wrapText="1"/>
    </xf>
    <xf numFmtId="3" fontId="19" fillId="6" borderId="1" xfId="9" applyNumberFormat="1" applyFont="1" applyFill="1" applyBorder="1" applyAlignment="1">
      <alignment horizontal="center" vertical="center" wrapText="1"/>
    </xf>
    <xf numFmtId="0" fontId="0" fillId="2" borderId="0" xfId="0" applyFill="1" applyBorder="1" applyAlignment="1">
      <alignment wrapText="1"/>
    </xf>
    <xf numFmtId="3" fontId="19" fillId="6" borderId="1" xfId="9" applyNumberFormat="1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wrapText="1"/>
    </xf>
    <xf numFmtId="0" fontId="0" fillId="2" borderId="1" xfId="0" applyFill="1" applyBorder="1" applyAlignment="1">
      <alignment horizontal="center" vertical="center" wrapText="1"/>
    </xf>
    <xf numFmtId="3" fontId="28" fillId="4" borderId="9" xfId="0" applyNumberFormat="1" applyFont="1" applyFill="1" applyBorder="1" applyAlignment="1">
      <alignment horizontal="center" vertical="center" wrapText="1"/>
    </xf>
    <xf numFmtId="3" fontId="23" fillId="4" borderId="7" xfId="0" applyNumberFormat="1" applyFont="1" applyFill="1" applyBorder="1" applyAlignment="1">
      <alignment horizontal="center" vertical="center" wrapText="1"/>
    </xf>
    <xf numFmtId="3" fontId="3" fillId="4" borderId="1" xfId="9" applyNumberFormat="1" applyFont="1" applyFill="1" applyBorder="1" applyAlignment="1">
      <alignment horizontal="center" vertical="center"/>
    </xf>
    <xf numFmtId="0" fontId="3" fillId="4" borderId="1" xfId="9" applyNumberFormat="1" applyFont="1" applyFill="1" applyBorder="1" applyAlignment="1">
      <alignment horizontal="center" vertical="center"/>
    </xf>
    <xf numFmtId="3" fontId="23" fillId="4" borderId="6" xfId="0" applyNumberFormat="1" applyFont="1" applyFill="1" applyBorder="1" applyAlignment="1">
      <alignment horizontal="center" vertical="center" wrapText="1"/>
    </xf>
    <xf numFmtId="3" fontId="29" fillId="4" borderId="7" xfId="0" applyNumberFormat="1" applyFont="1" applyFill="1" applyBorder="1" applyAlignment="1">
      <alignment horizontal="center" vertical="center" wrapText="1"/>
    </xf>
    <xf numFmtId="0" fontId="2" fillId="4" borderId="1" xfId="9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22" fillId="0" borderId="1" xfId="0" applyFont="1" applyFill="1" applyBorder="1" applyAlignment="1">
      <alignment horizontal="center" vertical="center" wrapText="1"/>
    </xf>
    <xf numFmtId="3" fontId="16" fillId="0" borderId="1" xfId="0" applyNumberFormat="1" applyFont="1" applyFill="1" applyBorder="1" applyAlignment="1">
      <alignment horizontal="center" vertical="center" wrapText="1"/>
    </xf>
    <xf numFmtId="3" fontId="30" fillId="0" borderId="6" xfId="0" applyNumberFormat="1" applyFont="1" applyFill="1" applyBorder="1" applyAlignment="1">
      <alignment horizontal="center" vertical="center" wrapText="1"/>
    </xf>
    <xf numFmtId="3" fontId="28" fillId="0" borderId="9" xfId="0" applyNumberFormat="1" applyFont="1" applyFill="1" applyBorder="1" applyAlignment="1">
      <alignment horizontal="center" vertical="center" wrapText="1"/>
    </xf>
    <xf numFmtId="3" fontId="23" fillId="0" borderId="7" xfId="0" applyNumberFormat="1" applyFont="1" applyFill="1" applyBorder="1" applyAlignment="1">
      <alignment horizontal="center" vertical="center" wrapText="1"/>
    </xf>
    <xf numFmtId="3" fontId="3" fillId="0" borderId="1" xfId="9" applyNumberFormat="1" applyFont="1" applyFill="1" applyBorder="1" applyAlignment="1">
      <alignment horizontal="center" vertical="center"/>
    </xf>
    <xf numFmtId="3" fontId="19" fillId="0" borderId="1" xfId="9" applyNumberFormat="1" applyFont="1" applyFill="1" applyBorder="1" applyAlignment="1">
      <alignment horizontal="center" vertical="center"/>
    </xf>
    <xf numFmtId="3" fontId="23" fillId="0" borderId="6" xfId="0" applyNumberFormat="1" applyFont="1" applyFill="1" applyBorder="1" applyAlignment="1">
      <alignment horizontal="center" vertical="center" wrapText="1"/>
    </xf>
    <xf numFmtId="3" fontId="22" fillId="0" borderId="1" xfId="0" applyNumberFormat="1" applyFont="1" applyFill="1" applyBorder="1" applyAlignment="1">
      <alignment horizontal="center" vertical="center" wrapText="1"/>
    </xf>
    <xf numFmtId="0" fontId="0" fillId="2" borderId="12" xfId="0" applyFill="1" applyBorder="1" applyAlignment="1">
      <alignment wrapText="1"/>
    </xf>
    <xf numFmtId="0" fontId="18" fillId="7" borderId="11" xfId="0" applyFont="1" applyFill="1" applyBorder="1" applyAlignment="1">
      <alignment horizontal="center" vertical="center" wrapText="1"/>
    </xf>
    <xf numFmtId="0" fontId="18" fillId="7" borderId="13" xfId="0" applyFont="1" applyFill="1" applyBorder="1" applyAlignment="1">
      <alignment horizontal="center" vertical="center" wrapText="1"/>
    </xf>
    <xf numFmtId="44" fontId="18" fillId="7" borderId="12" xfId="0" applyNumberFormat="1" applyFont="1" applyFill="1" applyBorder="1" applyAlignment="1">
      <alignment vertical="center" wrapText="1"/>
    </xf>
    <xf numFmtId="164" fontId="24" fillId="8" borderId="14" xfId="0" applyNumberFormat="1" applyFont="1" applyFill="1" applyBorder="1" applyAlignment="1">
      <alignment horizontal="center" vertical="center" wrapText="1"/>
    </xf>
    <xf numFmtId="44" fontId="26" fillId="2" borderId="14" xfId="0" applyNumberFormat="1" applyFont="1" applyFill="1" applyBorder="1" applyAlignment="1">
      <alignment horizontal="left" vertical="center" wrapText="1"/>
    </xf>
    <xf numFmtId="0" fontId="10" fillId="2" borderId="0" xfId="0" applyFont="1" applyFill="1" applyAlignment="1">
      <alignment wrapText="1"/>
    </xf>
    <xf numFmtId="3" fontId="16" fillId="4" borderId="6" xfId="0" applyNumberFormat="1" applyFont="1" applyFill="1" applyBorder="1" applyAlignment="1">
      <alignment horizontal="center" vertical="center" wrapText="1"/>
    </xf>
    <xf numFmtId="0" fontId="4" fillId="6" borderId="1" xfId="0" applyFont="1" applyFill="1" applyBorder="1" applyAlignment="1">
      <alignment horizontal="left" vertical="center" wrapText="1"/>
    </xf>
    <xf numFmtId="0" fontId="20" fillId="6" borderId="1" xfId="0" applyFont="1" applyFill="1" applyBorder="1" applyAlignment="1">
      <alignment horizontal="left" vertical="center" wrapText="1"/>
    </xf>
    <xf numFmtId="0" fontId="9" fillId="2" borderId="6" xfId="0" applyFont="1" applyFill="1" applyBorder="1" applyAlignment="1">
      <alignment horizontal="center" vertical="center" wrapText="1"/>
    </xf>
    <xf numFmtId="0" fontId="9" fillId="2" borderId="5" xfId="0" applyFont="1" applyFill="1" applyBorder="1" applyAlignment="1">
      <alignment horizontal="center" vertical="center" wrapText="1"/>
    </xf>
    <xf numFmtId="0" fontId="9" fillId="2" borderId="7" xfId="0" applyFont="1" applyFill="1" applyBorder="1" applyAlignment="1">
      <alignment horizontal="center" vertical="center" wrapText="1"/>
    </xf>
    <xf numFmtId="0" fontId="12" fillId="2" borderId="0" xfId="0" applyFont="1" applyFill="1" applyAlignment="1">
      <alignment horizontal="left" vertical="center" wrapText="1"/>
    </xf>
    <xf numFmtId="0" fontId="10" fillId="2" borderId="0" xfId="0" applyFont="1" applyFill="1" applyAlignment="1">
      <alignment wrapText="1"/>
    </xf>
    <xf numFmtId="0" fontId="27" fillId="7" borderId="11" xfId="0" applyFont="1" applyFill="1" applyBorder="1" applyAlignment="1">
      <alignment horizontal="left" vertical="center" wrapText="1"/>
    </xf>
    <xf numFmtId="44" fontId="25" fillId="7" borderId="12" xfId="0" applyNumberFormat="1" applyFont="1" applyFill="1" applyBorder="1" applyAlignment="1">
      <alignment horizontal="center" vertical="center" wrapText="1"/>
    </xf>
    <xf numFmtId="44" fontId="25" fillId="7" borderId="13" xfId="0" applyNumberFormat="1" applyFont="1" applyFill="1" applyBorder="1" applyAlignment="1">
      <alignment horizontal="center" vertical="center" wrapText="1"/>
    </xf>
  </cellXfs>
  <cellStyles count="11">
    <cellStyle name="Normální" xfId="0" builtinId="0"/>
    <cellStyle name="Normální 10" xfId="9"/>
    <cellStyle name="Normální 11" xfId="10"/>
    <cellStyle name="Normální 2" xfId="1"/>
    <cellStyle name="Normální 3" xfId="2"/>
    <cellStyle name="Normální 4" xfId="3"/>
    <cellStyle name="Normální 5" xfId="4"/>
    <cellStyle name="Normální 6" xfId="5"/>
    <cellStyle name="Normální 7" xfId="6"/>
    <cellStyle name="Normální 8" xfId="7"/>
    <cellStyle name="Normální 9" xfId="8"/>
  </cellStyles>
  <dxfs count="0"/>
  <tableStyles count="0" defaultTableStyle="TableStyleMedium9"/>
  <colors>
    <mruColors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SestakM.UADFD01\AppData\Local\Microsoft\Windows\INetCache\Content.Outlook\2NQO81KL\P&#345;&#237;loha%20&#269;.%201%20k%20SOD_kBOZP-rozpis%20nab&#237;dkov&#233;%20ceny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OZP IN2 BAL 02-05 2020  VĚŠÍN"/>
    </sheetNames>
    <sheetDataSet>
      <sheetData sheetId="0" refreshError="1">
        <row r="25">
          <cell r="C25" t="str">
            <v>**) cena snížena  podle stanovéné délky stavebních prací ve SoD zhotovitele</v>
          </cell>
          <cell r="O25" t="e">
            <v>#VALUE!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58"/>
  <sheetViews>
    <sheetView tabSelected="1" topLeftCell="E7" workbookViewId="0">
      <selection activeCell="Q7" sqref="Q7"/>
    </sheetView>
  </sheetViews>
  <sheetFormatPr defaultColWidth="9.140625" defaultRowHeight="12.75" x14ac:dyDescent="0.2"/>
  <cols>
    <col min="1" max="1" width="11.7109375" style="27" bestFit="1" customWidth="1"/>
    <col min="2" max="2" width="5.5703125" style="2" customWidth="1"/>
    <col min="3" max="3" width="71.85546875" style="27" customWidth="1"/>
    <col min="4" max="4" width="21" style="27" customWidth="1"/>
    <col min="5" max="5" width="8.85546875" style="27" customWidth="1"/>
    <col min="6" max="6" width="25.140625" style="27" customWidth="1"/>
    <col min="7" max="7" width="29.28515625" style="27" customWidth="1"/>
    <col min="8" max="8" width="31.85546875" style="27" customWidth="1"/>
    <col min="9" max="9" width="29.28515625" style="27" customWidth="1"/>
    <col min="10" max="10" width="24.85546875" style="27" customWidth="1"/>
    <col min="11" max="11" width="15.7109375" style="27" customWidth="1"/>
    <col min="12" max="12" width="23.85546875" style="27" customWidth="1"/>
    <col min="13" max="13" width="23.7109375" style="27" customWidth="1"/>
    <col min="14" max="14" width="19.5703125" style="27" customWidth="1"/>
    <col min="15" max="15" width="16.7109375" style="27" customWidth="1"/>
    <col min="16" max="16" width="17.85546875" style="27" hidden="1" customWidth="1"/>
    <col min="17" max="17" width="9.140625" style="27" customWidth="1"/>
    <col min="18" max="16384" width="9.140625" style="27"/>
  </cols>
  <sheetData>
    <row r="1" spans="1:17" ht="18" x14ac:dyDescent="0.25">
      <c r="B1" s="5"/>
      <c r="C1" s="7" t="s">
        <v>7</v>
      </c>
      <c r="D1" s="7"/>
      <c r="E1" s="7"/>
      <c r="F1" s="7"/>
      <c r="G1" s="7"/>
      <c r="H1" s="7"/>
      <c r="I1" s="58"/>
      <c r="J1" s="58"/>
      <c r="K1" s="58"/>
      <c r="L1" s="58"/>
      <c r="M1" s="58"/>
      <c r="N1" s="58"/>
      <c r="O1" s="58"/>
    </row>
    <row r="2" spans="1:17" ht="39.75" customHeight="1" x14ac:dyDescent="0.25">
      <c r="C2" s="8" t="s">
        <v>84</v>
      </c>
      <c r="D2" s="8"/>
      <c r="E2" s="8"/>
      <c r="F2" s="7"/>
      <c r="G2" s="33" t="s">
        <v>44</v>
      </c>
      <c r="H2" s="7"/>
      <c r="I2" s="9"/>
      <c r="J2" s="9"/>
      <c r="K2" s="58"/>
      <c r="L2" s="62" t="s">
        <v>43</v>
      </c>
      <c r="M2" s="63"/>
      <c r="N2" s="63"/>
      <c r="O2" s="64"/>
    </row>
    <row r="3" spans="1:17" ht="9" customHeight="1" thickBot="1" x14ac:dyDescent="0.25">
      <c r="C3" s="65"/>
      <c r="D3" s="65"/>
      <c r="E3" s="65"/>
      <c r="F3" s="65"/>
      <c r="G3" s="65"/>
      <c r="H3" s="65"/>
      <c r="I3" s="65"/>
      <c r="J3" s="65"/>
      <c r="K3" s="66"/>
      <c r="L3" s="66"/>
      <c r="M3" s="58"/>
      <c r="N3" s="58"/>
      <c r="O3" s="58"/>
    </row>
    <row r="4" spans="1:17" ht="42.75" customHeight="1" thickBot="1" x14ac:dyDescent="0.25">
      <c r="A4" s="3"/>
      <c r="B4" s="3"/>
      <c r="C4" s="10" t="s">
        <v>12</v>
      </c>
      <c r="D4" s="4" t="s">
        <v>13</v>
      </c>
      <c r="E4" s="11" t="s">
        <v>9</v>
      </c>
      <c r="F4" s="12" t="s">
        <v>8</v>
      </c>
      <c r="G4" s="24" t="s">
        <v>11</v>
      </c>
      <c r="H4" s="26" t="s">
        <v>15</v>
      </c>
      <c r="I4" s="13" t="s">
        <v>0</v>
      </c>
      <c r="J4" s="14" t="s">
        <v>2</v>
      </c>
      <c r="K4" s="15" t="s">
        <v>6</v>
      </c>
      <c r="L4" s="16" t="s">
        <v>1</v>
      </c>
      <c r="M4" s="17" t="s">
        <v>5</v>
      </c>
      <c r="N4" s="18" t="s">
        <v>3</v>
      </c>
      <c r="O4" s="13" t="s">
        <v>4</v>
      </c>
      <c r="Q4" s="6"/>
    </row>
    <row r="5" spans="1:17" ht="62.25" customHeight="1" x14ac:dyDescent="0.2">
      <c r="A5" s="34" t="s">
        <v>50</v>
      </c>
      <c r="B5" s="22" t="s">
        <v>14</v>
      </c>
      <c r="C5" s="60" t="s">
        <v>16</v>
      </c>
      <c r="D5" s="25" t="s">
        <v>21</v>
      </c>
      <c r="E5" s="19" t="s">
        <v>36</v>
      </c>
      <c r="F5" s="39" t="s">
        <v>26</v>
      </c>
      <c r="G5" s="30" t="s">
        <v>10</v>
      </c>
      <c r="H5" s="35" t="s">
        <v>45</v>
      </c>
      <c r="I5" s="36" t="s">
        <v>38</v>
      </c>
      <c r="J5" s="37" t="s">
        <v>64</v>
      </c>
      <c r="K5" s="21">
        <v>120</v>
      </c>
      <c r="L5" s="32" t="s">
        <v>10</v>
      </c>
      <c r="M5" s="32" t="s">
        <v>10</v>
      </c>
      <c r="N5" s="32" t="e">
        <f t="shared" ref="N5:N17" si="0">L5*M5</f>
        <v>#VALUE!</v>
      </c>
      <c r="O5" s="32" t="e">
        <f t="shared" ref="O5:O17" si="1">N5*1.21</f>
        <v>#VALUE!</v>
      </c>
    </row>
    <row r="6" spans="1:17" ht="45.75" customHeight="1" x14ac:dyDescent="0.2">
      <c r="A6" s="34" t="s">
        <v>51</v>
      </c>
      <c r="B6" s="22" t="s">
        <v>14</v>
      </c>
      <c r="C6" s="60" t="s">
        <v>17</v>
      </c>
      <c r="D6" s="25" t="s">
        <v>21</v>
      </c>
      <c r="E6" s="19" t="s">
        <v>36</v>
      </c>
      <c r="F6" s="39" t="s">
        <v>27</v>
      </c>
      <c r="G6" s="30" t="s">
        <v>10</v>
      </c>
      <c r="H6" s="35" t="s">
        <v>45</v>
      </c>
      <c r="I6" s="36" t="s">
        <v>38</v>
      </c>
      <c r="J6" s="37" t="s">
        <v>64</v>
      </c>
      <c r="K6" s="21">
        <v>120</v>
      </c>
      <c r="L6" s="32" t="s">
        <v>10</v>
      </c>
      <c r="M6" s="32" t="s">
        <v>10</v>
      </c>
      <c r="N6" s="32" t="e">
        <f t="shared" si="0"/>
        <v>#VALUE!</v>
      </c>
      <c r="O6" s="32" t="e">
        <f t="shared" si="1"/>
        <v>#VALUE!</v>
      </c>
    </row>
    <row r="7" spans="1:17" ht="54" customHeight="1" x14ac:dyDescent="0.2">
      <c r="A7" s="34" t="s">
        <v>52</v>
      </c>
      <c r="B7" s="22" t="s">
        <v>14</v>
      </c>
      <c r="C7" s="60" t="s">
        <v>18</v>
      </c>
      <c r="D7" s="25" t="s">
        <v>21</v>
      </c>
      <c r="E7" s="19" t="s">
        <v>36</v>
      </c>
      <c r="F7" s="39" t="s">
        <v>28</v>
      </c>
      <c r="G7" s="30" t="s">
        <v>10</v>
      </c>
      <c r="H7" s="35" t="s">
        <v>45</v>
      </c>
      <c r="I7" s="36" t="s">
        <v>38</v>
      </c>
      <c r="J7" s="37" t="s">
        <v>64</v>
      </c>
      <c r="K7" s="21">
        <v>120</v>
      </c>
      <c r="L7" s="32" t="s">
        <v>10</v>
      </c>
      <c r="M7" s="32" t="s">
        <v>10</v>
      </c>
      <c r="N7" s="32" t="e">
        <f t="shared" si="0"/>
        <v>#VALUE!</v>
      </c>
      <c r="O7" s="32" t="e">
        <f t="shared" si="1"/>
        <v>#VALUE!</v>
      </c>
    </row>
    <row r="8" spans="1:17" ht="49.5" customHeight="1" x14ac:dyDescent="0.2">
      <c r="A8" s="34" t="s">
        <v>53</v>
      </c>
      <c r="B8" s="22" t="s">
        <v>14</v>
      </c>
      <c r="C8" s="61" t="s">
        <v>24</v>
      </c>
      <c r="D8" s="25" t="s">
        <v>21</v>
      </c>
      <c r="E8" s="19" t="s">
        <v>36</v>
      </c>
      <c r="F8" s="39" t="s">
        <v>29</v>
      </c>
      <c r="G8" s="30" t="s">
        <v>10</v>
      </c>
      <c r="H8" s="35" t="s">
        <v>68</v>
      </c>
      <c r="I8" s="40" t="s">
        <v>23</v>
      </c>
      <c r="J8" s="37" t="s">
        <v>69</v>
      </c>
      <c r="K8" s="21">
        <v>120</v>
      </c>
      <c r="L8" s="32" t="s">
        <v>10</v>
      </c>
      <c r="M8" s="32" t="s">
        <v>10</v>
      </c>
      <c r="N8" s="32" t="e">
        <f t="shared" si="0"/>
        <v>#VALUE!</v>
      </c>
      <c r="O8" s="32" t="e">
        <f t="shared" si="1"/>
        <v>#VALUE!</v>
      </c>
    </row>
    <row r="9" spans="1:17" ht="45" x14ac:dyDescent="0.2">
      <c r="A9" s="34" t="s">
        <v>54</v>
      </c>
      <c r="B9" s="22" t="s">
        <v>14</v>
      </c>
      <c r="C9" s="61" t="s">
        <v>25</v>
      </c>
      <c r="D9" s="25" t="s">
        <v>21</v>
      </c>
      <c r="E9" s="19" t="s">
        <v>36</v>
      </c>
      <c r="F9" s="39" t="s">
        <v>30</v>
      </c>
      <c r="G9" s="30" t="s">
        <v>10</v>
      </c>
      <c r="H9" s="35" t="s">
        <v>68</v>
      </c>
      <c r="I9" s="40" t="s">
        <v>23</v>
      </c>
      <c r="J9" s="37" t="s">
        <v>69</v>
      </c>
      <c r="K9" s="21">
        <v>120</v>
      </c>
      <c r="L9" s="32" t="s">
        <v>10</v>
      </c>
      <c r="M9" s="32" t="s">
        <v>10</v>
      </c>
      <c r="N9" s="32" t="e">
        <f t="shared" si="0"/>
        <v>#VALUE!</v>
      </c>
      <c r="O9" s="32" t="e">
        <f t="shared" si="1"/>
        <v>#VALUE!</v>
      </c>
    </row>
    <row r="10" spans="1:17" ht="36" x14ac:dyDescent="0.2">
      <c r="A10" s="34" t="s">
        <v>55</v>
      </c>
      <c r="B10" s="22" t="s">
        <v>14</v>
      </c>
      <c r="C10" s="61" t="s">
        <v>46</v>
      </c>
      <c r="D10" s="25" t="s">
        <v>21</v>
      </c>
      <c r="E10" s="19" t="s">
        <v>36</v>
      </c>
      <c r="F10" s="39" t="s">
        <v>47</v>
      </c>
      <c r="G10" s="30" t="s">
        <v>10</v>
      </c>
      <c r="H10" s="35" t="s">
        <v>48</v>
      </c>
      <c r="I10" s="40" t="s">
        <v>48</v>
      </c>
      <c r="J10" s="37" t="s">
        <v>49</v>
      </c>
      <c r="K10" s="21">
        <v>200</v>
      </c>
      <c r="L10" s="32" t="s">
        <v>10</v>
      </c>
      <c r="M10" s="32" t="s">
        <v>10</v>
      </c>
      <c r="N10" s="32" t="e">
        <f t="shared" si="0"/>
        <v>#VALUE!</v>
      </c>
      <c r="O10" s="32" t="e">
        <f t="shared" si="1"/>
        <v>#VALUE!</v>
      </c>
    </row>
    <row r="11" spans="1:17" s="1" customFormat="1" ht="45" x14ac:dyDescent="0.2">
      <c r="A11" s="42" t="s">
        <v>81</v>
      </c>
      <c r="B11" s="22" t="s">
        <v>14</v>
      </c>
      <c r="C11" s="61" t="s">
        <v>78</v>
      </c>
      <c r="D11" s="43" t="s">
        <v>77</v>
      </c>
      <c r="E11" s="44" t="s">
        <v>22</v>
      </c>
      <c r="F11" s="45" t="s">
        <v>60</v>
      </c>
      <c r="G11" s="30" t="s">
        <v>10</v>
      </c>
      <c r="H11" s="46" t="s">
        <v>65</v>
      </c>
      <c r="I11" s="47" t="s">
        <v>37</v>
      </c>
      <c r="J11" s="48" t="s">
        <v>66</v>
      </c>
      <c r="K11" s="49">
        <v>91</v>
      </c>
      <c r="L11" s="32" t="s">
        <v>10</v>
      </c>
      <c r="M11" s="32" t="s">
        <v>10</v>
      </c>
      <c r="N11" s="32" t="e">
        <f t="shared" si="0"/>
        <v>#VALUE!</v>
      </c>
      <c r="O11" s="32" t="e">
        <f t="shared" si="1"/>
        <v>#VALUE!</v>
      </c>
    </row>
    <row r="12" spans="1:17" s="1" customFormat="1" ht="45" x14ac:dyDescent="0.2">
      <c r="A12" s="42" t="s">
        <v>82</v>
      </c>
      <c r="B12" s="22" t="s">
        <v>14</v>
      </c>
      <c r="C12" s="61" t="s">
        <v>79</v>
      </c>
      <c r="D12" s="43" t="s">
        <v>77</v>
      </c>
      <c r="E12" s="44" t="s">
        <v>76</v>
      </c>
      <c r="F12" s="50" t="s">
        <v>61</v>
      </c>
      <c r="G12" s="30" t="s">
        <v>10</v>
      </c>
      <c r="H12" s="46" t="s">
        <v>65</v>
      </c>
      <c r="I12" s="47" t="s">
        <v>37</v>
      </c>
      <c r="J12" s="48" t="s">
        <v>66</v>
      </c>
      <c r="K12" s="49">
        <v>119</v>
      </c>
      <c r="L12" s="32" t="s">
        <v>10</v>
      </c>
      <c r="M12" s="32" t="s">
        <v>10</v>
      </c>
      <c r="N12" s="32" t="e">
        <f t="shared" si="0"/>
        <v>#VALUE!</v>
      </c>
      <c r="O12" s="32" t="e">
        <f t="shared" si="1"/>
        <v>#VALUE!</v>
      </c>
    </row>
    <row r="13" spans="1:17" s="1" customFormat="1" ht="45" x14ac:dyDescent="0.2">
      <c r="A13" s="42" t="s">
        <v>83</v>
      </c>
      <c r="B13" s="22" t="s">
        <v>14</v>
      </c>
      <c r="C13" s="61" t="s">
        <v>80</v>
      </c>
      <c r="D13" s="43" t="s">
        <v>77</v>
      </c>
      <c r="E13" s="51" t="s">
        <v>75</v>
      </c>
      <c r="F13" s="50" t="s">
        <v>62</v>
      </c>
      <c r="G13" s="30" t="s">
        <v>10</v>
      </c>
      <c r="H13" s="46" t="s">
        <v>65</v>
      </c>
      <c r="I13" s="47" t="s">
        <v>37</v>
      </c>
      <c r="J13" s="48" t="s">
        <v>66</v>
      </c>
      <c r="K13" s="49">
        <v>96</v>
      </c>
      <c r="L13" s="32" t="s">
        <v>10</v>
      </c>
      <c r="M13" s="32" t="s">
        <v>10</v>
      </c>
      <c r="N13" s="32" t="e">
        <f t="shared" si="0"/>
        <v>#VALUE!</v>
      </c>
      <c r="O13" s="32" t="e">
        <f t="shared" si="1"/>
        <v>#VALUE!</v>
      </c>
    </row>
    <row r="14" spans="1:17" ht="45.75" customHeight="1" x14ac:dyDescent="0.2">
      <c r="A14" s="34" t="s">
        <v>56</v>
      </c>
      <c r="B14" s="22" t="s">
        <v>14</v>
      </c>
      <c r="C14" s="60" t="s">
        <v>19</v>
      </c>
      <c r="D14" s="25" t="s">
        <v>41</v>
      </c>
      <c r="E14" s="19" t="s">
        <v>36</v>
      </c>
      <c r="F14" s="39" t="s">
        <v>31</v>
      </c>
      <c r="G14" s="30" t="s">
        <v>10</v>
      </c>
      <c r="H14" s="35" t="s">
        <v>45</v>
      </c>
      <c r="I14" s="28" t="s">
        <v>39</v>
      </c>
      <c r="J14" s="38" t="s">
        <v>70</v>
      </c>
      <c r="K14" s="21">
        <v>88</v>
      </c>
      <c r="L14" s="32" t="s">
        <v>10</v>
      </c>
      <c r="M14" s="32" t="s">
        <v>10</v>
      </c>
      <c r="N14" s="32" t="e">
        <f t="shared" si="0"/>
        <v>#VALUE!</v>
      </c>
      <c r="O14" s="32" t="e">
        <f t="shared" si="1"/>
        <v>#VALUE!</v>
      </c>
    </row>
    <row r="15" spans="1:17" ht="50.25" customHeight="1" x14ac:dyDescent="0.2">
      <c r="A15" s="34" t="s">
        <v>57</v>
      </c>
      <c r="B15" s="22" t="s">
        <v>14</v>
      </c>
      <c r="C15" s="60" t="s">
        <v>20</v>
      </c>
      <c r="D15" s="25" t="s">
        <v>41</v>
      </c>
      <c r="E15" s="19" t="s">
        <v>36</v>
      </c>
      <c r="F15" s="39" t="s">
        <v>32</v>
      </c>
      <c r="G15" s="30" t="s">
        <v>10</v>
      </c>
      <c r="H15" s="35" t="s">
        <v>45</v>
      </c>
      <c r="I15" s="28" t="s">
        <v>39</v>
      </c>
      <c r="J15" s="38" t="s">
        <v>70</v>
      </c>
      <c r="K15" s="21">
        <v>90</v>
      </c>
      <c r="L15" s="32" t="s">
        <v>10</v>
      </c>
      <c r="M15" s="32" t="s">
        <v>10</v>
      </c>
      <c r="N15" s="32" t="e">
        <f t="shared" si="0"/>
        <v>#VALUE!</v>
      </c>
      <c r="O15" s="32" t="e">
        <f t="shared" si="1"/>
        <v>#VALUE!</v>
      </c>
    </row>
    <row r="16" spans="1:17" ht="45.75" customHeight="1" x14ac:dyDescent="0.2">
      <c r="A16" s="34" t="s">
        <v>58</v>
      </c>
      <c r="B16" s="22" t="s">
        <v>14</v>
      </c>
      <c r="C16" s="61" t="s">
        <v>33</v>
      </c>
      <c r="D16" s="25" t="s">
        <v>41</v>
      </c>
      <c r="E16" s="19" t="s">
        <v>22</v>
      </c>
      <c r="F16" s="39" t="s">
        <v>67</v>
      </c>
      <c r="G16" s="30" t="s">
        <v>10</v>
      </c>
      <c r="H16" s="35" t="s">
        <v>34</v>
      </c>
      <c r="I16" s="36" t="s">
        <v>35</v>
      </c>
      <c r="J16" s="38" t="s">
        <v>42</v>
      </c>
      <c r="K16" s="21">
        <v>497</v>
      </c>
      <c r="L16" s="32" t="s">
        <v>10</v>
      </c>
      <c r="M16" s="32" t="s">
        <v>10</v>
      </c>
      <c r="N16" s="32" t="e">
        <f t="shared" si="0"/>
        <v>#VALUE!</v>
      </c>
      <c r="O16" s="32" t="e">
        <f t="shared" si="1"/>
        <v>#VALUE!</v>
      </c>
    </row>
    <row r="17" spans="1:16" ht="58.5" customHeight="1" x14ac:dyDescent="0.2">
      <c r="A17" s="34" t="s">
        <v>59</v>
      </c>
      <c r="B17" s="22" t="s">
        <v>14</v>
      </c>
      <c r="C17" s="61" t="s">
        <v>71</v>
      </c>
      <c r="D17" s="25" t="s">
        <v>41</v>
      </c>
      <c r="E17" s="19" t="s">
        <v>36</v>
      </c>
      <c r="F17" s="59" t="s">
        <v>73</v>
      </c>
      <c r="G17" s="30" t="s">
        <v>10</v>
      </c>
      <c r="H17" s="23" t="s">
        <v>68</v>
      </c>
      <c r="I17" s="20" t="s">
        <v>74</v>
      </c>
      <c r="J17" s="41" t="s">
        <v>72</v>
      </c>
      <c r="K17" s="21">
        <v>517</v>
      </c>
      <c r="L17" s="32" t="s">
        <v>10</v>
      </c>
      <c r="M17" s="32" t="s">
        <v>10</v>
      </c>
      <c r="N17" s="32" t="e">
        <f t="shared" si="0"/>
        <v>#VALUE!</v>
      </c>
      <c r="O17" s="32" t="e">
        <f t="shared" si="1"/>
        <v>#VALUE!</v>
      </c>
    </row>
    <row r="18" spans="1:16" ht="32.25" customHeight="1" x14ac:dyDescent="0.2">
      <c r="B18" s="52"/>
      <c r="C18" s="67" t="str">
        <f>'[1]BOZP IN2 BAL 02-05 2020  VĚŠÍN'!C25</f>
        <v>**) cena snížena  podle stanovéné délky stavebních prací ve SoD zhotovitele</v>
      </c>
      <c r="D18" s="67"/>
      <c r="E18" s="67"/>
      <c r="F18" s="67"/>
      <c r="G18" s="67"/>
      <c r="H18" s="53"/>
      <c r="I18" s="54"/>
      <c r="J18" s="68">
        <f>SUM(K5:K17)*1000</f>
        <v>2298000</v>
      </c>
      <c r="K18" s="69"/>
      <c r="L18" s="55"/>
      <c r="M18" s="56" t="s">
        <v>40</v>
      </c>
      <c r="N18" s="57" t="e">
        <f>SUM(N5:N17)</f>
        <v>#VALUE!</v>
      </c>
      <c r="O18" s="57" t="e">
        <f>SUM(O5:O17)</f>
        <v>#VALUE!</v>
      </c>
      <c r="P18" s="27" t="e">
        <f>'[1]BOZP IN2 BAL 02-05 2020  VĚŠÍN'!O25</f>
        <v>#VALUE!</v>
      </c>
    </row>
    <row r="19" spans="1:16" x14ac:dyDescent="0.2">
      <c r="A19" s="29" t="s">
        <v>63</v>
      </c>
      <c r="B19" s="31"/>
      <c r="C19" s="31"/>
      <c r="D19" s="31"/>
      <c r="E19" s="31"/>
      <c r="F19" s="31"/>
    </row>
    <row r="20" spans="1:16" x14ac:dyDescent="0.2">
      <c r="B20" s="27"/>
    </row>
    <row r="21" spans="1:16" x14ac:dyDescent="0.2">
      <c r="B21" s="27"/>
    </row>
    <row r="24" spans="1:16" x14ac:dyDescent="0.2">
      <c r="G24" s="29"/>
    </row>
    <row r="36" spans="2:2" x14ac:dyDescent="0.2">
      <c r="B36" s="27"/>
    </row>
    <row r="37" spans="2:2" x14ac:dyDescent="0.2">
      <c r="B37" s="27"/>
    </row>
    <row r="38" spans="2:2" x14ac:dyDescent="0.2">
      <c r="B38" s="27"/>
    </row>
    <row r="39" spans="2:2" x14ac:dyDescent="0.2">
      <c r="B39" s="27"/>
    </row>
    <row r="40" spans="2:2" x14ac:dyDescent="0.2">
      <c r="B40" s="27"/>
    </row>
    <row r="41" spans="2:2" x14ac:dyDescent="0.2">
      <c r="B41" s="27"/>
    </row>
    <row r="42" spans="2:2" ht="13.5" customHeight="1" x14ac:dyDescent="0.2">
      <c r="B42" s="27"/>
    </row>
    <row r="43" spans="2:2" x14ac:dyDescent="0.2">
      <c r="B43" s="27"/>
    </row>
    <row r="44" spans="2:2" x14ac:dyDescent="0.2">
      <c r="B44" s="27"/>
    </row>
    <row r="45" spans="2:2" x14ac:dyDescent="0.2">
      <c r="B45" s="27"/>
    </row>
    <row r="46" spans="2:2" x14ac:dyDescent="0.2">
      <c r="B46" s="27"/>
    </row>
    <row r="47" spans="2:2" x14ac:dyDescent="0.2">
      <c r="B47" s="27"/>
    </row>
    <row r="48" spans="2:2" x14ac:dyDescent="0.2">
      <c r="B48" s="27"/>
    </row>
    <row r="49" spans="2:2" x14ac:dyDescent="0.2">
      <c r="B49" s="27"/>
    </row>
    <row r="50" spans="2:2" x14ac:dyDescent="0.2">
      <c r="B50" s="27"/>
    </row>
    <row r="51" spans="2:2" x14ac:dyDescent="0.2">
      <c r="B51" s="27"/>
    </row>
    <row r="52" spans="2:2" x14ac:dyDescent="0.2">
      <c r="B52" s="27"/>
    </row>
    <row r="53" spans="2:2" x14ac:dyDescent="0.2">
      <c r="B53" s="27"/>
    </row>
    <row r="54" spans="2:2" x14ac:dyDescent="0.2">
      <c r="B54" s="27"/>
    </row>
    <row r="55" spans="2:2" x14ac:dyDescent="0.2">
      <c r="B55" s="27"/>
    </row>
    <row r="56" spans="2:2" x14ac:dyDescent="0.2">
      <c r="B56" s="27"/>
    </row>
    <row r="57" spans="2:2" x14ac:dyDescent="0.2">
      <c r="B57" s="27"/>
    </row>
    <row r="58" spans="2:2" x14ac:dyDescent="0.2">
      <c r="B58" s="27"/>
    </row>
  </sheetData>
  <mergeCells count="4">
    <mergeCell ref="L2:O2"/>
    <mergeCell ref="C3:L3"/>
    <mergeCell ref="C18:G18"/>
    <mergeCell ref="J18:K18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BOZP</vt:lpstr>
    </vt:vector>
  </TitlesOfParts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 Spreadsheet</dc:title>
  <dc:creator>Unknown Creator</dc:creator>
  <cp:lastModifiedBy>Křemen Josef, Ing.</cp:lastModifiedBy>
  <cp:lastPrinted>2020-06-01T14:44:44Z</cp:lastPrinted>
  <dcterms:created xsi:type="dcterms:W3CDTF">2018-05-30T07:53:01Z</dcterms:created>
  <dcterms:modified xsi:type="dcterms:W3CDTF">2021-02-24T16:04:35Z</dcterms:modified>
</cp:coreProperties>
</file>