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2 - Plzeň\Steiner\Prejezdy500\OŘ Ústí nad Labem\P+R\Balíček 404 Tršnice - Luby u Chebu\"/>
    </mc:Choice>
  </mc:AlternateContent>
  <bookViews>
    <workbookView xWindow="0" yWindow="600" windowWidth="28800" windowHeight="12315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<sst xmlns="http://schemas.openxmlformats.org/spreadsheetml/2006/main" count="126" uniqueCount="87">
  <si>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</si>
  <si>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</si>
  <si>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</si>
  <si>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</si>
  <si>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</si>
  <si>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</si>
  <si>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</si>
  <si>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</si>
  <si>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</si>
  <si>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</si>
  <si>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</si>
  <si>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</si>
  <si>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</si>
  <si>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</si>
  <si>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</si>
  <si>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</si>
  <si>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</si>
  <si>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</si>
  <si>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</si>
  <si>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</si>
  <si>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</si>
  <si>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</si>
  <si>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</si>
  <si>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</si>
  <si>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</si>
  <si>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</si>
  <si>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</si>
  <si>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</si>
  <si>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</si>
  <si>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</si>
  <si>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</si>
  <si>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</si>
  <si>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</si>
  <si>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</si>
  <si>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</si>
  <si>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</si>
  <si>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</si>
  <si>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</si>
  <si>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</si>
  <si>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</si>
  <si>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</si>
  <si>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</si>
  <si>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</si>
  <si>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</si>
  <si>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</si>
  <si>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</si>
  <si>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</si>
  <si>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</si>
  <si>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</si>
  <si>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</si>
  <si>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</si>
  <si>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</si>
  <si>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</si>
  <si>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</si>
  <si>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</si>
  <si>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</si>
  <si>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</si>
  <si>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</si>
  <si>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</si>
  <si>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</si>
  <si>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</si>
  <si>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</si>
  <si>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</si>
  <si>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</si>
  <si>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</si>
  <si>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</si>
  <si>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</si>
  <si>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</si>
  <si>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</si>
  <si>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</si>
  <si>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</si>
  <si>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</si>
  <si>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</si>
  <si>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</si>
  <si>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</si>
  <si>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</si>
  <si>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 a ZTP</t>
  </si>
  <si>
    <t>SO 01-86-01</t>
  </si>
  <si>
    <t>Dimenzování stávající přípojky nn bude prověřeno s ohledem na energetickou bilanci nově navržených elektrických zařízení, nebude-li dostačující, provede se návrh výstavby dostatečně dimenzované nové přípojky nn včetně úpravy stávajícího odběrného místa. Provedení musí odpovídat platným požadavkům a standardům PDS – ČEZ Distribuce a.s. Výměna hlavního jističe v R-PZS u RD. Provedení revizní zprávy a uvedení do provozu. Součástí je kromě demontážních prací, dodávka a montáž nového nebo upraveného zařízení včetně uvedení do provozu dle Zákona o drahách v platném znění a doprovodných vyhl. v platných zněních. Řešení zahrnuje také provizorní a výlukové stavy, likvidaci odpadů. V rámci úpravy napájení bude realizována zásuvka pro mobilní náhradní zdroj.</t>
  </si>
  <si>
    <t xml:space="preserve"> Doplnění závor na přejezdu P113 v km 9,950 trati Tršnice – Luby u Chebu</t>
  </si>
  <si>
    <t>Stavba 2:</t>
  </si>
  <si>
    <t>Zabezpečovací zařízení (PZS) železniční přejezd v km 9,950 (P113)</t>
  </si>
  <si>
    <t>SO 01-13-01</t>
  </si>
  <si>
    <t>Železniční přejezd železniční přejezd v km 9,950 (P113)</t>
  </si>
  <si>
    <t>Přípojka napájení NN železniční přejezd v km 9,950 (P113)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</si>
  <si>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Remote v ŽST Tršnice)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Dodání venkovního zařízení upraveného a rozšířeného PZS včetně potřebného pomocného materiálu a jeho dopravu (zejména výstražníky s LED, pohony závor, závory s břevnovými svítilnami).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</si>
  <si>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t xml:space="preserve">V blízkosti přejezdu se nachází křižovatka v nedostatečné vzdálenosti od hranice nebezpečného pásma, na které bude nutné provést změnu dopravního značení pro bezpečný průjezd silničních vozidel prostorem přejezdu v souladu s ČSN 73 6380. Komunikace musí být doplněna o dopravní značení.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</si>
</sst>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9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19" xfId="1" applyFont="1" applyFill="1" applyBorder="1" applyAlignment="1">
      <alignment vertical="top"/>
    </xf>
    <xf numFmtId="0" fontId="5" fillId="0" borderId="20" xfId="1" applyFont="1" applyFill="1" applyBorder="1" applyAlignment="1">
      <alignment horizontal="center" vertical="top" wrapText="1"/>
    </xf>
    <xf numFmtId="0" fontId="5" fillId="0" borderId="21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8" xfId="1" applyNumberFormat="1" applyFont="1" applyFill="1" applyBorder="1" applyAlignment="1" applyProtection="1">
      <alignment horizontal="left" vertical="top"/>
    </xf>
    <xf numFmtId="49" fontId="12" fillId="0" borderId="2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3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1" xfId="1" applyNumberFormat="1" applyFont="1" applyFill="1" applyBorder="1" applyAlignment="1" applyProtection="1">
      <alignment horizontal="left" vertical="center"/>
      <protection locked="0"/>
    </xf>
    <xf numFmtId="14" fontId="19" fillId="0" borderId="43" xfId="1" applyNumberFormat="1" applyFont="1" applyFill="1" applyBorder="1" applyAlignment="1" applyProtection="1">
      <alignment vertical="center"/>
      <protection locked="0"/>
    </xf>
    <xf numFmtId="0" fontId="25" fillId="7" borderId="46" xfId="1" applyFont="1" applyFill="1" applyBorder="1" applyAlignment="1" applyProtection="1">
      <alignment horizontal="right" vertical="center"/>
      <protection hidden="1"/>
    </xf>
    <xf numFmtId="3" fontId="25" fillId="7" borderId="47" xfId="1" applyNumberFormat="1" applyFont="1" applyFill="1" applyBorder="1" applyAlignment="1" applyProtection="1">
      <alignment horizontal="left" vertical="center"/>
      <protection hidden="1"/>
    </xf>
    <xf numFmtId="0" fontId="26" fillId="7" borderId="50" xfId="1" applyFont="1" applyFill="1" applyBorder="1" applyAlignment="1" applyProtection="1">
      <alignment horizontal="center" vertical="center"/>
      <protection hidden="1"/>
    </xf>
    <xf numFmtId="0" fontId="26" fillId="7" borderId="5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4" xfId="1" applyFont="1" applyFill="1" applyBorder="1" applyAlignment="1" applyProtection="1">
      <alignment horizontal="center" vertical="center"/>
    </xf>
    <xf numFmtId="49" fontId="8" fillId="0" borderId="55" xfId="1" applyNumberFormat="1" applyFont="1" applyFill="1" applyBorder="1" applyAlignment="1" applyProtection="1">
      <alignment horizontal="center" vertical="center"/>
      <protection locked="0"/>
    </xf>
    <xf numFmtId="0" fontId="8" fillId="2" borderId="55" xfId="1" applyFont="1" applyFill="1" applyBorder="1" applyAlignment="1" applyProtection="1">
      <alignment horizontal="center" vertical="center"/>
      <protection locked="0"/>
    </xf>
    <xf numFmtId="0" fontId="8" fillId="0" borderId="55" xfId="1" applyFont="1" applyFill="1" applyBorder="1" applyAlignment="1" applyProtection="1">
      <alignment horizontal="center" vertical="center"/>
      <protection locked="0"/>
    </xf>
    <xf numFmtId="0" fontId="27" fillId="0" borderId="5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5" xfId="1" applyNumberFormat="1" applyFont="1" applyFill="1" applyBorder="1" applyAlignment="1" applyProtection="1">
      <alignment horizontal="center" vertical="center"/>
      <protection locked="0"/>
    </xf>
    <xf numFmtId="2" fontId="8" fillId="0" borderId="55" xfId="1" applyNumberFormat="1" applyFont="1" applyFill="1" applyBorder="1" applyAlignment="1" applyProtection="1">
      <alignment horizontal="center" vertical="center"/>
      <protection locked="0"/>
    </xf>
    <xf numFmtId="4" fontId="28" fillId="0" borderId="55" xfId="3" applyNumberFormat="1" applyFont="1" applyFill="1" applyBorder="1" applyAlignment="1" applyProtection="1">
      <alignment horizontal="center" vertical="center"/>
      <protection locked="0"/>
    </xf>
    <xf numFmtId="165" fontId="28" fillId="0" borderId="5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8" xfId="1" applyFont="1" applyBorder="1" applyAlignment="1" applyProtection="1">
      <alignment vertical="center"/>
      <protection locked="0"/>
    </xf>
    <xf numFmtId="0" fontId="8" fillId="0" borderId="59" xfId="1" applyFont="1" applyBorder="1" applyAlignment="1" applyProtection="1">
      <alignment vertical="center"/>
      <protection locked="0"/>
    </xf>
    <xf numFmtId="0" fontId="27" fillId="0" borderId="5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9" xfId="1" applyFont="1" applyBorder="1" applyAlignment="1" applyProtection="1">
      <alignment horizontal="center" vertical="center"/>
      <protection locked="0"/>
    </xf>
    <xf numFmtId="0" fontId="8" fillId="0" borderId="60" xfId="1" applyFont="1" applyBorder="1" applyAlignment="1" applyProtection="1">
      <alignment horizontal="center" vertical="center"/>
      <protection locked="0"/>
    </xf>
    <xf numFmtId="0" fontId="8" fillId="2" borderId="5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2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2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2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8" xfId="1" applyNumberFormat="1" applyFont="1" applyFill="1" applyBorder="1" applyAlignment="1" applyProtection="1">
      <alignment vertical="top" wrapText="1"/>
    </xf>
    <xf numFmtId="49" fontId="12" fillId="0" borderId="2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0" xfId="1" applyNumberFormat="1" applyFont="1" applyFill="1" applyBorder="1" applyAlignment="1" applyProtection="1">
      <alignment vertical="top"/>
    </xf>
    <xf numFmtId="0" fontId="17" fillId="4" borderId="3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3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3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2" xfId="1" applyNumberFormat="1" applyFont="1" applyFill="1" applyBorder="1" applyAlignment="1" applyProtection="1">
      <alignment horizontal="left" vertical="center" wrapText="1"/>
    </xf>
    <xf numFmtId="14" fontId="20" fillId="0" borderId="4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>
      <protection locked="0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46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7" fillId="0" borderId="61" xfId="1" applyFont="1" applyFill="1" applyBorder="1" applyAlignment="1">
      <alignment horizontal="left" vertical="center" wrapText="1"/>
    </xf>
    <xf numFmtId="0" fontId="7" fillId="0" borderId="62" xfId="1" applyNumberFormat="1" applyFont="1" applyFill="1" applyBorder="1" applyAlignment="1">
      <alignment horizontal="left" vertical="center" wrapText="1"/>
    </xf>
    <xf numFmtId="0" fontId="7" fillId="0" borderId="64" xfId="1" applyFont="1" applyFill="1" applyBorder="1" applyAlignment="1">
      <alignment horizontal="left" vertical="center" wrapText="1"/>
    </xf>
    <xf numFmtId="0" fontId="7" fillId="0" borderId="65" xfId="1" applyNumberFormat="1" applyFont="1" applyFill="1" applyBorder="1" applyAlignment="1">
      <alignment horizontal="left" vertical="center" wrapText="1"/>
    </xf>
    <xf numFmtId="4" fontId="5" fillId="0" borderId="67" xfId="1" applyNumberFormat="1" applyFont="1" applyFill="1" applyBorder="1" applyAlignment="1" applyProtection="1">
      <alignment horizontal="right" vertical="center"/>
      <protection locked="0"/>
    </xf>
    <xf numFmtId="0" fontId="46" fillId="0" borderId="66" xfId="0" applyFont="1" applyFill="1" applyBorder="1" applyAlignment="1">
      <alignment horizontal="left"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left" vertical="center" wrapText="1"/>
    </xf>
    <xf numFmtId="0" fontId="46" fillId="0" borderId="65" xfId="0" applyFont="1" applyFill="1" applyBorder="1" applyAlignment="1">
      <alignment horizontal="center" vertical="center" wrapText="1"/>
    </xf>
    <xf numFmtId="0" fontId="7" fillId="0" borderId="20" xfId="0" applyNumberFormat="1" applyFont="1" applyFill="1" applyBorder="1" applyAlignment="1">
      <alignment horizontal="left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5" fillId="0" borderId="70" xfId="1" applyFont="1" applyFill="1" applyBorder="1" applyAlignment="1">
      <alignment horizontal="center" vertical="center" wrapText="1"/>
    </xf>
    <xf numFmtId="0" fontId="5" fillId="0" borderId="71" xfId="1" applyFont="1" applyFill="1" applyBorder="1" applyAlignment="1" applyProtection="1">
      <alignment horizontal="center" vertical="top" wrapText="1"/>
      <protection locked="0"/>
    </xf>
    <xf numFmtId="4" fontId="5" fillId="0" borderId="22" xfId="1" applyNumberFormat="1" applyFont="1" applyFill="1" applyBorder="1" applyAlignment="1" applyProtection="1">
      <alignment horizontal="right" vertical="center"/>
      <protection locked="0"/>
    </xf>
    <xf numFmtId="0" fontId="46" fillId="0" borderId="63" xfId="0" applyFont="1" applyFill="1" applyBorder="1" applyAlignment="1">
      <alignment horizontal="left" vertical="center" wrapText="1"/>
    </xf>
    <xf numFmtId="0" fontId="46" fillId="0" borderId="62" xfId="0" applyFont="1" applyFill="1" applyBorder="1" applyAlignment="1">
      <alignment horizontal="center" vertical="center" wrapText="1"/>
    </xf>
    <xf numFmtId="4" fontId="5" fillId="0" borderId="72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68" xfId="1" applyFont="1" applyFill="1" applyBorder="1" applyAlignment="1">
      <alignment horizontal="center" vertical="center" wrapText="1"/>
    </xf>
    <xf numFmtId="0" fontId="26" fillId="7" borderId="40" xfId="1" applyFont="1" applyFill="1" applyBorder="1" applyAlignment="1" applyProtection="1">
      <alignment horizontal="center" vertical="center" wrapText="1"/>
      <protection hidden="1"/>
    </xf>
    <xf numFmtId="0" fontId="26" fillId="7" borderId="37" xfId="1" applyFont="1" applyFill="1" applyBorder="1" applyAlignment="1" applyProtection="1">
      <alignment horizontal="center" vertical="center" wrapText="1"/>
      <protection hidden="1"/>
    </xf>
    <xf numFmtId="49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5" fillId="7" borderId="46" xfId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0" xfId="1" applyFont="1" applyFill="1" applyBorder="1" applyAlignment="1" applyProtection="1">
      <alignment horizontal="center" vertical="center"/>
      <protection hidden="1"/>
    </xf>
    <xf numFmtId="0" fontId="18" fillId="0" borderId="27" xfId="1" applyFont="1" applyFill="1" applyBorder="1" applyAlignment="1" applyProtection="1">
      <alignment horizontal="left" vertical="center"/>
    </xf>
    <xf numFmtId="0" fontId="18" fillId="0" borderId="28" xfId="1" applyFont="1" applyFill="1" applyBorder="1" applyAlignment="1" applyProtection="1">
      <alignment horizontal="left" vertical="center"/>
    </xf>
    <xf numFmtId="166" fontId="20" fillId="0" borderId="39" xfId="1" applyNumberFormat="1" applyFont="1" applyFill="1" applyBorder="1" applyAlignment="1" applyProtection="1">
      <alignment horizontal="left" vertical="center"/>
    </xf>
    <xf numFmtId="166" fontId="20" fillId="0" borderId="28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1" xfId="1" applyNumberFormat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18" fillId="0" borderId="2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3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23" xfId="1" applyFont="1" applyFill="1" applyBorder="1" applyAlignment="1" applyProtection="1">
      <alignment horizontal="left" vertical="top" wrapText="1"/>
    </xf>
    <xf numFmtId="0" fontId="9" fillId="0" borderId="24" xfId="1" applyFont="1" applyFill="1" applyBorder="1" applyAlignment="1" applyProtection="1">
      <alignment horizontal="left" vertical="top" wrapText="1"/>
    </xf>
    <xf numFmtId="0" fontId="12" fillId="0" borderId="27" xfId="1" applyFont="1" applyFill="1" applyBorder="1" applyAlignment="1" applyProtection="1">
      <alignment horizontal="left" vertical="top"/>
    </xf>
    <xf numFmtId="0" fontId="12" fillId="0" borderId="2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2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2" xfId="1" applyFont="1" applyFill="1" applyBorder="1" applyAlignment="1" applyProtection="1">
      <alignment horizontal="center" vertical="center"/>
    </xf>
    <xf numFmtId="0" fontId="17" fillId="6" borderId="2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85" zoomScaleNormal="85" zoomScalePageLayoutView="70" workbookViewId="0">
      <selection activeCell="I5" sqref="I5"/>
    </sheetView>
  </sheetViews>
  <sheetFormatPr defaultRowHeight="15" x14ac:dyDescent="0.25"/>
  <cols>
    <col min="1" max="1" width="11.09765625" style="10" customWidth="1"/>
    <col min="2" max="2" width="23.19921875" style="11" customWidth="1"/>
    <col min="3" max="3" width="82.796875" style="11" customWidth="1"/>
    <col min="4" max="4" width="19.19921875" style="11" customWidth="1"/>
    <col min="5" max="5" width="21.19921875" style="10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3" t="s">
        <v>80</v>
      </c>
      <c r="B1" s="121" t="s">
        <v>79</v>
      </c>
      <c r="C1" s="121"/>
      <c r="D1" s="121"/>
      <c r="E1" s="122"/>
    </row>
    <row r="2" spans="1:5" ht="39" customHeight="1" thickBot="1" x14ac:dyDescent="0.3">
      <c r="A2" s="123" t="s">
        <v>1</v>
      </c>
      <c r="B2" s="124"/>
      <c r="C2" s="124"/>
      <c r="D2" s="1" t="s">
        <v>2</v>
      </c>
      <c r="E2" s="94">
        <f>SUM(E5:E100)</f>
        <v>0</v>
      </c>
    </row>
    <row r="3" spans="1:5" s="5" customFormat="1" ht="21.75" customHeight="1" x14ac:dyDescent="0.2">
      <c r="A3" s="3"/>
      <c r="B3" s="4"/>
      <c r="C3" s="125" t="s">
        <v>3</v>
      </c>
      <c r="D3" s="126"/>
      <c r="E3" s="95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115" t="s">
        <v>72</v>
      </c>
      <c r="E4" s="116" t="s">
        <v>7</v>
      </c>
    </row>
    <row r="5" spans="1:5" s="9" customFormat="1" ht="253.5" customHeight="1" thickTop="1" thickBot="1" x14ac:dyDescent="0.25">
      <c r="A5" s="110" t="s">
        <v>75</v>
      </c>
      <c r="B5" s="113" t="s">
        <v>81</v>
      </c>
      <c r="C5" s="111" t="s">
        <v>85</v>
      </c>
      <c r="D5" s="114" t="s">
        <v>76</v>
      </c>
      <c r="E5" s="117"/>
    </row>
    <row r="6" spans="1:5" s="9" customFormat="1" ht="75.75" customHeight="1" thickTop="1" thickBot="1" x14ac:dyDescent="0.25">
      <c r="A6" s="106" t="s">
        <v>82</v>
      </c>
      <c r="B6" s="107" t="s">
        <v>83</v>
      </c>
      <c r="C6" s="109" t="s">
        <v>86</v>
      </c>
      <c r="D6" s="112" t="s">
        <v>76</v>
      </c>
      <c r="E6" s="108"/>
    </row>
    <row r="7" spans="1:5" s="9" customFormat="1" ht="106.5" customHeight="1" thickTop="1" thickBot="1" x14ac:dyDescent="0.25">
      <c r="A7" s="104" t="s">
        <v>77</v>
      </c>
      <c r="B7" s="105" t="s">
        <v>84</v>
      </c>
      <c r="C7" s="118" t="s">
        <v>78</v>
      </c>
      <c r="D7" s="119" t="s">
        <v>76</v>
      </c>
      <c r="E7" s="120"/>
    </row>
    <row r="8" spans="1:5" s="9" customFormat="1" ht="90" customHeight="1" x14ac:dyDescent="0.2">
      <c r="A8" s="97"/>
      <c r="B8" s="98"/>
      <c r="C8" s="103"/>
      <c r="D8" s="102"/>
      <c r="E8" s="101"/>
    </row>
    <row r="9" spans="1:5" s="9" customFormat="1" ht="99.75" customHeight="1" x14ac:dyDescent="0.2">
      <c r="A9" s="97"/>
      <c r="B9" s="98"/>
      <c r="C9" s="103"/>
      <c r="D9" s="102"/>
      <c r="E9" s="101"/>
    </row>
    <row r="10" spans="1:5" s="9" customFormat="1" ht="150" customHeight="1" x14ac:dyDescent="0.2">
      <c r="A10" s="97"/>
      <c r="B10" s="98"/>
      <c r="C10" s="99"/>
      <c r="D10" s="100"/>
      <c r="E10" s="101"/>
    </row>
    <row r="11" spans="1:5" s="9" customFormat="1" ht="150" customHeight="1" x14ac:dyDescent="0.2">
      <c r="A11" s="97"/>
      <c r="B11" s="98"/>
      <c r="C11" s="99"/>
      <c r="D11" s="100"/>
      <c r="E11" s="101"/>
    </row>
    <row r="12" spans="1:5" s="9" customFormat="1" ht="150" customHeight="1" x14ac:dyDescent="0.2">
      <c r="A12" s="97"/>
      <c r="B12" s="98"/>
      <c r="C12" s="99"/>
      <c r="D12" s="100"/>
      <c r="E12" s="101"/>
    </row>
    <row r="13" spans="1:5" s="9" customFormat="1" ht="150" customHeight="1" x14ac:dyDescent="0.2">
      <c r="A13" s="97"/>
      <c r="B13" s="98"/>
      <c r="C13" s="99"/>
      <c r="D13" s="100"/>
      <c r="E13" s="101"/>
    </row>
    <row r="14" spans="1:5" s="9" customFormat="1" ht="150" customHeight="1" x14ac:dyDescent="0.2">
      <c r="A14" s="97"/>
      <c r="B14" s="98"/>
      <c r="C14" s="99"/>
      <c r="D14" s="100"/>
      <c r="E14" s="101"/>
    </row>
    <row r="15" spans="1:5" s="9" customFormat="1" ht="150" customHeight="1" x14ac:dyDescent="0.2">
      <c r="A15" s="97"/>
      <c r="B15" s="98"/>
      <c r="C15" s="99"/>
      <c r="D15" s="100"/>
      <c r="E15" s="101"/>
    </row>
    <row r="16" spans="1:5" s="9" customFormat="1" ht="150" customHeight="1" x14ac:dyDescent="0.2">
      <c r="A16" s="97"/>
      <c r="B16" s="98"/>
      <c r="C16" s="99"/>
      <c r="D16" s="100"/>
      <c r="E16" s="101"/>
    </row>
    <row r="17" spans="1:5" s="9" customFormat="1" ht="150" customHeight="1" x14ac:dyDescent="0.2">
      <c r="A17" s="97"/>
      <c r="B17" s="98"/>
      <c r="C17" s="99"/>
      <c r="D17" s="100"/>
      <c r="E17" s="101"/>
    </row>
    <row r="18" spans="1:5" s="9" customFormat="1" ht="150" customHeight="1" x14ac:dyDescent="0.2">
      <c r="A18" s="97"/>
      <c r="B18" s="98"/>
      <c r="C18" s="99"/>
      <c r="D18" s="100"/>
      <c r="E18" s="101"/>
    </row>
    <row r="19" spans="1:5" s="9" customFormat="1" ht="150" customHeight="1" x14ac:dyDescent="0.2">
      <c r="A19" s="97"/>
      <c r="B19" s="98"/>
      <c r="C19" s="99"/>
      <c r="D19" s="100"/>
      <c r="E19" s="101"/>
    </row>
    <row r="20" spans="1:5" s="9" customFormat="1" ht="150" customHeight="1" x14ac:dyDescent="0.2">
      <c r="A20" s="97"/>
      <c r="B20" s="98"/>
      <c r="C20" s="99"/>
      <c r="D20" s="100"/>
      <c r="E20" s="101"/>
    </row>
    <row r="21" spans="1:5" s="9" customFormat="1" ht="150" customHeight="1" x14ac:dyDescent="0.2">
      <c r="A21" s="97"/>
      <c r="B21" s="98"/>
      <c r="C21" s="99"/>
      <c r="D21" s="100"/>
      <c r="E21" s="101"/>
    </row>
    <row r="22" spans="1:5" s="9" customFormat="1" ht="150" customHeight="1" x14ac:dyDescent="0.2">
      <c r="A22" s="97"/>
      <c r="B22" s="98"/>
      <c r="C22" s="99"/>
      <c r="D22" s="100"/>
      <c r="E22" s="101"/>
    </row>
    <row r="23" spans="1:5" s="9" customFormat="1" ht="150" customHeight="1" x14ac:dyDescent="0.2">
      <c r="A23" s="97"/>
      <c r="B23" s="98"/>
      <c r="C23" s="99"/>
      <c r="D23" s="100"/>
      <c r="E23" s="101"/>
    </row>
    <row r="24" spans="1:5" s="9" customFormat="1" ht="150" customHeight="1" x14ac:dyDescent="0.2">
      <c r="A24" s="97"/>
      <c r="B24" s="98"/>
      <c r="C24" s="99"/>
      <c r="D24" s="100"/>
      <c r="E24" s="101"/>
    </row>
    <row r="25" spans="1:5" s="9" customFormat="1" ht="150" customHeight="1" x14ac:dyDescent="0.2">
      <c r="A25" s="97"/>
      <c r="B25" s="98"/>
      <c r="C25" s="99"/>
      <c r="D25" s="100"/>
      <c r="E25" s="101"/>
    </row>
    <row r="26" spans="1:5" s="9" customFormat="1" ht="150" customHeight="1" x14ac:dyDescent="0.2">
      <c r="A26" s="97"/>
      <c r="B26" s="98"/>
      <c r="C26" s="99"/>
      <c r="D26" s="100"/>
      <c r="E26" s="101"/>
    </row>
    <row r="27" spans="1:5" s="9" customFormat="1" ht="150" customHeight="1" x14ac:dyDescent="0.2">
      <c r="A27" s="97"/>
      <c r="B27" s="98"/>
      <c r="C27" s="99"/>
      <c r="D27" s="100"/>
      <c r="E27" s="101"/>
    </row>
    <row r="28" spans="1:5" s="9" customFormat="1" ht="150" customHeight="1" x14ac:dyDescent="0.2">
      <c r="A28" s="97"/>
      <c r="B28" s="98"/>
      <c r="C28" s="99"/>
      <c r="D28" s="100"/>
      <c r="E28" s="101"/>
    </row>
    <row r="29" spans="1:5" s="9" customFormat="1" ht="150" customHeight="1" x14ac:dyDescent="0.2">
      <c r="A29" s="97"/>
      <c r="B29" s="98"/>
      <c r="C29" s="99"/>
      <c r="D29" s="100"/>
      <c r="E29" s="101"/>
    </row>
    <row r="30" spans="1:5" s="9" customFormat="1" ht="150" customHeight="1" x14ac:dyDescent="0.2">
      <c r="A30" s="97"/>
      <c r="B30" s="98"/>
      <c r="C30" s="99"/>
      <c r="D30" s="100"/>
      <c r="E30" s="101"/>
    </row>
    <row r="31" spans="1:5" s="9" customFormat="1" ht="150" customHeight="1" x14ac:dyDescent="0.2">
      <c r="A31" s="97"/>
      <c r="B31" s="98"/>
      <c r="C31" s="99"/>
      <c r="D31" s="100"/>
      <c r="E31" s="101"/>
    </row>
    <row r="32" spans="1:5" s="9" customFormat="1" ht="150" customHeight="1" x14ac:dyDescent="0.2">
      <c r="A32" s="97"/>
      <c r="B32" s="98"/>
      <c r="C32" s="99"/>
      <c r="D32" s="100"/>
      <c r="E32" s="101"/>
    </row>
    <row r="33" spans="1:5" s="9" customFormat="1" ht="150" customHeight="1" x14ac:dyDescent="0.2">
      <c r="A33" s="97"/>
      <c r="B33" s="98"/>
      <c r="C33" s="99"/>
      <c r="D33" s="100"/>
      <c r="E33" s="101"/>
    </row>
    <row r="34" spans="1:5" s="9" customFormat="1" ht="150" customHeight="1" x14ac:dyDescent="0.2">
      <c r="A34" s="97"/>
      <c r="B34" s="98"/>
      <c r="C34" s="99"/>
      <c r="D34" s="100"/>
      <c r="E34" s="101"/>
    </row>
    <row r="35" spans="1:5" s="9" customFormat="1" ht="150" customHeight="1" x14ac:dyDescent="0.2">
      <c r="A35" s="97"/>
      <c r="B35" s="98"/>
      <c r="C35" s="99"/>
      <c r="D35" s="100"/>
      <c r="E35" s="101"/>
    </row>
    <row r="36" spans="1:5" s="9" customFormat="1" ht="150" customHeight="1" x14ac:dyDescent="0.2">
      <c r="A36" s="97"/>
      <c r="B36" s="98"/>
      <c r="C36" s="99"/>
      <c r="D36" s="100"/>
      <c r="E36" s="101"/>
    </row>
    <row r="37" spans="1:5" s="9" customFormat="1" ht="150" customHeight="1" x14ac:dyDescent="0.2">
      <c r="A37" s="97"/>
      <c r="B37" s="98"/>
      <c r="C37" s="99"/>
      <c r="D37" s="100"/>
      <c r="E37" s="101"/>
    </row>
    <row r="38" spans="1:5" s="9" customFormat="1" ht="150" customHeight="1" x14ac:dyDescent="0.2">
      <c r="A38" s="97"/>
      <c r="B38" s="98"/>
      <c r="C38" s="99"/>
      <c r="D38" s="100"/>
      <c r="E38" s="101"/>
    </row>
    <row r="39" spans="1:5" s="9" customFormat="1" ht="150" customHeight="1" x14ac:dyDescent="0.2">
      <c r="A39" s="97"/>
      <c r="B39" s="98"/>
      <c r="C39" s="99"/>
      <c r="D39" s="100"/>
      <c r="E39" s="101"/>
    </row>
    <row r="40" spans="1:5" s="9" customFormat="1" ht="150" customHeight="1" x14ac:dyDescent="0.2">
      <c r="A40" s="97"/>
      <c r="B40" s="98"/>
      <c r="C40" s="99"/>
      <c r="D40" s="100"/>
      <c r="E40" s="101"/>
    </row>
    <row r="41" spans="1:5" s="9" customFormat="1" ht="150" customHeight="1" x14ac:dyDescent="0.2">
      <c r="A41" s="97"/>
      <c r="B41" s="98"/>
      <c r="C41" s="99"/>
      <c r="D41" s="100"/>
      <c r="E41" s="101"/>
    </row>
    <row r="42" spans="1:5" s="9" customFormat="1" ht="150" customHeight="1" x14ac:dyDescent="0.2">
      <c r="A42" s="97"/>
      <c r="B42" s="98"/>
      <c r="C42" s="99"/>
      <c r="D42" s="100"/>
      <c r="E42" s="101"/>
    </row>
    <row r="43" spans="1:5" s="9" customFormat="1" ht="150" customHeight="1" x14ac:dyDescent="0.2">
      <c r="A43" s="97"/>
      <c r="B43" s="98"/>
      <c r="C43" s="99"/>
      <c r="D43" s="100"/>
      <c r="E43" s="101"/>
    </row>
    <row r="44" spans="1:5" s="9" customFormat="1" ht="150" customHeight="1" x14ac:dyDescent="0.2">
      <c r="A44" s="97"/>
      <c r="B44" s="98"/>
      <c r="C44" s="99"/>
      <c r="D44" s="100"/>
      <c r="E44" s="101"/>
    </row>
    <row r="45" spans="1:5" s="9" customFormat="1" ht="150" customHeight="1" x14ac:dyDescent="0.2">
      <c r="A45" s="97"/>
      <c r="B45" s="98"/>
      <c r="C45" s="99"/>
      <c r="D45" s="100"/>
      <c r="E45" s="101"/>
    </row>
    <row r="46" spans="1:5" s="9" customFormat="1" ht="150" customHeight="1" x14ac:dyDescent="0.2">
      <c r="A46" s="97"/>
      <c r="B46" s="98"/>
      <c r="C46" s="99"/>
      <c r="D46" s="100"/>
      <c r="E46" s="101"/>
    </row>
    <row r="47" spans="1:5" s="9" customFormat="1" ht="150" customHeight="1" x14ac:dyDescent="0.2">
      <c r="A47" s="97"/>
      <c r="B47" s="98"/>
      <c r="C47" s="99"/>
      <c r="D47" s="100"/>
      <c r="E47" s="101"/>
    </row>
    <row r="48" spans="1:5" s="9" customFormat="1" ht="150" customHeight="1" x14ac:dyDescent="0.2">
      <c r="A48" s="97"/>
      <c r="B48" s="98"/>
      <c r="C48" s="99"/>
      <c r="D48" s="100"/>
      <c r="E48" s="101"/>
    </row>
    <row r="49" spans="1:5" s="9" customFormat="1" ht="150" customHeight="1" x14ac:dyDescent="0.2">
      <c r="A49" s="97"/>
      <c r="B49" s="98"/>
      <c r="C49" s="99"/>
      <c r="D49" s="100"/>
      <c r="E49" s="101"/>
    </row>
    <row r="50" spans="1:5" s="9" customFormat="1" ht="150" customHeight="1" x14ac:dyDescent="0.2">
      <c r="A50" s="97"/>
      <c r="B50" s="98"/>
      <c r="C50" s="99"/>
      <c r="D50" s="100"/>
      <c r="E50" s="101"/>
    </row>
    <row r="51" spans="1:5" s="9" customFormat="1" ht="150" customHeight="1" x14ac:dyDescent="0.2">
      <c r="A51" s="97"/>
      <c r="B51" s="98"/>
      <c r="C51" s="99"/>
      <c r="D51" s="100"/>
      <c r="E51" s="101"/>
    </row>
    <row r="52" spans="1:5" s="9" customFormat="1" ht="150" customHeight="1" x14ac:dyDescent="0.2">
      <c r="A52" s="97"/>
      <c r="B52" s="98"/>
      <c r="C52" s="99"/>
      <c r="D52" s="100"/>
      <c r="E52" s="101"/>
    </row>
    <row r="53" spans="1:5" s="9" customFormat="1" ht="150" customHeight="1" x14ac:dyDescent="0.2">
      <c r="A53" s="97"/>
      <c r="B53" s="98"/>
      <c r="C53" s="99"/>
      <c r="D53" s="100"/>
      <c r="E53" s="101"/>
    </row>
    <row r="54" spans="1:5" s="9" customFormat="1" ht="150" customHeight="1" x14ac:dyDescent="0.2">
      <c r="A54" s="97"/>
      <c r="B54" s="98"/>
      <c r="C54" s="99"/>
      <c r="D54" s="100"/>
      <c r="E54" s="101"/>
    </row>
    <row r="55" spans="1:5" s="9" customFormat="1" ht="150" customHeight="1" x14ac:dyDescent="0.2">
      <c r="A55" s="97"/>
      <c r="B55" s="98"/>
      <c r="C55" s="99"/>
      <c r="D55" s="100"/>
      <c r="E55" s="101"/>
    </row>
    <row r="56" spans="1:5" s="9" customFormat="1" ht="150" customHeight="1" x14ac:dyDescent="0.2">
      <c r="A56" s="97"/>
      <c r="B56" s="98"/>
      <c r="C56" s="99"/>
      <c r="D56" s="100"/>
      <c r="E56" s="101"/>
    </row>
    <row r="57" spans="1:5" s="9" customFormat="1" ht="150" customHeight="1" x14ac:dyDescent="0.2">
      <c r="A57" s="97"/>
      <c r="B57" s="98"/>
      <c r="C57" s="99"/>
      <c r="D57" s="100"/>
      <c r="E57" s="101"/>
    </row>
    <row r="58" spans="1:5" s="9" customFormat="1" ht="150" customHeight="1" x14ac:dyDescent="0.2">
      <c r="A58" s="97"/>
      <c r="B58" s="98"/>
      <c r="C58" s="99"/>
      <c r="D58" s="100"/>
      <c r="E58" s="101"/>
    </row>
    <row r="59" spans="1:5" s="9" customFormat="1" ht="150" customHeight="1" x14ac:dyDescent="0.2">
      <c r="A59" s="97"/>
      <c r="B59" s="98"/>
      <c r="C59" s="99"/>
      <c r="D59" s="100"/>
      <c r="E59" s="101"/>
    </row>
    <row r="60" spans="1:5" s="9" customFormat="1" ht="150" customHeight="1" x14ac:dyDescent="0.2">
      <c r="A60" s="97"/>
      <c r="B60" s="98"/>
      <c r="C60" s="99"/>
      <c r="D60" s="100"/>
      <c r="E60" s="101"/>
    </row>
    <row r="61" spans="1:5" s="9" customFormat="1" ht="150" customHeight="1" x14ac:dyDescent="0.2">
      <c r="A61" s="97"/>
      <c r="B61" s="98"/>
      <c r="C61" s="99"/>
      <c r="D61" s="100"/>
      <c r="E61" s="101"/>
    </row>
    <row r="62" spans="1:5" s="9" customFormat="1" ht="150" customHeight="1" x14ac:dyDescent="0.2">
      <c r="A62" s="97"/>
      <c r="B62" s="98"/>
      <c r="C62" s="99"/>
      <c r="D62" s="100"/>
      <c r="E62" s="101"/>
    </row>
    <row r="63" spans="1:5" s="9" customFormat="1" ht="150" customHeight="1" x14ac:dyDescent="0.2">
      <c r="A63" s="97"/>
      <c r="B63" s="98"/>
      <c r="C63" s="99"/>
      <c r="D63" s="100"/>
      <c r="E63" s="101"/>
    </row>
    <row r="64" spans="1:5" s="9" customFormat="1" ht="150" customHeight="1" x14ac:dyDescent="0.2">
      <c r="A64" s="97"/>
      <c r="B64" s="98"/>
      <c r="C64" s="99"/>
      <c r="D64" s="100"/>
      <c r="E64" s="101"/>
    </row>
    <row r="65" spans="1:5" s="9" customFormat="1" ht="150" customHeight="1" x14ac:dyDescent="0.2">
      <c r="A65" s="97"/>
      <c r="B65" s="98"/>
      <c r="C65" s="99"/>
      <c r="D65" s="100"/>
      <c r="E65" s="101"/>
    </row>
    <row r="66" spans="1:5" x14ac:dyDescent="0.25">
      <c r="E66" s="96"/>
    </row>
    <row r="67" spans="1:5" x14ac:dyDescent="0.25">
      <c r="E67" s="96"/>
    </row>
    <row r="68" spans="1:5" x14ac:dyDescent="0.25">
      <c r="E68" s="96"/>
    </row>
    <row r="69" spans="1:5" x14ac:dyDescent="0.25">
      <c r="E69" s="96"/>
    </row>
    <row r="70" spans="1:5" x14ac:dyDescent="0.25">
      <c r="E70" s="96"/>
    </row>
    <row r="71" spans="1:5" x14ac:dyDescent="0.25">
      <c r="E71" s="96"/>
    </row>
    <row r="72" spans="1:5" x14ac:dyDescent="0.25">
      <c r="E72" s="96"/>
    </row>
    <row r="73" spans="1:5" x14ac:dyDescent="0.25">
      <c r="E73" s="96"/>
    </row>
    <row r="74" spans="1:5" x14ac:dyDescent="0.25">
      <c r="E74" s="96"/>
    </row>
    <row r="75" spans="1:5" x14ac:dyDescent="0.25">
      <c r="E75" s="96"/>
    </row>
    <row r="76" spans="1:5" x14ac:dyDescent="0.25">
      <c r="E76" s="96"/>
    </row>
    <row r="77" spans="1:5" x14ac:dyDescent="0.25">
      <c r="E77" s="96"/>
    </row>
    <row r="78" spans="1:5" x14ac:dyDescent="0.25">
      <c r="E78" s="96"/>
    </row>
    <row r="79" spans="1:5" x14ac:dyDescent="0.25">
      <c r="E79" s="96"/>
    </row>
    <row r="80" spans="1:5" x14ac:dyDescent="0.25">
      <c r="E80" s="96"/>
    </row>
    <row r="81" spans="5:5" x14ac:dyDescent="0.25">
      <c r="E81" s="96"/>
    </row>
    <row r="82" spans="5:5" x14ac:dyDescent="0.25">
      <c r="E82" s="96"/>
    </row>
    <row r="83" spans="5:5" x14ac:dyDescent="0.25">
      <c r="E83" s="96"/>
    </row>
    <row r="84" spans="5:5" x14ac:dyDescent="0.25">
      <c r="E84" s="96"/>
    </row>
    <row r="85" spans="5:5" x14ac:dyDescent="0.25">
      <c r="E85" s="96"/>
    </row>
    <row r="86" spans="5:5" x14ac:dyDescent="0.25">
      <c r="E86" s="96"/>
    </row>
    <row r="87" spans="5:5" x14ac:dyDescent="0.25">
      <c r="E87" s="96"/>
    </row>
    <row r="88" spans="5:5" x14ac:dyDescent="0.25">
      <c r="E88" s="96"/>
    </row>
    <row r="89" spans="5:5" x14ac:dyDescent="0.25">
      <c r="E89" s="96"/>
    </row>
    <row r="90" spans="5:5" x14ac:dyDescent="0.25">
      <c r="E90" s="96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0" hidden="1" customWidth="1"/>
    <col min="2" max="2" width="6" style="60" customWidth="1"/>
    <col min="3" max="3" width="7.3984375" style="60" customWidth="1"/>
    <col min="4" max="4" width="7" style="60" customWidth="1"/>
    <col min="5" max="5" width="8" style="60" customWidth="1"/>
    <col min="6" max="6" width="57.296875" style="60" customWidth="1"/>
    <col min="7" max="7" width="6.296875" style="62" customWidth="1"/>
    <col min="8" max="8" width="9.09765625" style="62" customWidth="1"/>
    <col min="9" max="9" width="7.59765625" style="62" customWidth="1"/>
    <col min="10" max="10" width="7.09765625" style="62" customWidth="1"/>
    <col min="11" max="11" width="9" style="62" customWidth="1"/>
    <col min="12" max="12" width="13.296875" style="62" customWidth="1"/>
    <col min="13" max="14" width="19.796875" style="60" customWidth="1"/>
    <col min="15" max="15" width="6.3984375" style="60" customWidth="1"/>
    <col min="16" max="16384" width="6.3984375" style="60"/>
  </cols>
  <sheetData>
    <row r="1" spans="1:15" s="64" customFormat="1" ht="30.75" customHeight="1" thickTop="1" thickBot="1" x14ac:dyDescent="0.25">
      <c r="B1" s="158" t="s">
        <v>74</v>
      </c>
      <c r="C1" s="159"/>
      <c r="D1" s="159"/>
      <c r="E1" s="65"/>
      <c r="F1" s="65" t="s">
        <v>8</v>
      </c>
      <c r="G1" s="65"/>
      <c r="H1" s="66"/>
      <c r="I1" s="67"/>
      <c r="J1" s="68"/>
      <c r="K1" s="68"/>
      <c r="L1" s="69" t="s">
        <v>9</v>
      </c>
      <c r="M1" s="70"/>
    </row>
    <row r="2" spans="1:15" s="64" customFormat="1" ht="57" customHeight="1" thickTop="1" thickBot="1" x14ac:dyDescent="0.25">
      <c r="B2" s="160" t="s">
        <v>10</v>
      </c>
      <c r="C2" s="161"/>
      <c r="D2" s="13"/>
      <c r="E2" s="14"/>
      <c r="F2" s="71" t="str">
        <f>'Požadavky na výkon a fukci'!B1</f>
        <v xml:space="preserve"> Doplnění závor na přejezdu P113 v km 9,950 trati Tršnice – Luby u Chebu</v>
      </c>
      <c r="G2" s="14"/>
      <c r="H2" s="72"/>
      <c r="I2" s="162" t="s">
        <v>11</v>
      </c>
      <c r="J2" s="163"/>
      <c r="K2" s="164">
        <f>SUM(L26+L36)</f>
        <v>0</v>
      </c>
      <c r="L2" s="165"/>
    </row>
    <row r="3" spans="1:15" s="64" customFormat="1" ht="42.75" customHeight="1" thickTop="1" thickBot="1" x14ac:dyDescent="0.25">
      <c r="B3" s="73" t="s">
        <v>12</v>
      </c>
      <c r="C3" s="74"/>
      <c r="D3" s="166" t="s">
        <v>9</v>
      </c>
      <c r="E3" s="166"/>
      <c r="F3" s="75" t="s">
        <v>13</v>
      </c>
      <c r="G3" s="76"/>
      <c r="H3" s="77"/>
      <c r="I3" s="78"/>
      <c r="J3" s="79"/>
      <c r="K3" s="167"/>
      <c r="L3" s="168"/>
    </row>
    <row r="4" spans="1:15" s="64" customFormat="1" ht="18" customHeight="1" thickTop="1" x14ac:dyDescent="0.2">
      <c r="B4" s="149" t="s">
        <v>14</v>
      </c>
      <c r="C4" s="143"/>
      <c r="D4" s="150"/>
      <c r="E4" s="80"/>
      <c r="F4" s="81" t="s">
        <v>15</v>
      </c>
      <c r="G4" s="82"/>
      <c r="H4" s="83"/>
      <c r="I4" s="151" t="s">
        <v>16</v>
      </c>
      <c r="J4" s="152"/>
      <c r="K4" s="84"/>
      <c r="L4" s="85"/>
    </row>
    <row r="5" spans="1:15" s="64" customFormat="1" ht="18" customHeight="1" x14ac:dyDescent="0.2">
      <c r="B5" s="86" t="s">
        <v>17</v>
      </c>
      <c r="C5" s="87"/>
      <c r="D5" s="87"/>
      <c r="E5" s="15" t="s">
        <v>18</v>
      </c>
      <c r="F5" s="153"/>
      <c r="G5" s="153"/>
      <c r="H5" s="154"/>
      <c r="I5" s="155" t="s">
        <v>19</v>
      </c>
      <c r="J5" s="150"/>
      <c r="K5" s="16"/>
      <c r="L5" s="88"/>
    </row>
    <row r="6" spans="1:15" s="64" customFormat="1" ht="18" customHeight="1" x14ac:dyDescent="0.2">
      <c r="B6" s="86" t="s">
        <v>20</v>
      </c>
      <c r="C6" s="87"/>
      <c r="D6" s="87"/>
      <c r="E6" s="16" t="s">
        <v>21</v>
      </c>
      <c r="F6" s="156"/>
      <c r="G6" s="156"/>
      <c r="H6" s="157"/>
      <c r="I6" s="155" t="s">
        <v>22</v>
      </c>
      <c r="J6" s="150"/>
      <c r="K6" s="16"/>
      <c r="L6" s="88"/>
      <c r="O6" s="89"/>
    </row>
    <row r="7" spans="1:15" s="64" customFormat="1" ht="18" customHeight="1" x14ac:dyDescent="0.2">
      <c r="B7" s="137" t="s">
        <v>23</v>
      </c>
      <c r="C7" s="138"/>
      <c r="D7" s="138"/>
      <c r="E7" s="17"/>
      <c r="F7" s="139" t="s">
        <v>24</v>
      </c>
      <c r="G7" s="140"/>
      <c r="H7" s="141"/>
      <c r="I7" s="142" t="s">
        <v>25</v>
      </c>
      <c r="J7" s="143"/>
      <c r="K7" s="18">
        <v>2020</v>
      </c>
      <c r="L7" s="90"/>
      <c r="O7" s="91"/>
    </row>
    <row r="8" spans="1:15" s="64" customFormat="1" ht="19.5" customHeight="1" thickBot="1" x14ac:dyDescent="0.25">
      <c r="B8" s="144" t="s">
        <v>26</v>
      </c>
      <c r="C8" s="145"/>
      <c r="D8" s="145"/>
      <c r="E8" s="19"/>
      <c r="F8" s="92" t="s">
        <v>73</v>
      </c>
      <c r="G8" s="146"/>
      <c r="H8" s="147"/>
      <c r="I8" s="148" t="s">
        <v>27</v>
      </c>
      <c r="J8" s="138"/>
      <c r="K8" s="20">
        <v>44166</v>
      </c>
      <c r="L8" s="93"/>
    </row>
    <row r="9" spans="1:15" s="12" customFormat="1" ht="9.75" customHeight="1" x14ac:dyDescent="0.2">
      <c r="B9" s="129" t="s">
        <v>0</v>
      </c>
      <c r="C9" s="130"/>
      <c r="D9" s="130"/>
      <c r="E9" s="130"/>
      <c r="F9" s="130"/>
      <c r="G9" s="130"/>
      <c r="H9" s="130"/>
      <c r="I9" s="130"/>
      <c r="J9" s="130"/>
      <c r="K9" s="21" t="s">
        <v>19</v>
      </c>
      <c r="L9" s="22">
        <v>0</v>
      </c>
    </row>
    <row r="10" spans="1:15" s="12" customFormat="1" ht="15" customHeight="1" x14ac:dyDescent="0.2">
      <c r="B10" s="131" t="s">
        <v>28</v>
      </c>
      <c r="C10" s="133" t="s">
        <v>29</v>
      </c>
      <c r="D10" s="133" t="s">
        <v>30</v>
      </c>
      <c r="E10" s="133" t="s">
        <v>31</v>
      </c>
      <c r="F10" s="135" t="s">
        <v>32</v>
      </c>
      <c r="G10" s="135" t="s">
        <v>33</v>
      </c>
      <c r="H10" s="135" t="s">
        <v>34</v>
      </c>
      <c r="I10" s="133" t="s">
        <v>35</v>
      </c>
      <c r="J10" s="133" t="s">
        <v>36</v>
      </c>
      <c r="K10" s="127" t="s">
        <v>37</v>
      </c>
      <c r="L10" s="128"/>
    </row>
    <row r="11" spans="1:15" s="12" customFormat="1" ht="15" customHeight="1" x14ac:dyDescent="0.2">
      <c r="B11" s="131"/>
      <c r="C11" s="133"/>
      <c r="D11" s="133"/>
      <c r="E11" s="133"/>
      <c r="F11" s="135"/>
      <c r="G11" s="135"/>
      <c r="H11" s="135"/>
      <c r="I11" s="133"/>
      <c r="J11" s="133"/>
      <c r="K11" s="127"/>
      <c r="L11" s="128"/>
    </row>
    <row r="12" spans="1:15" s="12" customFormat="1" ht="12.75" customHeight="1" thickBot="1" x14ac:dyDescent="0.25">
      <c r="B12" s="132"/>
      <c r="C12" s="134"/>
      <c r="D12" s="134"/>
      <c r="E12" s="134"/>
      <c r="F12" s="136"/>
      <c r="G12" s="136"/>
      <c r="H12" s="136"/>
      <c r="I12" s="134"/>
      <c r="J12" s="134"/>
      <c r="K12" s="23" t="s">
        <v>38</v>
      </c>
      <c r="L12" s="24" t="s">
        <v>39</v>
      </c>
    </row>
    <row r="13" spans="1:15" s="31" customFormat="1" ht="15" customHeight="1" thickBot="1" x14ac:dyDescent="0.25">
      <c r="A13" s="25" t="s">
        <v>40</v>
      </c>
      <c r="B13" s="26" t="s">
        <v>41</v>
      </c>
      <c r="C13" s="27">
        <v>1</v>
      </c>
      <c r="D13" s="28"/>
      <c r="E13" s="28"/>
      <c r="F13" s="29" t="s">
        <v>42</v>
      </c>
      <c r="G13" s="27"/>
      <c r="H13" s="27"/>
      <c r="I13" s="27"/>
      <c r="J13" s="27"/>
      <c r="K13" s="27"/>
      <c r="L13" s="30"/>
    </row>
    <row r="14" spans="1:15" s="31" customFormat="1" ht="13.5" customHeight="1" thickBot="1" x14ac:dyDescent="0.25">
      <c r="A14" s="32" t="s">
        <v>43</v>
      </c>
      <c r="B14" s="33">
        <f>1+MAX($B$13:B13)</f>
        <v>1</v>
      </c>
      <c r="C14" s="34" t="s">
        <v>44</v>
      </c>
      <c r="D14" s="35"/>
      <c r="E14" s="36" t="s">
        <v>45</v>
      </c>
      <c r="F14" s="37" t="s">
        <v>46</v>
      </c>
      <c r="G14" s="36" t="s">
        <v>47</v>
      </c>
      <c r="H14" s="38">
        <v>1</v>
      </c>
      <c r="I14" s="36"/>
      <c r="J14" s="39" t="str">
        <f>IF(I14=0,"",I14*H14)</f>
        <v/>
      </c>
      <c r="K14" s="40"/>
      <c r="L14" s="41">
        <f>ROUND((ROUND(H14,3))*(ROUND(K14,2)),2)</f>
        <v>0</v>
      </c>
    </row>
    <row r="15" spans="1:15" s="31" customFormat="1" ht="12.75" customHeight="1" x14ac:dyDescent="0.2">
      <c r="A15" s="32" t="s">
        <v>48</v>
      </c>
      <c r="B15" s="42"/>
      <c r="C15" s="43"/>
      <c r="D15" s="43"/>
      <c r="E15" s="43"/>
      <c r="F15" s="44" t="s">
        <v>49</v>
      </c>
      <c r="G15" s="45"/>
      <c r="H15" s="45"/>
      <c r="I15" s="45"/>
      <c r="J15" s="45"/>
      <c r="K15" s="45"/>
      <c r="L15" s="46"/>
    </row>
    <row r="16" spans="1:15" s="31" customFormat="1" ht="12.75" customHeight="1" x14ac:dyDescent="0.2">
      <c r="A16" s="32" t="s">
        <v>50</v>
      </c>
      <c r="B16" s="42"/>
      <c r="C16" s="43"/>
      <c r="D16" s="43"/>
      <c r="E16" s="43"/>
      <c r="F16" s="47" t="s">
        <v>51</v>
      </c>
      <c r="G16" s="45"/>
      <c r="H16" s="45"/>
      <c r="I16" s="45"/>
      <c r="J16" s="45"/>
      <c r="K16" s="45"/>
      <c r="L16" s="46"/>
    </row>
    <row r="17" spans="1:12" s="31" customFormat="1" ht="72" customHeight="1" thickBot="1" x14ac:dyDescent="0.25">
      <c r="A17" s="32" t="s">
        <v>52</v>
      </c>
      <c r="B17" s="48"/>
      <c r="C17" s="49"/>
      <c r="D17" s="49"/>
      <c r="E17" s="49"/>
      <c r="F17" s="50" t="s">
        <v>53</v>
      </c>
      <c r="G17" s="51"/>
      <c r="H17" s="51"/>
      <c r="I17" s="51"/>
      <c r="J17" s="51"/>
      <c r="K17" s="51"/>
      <c r="L17" s="52"/>
    </row>
    <row r="18" spans="1:12" s="31" customFormat="1" ht="13.5" customHeight="1" thickBot="1" x14ac:dyDescent="0.25">
      <c r="A18" s="32" t="s">
        <v>43</v>
      </c>
      <c r="B18" s="53">
        <f>1+MAX($B$13:B17)</f>
        <v>2</v>
      </c>
      <c r="C18" s="34" t="s">
        <v>54</v>
      </c>
      <c r="D18" s="35"/>
      <c r="E18" s="36" t="s">
        <v>45</v>
      </c>
      <c r="F18" s="37" t="s">
        <v>55</v>
      </c>
      <c r="G18" s="36" t="s">
        <v>47</v>
      </c>
      <c r="H18" s="38">
        <v>1</v>
      </c>
      <c r="I18" s="36"/>
      <c r="J18" s="39" t="str">
        <f>IF(I18=0,"",I18*H18)</f>
        <v/>
      </c>
      <c r="K18" s="40"/>
      <c r="L18" s="41">
        <f>ROUND((ROUND(H18,3))*(ROUND(K18,2)),2)</f>
        <v>0</v>
      </c>
    </row>
    <row r="19" spans="1:12" s="31" customFormat="1" ht="12.75" customHeight="1" x14ac:dyDescent="0.2">
      <c r="A19" s="32" t="s">
        <v>48</v>
      </c>
      <c r="B19" s="42"/>
      <c r="C19" s="43"/>
      <c r="D19" s="43"/>
      <c r="E19" s="43"/>
      <c r="F19" s="44" t="s">
        <v>56</v>
      </c>
      <c r="G19" s="45"/>
      <c r="H19" s="45"/>
      <c r="I19" s="45"/>
      <c r="J19" s="45"/>
      <c r="K19" s="45"/>
      <c r="L19" s="46"/>
    </row>
    <row r="20" spans="1:12" s="31" customFormat="1" ht="12.75" customHeight="1" x14ac:dyDescent="0.2">
      <c r="A20" s="32" t="s">
        <v>50</v>
      </c>
      <c r="B20" s="42"/>
      <c r="C20" s="43"/>
      <c r="D20" s="43"/>
      <c r="E20" s="43"/>
      <c r="F20" s="47" t="s">
        <v>51</v>
      </c>
      <c r="G20" s="45"/>
      <c r="H20" s="45"/>
      <c r="I20" s="45"/>
      <c r="J20" s="45"/>
      <c r="K20" s="45"/>
      <c r="L20" s="46"/>
    </row>
    <row r="21" spans="1:12" s="31" customFormat="1" ht="81" customHeight="1" thickBot="1" x14ac:dyDescent="0.25">
      <c r="A21" s="32" t="s">
        <v>52</v>
      </c>
      <c r="B21" s="48"/>
      <c r="C21" s="49"/>
      <c r="D21" s="49"/>
      <c r="E21" s="49"/>
      <c r="F21" s="50" t="s">
        <v>57</v>
      </c>
      <c r="G21" s="51"/>
      <c r="H21" s="51"/>
      <c r="I21" s="51"/>
      <c r="J21" s="51"/>
      <c r="K21" s="51"/>
      <c r="L21" s="52"/>
    </row>
    <row r="22" spans="1:12" s="31" customFormat="1" ht="13.5" customHeight="1" thickBot="1" x14ac:dyDescent="0.25">
      <c r="A22" s="32" t="s">
        <v>43</v>
      </c>
      <c r="B22" s="53">
        <f>1+MAX($B$13:B21)</f>
        <v>3</v>
      </c>
      <c r="C22" s="34" t="s">
        <v>58</v>
      </c>
      <c r="D22" s="35"/>
      <c r="E22" s="36" t="s">
        <v>45</v>
      </c>
      <c r="F22" s="37" t="s">
        <v>59</v>
      </c>
      <c r="G22" s="36" t="s">
        <v>47</v>
      </c>
      <c r="H22" s="38">
        <v>1</v>
      </c>
      <c r="I22" s="36"/>
      <c r="J22" s="39" t="str">
        <f>IF(I22=0,"",I22*H22)</f>
        <v/>
      </c>
      <c r="K22" s="40"/>
      <c r="L22" s="41">
        <f>ROUND((ROUND(H22,3))*(ROUND(K22,2)),2)</f>
        <v>0</v>
      </c>
    </row>
    <row r="23" spans="1:12" s="31" customFormat="1" ht="12.75" customHeight="1" x14ac:dyDescent="0.2">
      <c r="A23" s="32" t="s">
        <v>48</v>
      </c>
      <c r="B23" s="42"/>
      <c r="C23" s="43"/>
      <c r="D23" s="43"/>
      <c r="E23" s="43"/>
      <c r="F23" s="44" t="s">
        <v>60</v>
      </c>
      <c r="G23" s="45"/>
      <c r="H23" s="45"/>
      <c r="I23" s="45"/>
      <c r="J23" s="45"/>
      <c r="K23" s="45"/>
      <c r="L23" s="46"/>
    </row>
    <row r="24" spans="1:12" s="31" customFormat="1" ht="12.75" customHeight="1" x14ac:dyDescent="0.2">
      <c r="A24" s="32" t="s">
        <v>50</v>
      </c>
      <c r="B24" s="42"/>
      <c r="C24" s="43"/>
      <c r="D24" s="43"/>
      <c r="E24" s="43"/>
      <c r="F24" s="47" t="s">
        <v>51</v>
      </c>
      <c r="G24" s="45"/>
      <c r="H24" s="45"/>
      <c r="I24" s="45"/>
      <c r="J24" s="45"/>
      <c r="K24" s="45"/>
      <c r="L24" s="46"/>
    </row>
    <row r="25" spans="1:12" s="31" customFormat="1" ht="42.75" customHeight="1" thickBot="1" x14ac:dyDescent="0.25">
      <c r="A25" s="32" t="s">
        <v>52</v>
      </c>
      <c r="B25" s="48"/>
      <c r="C25" s="49"/>
      <c r="D25" s="49"/>
      <c r="E25" s="49"/>
      <c r="F25" s="50" t="s">
        <v>61</v>
      </c>
      <c r="G25" s="51"/>
      <c r="H25" s="51"/>
      <c r="I25" s="51"/>
      <c r="J25" s="51"/>
      <c r="K25" s="51"/>
      <c r="L25" s="52"/>
    </row>
    <row r="26" spans="1:12" ht="13.5" thickBot="1" x14ac:dyDescent="0.25">
      <c r="A26" s="54" t="s">
        <v>62</v>
      </c>
      <c r="B26" s="55" t="s">
        <v>63</v>
      </c>
      <c r="C26" s="56" t="s">
        <v>64</v>
      </c>
      <c r="D26" s="57"/>
      <c r="E26" s="57"/>
      <c r="F26" s="58" t="s">
        <v>42</v>
      </c>
      <c r="G26" s="56"/>
      <c r="H26" s="56"/>
      <c r="I26" s="56"/>
      <c r="J26" s="56"/>
      <c r="K26" s="56"/>
      <c r="L26" s="59">
        <f>SUM(L14:L25)</f>
        <v>0</v>
      </c>
    </row>
    <row r="27" spans="1:12" ht="13.5" thickBot="1" x14ac:dyDescent="0.25">
      <c r="A27" s="25" t="s">
        <v>40</v>
      </c>
      <c r="B27" s="26" t="s">
        <v>41</v>
      </c>
      <c r="C27" s="27">
        <v>2</v>
      </c>
      <c r="D27" s="28"/>
      <c r="E27" s="28"/>
      <c r="F27" s="29" t="s">
        <v>65</v>
      </c>
      <c r="G27" s="27"/>
      <c r="H27" s="27"/>
      <c r="I27" s="27"/>
      <c r="J27" s="27"/>
      <c r="K27" s="27"/>
      <c r="L27" s="30"/>
    </row>
    <row r="28" spans="1:12" s="31" customFormat="1" ht="13.5" customHeight="1" thickBot="1" x14ac:dyDescent="0.25">
      <c r="A28" s="32" t="s">
        <v>43</v>
      </c>
      <c r="B28" s="53">
        <f>1+MAX($B$13:B27)</f>
        <v>4</v>
      </c>
      <c r="C28" s="34"/>
      <c r="D28" s="35"/>
      <c r="E28" s="36" t="s">
        <v>45</v>
      </c>
      <c r="F28" s="37" t="s">
        <v>66</v>
      </c>
      <c r="G28" s="36" t="s">
        <v>47</v>
      </c>
      <c r="H28" s="38">
        <v>1</v>
      </c>
      <c r="I28" s="36"/>
      <c r="J28" s="39" t="str">
        <f>IF(I28=0,"",I28*H28)</f>
        <v/>
      </c>
      <c r="K28" s="40"/>
      <c r="L28" s="61">
        <f>ROUND((ROUND(H28,3))*(ROUND(K28,2)),2)</f>
        <v>0</v>
      </c>
    </row>
    <row r="29" spans="1:12" s="31" customFormat="1" ht="12.75" customHeight="1" x14ac:dyDescent="0.2">
      <c r="A29" s="32" t="s">
        <v>48</v>
      </c>
      <c r="B29" s="42"/>
      <c r="C29" s="43"/>
      <c r="D29" s="43"/>
      <c r="E29" s="43"/>
      <c r="F29" s="44" t="s">
        <v>67</v>
      </c>
      <c r="G29" s="45"/>
      <c r="H29" s="45"/>
      <c r="I29" s="45"/>
      <c r="J29" s="45"/>
      <c r="K29" s="45"/>
      <c r="L29" s="46"/>
    </row>
    <row r="30" spans="1:12" s="31" customFormat="1" ht="12.75" customHeight="1" x14ac:dyDescent="0.2">
      <c r="A30" s="32" t="s">
        <v>50</v>
      </c>
      <c r="B30" s="42"/>
      <c r="C30" s="43"/>
      <c r="D30" s="43"/>
      <c r="E30" s="43"/>
      <c r="F30" s="47" t="s">
        <v>51</v>
      </c>
      <c r="G30" s="45"/>
      <c r="H30" s="45"/>
      <c r="I30" s="45"/>
      <c r="J30" s="45"/>
      <c r="K30" s="45"/>
      <c r="L30" s="46"/>
    </row>
    <row r="31" spans="1:12" s="31" customFormat="1" ht="75" customHeight="1" thickBot="1" x14ac:dyDescent="0.25">
      <c r="A31" s="32" t="s">
        <v>52</v>
      </c>
      <c r="B31" s="48"/>
      <c r="C31" s="49"/>
      <c r="D31" s="49"/>
      <c r="E31" s="49"/>
      <c r="F31" s="50" t="s">
        <v>68</v>
      </c>
      <c r="G31" s="51"/>
      <c r="H31" s="51"/>
      <c r="I31" s="51"/>
      <c r="J31" s="51"/>
      <c r="K31" s="51"/>
      <c r="L31" s="52"/>
    </row>
    <row r="32" spans="1:12" s="31" customFormat="1" ht="13.5" customHeight="1" thickBot="1" x14ac:dyDescent="0.25">
      <c r="A32" s="32" t="s">
        <v>43</v>
      </c>
      <c r="B32" s="53">
        <f>1+MAX($B$13:B31)</f>
        <v>5</v>
      </c>
      <c r="C32" s="34"/>
      <c r="D32" s="35"/>
      <c r="E32" s="36" t="s">
        <v>45</v>
      </c>
      <c r="F32" s="37" t="s">
        <v>69</v>
      </c>
      <c r="G32" s="36" t="s">
        <v>47</v>
      </c>
      <c r="H32" s="38">
        <v>1</v>
      </c>
      <c r="I32" s="36"/>
      <c r="J32" s="39" t="str">
        <f>IF(I32=0,"",I32*H32)</f>
        <v/>
      </c>
      <c r="K32" s="40"/>
      <c r="L32" s="61">
        <f>ROUND((ROUND(H32,3))*(ROUND(K32,2)),2)</f>
        <v>0</v>
      </c>
    </row>
    <row r="33" spans="1:12" s="31" customFormat="1" ht="12.75" customHeight="1" x14ac:dyDescent="0.2">
      <c r="A33" s="32" t="s">
        <v>48</v>
      </c>
      <c r="B33" s="42"/>
      <c r="C33" s="43"/>
      <c r="D33" s="43"/>
      <c r="E33" s="43"/>
      <c r="F33" s="44" t="s">
        <v>70</v>
      </c>
      <c r="G33" s="45"/>
      <c r="H33" s="45"/>
      <c r="I33" s="45"/>
      <c r="J33" s="45"/>
      <c r="K33" s="45"/>
      <c r="L33" s="46"/>
    </row>
    <row r="34" spans="1:12" s="31" customFormat="1" ht="12.75" customHeight="1" x14ac:dyDescent="0.2">
      <c r="A34" s="32" t="s">
        <v>50</v>
      </c>
      <c r="B34" s="42"/>
      <c r="C34" s="43"/>
      <c r="D34" s="43"/>
      <c r="E34" s="43"/>
      <c r="F34" s="47" t="s">
        <v>51</v>
      </c>
      <c r="G34" s="45"/>
      <c r="H34" s="45"/>
      <c r="I34" s="45"/>
      <c r="J34" s="45"/>
      <c r="K34" s="45"/>
      <c r="L34" s="46"/>
    </row>
    <row r="35" spans="1:12" s="31" customFormat="1" ht="60" customHeight="1" thickBot="1" x14ac:dyDescent="0.25">
      <c r="A35" s="32" t="s">
        <v>52</v>
      </c>
      <c r="B35" s="48"/>
      <c r="C35" s="49"/>
      <c r="D35" s="49"/>
      <c r="E35" s="49"/>
      <c r="F35" s="50" t="s">
        <v>71</v>
      </c>
      <c r="G35" s="51"/>
      <c r="H35" s="51"/>
      <c r="I35" s="51"/>
      <c r="J35" s="51"/>
      <c r="K35" s="51"/>
      <c r="L35" s="52"/>
    </row>
    <row r="36" spans="1:12" ht="13.5" thickBot="1" x14ac:dyDescent="0.25">
      <c r="A36" s="54" t="s">
        <v>62</v>
      </c>
      <c r="B36" s="55" t="s">
        <v>63</v>
      </c>
      <c r="C36" s="56" t="s">
        <v>64</v>
      </c>
      <c r="D36" s="57"/>
      <c r="E36" s="57"/>
      <c r="F36" s="58" t="s">
        <v>65</v>
      </c>
      <c r="G36" s="56"/>
      <c r="H36" s="56"/>
      <c r="I36" s="56"/>
      <c r="J36" s="56"/>
      <c r="K36" s="56"/>
      <c r="L36" s="59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Steiner Petr</cp:lastModifiedBy>
  <dcterms:created xsi:type="dcterms:W3CDTF">2020-12-08T08:47:11Z</dcterms:created>
  <dcterms:modified xsi:type="dcterms:W3CDTF">2021-01-05T13:32:09Z</dcterms:modified>
</cp:coreProperties>
</file>