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1 - SO 01" sheetId="2" r:id="rId2"/>
    <sheet name="2 - SO 02" sheetId="3" r:id="rId3"/>
    <sheet name="3 - SO 03" sheetId="4" r:id="rId4"/>
    <sheet name="4 - SO 04" sheetId="5" r:id="rId5"/>
    <sheet name="5 - SO 05" sheetId="6" r:id="rId6"/>
    <sheet name="2 - Materiál dodávaný obj..." sheetId="7" r:id="rId7"/>
    <sheet name="3 - VRN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'1 - SO 01'!$C$84:$K$316</definedName>
    <definedName name="_xlnm.Print_Area" localSheetId="1">'1 - SO 01'!$C$70:$J$316</definedName>
    <definedName name="_xlnm.Print_Titles" localSheetId="1">'1 - SO 01'!$84:$84</definedName>
    <definedName name="_xlnm._FilterDatabase" localSheetId="2" hidden="1">'2 - SO 02'!$C$84:$K$96</definedName>
    <definedName name="_xlnm.Print_Area" localSheetId="2">'2 - SO 02'!$C$70:$J$96</definedName>
    <definedName name="_xlnm.Print_Titles" localSheetId="2">'2 - SO 02'!$84:$84</definedName>
    <definedName name="_xlnm._FilterDatabase" localSheetId="3" hidden="1">'3 - SO 03'!$C$86:$K$93</definedName>
    <definedName name="_xlnm.Print_Area" localSheetId="3">'3 - SO 03'!$C$72:$J$93</definedName>
    <definedName name="_xlnm.Print_Titles" localSheetId="3">'3 - SO 03'!$86:$86</definedName>
    <definedName name="_xlnm._FilterDatabase" localSheetId="4" hidden="1">'4 - SO 04'!$C$84:$K$216</definedName>
    <definedName name="_xlnm.Print_Area" localSheetId="4">'4 - SO 04'!$C$70:$J$216</definedName>
    <definedName name="_xlnm.Print_Titles" localSheetId="4">'4 - SO 04'!$84:$84</definedName>
    <definedName name="_xlnm._FilterDatabase" localSheetId="5" hidden="1">'5 - SO 05'!$C$84:$K$95</definedName>
    <definedName name="_xlnm.Print_Area" localSheetId="5">'5 - SO 05'!$C$70:$J$95</definedName>
    <definedName name="_xlnm.Print_Titles" localSheetId="5">'5 - SO 05'!$84:$84</definedName>
    <definedName name="_xlnm._FilterDatabase" localSheetId="6" hidden="1">'2 - Materiál dodávaný obj...'!$C$78:$K$104</definedName>
    <definedName name="_xlnm.Print_Area" localSheetId="6">'2 - Materiál dodávaný obj...'!$C$66:$J$104</definedName>
    <definedName name="_xlnm.Print_Titles" localSheetId="6">'2 - Materiál dodávaný obj...'!$78:$78</definedName>
    <definedName name="_xlnm._FilterDatabase" localSheetId="7" hidden="1">'3 - VRN'!$C$78:$K$87</definedName>
    <definedName name="_xlnm.Print_Area" localSheetId="7">'3 - VRN'!$C$66:$J$87</definedName>
    <definedName name="_xlnm.Print_Titles" localSheetId="7">'3 - VRN'!$78:$78</definedName>
  </definedNames>
  <calcPr/>
</workbook>
</file>

<file path=xl/calcChain.xml><?xml version="1.0" encoding="utf-8"?>
<calcChain xmlns="http://schemas.openxmlformats.org/spreadsheetml/2006/main">
  <c i="8" l="1" r="J37"/>
  <c r="J36"/>
  <c i="1" r="AY62"/>
  <c i="8" r="J35"/>
  <c i="1" r="AX62"/>
  <c i="8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73"/>
  <c r="E7"/>
  <c r="E48"/>
  <c i="7" r="J37"/>
  <c r="J36"/>
  <c i="1" r="AY61"/>
  <c i="7" r="J35"/>
  <c i="1" r="AX61"/>
  <c i="7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3"/>
  <c r="BH83"/>
  <c r="BG83"/>
  <c r="BF83"/>
  <c r="T83"/>
  <c r="R83"/>
  <c r="P83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54"/>
  <c r="J14"/>
  <c r="J12"/>
  <c r="J73"/>
  <c r="E7"/>
  <c r="E69"/>
  <c i="6" r="J39"/>
  <c r="J38"/>
  <c i="1" r="AY60"/>
  <c i="6" r="J37"/>
  <c i="1" r="AX60"/>
  <c i="6"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79"/>
  <c r="E7"/>
  <c r="E73"/>
  <c i="5" r="J39"/>
  <c r="J38"/>
  <c i="1" r="AY59"/>
  <c i="5" r="J37"/>
  <c i="1" r="AX59"/>
  <c i="5"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79"/>
  <c r="E7"/>
  <c r="E50"/>
  <c i="4" r="J39"/>
  <c r="J38"/>
  <c i="1" r="AY58"/>
  <c i="4" r="J37"/>
  <c i="1" r="AX58"/>
  <c i="4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58"/>
  <c r="J22"/>
  <c r="J20"/>
  <c r="E20"/>
  <c r="F84"/>
  <c r="J19"/>
  <c r="J17"/>
  <c r="E17"/>
  <c r="F58"/>
  <c r="J16"/>
  <c r="J14"/>
  <c r="J81"/>
  <c r="E7"/>
  <c r="E50"/>
  <c i="3" r="J39"/>
  <c r="J38"/>
  <c i="1" r="AY57"/>
  <c i="3" r="J37"/>
  <c i="1" r="AX57"/>
  <c i="3"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79"/>
  <c r="E7"/>
  <c r="E50"/>
  <c i="2" r="J39"/>
  <c r="J38"/>
  <c i="1" r="AY56"/>
  <c i="2" r="J37"/>
  <c i="1" r="AX56"/>
  <c i="2"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44"/>
  <c r="BH244"/>
  <c r="BG244"/>
  <c r="BF244"/>
  <c r="T244"/>
  <c r="R244"/>
  <c r="P244"/>
  <c r="BI235"/>
  <c r="BH235"/>
  <c r="BG235"/>
  <c r="BF235"/>
  <c r="T235"/>
  <c r="R235"/>
  <c r="P235"/>
  <c r="BI226"/>
  <c r="BH226"/>
  <c r="BG226"/>
  <c r="BF226"/>
  <c r="T226"/>
  <c r="R226"/>
  <c r="P226"/>
  <c r="BI224"/>
  <c r="BH224"/>
  <c r="BG224"/>
  <c r="BF224"/>
  <c r="T224"/>
  <c r="R224"/>
  <c r="P224"/>
  <c r="BI215"/>
  <c r="BH215"/>
  <c r="BG215"/>
  <c r="BF215"/>
  <c r="T215"/>
  <c r="R215"/>
  <c r="P215"/>
  <c r="BI214"/>
  <c r="BH214"/>
  <c r="BG214"/>
  <c r="BF214"/>
  <c r="T214"/>
  <c r="R214"/>
  <c r="P214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89"/>
  <c r="BH189"/>
  <c r="BG189"/>
  <c r="BF189"/>
  <c r="T189"/>
  <c r="R189"/>
  <c r="P189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55"/>
  <c r="BH155"/>
  <c r="BG155"/>
  <c r="BF155"/>
  <c r="T155"/>
  <c r="R155"/>
  <c r="P155"/>
  <c r="BI146"/>
  <c r="BH146"/>
  <c r="BG146"/>
  <c r="BF146"/>
  <c r="T146"/>
  <c r="R146"/>
  <c r="P146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2"/>
  <c r="BH122"/>
  <c r="BG122"/>
  <c r="BF122"/>
  <c r="T122"/>
  <c r="R122"/>
  <c r="P122"/>
  <c r="BI113"/>
  <c r="BH113"/>
  <c r="BG113"/>
  <c r="BF113"/>
  <c r="T113"/>
  <c r="R113"/>
  <c r="P113"/>
  <c r="BI104"/>
  <c r="BH104"/>
  <c r="BG104"/>
  <c r="BF104"/>
  <c r="T104"/>
  <c r="R104"/>
  <c r="P104"/>
  <c r="BI95"/>
  <c r="BH95"/>
  <c r="BG95"/>
  <c r="BF95"/>
  <c r="T95"/>
  <c r="R95"/>
  <c r="P95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79"/>
  <c r="E7"/>
  <c r="E50"/>
  <c i="1" r="L50"/>
  <c r="AM50"/>
  <c r="AM49"/>
  <c r="L49"/>
  <c r="AM47"/>
  <c r="L47"/>
  <c r="L45"/>
  <c r="L44"/>
  <c i="8" r="BK86"/>
  <c r="J81"/>
  <c r="J80"/>
  <c i="7" r="BK104"/>
  <c r="J103"/>
  <c r="BK102"/>
  <c r="BK101"/>
  <c r="BK100"/>
  <c r="J99"/>
  <c r="BK98"/>
  <c r="J97"/>
  <c r="J95"/>
  <c r="J93"/>
  <c r="BK91"/>
  <c r="BK87"/>
  <c r="BK83"/>
  <c r="BK81"/>
  <c i="6" r="J93"/>
  <c i="5" r="BK214"/>
  <c r="J214"/>
  <c r="BK211"/>
  <c r="J202"/>
  <c r="BK191"/>
  <c r="J185"/>
  <c r="J183"/>
  <c r="BK181"/>
  <c r="BK170"/>
  <c r="BK169"/>
  <c r="J165"/>
  <c r="J164"/>
  <c r="BK160"/>
  <c r="BK153"/>
  <c r="J151"/>
  <c r="BK149"/>
  <c r="J147"/>
  <c r="J144"/>
  <c r="J143"/>
  <c r="J142"/>
  <c r="BK141"/>
  <c r="J137"/>
  <c r="J130"/>
  <c r="J122"/>
  <c r="BK118"/>
  <c r="J117"/>
  <c r="BK111"/>
  <c r="BK108"/>
  <c r="BK101"/>
  <c r="J95"/>
  <c i="4" r="BK92"/>
  <c r="BK90"/>
  <c i="3" r="J96"/>
  <c r="J91"/>
  <c r="J90"/>
  <c r="J88"/>
  <c r="BK86"/>
  <c i="2" r="BK314"/>
  <c r="J314"/>
  <c r="BK310"/>
  <c r="J310"/>
  <c r="BK306"/>
  <c r="BK305"/>
  <c r="BK302"/>
  <c r="J301"/>
  <c r="BK295"/>
  <c r="BK292"/>
  <c r="BK289"/>
  <c r="J283"/>
  <c r="BK281"/>
  <c r="J278"/>
  <c r="J272"/>
  <c r="BK268"/>
  <c r="J266"/>
  <c r="J264"/>
  <c r="J262"/>
  <c r="J244"/>
  <c r="J235"/>
  <c r="J205"/>
  <c r="J203"/>
  <c r="BK201"/>
  <c r="J199"/>
  <c r="J177"/>
  <c r="BK175"/>
  <c r="BK167"/>
  <c r="J165"/>
  <c r="BK164"/>
  <c r="BK133"/>
  <c r="J131"/>
  <c r="J122"/>
  <c r="J104"/>
  <c r="J86"/>
  <c i="8" r="BK87"/>
  <c r="J84"/>
  <c r="BK82"/>
  <c r="J82"/>
  <c i="7" r="BK93"/>
  <c r="J91"/>
  <c r="J89"/>
  <c r="J83"/>
  <c r="BK80"/>
  <c i="6" r="BK93"/>
  <c r="J92"/>
  <c r="BK90"/>
  <c r="J89"/>
  <c r="J88"/>
  <c r="J87"/>
  <c r="J86"/>
  <c i="5" r="J211"/>
  <c r="BK208"/>
  <c r="BK197"/>
  <c r="J191"/>
  <c r="BK187"/>
  <c r="BK185"/>
  <c r="BK183"/>
  <c r="J176"/>
  <c r="BK175"/>
  <c r="J174"/>
  <c r="J170"/>
  <c r="J157"/>
  <c r="BK151"/>
  <c r="J149"/>
  <c r="J145"/>
  <c r="BK142"/>
  <c r="J141"/>
  <c r="J135"/>
  <c r="BK115"/>
  <c r="J109"/>
  <c r="J108"/>
  <c r="J105"/>
  <c r="J103"/>
  <c r="BK95"/>
  <c r="J88"/>
  <c i="4" r="BK91"/>
  <c r="J90"/>
  <c i="3" r="BK96"/>
  <c r="BK94"/>
  <c r="J93"/>
  <c r="BK91"/>
  <c r="BK90"/>
  <c r="J86"/>
  <c i="2" r="BK298"/>
  <c r="J292"/>
  <c r="J289"/>
  <c r="BK283"/>
  <c r="J281"/>
  <c r="BK278"/>
  <c r="BK272"/>
  <c r="J253"/>
  <c r="J251"/>
  <c r="BK250"/>
  <c r="BK245"/>
  <c r="BK244"/>
  <c r="BK235"/>
  <c r="J226"/>
  <c r="J215"/>
  <c r="BK189"/>
  <c r="J180"/>
  <c r="BK179"/>
  <c r="BK177"/>
  <c r="BK135"/>
  <c r="J113"/>
  <c i="8" r="J87"/>
  <c r="J86"/>
  <c r="BK85"/>
  <c r="J85"/>
  <c i="7" r="J87"/>
  <c r="J81"/>
  <c r="J80"/>
  <c i="6" r="J95"/>
  <c r="BK92"/>
  <c r="J91"/>
  <c r="BK89"/>
  <c r="BK88"/>
  <c r="BK87"/>
  <c r="BK86"/>
  <c i="5" r="J208"/>
  <c r="BK200"/>
  <c r="BK176"/>
  <c r="BK174"/>
  <c r="BK165"/>
  <c r="BK164"/>
  <c r="BK163"/>
  <c r="J162"/>
  <c r="J160"/>
  <c r="J158"/>
  <c r="BK157"/>
  <c r="J153"/>
  <c r="BK147"/>
  <c r="BK137"/>
  <c r="BK135"/>
  <c r="J125"/>
  <c r="J124"/>
  <c r="BK117"/>
  <c r="J115"/>
  <c r="J114"/>
  <c r="J112"/>
  <c r="BK109"/>
  <c r="J106"/>
  <c r="BK103"/>
  <c r="J101"/>
  <c r="J90"/>
  <c r="BK88"/>
  <c r="BK86"/>
  <c i="4" r="J93"/>
  <c r="J92"/>
  <c r="J91"/>
  <c i="3" r="J92"/>
  <c i="2" r="J302"/>
  <c r="BK301"/>
  <c r="J268"/>
  <c r="BK266"/>
  <c r="BK264"/>
  <c r="BK251"/>
  <c r="J245"/>
  <c r="BK226"/>
  <c r="J224"/>
  <c r="BK215"/>
  <c r="BK214"/>
  <c r="BK180"/>
  <c r="J164"/>
  <c r="J155"/>
  <c r="BK146"/>
  <c r="J137"/>
  <c r="BK136"/>
  <c r="J135"/>
  <c r="BK134"/>
  <c r="J132"/>
  <c r="BK131"/>
  <c r="BK122"/>
  <c r="BK104"/>
  <c r="BK95"/>
  <c i="8" r="BK84"/>
  <c r="BK81"/>
  <c r="BK80"/>
  <c i="7" r="J104"/>
  <c r="BK103"/>
  <c r="J102"/>
  <c r="J101"/>
  <c r="J100"/>
  <c r="BK99"/>
  <c r="J98"/>
  <c r="BK97"/>
  <c r="BK95"/>
  <c r="BK89"/>
  <c i="6" r="BK95"/>
  <c r="BK91"/>
  <c r="J90"/>
  <c i="5" r="BK202"/>
  <c r="J200"/>
  <c r="J197"/>
  <c r="J187"/>
  <c r="J181"/>
  <c r="J175"/>
  <c r="J169"/>
  <c r="J163"/>
  <c r="BK162"/>
  <c r="BK158"/>
  <c r="BK145"/>
  <c r="BK144"/>
  <c r="BK143"/>
  <c r="BK130"/>
  <c r="BK125"/>
  <c r="BK124"/>
  <c r="BK122"/>
  <c r="J118"/>
  <c r="BK114"/>
  <c r="BK112"/>
  <c r="J111"/>
  <c r="BK106"/>
  <c r="BK105"/>
  <c r="BK90"/>
  <c r="J86"/>
  <c i="4" r="BK93"/>
  <c i="3" r="J94"/>
  <c r="BK93"/>
  <c r="BK92"/>
  <c r="BK88"/>
  <c i="2" r="J306"/>
  <c r="J305"/>
  <c r="J298"/>
  <c r="J295"/>
  <c r="BK262"/>
  <c r="BK253"/>
  <c r="J250"/>
  <c r="BK224"/>
  <c r="J214"/>
  <c r="BK205"/>
  <c r="BK203"/>
  <c r="J201"/>
  <c r="BK199"/>
  <c r="J189"/>
  <c r="J179"/>
  <c r="J175"/>
  <c r="J167"/>
  <c r="BK165"/>
  <c r="BK155"/>
  <c r="J146"/>
  <c r="BK137"/>
  <c r="J136"/>
  <c r="J134"/>
  <c r="J133"/>
  <c r="BK132"/>
  <c r="BK113"/>
  <c r="J95"/>
  <c r="BK86"/>
  <c i="1" r="AS55"/>
  <c i="2" l="1" r="R85"/>
  <c i="3" r="P85"/>
  <c i="1" r="AU57"/>
  <c i="4" r="P89"/>
  <c r="P88"/>
  <c r="P87"/>
  <c i="1" r="AU58"/>
  <c i="5" r="BK85"/>
  <c r="J85"/>
  <c r="J63"/>
  <c i="6" r="R85"/>
  <c i="7" r="P79"/>
  <c i="1" r="AU61"/>
  <c i="8" r="P79"/>
  <c i="1" r="AU62"/>
  <c i="2" r="BK85"/>
  <c r="J85"/>
  <c i="3" r="BK85"/>
  <c r="J85"/>
  <c i="4" r="T89"/>
  <c r="T88"/>
  <c r="T87"/>
  <c i="5" r="T85"/>
  <c i="6" r="T85"/>
  <c i="7" r="T79"/>
  <c i="8" r="BK79"/>
  <c r="J79"/>
  <c r="J59"/>
  <c i="2" r="T85"/>
  <c i="3" r="R85"/>
  <c i="4" r="R89"/>
  <c r="R88"/>
  <c r="R87"/>
  <c i="5" r="P85"/>
  <c i="1" r="AU59"/>
  <c i="6" r="BK85"/>
  <c r="J85"/>
  <c r="J63"/>
  <c i="7" r="R79"/>
  <c i="8" r="R79"/>
  <c i="2" r="P85"/>
  <c i="1" r="AU56"/>
  <c i="3" r="T85"/>
  <c i="4" r="BK89"/>
  <c r="J89"/>
  <c r="J65"/>
  <c i="5" r="R85"/>
  <c i="6" r="P85"/>
  <c i="1" r="AU60"/>
  <c i="7" r="BK79"/>
  <c r="J79"/>
  <c r="J59"/>
  <c i="8" r="T79"/>
  <c i="2" r="F58"/>
  <c r="E73"/>
  <c r="BE133"/>
  <c r="BE134"/>
  <c r="BE167"/>
  <c r="BE177"/>
  <c r="BE179"/>
  <c r="BE226"/>
  <c r="BE235"/>
  <c r="BE264"/>
  <c r="BE266"/>
  <c r="BE268"/>
  <c r="BE272"/>
  <c r="BE278"/>
  <c r="BE283"/>
  <c r="BE289"/>
  <c r="BE298"/>
  <c i="3" r="F58"/>
  <c r="BE96"/>
  <c i="4" r="J56"/>
  <c r="E75"/>
  <c r="F83"/>
  <c r="BE90"/>
  <c i="5" r="J56"/>
  <c r="E73"/>
  <c r="F81"/>
  <c r="BE95"/>
  <c r="BE101"/>
  <c r="BE108"/>
  <c r="BE109"/>
  <c r="BE135"/>
  <c r="BE137"/>
  <c r="BE147"/>
  <c r="BE151"/>
  <c r="BE160"/>
  <c r="BE170"/>
  <c r="BE183"/>
  <c r="BE191"/>
  <c r="BE208"/>
  <c i="6" r="F59"/>
  <c r="J81"/>
  <c r="BE87"/>
  <c r="BE88"/>
  <c r="BE92"/>
  <c i="7" r="J52"/>
  <c r="J54"/>
  <c r="F76"/>
  <c r="BE91"/>
  <c r="BE100"/>
  <c r="BE104"/>
  <c i="8" r="J52"/>
  <c r="J54"/>
  <c r="E69"/>
  <c r="BE80"/>
  <c r="BE81"/>
  <c i="2" r="F59"/>
  <c r="BE165"/>
  <c r="BE189"/>
  <c r="BE199"/>
  <c r="BE201"/>
  <c r="BE203"/>
  <c r="BE253"/>
  <c r="BE281"/>
  <c r="BE292"/>
  <c r="BE295"/>
  <c r="BE302"/>
  <c i="3" r="J56"/>
  <c r="E73"/>
  <c r="F82"/>
  <c r="BE86"/>
  <c r="BE88"/>
  <c r="BE90"/>
  <c r="BE91"/>
  <c r="BE94"/>
  <c i="4" r="J83"/>
  <c i="5" r="J58"/>
  <c r="BE118"/>
  <c r="BE122"/>
  <c r="BE130"/>
  <c r="BE141"/>
  <c r="BE142"/>
  <c r="BE144"/>
  <c r="BE149"/>
  <c r="BE165"/>
  <c r="BE169"/>
  <c r="BE175"/>
  <c r="BE176"/>
  <c r="BE181"/>
  <c r="BE185"/>
  <c r="BE187"/>
  <c r="BE202"/>
  <c i="6" r="E50"/>
  <c r="BE89"/>
  <c r="BE93"/>
  <c i="7" r="E48"/>
  <c r="F75"/>
  <c r="BE83"/>
  <c i="8" r="BE87"/>
  <c i="2" r="J56"/>
  <c r="J81"/>
  <c r="BE95"/>
  <c r="BE122"/>
  <c r="BE131"/>
  <c r="BE132"/>
  <c r="BE136"/>
  <c r="BE137"/>
  <c r="BE146"/>
  <c r="BE155"/>
  <c r="BE164"/>
  <c r="BE205"/>
  <c r="BE215"/>
  <c r="BE262"/>
  <c r="BE301"/>
  <c r="BE305"/>
  <c r="BE306"/>
  <c i="3" r="J58"/>
  <c i="4" r="F59"/>
  <c r="BE92"/>
  <c i="5" r="F59"/>
  <c r="BE86"/>
  <c r="BE106"/>
  <c r="BE111"/>
  <c r="BE115"/>
  <c r="BE117"/>
  <c r="BE124"/>
  <c r="BE125"/>
  <c r="BE143"/>
  <c r="BE145"/>
  <c r="BE153"/>
  <c r="BE157"/>
  <c r="BE158"/>
  <c r="BE162"/>
  <c r="BE164"/>
  <c r="BE200"/>
  <c i="6" r="F58"/>
  <c i="7" r="BE81"/>
  <c r="BE95"/>
  <c i="8" r="BE82"/>
  <c r="BE84"/>
  <c i="2" r="BE86"/>
  <c r="BE104"/>
  <c r="BE113"/>
  <c r="BE135"/>
  <c r="BE175"/>
  <c r="BE180"/>
  <c r="BE214"/>
  <c r="BE224"/>
  <c r="BE244"/>
  <c r="BE245"/>
  <c r="BE250"/>
  <c r="BE251"/>
  <c r="BE310"/>
  <c r="BE314"/>
  <c i="3" r="BE92"/>
  <c r="BE93"/>
  <c i="4" r="BE91"/>
  <c r="BE93"/>
  <c i="5" r="BE88"/>
  <c r="BE90"/>
  <c r="BE103"/>
  <c r="BE105"/>
  <c r="BE112"/>
  <c r="BE114"/>
  <c r="BE163"/>
  <c r="BE174"/>
  <c r="BE197"/>
  <c r="BE211"/>
  <c r="BE214"/>
  <c i="6" r="J56"/>
  <c r="BE86"/>
  <c r="BE90"/>
  <c r="BE91"/>
  <c r="BE95"/>
  <c i="7" r="BE80"/>
  <c r="BE87"/>
  <c r="BE89"/>
  <c r="BE93"/>
  <c r="BE97"/>
  <c r="BE98"/>
  <c r="BE99"/>
  <c r="BE101"/>
  <c r="BE102"/>
  <c r="BE103"/>
  <c i="8" r="F54"/>
  <c r="F55"/>
  <c r="BE85"/>
  <c r="BE86"/>
  <c i="2" r="F38"/>
  <c i="1" r="BC56"/>
  <c i="4" r="F38"/>
  <c i="1" r="BC58"/>
  <c i="5" r="F38"/>
  <c i="1" r="BC59"/>
  <c i="2" r="J36"/>
  <c i="1" r="AW56"/>
  <c i="3" r="F39"/>
  <c i="1" r="BD57"/>
  <c i="4" r="F39"/>
  <c i="1" r="BD58"/>
  <c i="5" r="F36"/>
  <c i="1" r="BA59"/>
  <c i="2" r="F37"/>
  <c i="1" r="BB56"/>
  <c i="6" r="F37"/>
  <c i="1" r="BB60"/>
  <c i="2" r="F39"/>
  <c i="1" r="BD56"/>
  <c r="AS54"/>
  <c i="3" r="F38"/>
  <c i="1" r="BC57"/>
  <c i="6" r="F38"/>
  <c i="1" r="BC60"/>
  <c i="2" r="J32"/>
  <c i="1" r="AG56"/>
  <c i="4" r="J36"/>
  <c i="1" r="AW58"/>
  <c i="7" r="F36"/>
  <c i="1" r="BC61"/>
  <c i="8" r="F34"/>
  <c i="1" r="BA62"/>
  <c i="8" r="F36"/>
  <c i="1" r="BC62"/>
  <c i="3" r="J32"/>
  <c i="1" r="AG57"/>
  <c i="5" r="F39"/>
  <c i="1" r="BD59"/>
  <c i="3" r="F37"/>
  <c i="1" r="BB57"/>
  <c i="5" r="J36"/>
  <c i="1" r="AW59"/>
  <c i="6" r="J36"/>
  <c i="1" r="AW60"/>
  <c i="7" r="F34"/>
  <c i="1" r="BA61"/>
  <c i="7" r="F35"/>
  <c i="1" r="BB61"/>
  <c i="7" r="J34"/>
  <c i="1" r="AW61"/>
  <c i="7" r="F37"/>
  <c i="1" r="BD61"/>
  <c i="8" r="J34"/>
  <c i="1" r="AW62"/>
  <c i="8" r="F35"/>
  <c i="1" r="BB62"/>
  <c i="8" r="F37"/>
  <c i="1" r="BD62"/>
  <c i="2" r="F36"/>
  <c i="1" r="BA56"/>
  <c i="3" r="F36"/>
  <c i="1" r="BA57"/>
  <c i="4" r="F36"/>
  <c i="1" r="BA58"/>
  <c i="6" r="F36"/>
  <c i="1" r="BA60"/>
  <c i="6" r="F39"/>
  <c i="1" r="BD60"/>
  <c i="3" r="J36"/>
  <c i="1" r="AW57"/>
  <c i="4" r="F37"/>
  <c i="1" r="BB58"/>
  <c i="5" r="F37"/>
  <c i="1" r="BB59"/>
  <c i="3" l="1" r="J63"/>
  <c i="4" r="BK88"/>
  <c r="J88"/>
  <c r="J64"/>
  <c i="2" r="J63"/>
  <c i="7" r="J30"/>
  <c i="1" r="AG61"/>
  <c i="6" r="J32"/>
  <c i="1" r="AG60"/>
  <c i="5" r="J32"/>
  <c i="1" r="AG59"/>
  <c r="BD55"/>
  <c r="BD54"/>
  <c r="W33"/>
  <c i="5" r="J35"/>
  <c i="1" r="AV59"/>
  <c r="AT59"/>
  <c r="AU55"/>
  <c r="AU54"/>
  <c i="3" r="F35"/>
  <c i="1" r="AZ57"/>
  <c i="8" r="F33"/>
  <c i="1" r="AZ62"/>
  <c i="3" r="J35"/>
  <c i="1" r="AV57"/>
  <c r="AT57"/>
  <c i="7" r="J33"/>
  <c i="1" r="AV61"/>
  <c r="AT61"/>
  <c r="BC55"/>
  <c r="BC54"/>
  <c r="W32"/>
  <c i="4" r="F35"/>
  <c i="1" r="AZ58"/>
  <c i="5" r="F35"/>
  <c i="1" r="AZ59"/>
  <c r="BA55"/>
  <c r="AW55"/>
  <c i="6" r="F35"/>
  <c i="1" r="AZ60"/>
  <c i="8" r="J30"/>
  <c i="1" r="AG62"/>
  <c i="4" r="J35"/>
  <c i="1" r="AV58"/>
  <c r="AT58"/>
  <c i="6" r="J35"/>
  <c i="1" r="AV60"/>
  <c r="AT60"/>
  <c i="8" r="J33"/>
  <c i="1" r="AV62"/>
  <c r="AT62"/>
  <c r="BB55"/>
  <c r="AX55"/>
  <c i="2" r="F35"/>
  <c i="1" r="AZ56"/>
  <c i="7" r="F33"/>
  <c i="1" r="AZ61"/>
  <c i="2" r="J35"/>
  <c i="1" r="AV56"/>
  <c r="AT56"/>
  <c i="7" l="1" r="J39"/>
  <c i="8" r="J39"/>
  <c i="5" r="J41"/>
  <c i="6" r="J41"/>
  <c i="2" r="J41"/>
  <c i="4" r="BK87"/>
  <c r="J87"/>
  <c i="3" r="J41"/>
  <c i="1" r="AN56"/>
  <c r="AN57"/>
  <c r="AN61"/>
  <c r="AN60"/>
  <c r="AN59"/>
  <c r="AN62"/>
  <c r="AZ55"/>
  <c r="AZ54"/>
  <c r="AV54"/>
  <c r="AK29"/>
  <c i="4" r="J32"/>
  <c i="1" r="AG58"/>
  <c r="AN58"/>
  <c r="AY54"/>
  <c r="BB54"/>
  <c r="AX54"/>
  <c r="BA54"/>
  <c r="W30"/>
  <c r="AY55"/>
  <c i="4" l="1" r="J63"/>
  <c r="J41"/>
  <c i="1" r="W31"/>
  <c r="AW54"/>
  <c r="AK30"/>
  <c r="AV55"/>
  <c r="AT55"/>
  <c r="W29"/>
  <c r="AG55"/>
  <c r="AN55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<sst xmlns="http://schemas.openxmlformats.org/spreadsheetml/2006/main">
  <si>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</si>
  <si>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</si>
  <si>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</si>
  <si>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</si>
  <si>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</si>
  <si>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{b5844118-0a5f-4e94-92d4-2af681f7daa2}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</si>
  <si>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</si>
  <si>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</si>
  <si>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</si>
  <si>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</si>
  <si>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</si>
  <si>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</si>
  <si>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</si>
  <si>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</si>
  <si>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650190099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</si>
  <si>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</si>
  <si>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</si>
  <si>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a výhybek v žst Děčín hl. n.</t>
  </si>
  <si>
    <t>KSO:</t>
  </si>
  <si>
    <t/>
  </si>
  <si>
    <t>CC-CZ:</t>
  </si>
  <si>
    <t>Místo:</t>
  </si>
  <si>
    <t xml:space="preserve"> </t>
  </si>
  <si>
    <t>Datum:</t>
  </si>
  <si>
    <t>8. 12. 2020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</si>
  <si>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</si>
  <si>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</si>
  <si>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</si>
  <si>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</si>
  <si>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</si>
  <si>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</si>
  <si>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</si>
  <si>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</si>
  <si>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</si>
  <si>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</si>
  <si>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</si>
  <si>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</si>
  <si>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</si>
  <si>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</si>
  <si>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</si>
  <si>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</si>
  <si>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</si>
  <si>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</si>
  <si>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</si>
  <si>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</si>
  <si>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</si>
  <si>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</si>
  <si>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</si>
  <si>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</si>
  <si>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</si>
  <si>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</si>
  <si>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</si>
  <si>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</si>
  <si>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</si>
  <si>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</si>
  <si>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</si>
  <si>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</si>
  <si>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</si>
  <si>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</si>
  <si>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</si>
  <si>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</si>
  <si>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</si>
  <si>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</si>
  <si>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</si>
  <si>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</si>
  <si>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</si>
  <si>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</si>
  <si>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</si>
  <si>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</si>
  <si>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</si>
  <si>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</si>
  <si>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</si>
  <si>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</si>
  <si>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</si>
  <si>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</si>
  <si>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</si>
  <si>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</si>
  <si>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{ddc180e0-d78c-47ad-80ae-20dcfda38f76}</t>
  </si>
  <si>
    <t>2</t>
  </si>
  <si>
    <t>/</t>
  </si>
  <si>
    <t>SO 01</t>
  </si>
  <si>
    <t>Soupis</t>
  </si>
  <si>
    <t>{f0ab32ec-3e35-4072-a13d-5bc2a3e2108e}</t>
  </si>
  <si>
    <t>SO 02</t>
  </si>
  <si>
    <t>{142bef80-c081-4b3d-982d-4715d03240b0}</t>
  </si>
  <si>
    <t>3</t>
  </si>
  <si>
    <t>SO 03</t>
  </si>
  <si>
    <t>{aeb8e0d8-d3c9-4fb7-bdac-9db4d81c08a4}</t>
  </si>
  <si>
    <t>4</t>
  </si>
  <si>
    <t>SO 04</t>
  </si>
  <si>
    <t>{e09dea58-7e54-4d5d-ab1d-af92323b4fc1}</t>
  </si>
  <si>
    <t>5</t>
  </si>
  <si>
    <t>SO 05</t>
  </si>
  <si>
    <t>{79b88d9c-3859-4eed-9700-a15d1a66114e}</t>
  </si>
  <si>
    <t>Materiál dodávaný objednatelem - NEOCEŇOVAT</t>
  </si>
  <si>
    <t>{6fd3033c-976a-4bd9-aee1-a3360ced9987}</t>
  </si>
  <si>
    <t>VRN</t>
  </si>
  <si>
    <t>{3b7feaab-b520-4779-a432-308bdf272f38}</t>
  </si>
  <si>
    <t>KRYCÍ LIST SOUPISU PRACÍ</t>
  </si>
  <si>
    <t>Objekt:</t>
  </si>
  <si>
    <t>1 - ZRN</t>
  </si>
  <si>
    <t>Soupis:</t>
  </si>
  <si>
    <t>1 - SO 01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</si>
  <si>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</si>
  <si>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</si>
  <si>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</si>
  <si>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</si>
  <si>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</si>
  <si>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</si>
  <si>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</si>
  <si>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</si>
  <si>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</si>
  <si>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</si>
  <si>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</si>
  <si>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</si>
  <si>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</si>
  <si>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</si>
  <si>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</si>
  <si>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</si>
  <si>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</si>
  <si>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</si>
  <si>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</si>
  <si>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</si>
  <si>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kus</t>
  </si>
  <si>
    <t>ROZPOCET</t>
  </si>
  <si>
    <t>2028192516</t>
  </si>
  <si>
    <t>VV</t>
  </si>
  <si>
    <t>"v.č.407" 29</t>
  </si>
  <si>
    <t>"v.č.408" 29</t>
  </si>
  <si>
    <t>"v.č.410" 29</t>
  </si>
  <si>
    <t>"v.č.411" 29</t>
  </si>
  <si>
    <t>"v.č.415" 29</t>
  </si>
  <si>
    <t>"v.č.418" 29</t>
  </si>
  <si>
    <t>"v.č.424" 28</t>
  </si>
  <si>
    <t>Součet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</si>
  <si>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</si>
  <si>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</si>
  <si>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1896548833</t>
  </si>
  <si>
    <t>"v.č.407" 22</t>
  </si>
  <si>
    <t>"v.č.408" 22</t>
  </si>
  <si>
    <t>"v.č.410" 22</t>
  </si>
  <si>
    <t>"v.č.411" 22</t>
  </si>
  <si>
    <t>"v.č.415" 22</t>
  </si>
  <si>
    <t>"v.č.418" 22</t>
  </si>
  <si>
    <t>"v.č.424" 21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</si>
  <si>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</si>
  <si>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</si>
  <si>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609811225</t>
  </si>
  <si>
    <t>"v.č.407" 10</t>
  </si>
  <si>
    <t>"v.č.408" 10</t>
  </si>
  <si>
    <t>"v.č.410" 10</t>
  </si>
  <si>
    <t>"v.č.411" 10</t>
  </si>
  <si>
    <t>"v.č.415" 10</t>
  </si>
  <si>
    <t>"v.č.418" 11</t>
  </si>
  <si>
    <t>"v.č.424" 11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</si>
  <si>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</si>
  <si>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</si>
  <si>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2061015812</t>
  </si>
  <si>
    <t>"v.č.407" 7+9+11</t>
  </si>
  <si>
    <t>"v.č.408" 10+10</t>
  </si>
  <si>
    <t>"v.č.410" 12+16</t>
  </si>
  <si>
    <t>"v.č.411" 10+14</t>
  </si>
  <si>
    <t>"v.č.415" 14+7</t>
  </si>
  <si>
    <t>"v.č.418"11+9+38</t>
  </si>
  <si>
    <t>"v.č.424" 12+19+19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</si>
  <si>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</si>
  <si>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</si>
  <si>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-1023588556</t>
  </si>
  <si>
    <t>"v.č.407"32+10</t>
  </si>
  <si>
    <t>"v.č.408" 8+10</t>
  </si>
  <si>
    <t>"v.č.410" 0</t>
  </si>
  <si>
    <t>"v.č.411" 9</t>
  </si>
  <si>
    <t>"v.č.415" 0</t>
  </si>
  <si>
    <t>"v.č.418" 6</t>
  </si>
  <si>
    <t>"v.č.424" 0</t>
  </si>
  <si>
    <t>6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</si>
  <si>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</si>
  <si>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</si>
  <si>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1555196537</t>
  </si>
  <si>
    <t>7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</si>
  <si>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</si>
  <si>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</si>
  <si>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-1190113579</t>
  </si>
  <si>
    <t>8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</si>
  <si>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</si>
  <si>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</si>
  <si>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415199414</t>
  </si>
  <si>
    <t>9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</si>
  <si>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</si>
  <si>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</si>
  <si>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1794528379</t>
  </si>
  <si>
    <t>10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</si>
  <si>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</si>
  <si>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</si>
  <si>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-584795156</t>
  </si>
  <si>
    <t>11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</si>
  <si>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</si>
  <si>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</si>
  <si>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974947851</t>
  </si>
  <si>
    <t>12</t>
  </si>
  <si>
    <t>M</t>
  </si>
  <si>
    <t>5958140015</t>
  </si>
  <si>
    <t>Podkladnice žebrová tv. R4</t>
  </si>
  <si>
    <t>-108716690</t>
  </si>
  <si>
    <t>"v.č.407" 84</t>
  </si>
  <si>
    <t>"v.č.408" 36</t>
  </si>
  <si>
    <t>"v.č.411" 18</t>
  </si>
  <si>
    <t>"v.č.418" 12</t>
  </si>
  <si>
    <t>13</t>
  </si>
  <si>
    <t>5958134075</t>
  </si>
  <si>
    <t>Součásti upevňovací vrtule R1(145)</t>
  </si>
  <si>
    <t>-807209379</t>
  </si>
  <si>
    <t>"v.č.407" 600</t>
  </si>
  <si>
    <t>"v.č.408" 600</t>
  </si>
  <si>
    <t>"v.č.410" 600</t>
  </si>
  <si>
    <t>"v.č.411" 600</t>
  </si>
  <si>
    <t>"v.č.415" 600</t>
  </si>
  <si>
    <t>"v.č.418" 600</t>
  </si>
  <si>
    <t>"v.č.424" 820</t>
  </si>
  <si>
    <t>14</t>
  </si>
  <si>
    <t>5958134080</t>
  </si>
  <si>
    <t>Součásti upevňovací vrtule R2 (160)</t>
  </si>
  <si>
    <t>1484326497</t>
  </si>
  <si>
    <t>"v.č.407" 350</t>
  </si>
  <si>
    <t>"v.č.408" 350</t>
  </si>
  <si>
    <t>"v.č.410" 350</t>
  </si>
  <si>
    <t>"v.č.411" 350</t>
  </si>
  <si>
    <t>"v.č.415" 350</t>
  </si>
  <si>
    <t>"v.č.418" 350</t>
  </si>
  <si>
    <t>"v.č.424" 350</t>
  </si>
  <si>
    <t>5958134040</t>
  </si>
  <si>
    <t>Součásti upevňovací kroužek pružný dvojitý Fe 6</t>
  </si>
  <si>
    <t>1088257875</t>
  </si>
  <si>
    <t>16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</si>
  <si>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</si>
  <si>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</si>
  <si>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-1643680837</t>
  </si>
  <si>
    <t>1260+300</t>
  </si>
  <si>
    <t>17</t>
  </si>
  <si>
    <t>5958158020</t>
  </si>
  <si>
    <t>Podložka pryžová pod patu kolejnice R65 183/151/6</t>
  </si>
  <si>
    <t>347851156</t>
  </si>
  <si>
    <t>"v.č.407" 220</t>
  </si>
  <si>
    <t>"v.č.408" 200</t>
  </si>
  <si>
    <t>"v.č.410" 200</t>
  </si>
  <si>
    <t>"v.č.411" 220</t>
  </si>
  <si>
    <t>"v.č.415" 200</t>
  </si>
  <si>
    <t>"v.č.418" 220</t>
  </si>
  <si>
    <t>18</t>
  </si>
  <si>
    <t>5958158005</t>
  </si>
  <si>
    <t xml:space="preserve">Podložka pryžová pod patu kolejnice S49  183/126/6</t>
  </si>
  <si>
    <t>1046325547</t>
  </si>
  <si>
    <t>"v.č.424" 300</t>
  </si>
  <si>
    <t>19</t>
  </si>
  <si>
    <t>5958173000</t>
  </si>
  <si>
    <t>Polyetylenové pásy v kotoučích</t>
  </si>
  <si>
    <t>m2</t>
  </si>
  <si>
    <t>-394158980</t>
  </si>
  <si>
    <t>7*20</t>
  </si>
  <si>
    <t>20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</si>
  <si>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</si>
  <si>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</si>
  <si>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475365154</t>
  </si>
  <si>
    <t>5958128010</t>
  </si>
  <si>
    <t>Komplety ŽS 4 (šroub RS 1, matice M 24, podložka Fe6, svěrka ŽS4)</t>
  </si>
  <si>
    <t>-644933295</t>
  </si>
  <si>
    <t>"v.č.407" 168</t>
  </si>
  <si>
    <t>"v.č.408" 74</t>
  </si>
  <si>
    <t>"v.č.411" 36</t>
  </si>
  <si>
    <t>"v.č.418" 0</t>
  </si>
  <si>
    <t>22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</si>
  <si>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</si>
  <si>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</si>
  <si>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</si>
  <si>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1205688235</t>
  </si>
  <si>
    <t>"v.č.407" 2*4</t>
  </si>
  <si>
    <t>"v.č.408" 0</t>
  </si>
  <si>
    <t>"v.č.410" 2*10</t>
  </si>
  <si>
    <t>"v.č.411" 2*7,5</t>
  </si>
  <si>
    <t>"v.č.415" 2*6,5</t>
  </si>
  <si>
    <t>"v.č.418" 33</t>
  </si>
  <si>
    <t>"přech. kolejnice" 2*5</t>
  </si>
  <si>
    <t>23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</si>
  <si>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</si>
  <si>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</si>
  <si>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-255876558</t>
  </si>
  <si>
    <t>"přech. kolejnice" 2*3</t>
  </si>
  <si>
    <t>24</t>
  </si>
  <si>
    <t>5957113005</t>
  </si>
  <si>
    <t>Kolejnice přechodové tv. R65/49E1 levá</t>
  </si>
  <si>
    <t>-1566350489</t>
  </si>
  <si>
    <t>"S49/R65 3/5m" 8</t>
  </si>
  <si>
    <t>25</t>
  </si>
  <si>
    <t>5957113010</t>
  </si>
  <si>
    <t>Kolejnice přechodové tv. R65/49E1 pravá</t>
  </si>
  <si>
    <t>2086640348</t>
  </si>
  <si>
    <t>26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</si>
  <si>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</si>
  <si>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</si>
  <si>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-316800291</t>
  </si>
  <si>
    <t>"v.č.407" 2*5+2*4,5</t>
  </si>
  <si>
    <t>"v.č.408" 2*5</t>
  </si>
  <si>
    <t>"v.č.410" 2*5</t>
  </si>
  <si>
    <t>"v.č.411" 2*5+2*4,5</t>
  </si>
  <si>
    <t>"v.č.415" 2*5+4*4,5</t>
  </si>
  <si>
    <t>"v.č.418" 2*5</t>
  </si>
  <si>
    <t>27</t>
  </si>
  <si>
    <t>5907050120</t>
  </si>
  <si>
    <t>Dělení kolejnic kyslíkem soustavy S49 nebo T. Poznámka: 1. V cenách jsou započteny náklady na manipulaci, podložení, označení a provedení řezu kolejnice.</t>
  </si>
  <si>
    <t>-312642866</t>
  </si>
  <si>
    <t>28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</si>
  <si>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</si>
  <si>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</si>
  <si>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</si>
  <si>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401534332</t>
  </si>
  <si>
    <t>"v.č.408" 4</t>
  </si>
  <si>
    <t>"v.č.410" 8</t>
  </si>
  <si>
    <t>"v.č.411" 13</t>
  </si>
  <si>
    <t>"v.č.415" 17</t>
  </si>
  <si>
    <t>"v.č.418" 13</t>
  </si>
  <si>
    <t>29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</si>
  <si>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</si>
  <si>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</si>
  <si>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-1309163160</t>
  </si>
  <si>
    <t>"v.č.418" 2</t>
  </si>
  <si>
    <t>30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</si>
  <si>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</si>
  <si>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</si>
  <si>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-1931502579</t>
  </si>
  <si>
    <t>"v.č.407" 2</t>
  </si>
  <si>
    <t>"v.č.408" 2</t>
  </si>
  <si>
    <t>"v.č.410" 2</t>
  </si>
  <si>
    <t>"v.č.411" 4</t>
  </si>
  <si>
    <t>"v.č.415" 4</t>
  </si>
  <si>
    <t>"v.č.418" 4</t>
  </si>
  <si>
    <t>31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</si>
  <si>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</si>
  <si>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</si>
  <si>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1978059804</t>
  </si>
  <si>
    <t>"v.č.407" 2*50</t>
  </si>
  <si>
    <t>"v.č.408" 2*50</t>
  </si>
  <si>
    <t>"v.č.410" 2*50</t>
  </si>
  <si>
    <t>"v.č.411" 4*50</t>
  </si>
  <si>
    <t>"v.č.415" 4*50</t>
  </si>
  <si>
    <t>"v.č.418" 4*50</t>
  </si>
  <si>
    <t>32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</si>
  <si>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</si>
  <si>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</si>
  <si>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-1050195644</t>
  </si>
  <si>
    <t>33</t>
  </si>
  <si>
    <t>5911027020</t>
  </si>
  <si>
    <t>Výměna jazyků a opornic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</si>
  <si>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1923036708</t>
  </si>
  <si>
    <t>"v.č. 411"15,1</t>
  </si>
  <si>
    <t>"v.č. 415"15,1</t>
  </si>
  <si>
    <t>"v.č. 418"15,1*2</t>
  </si>
  <si>
    <t>34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</si>
  <si>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</si>
  <si>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</si>
  <si>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1076614711</t>
  </si>
  <si>
    <t>35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</si>
  <si>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</si>
  <si>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</si>
  <si>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-1064102488</t>
  </si>
  <si>
    <t>7*2</t>
  </si>
  <si>
    <t>36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</si>
  <si>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</si>
  <si>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</si>
  <si>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-1416558889</t>
  </si>
  <si>
    <t>"v.č.407" 50</t>
  </si>
  <si>
    <t>"v.č.408" 50</t>
  </si>
  <si>
    <t>"v.č.410" 50</t>
  </si>
  <si>
    <t>"v.č.411" 50</t>
  </si>
  <si>
    <t>"v.č.415" 50</t>
  </si>
  <si>
    <t>"v.č.418" 50</t>
  </si>
  <si>
    <t>"v.č.424" 50</t>
  </si>
  <si>
    <t>37</t>
  </si>
  <si>
    <t>5955101085</t>
  </si>
  <si>
    <t>Kamenivo drcené recyklované drť frakce 4/16</t>
  </si>
  <si>
    <t>t</t>
  </si>
  <si>
    <t>117800637</t>
  </si>
  <si>
    <t>10*7*1,9</t>
  </si>
  <si>
    <t>38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</si>
  <si>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</si>
  <si>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</si>
  <si>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</si>
  <si>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-902410547</t>
  </si>
  <si>
    <t>7*10</t>
  </si>
  <si>
    <t>39</t>
  </si>
  <si>
    <t>5955101005</t>
  </si>
  <si>
    <t>Kamenivo drcené štěrk frakce 31,5/63 třídy min. BII</t>
  </si>
  <si>
    <t>-1046760527</t>
  </si>
  <si>
    <t>70*1,5</t>
  </si>
  <si>
    <t>40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</si>
  <si>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</si>
  <si>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</si>
  <si>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2101169271</t>
  </si>
  <si>
    <t>"nový štěrk" 105</t>
  </si>
  <si>
    <t>"drť na stezku" 133</t>
  </si>
  <si>
    <t>41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</si>
  <si>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</si>
  <si>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</si>
  <si>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1433556857</t>
  </si>
  <si>
    <t>odtěž.KL</t>
  </si>
  <si>
    <t>7*18</t>
  </si>
  <si>
    <t>výzisk - pryž. a polyet.podl.</t>
  </si>
  <si>
    <t>0,265+0,054+0,140</t>
  </si>
  <si>
    <t>42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</si>
  <si>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</si>
  <si>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</si>
  <si>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-1356210639</t>
  </si>
  <si>
    <t>odtěž.KL na skl.</t>
  </si>
  <si>
    <t>126</t>
  </si>
  <si>
    <t>43</t>
  </si>
  <si>
    <t>9909000400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</si>
  <si>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</si>
  <si>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-1746632781</t>
  </si>
  <si>
    <t>44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</si>
  <si>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</si>
  <si>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</si>
  <si>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-1450512830</t>
  </si>
  <si>
    <t>výzisk KL po žst</t>
  </si>
  <si>
    <t>výzisk -upev.</t>
  </si>
  <si>
    <t>1,337+2,298+1,397</t>
  </si>
  <si>
    <t>45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</si>
  <si>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</si>
  <si>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</si>
  <si>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1413416870</t>
  </si>
  <si>
    <t>nový mat. (upevn.)</t>
  </si>
  <si>
    <t>1,337+2,298+1,397+0,265+0,054+0,140</t>
  </si>
  <si>
    <t>46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</si>
  <si>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</si>
  <si>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</si>
  <si>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-213670717</t>
  </si>
  <si>
    <t>nový mat. (přech. kol.)</t>
  </si>
  <si>
    <t>0,439*2</t>
  </si>
  <si>
    <t>47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</si>
  <si>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</si>
  <si>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</si>
  <si>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-1673659284</t>
  </si>
  <si>
    <t>pražce SB8 v místě</t>
  </si>
  <si>
    <t>42+18+9+6</t>
  </si>
  <si>
    <t>48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</si>
  <si>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</si>
  <si>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</si>
  <si>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1491152712</t>
  </si>
  <si>
    <t>souhrnně pro SO 01 - 05</t>
  </si>
  <si>
    <t>49</t>
  </si>
  <si>
    <t>7497351560</t>
  </si>
  <si>
    <t>Montáž přímého ukolejnění na elektrizovaných tratích nebo v kolejových obvodech</t>
  </si>
  <si>
    <t>-1721994591</t>
  </si>
  <si>
    <t>50</t>
  </si>
  <si>
    <t>7592007120</t>
  </si>
  <si>
    <t>Demontáž informačního bodu MIB 6</t>
  </si>
  <si>
    <t>-842339927</t>
  </si>
  <si>
    <t>souhrnně pro SO 01 - 05 (AVV)</t>
  </si>
  <si>
    <t>51</t>
  </si>
  <si>
    <t>7592005120</t>
  </si>
  <si>
    <t>Montáž informačního bodu MIB 6 - uložení a připevnění na určené místo, seřízení, přezkoušení</t>
  </si>
  <si>
    <t>-1328468834</t>
  </si>
  <si>
    <t>52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</si>
  <si>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</si>
  <si>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</si>
  <si>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252068406</t>
  </si>
  <si>
    <t>odvoz dř. pražců na skl.</t>
  </si>
  <si>
    <t>100</t>
  </si>
  <si>
    <t>53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</si>
  <si>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</si>
  <si>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</si>
  <si>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485082014</t>
  </si>
  <si>
    <t>54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</si>
  <si>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</si>
  <si>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</si>
  <si>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1865867672</t>
  </si>
  <si>
    <t>souhrnně pro SO 01 - 05 (3x ASPv, 2x bagr)</t>
  </si>
  <si>
    <t>2 - SO 02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</si>
  <si>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</si>
  <si>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</si>
  <si>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-591168627</t>
  </si>
  <si>
    <t>780+130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</si>
  <si>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</si>
  <si>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</si>
  <si>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</si>
  <si>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259128603</t>
  </si>
  <si>
    <t>0,600+0,480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</si>
  <si>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</si>
  <si>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</si>
  <si>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1508431135</t>
  </si>
  <si>
    <t>691712505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</si>
  <si>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</si>
  <si>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</si>
  <si>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-328464734</t>
  </si>
  <si>
    <t>-1831045308</t>
  </si>
  <si>
    <t>-516358387</t>
  </si>
  <si>
    <t>198*1,5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</si>
  <si>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</si>
  <si>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</si>
  <si>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1956970510</t>
  </si>
  <si>
    <t>3 - SO 03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</si>
  <si>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</si>
  <si>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</si>
  <si>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</si>
  <si>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</si>
  <si>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</si>
  <si>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</si>
  <si>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</si>
  <si>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-1363538416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</si>
  <si>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</si>
  <si>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</si>
  <si>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-1026545671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</si>
  <si>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</si>
  <si>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</si>
  <si>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-1457486245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</si>
  <si>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</si>
  <si>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</si>
  <si>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-426147456</t>
  </si>
  <si>
    <t>4 - SO 04</t>
  </si>
  <si>
    <t>1854006790</t>
  </si>
  <si>
    <t>"v.č.6" 15</t>
  </si>
  <si>
    <t>-1897137712</t>
  </si>
  <si>
    <t>"v.č.6" 1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</si>
  <si>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</si>
  <si>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</si>
  <si>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1632487051</t>
  </si>
  <si>
    <t>"v.č.6" 11</t>
  </si>
  <si>
    <t>"spojka vč.6 - 201" 220</t>
  </si>
  <si>
    <t>"v.č.201" 15</t>
  </si>
  <si>
    <t>5956101030</t>
  </si>
  <si>
    <t xml:space="preserve">Pražec dřevěný příčný vystrojený   buk 2600x260x160 mm</t>
  </si>
  <si>
    <t>-1182906154</t>
  </si>
  <si>
    <t>vč. podkladnic, R1, ŽS4,pryž. a polyet.podl.</t>
  </si>
  <si>
    <t>1272327598</t>
  </si>
  <si>
    <t>"v.č.6" 83</t>
  </si>
  <si>
    <t>-176230602</t>
  </si>
  <si>
    <t>"v.č.6" 166</t>
  </si>
  <si>
    <t>5958140005</t>
  </si>
  <si>
    <t>Podkladnice žebrová tv. S4pl</t>
  </si>
  <si>
    <t>977258368</t>
  </si>
  <si>
    <t>667880699</t>
  </si>
  <si>
    <t>"v.č.6" 128</t>
  </si>
  <si>
    <t>1793225766</t>
  </si>
  <si>
    <t>-43955585</t>
  </si>
  <si>
    <t>669228211</t>
  </si>
  <si>
    <t>-1722467309</t>
  </si>
  <si>
    <t>"v.č.6" 332</t>
  </si>
  <si>
    <t>915652144</t>
  </si>
  <si>
    <t>5910135020</t>
  </si>
  <si>
    <t>Demontáž pražcové kotvy ve výhybce. Poznámka: 1. V cenách jsou započteny náklady na odstranění kameniva, demontáž, dohození a úpravu kameniva a naložení výzisku na dopravní prostředek.</t>
  </si>
  <si>
    <t>-308983086</t>
  </si>
  <si>
    <t>"v.č. 201" 14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</si>
  <si>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</si>
  <si>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</si>
  <si>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-1056805958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</si>
  <si>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</si>
  <si>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</si>
  <si>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-168306686</t>
  </si>
  <si>
    <t>"v.č.6" 4*4,5</t>
  </si>
  <si>
    <t>"spojka vč.6 - 201" 8*4,5</t>
  </si>
  <si>
    <t>1903265837</t>
  </si>
  <si>
    <t>"v.č.6" 179</t>
  </si>
  <si>
    <t>1697687043</t>
  </si>
  <si>
    <t>-635813654</t>
  </si>
  <si>
    <t>"v.č.6" 26</t>
  </si>
  <si>
    <t>"spojka vč.6 - 201" 28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</si>
  <si>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</si>
  <si>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</si>
  <si>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-1525942086</t>
  </si>
  <si>
    <t>"v.č.6" 2</t>
  </si>
  <si>
    <t>"spojka vč.6 - 201" 2</t>
  </si>
  <si>
    <t>"v.č. 201" 4</t>
  </si>
  <si>
    <t>-1039699937</t>
  </si>
  <si>
    <t>"v.č. 201" 4*50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</si>
  <si>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</si>
  <si>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</si>
  <si>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-559135807</t>
  </si>
  <si>
    <t>"v.č.6" 2*100</t>
  </si>
  <si>
    <t>"spojka vč.6 - 201" 2*130</t>
  </si>
  <si>
    <t>-2059839748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</si>
  <si>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</si>
  <si>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</si>
  <si>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640741044</t>
  </si>
  <si>
    <t>5910132010</t>
  </si>
  <si>
    <t>Zřízení zádržné opěrky na jazyku. Poznámka: 1. V cenách jsou započteny náklady na vrtání otvorů a montáž. 2. V cenách nejsou obsaženy náklady na dodávku materiálu.</t>
  </si>
  <si>
    <t>-1346710822</t>
  </si>
  <si>
    <t>5961170070</t>
  </si>
  <si>
    <t>Zádržná opěrka proti putování (komplet pro jazky i opornici) S49 R300 pro jazyk ohnutý i přímý</t>
  </si>
  <si>
    <t>-874098077</t>
  </si>
  <si>
    <t>-1377587649</t>
  </si>
  <si>
    <t>"v.č.6" 2*12,025</t>
  </si>
  <si>
    <t>-1279619956</t>
  </si>
  <si>
    <t>"v.č.6" 2*13,607</t>
  </si>
  <si>
    <t>-177174049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</si>
  <si>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</si>
  <si>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</si>
  <si>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-1612446378</t>
  </si>
  <si>
    <t>"v.č. 201" 80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</si>
  <si>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</si>
  <si>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</si>
  <si>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-1338568964</t>
  </si>
  <si>
    <t>"v.č. 201" 1</t>
  </si>
  <si>
    <t>-1492553434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</si>
  <si>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</si>
  <si>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</si>
  <si>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-1415531626</t>
  </si>
  <si>
    <t>"spojka vč.6 - 201" 0,130</t>
  </si>
  <si>
    <t>5906130190</t>
  </si>
  <si>
    <t>Montáž kolejového roštu v ose koleje pražce dřevěné vystrojené tv. S49 rozdělení"u". Poznámka: 1. V cenách jsou započteny náklady na manipulaci a montáž KR, u pražců dřevěných nevystrojených i na vrtání pražců. 2. V cenách nejsou obsaženy náklady na dodávku materiálu.</t>
  </si>
  <si>
    <t>-1970209729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</si>
  <si>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</si>
  <si>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</si>
  <si>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-1737807150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</si>
  <si>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</si>
  <si>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</si>
  <si>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-1264181617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</si>
  <si>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</si>
  <si>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</si>
  <si>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822834632</t>
  </si>
  <si>
    <t>596114400R</t>
  </si>
  <si>
    <t xml:space="preserve">Výhybka jednoduchá smontovaná pražce dřevěné S S49 1:5,7–230 S –p-HZ-d-K-ZP </t>
  </si>
  <si>
    <t>366704039</t>
  </si>
  <si>
    <t xml:space="preserve">výhybka vč. dř. pražců S S49 1:5,7–230 S –p-HZ-d-K-ZP </t>
  </si>
  <si>
    <t>viz technická zpráva (vč.vevařených LISů,zádrž.opěrek, HZ...)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</si>
  <si>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</si>
  <si>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</si>
  <si>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228209596</t>
  </si>
  <si>
    <t>7594105380</t>
  </si>
  <si>
    <t>Montáž dalšího kolíku ocelových propojek na kolejnici</t>
  </si>
  <si>
    <t>398062047</t>
  </si>
  <si>
    <t xml:space="preserve">mtž kolíkových propojek v jazykové a </t>
  </si>
  <si>
    <t>srdcovkové části</t>
  </si>
  <si>
    <t>7594110090</t>
  </si>
  <si>
    <t>Lanové propojení s kolíkovým ukončením KB 1xCu70/700 norma 703579005 (HM0404223390000)</t>
  </si>
  <si>
    <t>-1685755051</t>
  </si>
  <si>
    <t>7594110095</t>
  </si>
  <si>
    <t>Lanové propojení s kolíkovým ukončením KB 1xCu70/1000 norma 703579006 (HM0404223400000)</t>
  </si>
  <si>
    <t>705280820</t>
  </si>
  <si>
    <t>-1554479812</t>
  </si>
  <si>
    <t>"v.č.6" 180</t>
  </si>
  <si>
    <t>"spojka vč.6 - 201" 260</t>
  </si>
  <si>
    <t>"v.č. 201" 60</t>
  </si>
  <si>
    <t>-902459626</t>
  </si>
  <si>
    <t>(20+30+10)*1,9</t>
  </si>
  <si>
    <t>-1151027733</t>
  </si>
  <si>
    <t>10+105+20</t>
  </si>
  <si>
    <t>1407721992</t>
  </si>
  <si>
    <t>135*1,5</t>
  </si>
  <si>
    <t>-1976524524</t>
  </si>
  <si>
    <t>"nový štěrk" 202,5</t>
  </si>
  <si>
    <t>"drť na stezku" 114</t>
  </si>
  <si>
    <t>-298824009</t>
  </si>
  <si>
    <t>18+189+36</t>
  </si>
  <si>
    <t>0,030+0,005</t>
  </si>
  <si>
    <t>1602851739</t>
  </si>
  <si>
    <t>-103299456</t>
  </si>
  <si>
    <t>1490719284</t>
  </si>
  <si>
    <t>243</t>
  </si>
  <si>
    <t>1,232+0,073+0,408</t>
  </si>
  <si>
    <t>1807199699</t>
  </si>
  <si>
    <t>1,232+0,073+0,030+0,005+0,408</t>
  </si>
  <si>
    <t>1122033258</t>
  </si>
  <si>
    <t>"v.č.6" 83*0,270</t>
  </si>
  <si>
    <t>-1212815791</t>
  </si>
  <si>
    <t>nový mat. (výhybka)</t>
  </si>
  <si>
    <t>5 - SO 05</t>
  </si>
  <si>
    <t>943848188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</si>
  <si>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</si>
  <si>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</si>
  <si>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-2098482299</t>
  </si>
  <si>
    <t>1816240071</t>
  </si>
  <si>
    <t>1232837712</t>
  </si>
  <si>
    <t>-141535397</t>
  </si>
  <si>
    <t>-1618418786</t>
  </si>
  <si>
    <t>-683488733</t>
  </si>
  <si>
    <t>-1391907064</t>
  </si>
  <si>
    <t>66*1,5</t>
  </si>
  <si>
    <t>-621862298</t>
  </si>
  <si>
    <t>2 - Materiál dodávaný objednatelem - NEOCEŇOVAT</t>
  </si>
  <si>
    <t>5956116000</t>
  </si>
  <si>
    <t>Pražce dřevěné výhybkové dub skupina 3 160x260</t>
  </si>
  <si>
    <t>23899628</t>
  </si>
  <si>
    <t>5956101010</t>
  </si>
  <si>
    <t>Pražec dřevěný příčný nevystrojený buk 2600x260x160 mm</t>
  </si>
  <si>
    <t>-1627069840</t>
  </si>
  <si>
    <t>"SO 01" 228</t>
  </si>
  <si>
    <t>5956213065</t>
  </si>
  <si>
    <t xml:space="preserve">Pražec betonový příčný vystrojený  užitý tv. SB 8 P</t>
  </si>
  <si>
    <t>-282940315</t>
  </si>
  <si>
    <t>"SO 01" 75</t>
  </si>
  <si>
    <t>"SO 04" 83</t>
  </si>
  <si>
    <t>5957201005</t>
  </si>
  <si>
    <t>Kolejnice užité tv. R65</t>
  </si>
  <si>
    <t>-1512304225</t>
  </si>
  <si>
    <t>"SO 01" 89</t>
  </si>
  <si>
    <t>5957201010</t>
  </si>
  <si>
    <t>Kolejnice užité tv. S49</t>
  </si>
  <si>
    <t>-1738845143</t>
  </si>
  <si>
    <t>"SO 04" 179+260</t>
  </si>
  <si>
    <t>5957128080</t>
  </si>
  <si>
    <t>Lepený izolovaný styk tv. R65 s tepelně zpracovanou hlavou délky 5,00 m</t>
  </si>
  <si>
    <t>-552467071</t>
  </si>
  <si>
    <t>"SO 01" 12</t>
  </si>
  <si>
    <t>5957128055</t>
  </si>
  <si>
    <t>Lepený izolovaný styk tv. R65 s tepelně zpracovanou hlavou délky 4,50 m</t>
  </si>
  <si>
    <t>-567279627</t>
  </si>
  <si>
    <t>"SO 01" 8</t>
  </si>
  <si>
    <t>5957134055</t>
  </si>
  <si>
    <t>Lepený izolovaný styk tv. S49 s tepelně zpracovanou hlavou délky 4,50 m</t>
  </si>
  <si>
    <t>-735002165</t>
  </si>
  <si>
    <t>"SO 04" 12</t>
  </si>
  <si>
    <t>596110820R</t>
  </si>
  <si>
    <t>Jazyk pravý ohnutý</t>
  </si>
  <si>
    <t>696972255</t>
  </si>
  <si>
    <t>596110530R</t>
  </si>
  <si>
    <t>Opornice pravá přímá</t>
  </si>
  <si>
    <t>667664694</t>
  </si>
  <si>
    <t>596110430R</t>
  </si>
  <si>
    <t>Jazyk levý přímý</t>
  </si>
  <si>
    <t>-1725139347</t>
  </si>
  <si>
    <t>596110540P</t>
  </si>
  <si>
    <t>Opornice levá ohnutá</t>
  </si>
  <si>
    <t>1690862637</t>
  </si>
  <si>
    <t>596111810R</t>
  </si>
  <si>
    <t>Jazyk levý ohnutý</t>
  </si>
  <si>
    <t>1100174870</t>
  </si>
  <si>
    <t>596110510R</t>
  </si>
  <si>
    <t>Opornice levá přímá</t>
  </si>
  <si>
    <t>-1632354053</t>
  </si>
  <si>
    <t>596110420R</t>
  </si>
  <si>
    <t>Jazyk pravý přímý</t>
  </si>
  <si>
    <t>-471641903</t>
  </si>
  <si>
    <t>596110520R</t>
  </si>
  <si>
    <t>Opornice pravá ohnutá</t>
  </si>
  <si>
    <t>-1230606775</t>
  </si>
  <si>
    <t>3 - VRN</t>
  </si>
  <si>
    <t>021201001</t>
  </si>
  <si>
    <t>Průzkumné práce pro opravy Průzkum výskytu škodlivin kontaminace kameniva ropnými látkami</t>
  </si>
  <si>
    <t>ks</t>
  </si>
  <si>
    <t>-920617721</t>
  </si>
  <si>
    <t>022101011</t>
  </si>
  <si>
    <t>Geodetické práce Geodetické práce v průběhu opravy</t>
  </si>
  <si>
    <t>kpl</t>
  </si>
  <si>
    <t>-836154007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</si>
  <si>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</si>
  <si>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</si>
  <si>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-1939321767</t>
  </si>
  <si>
    <t>"SO 02" 1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</si>
  <si>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</si>
  <si>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</si>
  <si>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77936014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</si>
  <si>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</si>
  <si>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</si>
  <si>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262893827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</si>
  <si>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</si>
  <si>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</si>
  <si>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-924526875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</si>
  <si>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</si>
  <si>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</si>
  <si>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668145147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</si>
</sst>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650190099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kolejí a výhybek v žst Děčín hl. n.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8. 12. 2020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>Věra Trnková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ROUND(AG55+AG61+AG62,2)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ROUND(AS55+AS61+AS62,2)</f>
        <v>0</v>
      </c>
      <c r="AT54" s="106">
        <f>ROUND(SUM(AV54:AW54),2)</f>
        <v>0</v>
      </c>
      <c r="AU54" s="107">
        <f>ROUND(AU55+AU61+AU62,5)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ROUND(AZ55+AZ61+AZ62,2)</f>
        <v>0</v>
      </c>
      <c r="BA54" s="106">
        <f>ROUND(BA55+BA61+BA62,2)</f>
        <v>0</v>
      </c>
      <c r="BB54" s="106">
        <f>ROUND(BB55+BB61+BB62,2)</f>
        <v>0</v>
      </c>
      <c r="BC54" s="106">
        <f>ROUND(BC55+BC61+BC62,2)</f>
        <v>0</v>
      </c>
      <c r="BD54" s="108">
        <f>ROUND(BD55+BD61+BD62,2)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7"/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ROUND(SUM(AG56:AG60),2)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76</v>
      </c>
      <c r="AR55" s="118"/>
      <c r="AS55" s="119">
        <f>ROUND(SUM(AS56:AS60),2)</f>
        <v>0</v>
      </c>
      <c r="AT55" s="120">
        <f>ROUND(SUM(AV55:AW55),2)</f>
        <v>0</v>
      </c>
      <c r="AU55" s="121">
        <f>ROUND(SUM(AU56:AU60),5)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ROUND(SUM(AZ56:AZ60),2)</f>
        <v>0</v>
      </c>
      <c r="BA55" s="120">
        <f>ROUND(SUM(BA56:BA60),2)</f>
        <v>0</v>
      </c>
      <c r="BB55" s="120">
        <f>ROUND(SUM(BB56:BB60),2)</f>
        <v>0</v>
      </c>
      <c r="BC55" s="120">
        <f>ROUND(SUM(BC56:BC60),2)</f>
        <v>0</v>
      </c>
      <c r="BD55" s="122">
        <f>ROUND(SUM(BD56:BD60),2)</f>
        <v>0</v>
      </c>
      <c r="BE55" s="7"/>
      <c r="BS55" s="123" t="s">
        <v>69</v>
      </c>
      <c r="BT55" s="123" t="s">
        <v>74</v>
      </c>
      <c r="BU55" s="123" t="s">
        <v>71</v>
      </c>
      <c r="BV55" s="123" t="s">
        <v>72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74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'1 - SO 01'!J32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81</v>
      </c>
      <c r="AR56" s="65"/>
      <c r="AS56" s="129">
        <v>0</v>
      </c>
      <c r="AT56" s="130">
        <f>ROUND(SUM(AV56:AW56),2)</f>
        <v>0</v>
      </c>
      <c r="AU56" s="131">
        <f>'1 - SO 01'!P85</f>
        <v>0</v>
      </c>
      <c r="AV56" s="130">
        <f>'1 - SO 01'!J35</f>
        <v>0</v>
      </c>
      <c r="AW56" s="130">
        <f>'1 - SO 01'!J36</f>
        <v>0</v>
      </c>
      <c r="AX56" s="130">
        <f>'1 - SO 01'!J37</f>
        <v>0</v>
      </c>
      <c r="AY56" s="130">
        <f>'1 - SO 01'!J38</f>
        <v>0</v>
      </c>
      <c r="AZ56" s="130">
        <f>'1 - SO 01'!F35</f>
        <v>0</v>
      </c>
      <c r="BA56" s="130">
        <f>'1 - SO 01'!F36</f>
        <v>0</v>
      </c>
      <c r="BB56" s="130">
        <f>'1 - SO 01'!F37</f>
        <v>0</v>
      </c>
      <c r="BC56" s="130">
        <f>'1 - SO 01'!F38</f>
        <v>0</v>
      </c>
      <c r="BD56" s="132">
        <f>'1 - SO 01'!F39</f>
        <v>0</v>
      </c>
      <c r="BE56" s="4"/>
      <c r="BT56" s="133" t="s">
        <v>78</v>
      </c>
      <c r="BV56" s="133" t="s">
        <v>72</v>
      </c>
      <c r="BW56" s="133" t="s">
        <v>82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78</v>
      </c>
      <c r="F57" s="126"/>
      <c r="G57" s="126"/>
      <c r="H57" s="126"/>
      <c r="I57" s="126"/>
      <c r="J57" s="125"/>
      <c r="K57" s="126" t="s">
        <v>83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'2 - SO 02'!J32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'2 - SO 02'!P85</f>
        <v>0</v>
      </c>
      <c r="AV57" s="130">
        <f>'2 - SO 02'!J35</f>
        <v>0</v>
      </c>
      <c r="AW57" s="130">
        <f>'2 - SO 02'!J36</f>
        <v>0</v>
      </c>
      <c r="AX57" s="130">
        <f>'2 - SO 02'!J37</f>
        <v>0</v>
      </c>
      <c r="AY57" s="130">
        <f>'2 - SO 02'!J38</f>
        <v>0</v>
      </c>
      <c r="AZ57" s="130">
        <f>'2 - SO 02'!F35</f>
        <v>0</v>
      </c>
      <c r="BA57" s="130">
        <f>'2 - SO 02'!F36</f>
        <v>0</v>
      </c>
      <c r="BB57" s="130">
        <f>'2 - SO 02'!F37</f>
        <v>0</v>
      </c>
      <c r="BC57" s="130">
        <f>'2 - SO 02'!F38</f>
        <v>0</v>
      </c>
      <c r="BD57" s="132">
        <f>'2 - SO 02'!F39</f>
        <v>0</v>
      </c>
      <c r="BE57" s="4"/>
      <c r="BT57" s="133" t="s">
        <v>78</v>
      </c>
      <c r="BV57" s="133" t="s">
        <v>72</v>
      </c>
      <c r="BW57" s="133" t="s">
        <v>84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85</v>
      </c>
      <c r="F58" s="126"/>
      <c r="G58" s="126"/>
      <c r="H58" s="126"/>
      <c r="I58" s="126"/>
      <c r="J58" s="125"/>
      <c r="K58" s="126" t="s">
        <v>86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'3 - SO 03'!J32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'3 - SO 03'!P87</f>
        <v>0</v>
      </c>
      <c r="AV58" s="130">
        <f>'3 - SO 03'!J35</f>
        <v>0</v>
      </c>
      <c r="AW58" s="130">
        <f>'3 - SO 03'!J36</f>
        <v>0</v>
      </c>
      <c r="AX58" s="130">
        <f>'3 - SO 03'!J37</f>
        <v>0</v>
      </c>
      <c r="AY58" s="130">
        <f>'3 - SO 03'!J38</f>
        <v>0</v>
      </c>
      <c r="AZ58" s="130">
        <f>'3 - SO 03'!F35</f>
        <v>0</v>
      </c>
      <c r="BA58" s="130">
        <f>'3 - SO 03'!F36</f>
        <v>0</v>
      </c>
      <c r="BB58" s="130">
        <f>'3 - SO 03'!F37</f>
        <v>0</v>
      </c>
      <c r="BC58" s="130">
        <f>'3 - SO 03'!F38</f>
        <v>0</v>
      </c>
      <c r="BD58" s="132">
        <f>'3 - SO 03'!F39</f>
        <v>0</v>
      </c>
      <c r="BE58" s="4"/>
      <c r="BT58" s="133" t="s">
        <v>78</v>
      </c>
      <c r="BV58" s="133" t="s">
        <v>72</v>
      </c>
      <c r="BW58" s="133" t="s">
        <v>87</v>
      </c>
      <c r="BX58" s="133" t="s">
        <v>77</v>
      </c>
      <c r="CL58" s="133" t="s">
        <v>19</v>
      </c>
    </row>
    <row r="59" s="4" customFormat="1" ht="16.5" customHeight="1">
      <c r="A59" s="124" t="s">
        <v>79</v>
      </c>
      <c r="B59" s="63"/>
      <c r="C59" s="125"/>
      <c r="D59" s="125"/>
      <c r="E59" s="126" t="s">
        <v>88</v>
      </c>
      <c r="F59" s="126"/>
      <c r="G59" s="126"/>
      <c r="H59" s="126"/>
      <c r="I59" s="126"/>
      <c r="J59" s="125"/>
      <c r="K59" s="126" t="s">
        <v>89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'4 - SO 04'!J32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81</v>
      </c>
      <c r="AR59" s="65"/>
      <c r="AS59" s="129">
        <v>0</v>
      </c>
      <c r="AT59" s="130">
        <f>ROUND(SUM(AV59:AW59),2)</f>
        <v>0</v>
      </c>
      <c r="AU59" s="131">
        <f>'4 - SO 04'!P85</f>
        <v>0</v>
      </c>
      <c r="AV59" s="130">
        <f>'4 - SO 04'!J35</f>
        <v>0</v>
      </c>
      <c r="AW59" s="130">
        <f>'4 - SO 04'!J36</f>
        <v>0</v>
      </c>
      <c r="AX59" s="130">
        <f>'4 - SO 04'!J37</f>
        <v>0</v>
      </c>
      <c r="AY59" s="130">
        <f>'4 - SO 04'!J38</f>
        <v>0</v>
      </c>
      <c r="AZ59" s="130">
        <f>'4 - SO 04'!F35</f>
        <v>0</v>
      </c>
      <c r="BA59" s="130">
        <f>'4 - SO 04'!F36</f>
        <v>0</v>
      </c>
      <c r="BB59" s="130">
        <f>'4 - SO 04'!F37</f>
        <v>0</v>
      </c>
      <c r="BC59" s="130">
        <f>'4 - SO 04'!F38</f>
        <v>0</v>
      </c>
      <c r="BD59" s="132">
        <f>'4 - SO 04'!F39</f>
        <v>0</v>
      </c>
      <c r="BE59" s="4"/>
      <c r="BT59" s="133" t="s">
        <v>78</v>
      </c>
      <c r="BV59" s="133" t="s">
        <v>72</v>
      </c>
      <c r="BW59" s="133" t="s">
        <v>90</v>
      </c>
      <c r="BX59" s="133" t="s">
        <v>77</v>
      </c>
      <c r="CL59" s="133" t="s">
        <v>19</v>
      </c>
    </row>
    <row r="60" s="4" customFormat="1" ht="16.5" customHeight="1">
      <c r="A60" s="124" t="s">
        <v>79</v>
      </c>
      <c r="B60" s="63"/>
      <c r="C60" s="125"/>
      <c r="D60" s="125"/>
      <c r="E60" s="126" t="s">
        <v>91</v>
      </c>
      <c r="F60" s="126"/>
      <c r="G60" s="126"/>
      <c r="H60" s="126"/>
      <c r="I60" s="126"/>
      <c r="J60" s="125"/>
      <c r="K60" s="126" t="s">
        <v>92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'5 - SO 05'!J32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81</v>
      </c>
      <c r="AR60" s="65"/>
      <c r="AS60" s="129">
        <v>0</v>
      </c>
      <c r="AT60" s="130">
        <f>ROUND(SUM(AV60:AW60),2)</f>
        <v>0</v>
      </c>
      <c r="AU60" s="131">
        <f>'5 - SO 05'!P85</f>
        <v>0</v>
      </c>
      <c r="AV60" s="130">
        <f>'5 - SO 05'!J35</f>
        <v>0</v>
      </c>
      <c r="AW60" s="130">
        <f>'5 - SO 05'!J36</f>
        <v>0</v>
      </c>
      <c r="AX60" s="130">
        <f>'5 - SO 05'!J37</f>
        <v>0</v>
      </c>
      <c r="AY60" s="130">
        <f>'5 - SO 05'!J38</f>
        <v>0</v>
      </c>
      <c r="AZ60" s="130">
        <f>'5 - SO 05'!F35</f>
        <v>0</v>
      </c>
      <c r="BA60" s="130">
        <f>'5 - SO 05'!F36</f>
        <v>0</v>
      </c>
      <c r="BB60" s="130">
        <f>'5 - SO 05'!F37</f>
        <v>0</v>
      </c>
      <c r="BC60" s="130">
        <f>'5 - SO 05'!F38</f>
        <v>0</v>
      </c>
      <c r="BD60" s="132">
        <f>'5 - SO 05'!F39</f>
        <v>0</v>
      </c>
      <c r="BE60" s="4"/>
      <c r="BT60" s="133" t="s">
        <v>78</v>
      </c>
      <c r="BV60" s="133" t="s">
        <v>72</v>
      </c>
      <c r="BW60" s="133" t="s">
        <v>93</v>
      </c>
      <c r="BX60" s="133" t="s">
        <v>77</v>
      </c>
      <c r="CL60" s="133" t="s">
        <v>19</v>
      </c>
    </row>
    <row r="61" s="7" customFormat="1" ht="24.75" customHeight="1">
      <c r="A61" s="124" t="s">
        <v>79</v>
      </c>
      <c r="B61" s="111"/>
      <c r="C61" s="112"/>
      <c r="D61" s="113" t="s">
        <v>78</v>
      </c>
      <c r="E61" s="113"/>
      <c r="F61" s="113"/>
      <c r="G61" s="113"/>
      <c r="H61" s="113"/>
      <c r="I61" s="114"/>
      <c r="J61" s="113" t="s">
        <v>94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6">
        <f>'2 - Materiál dodávaný obj...'!J30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76</v>
      </c>
      <c r="AR61" s="118"/>
      <c r="AS61" s="119">
        <v>0</v>
      </c>
      <c r="AT61" s="120">
        <f>ROUND(SUM(AV61:AW61),2)</f>
        <v>0</v>
      </c>
      <c r="AU61" s="121">
        <f>'2 - Materiál dodávaný obj...'!P79</f>
        <v>0</v>
      </c>
      <c r="AV61" s="120">
        <f>'2 - Materiál dodávaný obj...'!J33</f>
        <v>0</v>
      </c>
      <c r="AW61" s="120">
        <f>'2 - Materiál dodávaný obj...'!J34</f>
        <v>0</v>
      </c>
      <c r="AX61" s="120">
        <f>'2 - Materiál dodávaný obj...'!J35</f>
        <v>0</v>
      </c>
      <c r="AY61" s="120">
        <f>'2 - Materiál dodávaný obj...'!J36</f>
        <v>0</v>
      </c>
      <c r="AZ61" s="120">
        <f>'2 - Materiál dodávaný obj...'!F33</f>
        <v>0</v>
      </c>
      <c r="BA61" s="120">
        <f>'2 - Materiál dodávaný obj...'!F34</f>
        <v>0</v>
      </c>
      <c r="BB61" s="120">
        <f>'2 - Materiál dodávaný obj...'!F35</f>
        <v>0</v>
      </c>
      <c r="BC61" s="120">
        <f>'2 - Materiál dodávaný obj...'!F36</f>
        <v>0</v>
      </c>
      <c r="BD61" s="122">
        <f>'2 - Materiál dodávaný obj...'!F37</f>
        <v>0</v>
      </c>
      <c r="BE61" s="7"/>
      <c r="BT61" s="123" t="s">
        <v>74</v>
      </c>
      <c r="BV61" s="123" t="s">
        <v>72</v>
      </c>
      <c r="BW61" s="123" t="s">
        <v>95</v>
      </c>
      <c r="BX61" s="123" t="s">
        <v>5</v>
      </c>
      <c r="CL61" s="123" t="s">
        <v>19</v>
      </c>
      <c r="CM61" s="123" t="s">
        <v>78</v>
      </c>
    </row>
    <row r="62" s="7" customFormat="1" ht="16.5" customHeight="1">
      <c r="A62" s="124" t="s">
        <v>79</v>
      </c>
      <c r="B62" s="111"/>
      <c r="C62" s="112"/>
      <c r="D62" s="113" t="s">
        <v>85</v>
      </c>
      <c r="E62" s="113"/>
      <c r="F62" s="113"/>
      <c r="G62" s="113"/>
      <c r="H62" s="113"/>
      <c r="I62" s="114"/>
      <c r="J62" s="113" t="s">
        <v>96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6">
        <f>'3 - VRN'!J30</f>
        <v>0</v>
      </c>
      <c r="AH62" s="114"/>
      <c r="AI62" s="114"/>
      <c r="AJ62" s="114"/>
      <c r="AK62" s="114"/>
      <c r="AL62" s="114"/>
      <c r="AM62" s="114"/>
      <c r="AN62" s="116">
        <f>SUM(AG62,AT62)</f>
        <v>0</v>
      </c>
      <c r="AO62" s="114"/>
      <c r="AP62" s="114"/>
      <c r="AQ62" s="117" t="s">
        <v>76</v>
      </c>
      <c r="AR62" s="118"/>
      <c r="AS62" s="134">
        <v>0</v>
      </c>
      <c r="AT62" s="135">
        <f>ROUND(SUM(AV62:AW62),2)</f>
        <v>0</v>
      </c>
      <c r="AU62" s="136">
        <f>'3 - VRN'!P79</f>
        <v>0</v>
      </c>
      <c r="AV62" s="135">
        <f>'3 - VRN'!J33</f>
        <v>0</v>
      </c>
      <c r="AW62" s="135">
        <f>'3 - VRN'!J34</f>
        <v>0</v>
      </c>
      <c r="AX62" s="135">
        <f>'3 - VRN'!J35</f>
        <v>0</v>
      </c>
      <c r="AY62" s="135">
        <f>'3 - VRN'!J36</f>
        <v>0</v>
      </c>
      <c r="AZ62" s="135">
        <f>'3 - VRN'!F33</f>
        <v>0</v>
      </c>
      <c r="BA62" s="135">
        <f>'3 - VRN'!F34</f>
        <v>0</v>
      </c>
      <c r="BB62" s="135">
        <f>'3 - VRN'!F35</f>
        <v>0</v>
      </c>
      <c r="BC62" s="135">
        <f>'3 - VRN'!F36</f>
        <v>0</v>
      </c>
      <c r="BD62" s="137">
        <f>'3 - VRN'!F37</f>
        <v>0</v>
      </c>
      <c r="BE62" s="7"/>
      <c r="BT62" s="123" t="s">
        <v>74</v>
      </c>
      <c r="BV62" s="123" t="s">
        <v>72</v>
      </c>
      <c r="BW62" s="123" t="s">
        <v>97</v>
      </c>
      <c r="BX62" s="123" t="s">
        <v>5</v>
      </c>
      <c r="CL62" s="123" t="s">
        <v>19</v>
      </c>
      <c r="CM62" s="123" t="s">
        <v>78</v>
      </c>
    </row>
    <row r="63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sheet="1" formatColumns="0" formatRows="0" objects="1" scenarios="1" spinCount="100000" saltValue="0ggYLtrHbX9+lX7OkX4P2QII6CUVl4w5Uxd1t+XTyXEJQtHaNqCYCflTaSV2JkCEZLz69uzUwstVmqg4fqqXmA==" hashValue="CEa64uY7NOYt/1cZcn3q+6NDx1iKspUmBOSv/hoKwZGQJ9FGjAjvw1Gxseo3Eglt/kWUz3jctahYg8sdm/qhM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 - SO 01'!C2" display="/"/>
    <hyperlink ref="A57" location="'2 - SO 02'!C2" display="/"/>
    <hyperlink ref="A58" location="'3 - SO 03'!C2" display="/"/>
    <hyperlink ref="A59" location="'4 - SO 04'!C2" display="/"/>
    <hyperlink ref="A60" location="'5 - SO 05'!C2" display="/"/>
    <hyperlink ref="A61" location="'2 - Materiál dodávaný obj...'!C2" display="/"/>
    <hyperlink ref="A62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1" customFormat="1" ht="12" customHeight="1">
      <c r="B8" s="20"/>
      <c r="D8" s="142" t="s">
        <v>99</v>
      </c>
      <c r="L8" s="20"/>
    </row>
    <row r="9" hidden="1" s="2" customFormat="1" ht="16.5" customHeight="1">
      <c r="A9" s="38"/>
      <c r="B9" s="44"/>
      <c r="C9" s="38"/>
      <c r="D9" s="38"/>
      <c r="E9" s="143" t="s">
        <v>100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101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ROUND((SUM(BE85:BE316)),  2)</f>
        <v>0</v>
      </c>
      <c r="G35" s="38"/>
      <c r="H35" s="38"/>
      <c r="I35" s="157">
        <v>0.20999999999999999</v>
      </c>
      <c r="J35" s="156">
        <f>ROUND(((SUM(BE85:BE316))*I35),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ROUND((SUM(BF85:BF316)),  2)</f>
        <v>0</v>
      </c>
      <c r="G36" s="38"/>
      <c r="H36" s="38"/>
      <c r="I36" s="157">
        <v>0.14999999999999999</v>
      </c>
      <c r="J36" s="156">
        <f>ROUND(((SUM(BF85:BF316))*I36),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ROUND((SUM(BG85:BG316)),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ROUND((SUM(BH85:BH316)),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ROUND((SUM(BI85:BI316)),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kolejí a výhybek v žst Děčín hl. n.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99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101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1 - SO 01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kolejí a výhybek v žst Děčín hl. n.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99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100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101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1 - SO 01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8. 12. 2020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108</v>
      </c>
      <c r="D84" s="177" t="s">
        <v>55</v>
      </c>
      <c r="E84" s="177" t="s">
        <v>51</v>
      </c>
      <c r="F84" s="177" t="s">
        <v>52</v>
      </c>
      <c r="G84" s="177" t="s">
        <v>109</v>
      </c>
      <c r="H84" s="177" t="s">
        <v>110</v>
      </c>
      <c r="I84" s="177" t="s">
        <v>111</v>
      </c>
      <c r="J84" s="178" t="s">
        <v>105</v>
      </c>
      <c r="K84" s="179" t="s">
        <v>112</v>
      </c>
      <c r="L84" s="180"/>
      <c r="M84" s="92" t="s">
        <v>19</v>
      </c>
      <c r="N84" s="93" t="s">
        <v>40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1">
        <f>BK85</f>
        <v>0</v>
      </c>
      <c r="K85" s="40"/>
      <c r="L85" s="44"/>
      <c r="M85" s="95"/>
      <c r="N85" s="182"/>
      <c r="O85" s="96"/>
      <c r="P85" s="183">
        <f>SUM(P86:P316)</f>
        <v>0</v>
      </c>
      <c r="Q85" s="96"/>
      <c r="R85" s="183">
        <f>SUM(R86:R316)</f>
        <v>245.32784000000001</v>
      </c>
      <c r="S85" s="96"/>
      <c r="T85" s="184">
        <f>SUM(T86:T316)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106</v>
      </c>
      <c r="BK85" s="185">
        <f>SUM(BK86:BK316)</f>
        <v>0</v>
      </c>
    </row>
    <row r="86" s="2" customFormat="1" ht="78" customHeight="1">
      <c r="A86" s="38"/>
      <c r="B86" s="39"/>
      <c r="C86" s="186" t="s">
        <v>74</v>
      </c>
      <c r="D86" s="186" t="s">
        <v>120</v>
      </c>
      <c r="E86" s="187" t="s">
        <v>121</v>
      </c>
      <c r="F86" s="188" t="s">
        <v>122</v>
      </c>
      <c r="G86" s="189" t="s">
        <v>123</v>
      </c>
      <c r="H86" s="190">
        <v>202</v>
      </c>
      <c r="I86" s="191"/>
      <c r="J86" s="192">
        <f>ROUND(I86*H86,2)</f>
        <v>0</v>
      </c>
      <c r="K86" s="193"/>
      <c r="L86" s="44"/>
      <c r="M86" s="194" t="s">
        <v>19</v>
      </c>
      <c r="N86" s="195" t="s">
        <v>41</v>
      </c>
      <c r="O86" s="8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8" t="s">
        <v>88</v>
      </c>
      <c r="AT86" s="198" t="s">
        <v>120</v>
      </c>
      <c r="AU86" s="198" t="s">
        <v>70</v>
      </c>
      <c r="AY86" s="17" t="s">
        <v>124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74</v>
      </c>
      <c r="BK86" s="199">
        <f>ROUND(I86*H86,2)</f>
        <v>0</v>
      </c>
      <c r="BL86" s="17" t="s">
        <v>88</v>
      </c>
      <c r="BM86" s="198" t="s">
        <v>125</v>
      </c>
    </row>
    <row r="87" s="10" customFormat="1">
      <c r="A87" s="10"/>
      <c r="B87" s="200"/>
      <c r="C87" s="201"/>
      <c r="D87" s="202" t="s">
        <v>126</v>
      </c>
      <c r="E87" s="203" t="s">
        <v>19</v>
      </c>
      <c r="F87" s="204" t="s">
        <v>127</v>
      </c>
      <c r="G87" s="201"/>
      <c r="H87" s="205">
        <v>29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11" t="s">
        <v>126</v>
      </c>
      <c r="AU87" s="211" t="s">
        <v>70</v>
      </c>
      <c r="AV87" s="10" t="s">
        <v>78</v>
      </c>
      <c r="AW87" s="10" t="s">
        <v>31</v>
      </c>
      <c r="AX87" s="10" t="s">
        <v>70</v>
      </c>
      <c r="AY87" s="211" t="s">
        <v>124</v>
      </c>
    </row>
    <row r="88" s="10" customFormat="1">
      <c r="A88" s="10"/>
      <c r="B88" s="200"/>
      <c r="C88" s="201"/>
      <c r="D88" s="202" t="s">
        <v>126</v>
      </c>
      <c r="E88" s="203" t="s">
        <v>19</v>
      </c>
      <c r="F88" s="204" t="s">
        <v>128</v>
      </c>
      <c r="G88" s="201"/>
      <c r="H88" s="205">
        <v>29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1" t="s">
        <v>126</v>
      </c>
      <c r="AU88" s="211" t="s">
        <v>70</v>
      </c>
      <c r="AV88" s="10" t="s">
        <v>78</v>
      </c>
      <c r="AW88" s="10" t="s">
        <v>31</v>
      </c>
      <c r="AX88" s="10" t="s">
        <v>70</v>
      </c>
      <c r="AY88" s="211" t="s">
        <v>124</v>
      </c>
    </row>
    <row r="89" s="10" customFormat="1">
      <c r="A89" s="10"/>
      <c r="B89" s="200"/>
      <c r="C89" s="201"/>
      <c r="D89" s="202" t="s">
        <v>126</v>
      </c>
      <c r="E89" s="203" t="s">
        <v>19</v>
      </c>
      <c r="F89" s="204" t="s">
        <v>129</v>
      </c>
      <c r="G89" s="201"/>
      <c r="H89" s="205">
        <v>29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1" t="s">
        <v>126</v>
      </c>
      <c r="AU89" s="211" t="s">
        <v>70</v>
      </c>
      <c r="AV89" s="10" t="s">
        <v>78</v>
      </c>
      <c r="AW89" s="10" t="s">
        <v>31</v>
      </c>
      <c r="AX89" s="10" t="s">
        <v>70</v>
      </c>
      <c r="AY89" s="211" t="s">
        <v>124</v>
      </c>
    </row>
    <row r="90" s="10" customFormat="1">
      <c r="A90" s="10"/>
      <c r="B90" s="200"/>
      <c r="C90" s="201"/>
      <c r="D90" s="202" t="s">
        <v>126</v>
      </c>
      <c r="E90" s="203" t="s">
        <v>19</v>
      </c>
      <c r="F90" s="204" t="s">
        <v>130</v>
      </c>
      <c r="G90" s="201"/>
      <c r="H90" s="205">
        <v>29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1" t="s">
        <v>126</v>
      </c>
      <c r="AU90" s="211" t="s">
        <v>70</v>
      </c>
      <c r="AV90" s="10" t="s">
        <v>78</v>
      </c>
      <c r="AW90" s="10" t="s">
        <v>31</v>
      </c>
      <c r="AX90" s="10" t="s">
        <v>70</v>
      </c>
      <c r="AY90" s="211" t="s">
        <v>124</v>
      </c>
    </row>
    <row r="91" s="10" customFormat="1">
      <c r="A91" s="10"/>
      <c r="B91" s="200"/>
      <c r="C91" s="201"/>
      <c r="D91" s="202" t="s">
        <v>126</v>
      </c>
      <c r="E91" s="203" t="s">
        <v>19</v>
      </c>
      <c r="F91" s="204" t="s">
        <v>131</v>
      </c>
      <c r="G91" s="201"/>
      <c r="H91" s="205">
        <v>29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1" t="s">
        <v>126</v>
      </c>
      <c r="AU91" s="211" t="s">
        <v>70</v>
      </c>
      <c r="AV91" s="10" t="s">
        <v>78</v>
      </c>
      <c r="AW91" s="10" t="s">
        <v>31</v>
      </c>
      <c r="AX91" s="10" t="s">
        <v>70</v>
      </c>
      <c r="AY91" s="211" t="s">
        <v>124</v>
      </c>
    </row>
    <row r="92" s="10" customFormat="1">
      <c r="A92" s="10"/>
      <c r="B92" s="200"/>
      <c r="C92" s="201"/>
      <c r="D92" s="202" t="s">
        <v>126</v>
      </c>
      <c r="E92" s="203" t="s">
        <v>19</v>
      </c>
      <c r="F92" s="204" t="s">
        <v>132</v>
      </c>
      <c r="G92" s="201"/>
      <c r="H92" s="205">
        <v>29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1" t="s">
        <v>126</v>
      </c>
      <c r="AU92" s="211" t="s">
        <v>70</v>
      </c>
      <c r="AV92" s="10" t="s">
        <v>78</v>
      </c>
      <c r="AW92" s="10" t="s">
        <v>31</v>
      </c>
      <c r="AX92" s="10" t="s">
        <v>70</v>
      </c>
      <c r="AY92" s="211" t="s">
        <v>124</v>
      </c>
    </row>
    <row r="93" s="10" customFormat="1">
      <c r="A93" s="10"/>
      <c r="B93" s="200"/>
      <c r="C93" s="201"/>
      <c r="D93" s="202" t="s">
        <v>126</v>
      </c>
      <c r="E93" s="203" t="s">
        <v>19</v>
      </c>
      <c r="F93" s="204" t="s">
        <v>133</v>
      </c>
      <c r="G93" s="201"/>
      <c r="H93" s="205">
        <v>28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1" t="s">
        <v>126</v>
      </c>
      <c r="AU93" s="211" t="s">
        <v>70</v>
      </c>
      <c r="AV93" s="10" t="s">
        <v>78</v>
      </c>
      <c r="AW93" s="10" t="s">
        <v>31</v>
      </c>
      <c r="AX93" s="10" t="s">
        <v>70</v>
      </c>
      <c r="AY93" s="211" t="s">
        <v>124</v>
      </c>
    </row>
    <row r="94" s="11" customFormat="1">
      <c r="A94" s="11"/>
      <c r="B94" s="212"/>
      <c r="C94" s="213"/>
      <c r="D94" s="202" t="s">
        <v>126</v>
      </c>
      <c r="E94" s="214" t="s">
        <v>19</v>
      </c>
      <c r="F94" s="215" t="s">
        <v>134</v>
      </c>
      <c r="G94" s="213"/>
      <c r="H94" s="216">
        <v>202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22" t="s">
        <v>126</v>
      </c>
      <c r="AU94" s="222" t="s">
        <v>70</v>
      </c>
      <c r="AV94" s="11" t="s">
        <v>88</v>
      </c>
      <c r="AW94" s="11" t="s">
        <v>31</v>
      </c>
      <c r="AX94" s="11" t="s">
        <v>74</v>
      </c>
      <c r="AY94" s="222" t="s">
        <v>124</v>
      </c>
    </row>
    <row r="95" s="2" customFormat="1" ht="78" customHeight="1">
      <c r="A95" s="38"/>
      <c r="B95" s="39"/>
      <c r="C95" s="186" t="s">
        <v>78</v>
      </c>
      <c r="D95" s="186" t="s">
        <v>120</v>
      </c>
      <c r="E95" s="187" t="s">
        <v>135</v>
      </c>
      <c r="F95" s="188" t="s">
        <v>136</v>
      </c>
      <c r="G95" s="189" t="s">
        <v>123</v>
      </c>
      <c r="H95" s="190">
        <v>153</v>
      </c>
      <c r="I95" s="191"/>
      <c r="J95" s="192">
        <f>ROUND(I95*H95,2)</f>
        <v>0</v>
      </c>
      <c r="K95" s="193"/>
      <c r="L95" s="44"/>
      <c r="M95" s="194" t="s">
        <v>19</v>
      </c>
      <c r="N95" s="195" t="s">
        <v>41</v>
      </c>
      <c r="O95" s="8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8" t="s">
        <v>88</v>
      </c>
      <c r="AT95" s="198" t="s">
        <v>120</v>
      </c>
      <c r="AU95" s="198" t="s">
        <v>70</v>
      </c>
      <c r="AY95" s="17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74</v>
      </c>
      <c r="BK95" s="199">
        <f>ROUND(I95*H95,2)</f>
        <v>0</v>
      </c>
      <c r="BL95" s="17" t="s">
        <v>88</v>
      </c>
      <c r="BM95" s="198" t="s">
        <v>137</v>
      </c>
    </row>
    <row r="96" s="10" customFormat="1">
      <c r="A96" s="10"/>
      <c r="B96" s="200"/>
      <c r="C96" s="201"/>
      <c r="D96" s="202" t="s">
        <v>126</v>
      </c>
      <c r="E96" s="203" t="s">
        <v>19</v>
      </c>
      <c r="F96" s="204" t="s">
        <v>138</v>
      </c>
      <c r="G96" s="201"/>
      <c r="H96" s="205">
        <v>22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1" t="s">
        <v>126</v>
      </c>
      <c r="AU96" s="211" t="s">
        <v>70</v>
      </c>
      <c r="AV96" s="10" t="s">
        <v>78</v>
      </c>
      <c r="AW96" s="10" t="s">
        <v>31</v>
      </c>
      <c r="AX96" s="10" t="s">
        <v>70</v>
      </c>
      <c r="AY96" s="211" t="s">
        <v>124</v>
      </c>
    </row>
    <row r="97" s="10" customFormat="1">
      <c r="A97" s="10"/>
      <c r="B97" s="200"/>
      <c r="C97" s="201"/>
      <c r="D97" s="202" t="s">
        <v>126</v>
      </c>
      <c r="E97" s="203" t="s">
        <v>19</v>
      </c>
      <c r="F97" s="204" t="s">
        <v>139</v>
      </c>
      <c r="G97" s="201"/>
      <c r="H97" s="205">
        <v>22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1" t="s">
        <v>126</v>
      </c>
      <c r="AU97" s="211" t="s">
        <v>70</v>
      </c>
      <c r="AV97" s="10" t="s">
        <v>78</v>
      </c>
      <c r="AW97" s="10" t="s">
        <v>31</v>
      </c>
      <c r="AX97" s="10" t="s">
        <v>70</v>
      </c>
      <c r="AY97" s="211" t="s">
        <v>124</v>
      </c>
    </row>
    <row r="98" s="10" customFormat="1">
      <c r="A98" s="10"/>
      <c r="B98" s="200"/>
      <c r="C98" s="201"/>
      <c r="D98" s="202" t="s">
        <v>126</v>
      </c>
      <c r="E98" s="203" t="s">
        <v>19</v>
      </c>
      <c r="F98" s="204" t="s">
        <v>140</v>
      </c>
      <c r="G98" s="201"/>
      <c r="H98" s="205">
        <v>22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1" t="s">
        <v>126</v>
      </c>
      <c r="AU98" s="211" t="s">
        <v>70</v>
      </c>
      <c r="AV98" s="10" t="s">
        <v>78</v>
      </c>
      <c r="AW98" s="10" t="s">
        <v>31</v>
      </c>
      <c r="AX98" s="10" t="s">
        <v>70</v>
      </c>
      <c r="AY98" s="211" t="s">
        <v>124</v>
      </c>
    </row>
    <row r="99" s="10" customFormat="1">
      <c r="A99" s="10"/>
      <c r="B99" s="200"/>
      <c r="C99" s="201"/>
      <c r="D99" s="202" t="s">
        <v>126</v>
      </c>
      <c r="E99" s="203" t="s">
        <v>19</v>
      </c>
      <c r="F99" s="204" t="s">
        <v>141</v>
      </c>
      <c r="G99" s="201"/>
      <c r="H99" s="205">
        <v>22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1" t="s">
        <v>126</v>
      </c>
      <c r="AU99" s="211" t="s">
        <v>70</v>
      </c>
      <c r="AV99" s="10" t="s">
        <v>78</v>
      </c>
      <c r="AW99" s="10" t="s">
        <v>31</v>
      </c>
      <c r="AX99" s="10" t="s">
        <v>70</v>
      </c>
      <c r="AY99" s="211" t="s">
        <v>124</v>
      </c>
    </row>
    <row r="100" s="10" customFormat="1">
      <c r="A100" s="10"/>
      <c r="B100" s="200"/>
      <c r="C100" s="201"/>
      <c r="D100" s="202" t="s">
        <v>126</v>
      </c>
      <c r="E100" s="203" t="s">
        <v>19</v>
      </c>
      <c r="F100" s="204" t="s">
        <v>142</v>
      </c>
      <c r="G100" s="201"/>
      <c r="H100" s="205">
        <v>22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1" t="s">
        <v>126</v>
      </c>
      <c r="AU100" s="211" t="s">
        <v>70</v>
      </c>
      <c r="AV100" s="10" t="s">
        <v>78</v>
      </c>
      <c r="AW100" s="10" t="s">
        <v>31</v>
      </c>
      <c r="AX100" s="10" t="s">
        <v>70</v>
      </c>
      <c r="AY100" s="211" t="s">
        <v>124</v>
      </c>
    </row>
    <row r="101" s="10" customFormat="1">
      <c r="A101" s="10"/>
      <c r="B101" s="200"/>
      <c r="C101" s="201"/>
      <c r="D101" s="202" t="s">
        <v>126</v>
      </c>
      <c r="E101" s="203" t="s">
        <v>19</v>
      </c>
      <c r="F101" s="204" t="s">
        <v>143</v>
      </c>
      <c r="G101" s="201"/>
      <c r="H101" s="205">
        <v>22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1" t="s">
        <v>126</v>
      </c>
      <c r="AU101" s="211" t="s">
        <v>70</v>
      </c>
      <c r="AV101" s="10" t="s">
        <v>78</v>
      </c>
      <c r="AW101" s="10" t="s">
        <v>31</v>
      </c>
      <c r="AX101" s="10" t="s">
        <v>70</v>
      </c>
      <c r="AY101" s="211" t="s">
        <v>124</v>
      </c>
    </row>
    <row r="102" s="10" customFormat="1">
      <c r="A102" s="10"/>
      <c r="B102" s="200"/>
      <c r="C102" s="201"/>
      <c r="D102" s="202" t="s">
        <v>126</v>
      </c>
      <c r="E102" s="203" t="s">
        <v>19</v>
      </c>
      <c r="F102" s="204" t="s">
        <v>144</v>
      </c>
      <c r="G102" s="201"/>
      <c r="H102" s="205">
        <v>21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1" t="s">
        <v>126</v>
      </c>
      <c r="AU102" s="211" t="s">
        <v>70</v>
      </c>
      <c r="AV102" s="10" t="s">
        <v>78</v>
      </c>
      <c r="AW102" s="10" t="s">
        <v>31</v>
      </c>
      <c r="AX102" s="10" t="s">
        <v>70</v>
      </c>
      <c r="AY102" s="211" t="s">
        <v>124</v>
      </c>
    </row>
    <row r="103" s="11" customFormat="1">
      <c r="A103" s="11"/>
      <c r="B103" s="212"/>
      <c r="C103" s="213"/>
      <c r="D103" s="202" t="s">
        <v>126</v>
      </c>
      <c r="E103" s="214" t="s">
        <v>19</v>
      </c>
      <c r="F103" s="215" t="s">
        <v>134</v>
      </c>
      <c r="G103" s="213"/>
      <c r="H103" s="216">
        <v>153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22" t="s">
        <v>126</v>
      </c>
      <c r="AU103" s="222" t="s">
        <v>70</v>
      </c>
      <c r="AV103" s="11" t="s">
        <v>88</v>
      </c>
      <c r="AW103" s="11" t="s">
        <v>31</v>
      </c>
      <c r="AX103" s="11" t="s">
        <v>74</v>
      </c>
      <c r="AY103" s="222" t="s">
        <v>124</v>
      </c>
    </row>
    <row r="104" s="2" customFormat="1" ht="78" customHeight="1">
      <c r="A104" s="38"/>
      <c r="B104" s="39"/>
      <c r="C104" s="186" t="s">
        <v>85</v>
      </c>
      <c r="D104" s="186" t="s">
        <v>120</v>
      </c>
      <c r="E104" s="187" t="s">
        <v>145</v>
      </c>
      <c r="F104" s="188" t="s">
        <v>146</v>
      </c>
      <c r="G104" s="189" t="s">
        <v>123</v>
      </c>
      <c r="H104" s="190">
        <v>72</v>
      </c>
      <c r="I104" s="191"/>
      <c r="J104" s="192">
        <f>ROUND(I104*H104,2)</f>
        <v>0</v>
      </c>
      <c r="K104" s="193"/>
      <c r="L104" s="44"/>
      <c r="M104" s="194" t="s">
        <v>19</v>
      </c>
      <c r="N104" s="195" t="s">
        <v>41</v>
      </c>
      <c r="O104" s="84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8" t="s">
        <v>88</v>
      </c>
      <c r="AT104" s="198" t="s">
        <v>120</v>
      </c>
      <c r="AU104" s="198" t="s">
        <v>70</v>
      </c>
      <c r="AY104" s="17" t="s">
        <v>124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74</v>
      </c>
      <c r="BK104" s="199">
        <f>ROUND(I104*H104,2)</f>
        <v>0</v>
      </c>
      <c r="BL104" s="17" t="s">
        <v>88</v>
      </c>
      <c r="BM104" s="198" t="s">
        <v>147</v>
      </c>
    </row>
    <row r="105" s="10" customFormat="1">
      <c r="A105" s="10"/>
      <c r="B105" s="200"/>
      <c r="C105" s="201"/>
      <c r="D105" s="202" t="s">
        <v>126</v>
      </c>
      <c r="E105" s="203" t="s">
        <v>19</v>
      </c>
      <c r="F105" s="204" t="s">
        <v>148</v>
      </c>
      <c r="G105" s="201"/>
      <c r="H105" s="205">
        <v>10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1" t="s">
        <v>126</v>
      </c>
      <c r="AU105" s="211" t="s">
        <v>70</v>
      </c>
      <c r="AV105" s="10" t="s">
        <v>78</v>
      </c>
      <c r="AW105" s="10" t="s">
        <v>31</v>
      </c>
      <c r="AX105" s="10" t="s">
        <v>70</v>
      </c>
      <c r="AY105" s="211" t="s">
        <v>124</v>
      </c>
    </row>
    <row r="106" s="10" customFormat="1">
      <c r="A106" s="10"/>
      <c r="B106" s="200"/>
      <c r="C106" s="201"/>
      <c r="D106" s="202" t="s">
        <v>126</v>
      </c>
      <c r="E106" s="203" t="s">
        <v>19</v>
      </c>
      <c r="F106" s="204" t="s">
        <v>149</v>
      </c>
      <c r="G106" s="201"/>
      <c r="H106" s="205">
        <v>10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1" t="s">
        <v>126</v>
      </c>
      <c r="AU106" s="211" t="s">
        <v>70</v>
      </c>
      <c r="AV106" s="10" t="s">
        <v>78</v>
      </c>
      <c r="AW106" s="10" t="s">
        <v>31</v>
      </c>
      <c r="AX106" s="10" t="s">
        <v>70</v>
      </c>
      <c r="AY106" s="211" t="s">
        <v>124</v>
      </c>
    </row>
    <row r="107" s="10" customFormat="1">
      <c r="A107" s="10"/>
      <c r="B107" s="200"/>
      <c r="C107" s="201"/>
      <c r="D107" s="202" t="s">
        <v>126</v>
      </c>
      <c r="E107" s="203" t="s">
        <v>19</v>
      </c>
      <c r="F107" s="204" t="s">
        <v>150</v>
      </c>
      <c r="G107" s="201"/>
      <c r="H107" s="205">
        <v>10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1" t="s">
        <v>126</v>
      </c>
      <c r="AU107" s="211" t="s">
        <v>70</v>
      </c>
      <c r="AV107" s="10" t="s">
        <v>78</v>
      </c>
      <c r="AW107" s="10" t="s">
        <v>31</v>
      </c>
      <c r="AX107" s="10" t="s">
        <v>70</v>
      </c>
      <c r="AY107" s="211" t="s">
        <v>124</v>
      </c>
    </row>
    <row r="108" s="10" customFormat="1">
      <c r="A108" s="10"/>
      <c r="B108" s="200"/>
      <c r="C108" s="201"/>
      <c r="D108" s="202" t="s">
        <v>126</v>
      </c>
      <c r="E108" s="203" t="s">
        <v>19</v>
      </c>
      <c r="F108" s="204" t="s">
        <v>151</v>
      </c>
      <c r="G108" s="201"/>
      <c r="H108" s="205">
        <v>10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1" t="s">
        <v>126</v>
      </c>
      <c r="AU108" s="211" t="s">
        <v>70</v>
      </c>
      <c r="AV108" s="10" t="s">
        <v>78</v>
      </c>
      <c r="AW108" s="10" t="s">
        <v>31</v>
      </c>
      <c r="AX108" s="10" t="s">
        <v>70</v>
      </c>
      <c r="AY108" s="211" t="s">
        <v>124</v>
      </c>
    </row>
    <row r="109" s="10" customFormat="1">
      <c r="A109" s="10"/>
      <c r="B109" s="200"/>
      <c r="C109" s="201"/>
      <c r="D109" s="202" t="s">
        <v>126</v>
      </c>
      <c r="E109" s="203" t="s">
        <v>19</v>
      </c>
      <c r="F109" s="204" t="s">
        <v>152</v>
      </c>
      <c r="G109" s="201"/>
      <c r="H109" s="205">
        <v>10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1" t="s">
        <v>126</v>
      </c>
      <c r="AU109" s="211" t="s">
        <v>70</v>
      </c>
      <c r="AV109" s="10" t="s">
        <v>78</v>
      </c>
      <c r="AW109" s="10" t="s">
        <v>31</v>
      </c>
      <c r="AX109" s="10" t="s">
        <v>70</v>
      </c>
      <c r="AY109" s="211" t="s">
        <v>124</v>
      </c>
    </row>
    <row r="110" s="10" customFormat="1">
      <c r="A110" s="10"/>
      <c r="B110" s="200"/>
      <c r="C110" s="201"/>
      <c r="D110" s="202" t="s">
        <v>126</v>
      </c>
      <c r="E110" s="203" t="s">
        <v>19</v>
      </c>
      <c r="F110" s="204" t="s">
        <v>153</v>
      </c>
      <c r="G110" s="201"/>
      <c r="H110" s="205">
        <v>11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1" t="s">
        <v>126</v>
      </c>
      <c r="AU110" s="211" t="s">
        <v>70</v>
      </c>
      <c r="AV110" s="10" t="s">
        <v>78</v>
      </c>
      <c r="AW110" s="10" t="s">
        <v>31</v>
      </c>
      <c r="AX110" s="10" t="s">
        <v>70</v>
      </c>
      <c r="AY110" s="211" t="s">
        <v>124</v>
      </c>
    </row>
    <row r="111" s="10" customFormat="1">
      <c r="A111" s="10"/>
      <c r="B111" s="200"/>
      <c r="C111" s="201"/>
      <c r="D111" s="202" t="s">
        <v>126</v>
      </c>
      <c r="E111" s="203" t="s">
        <v>19</v>
      </c>
      <c r="F111" s="204" t="s">
        <v>154</v>
      </c>
      <c r="G111" s="201"/>
      <c r="H111" s="205">
        <v>11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1" t="s">
        <v>126</v>
      </c>
      <c r="AU111" s="211" t="s">
        <v>70</v>
      </c>
      <c r="AV111" s="10" t="s">
        <v>78</v>
      </c>
      <c r="AW111" s="10" t="s">
        <v>31</v>
      </c>
      <c r="AX111" s="10" t="s">
        <v>70</v>
      </c>
      <c r="AY111" s="211" t="s">
        <v>124</v>
      </c>
    </row>
    <row r="112" s="11" customFormat="1">
      <c r="A112" s="11"/>
      <c r="B112" s="212"/>
      <c r="C112" s="213"/>
      <c r="D112" s="202" t="s">
        <v>126</v>
      </c>
      <c r="E112" s="214" t="s">
        <v>19</v>
      </c>
      <c r="F112" s="215" t="s">
        <v>134</v>
      </c>
      <c r="G112" s="213"/>
      <c r="H112" s="216">
        <v>72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22" t="s">
        <v>126</v>
      </c>
      <c r="AU112" s="222" t="s">
        <v>70</v>
      </c>
      <c r="AV112" s="11" t="s">
        <v>88</v>
      </c>
      <c r="AW112" s="11" t="s">
        <v>31</v>
      </c>
      <c r="AX112" s="11" t="s">
        <v>74</v>
      </c>
      <c r="AY112" s="222" t="s">
        <v>124</v>
      </c>
    </row>
    <row r="113" s="2" customFormat="1" ht="78" customHeight="1">
      <c r="A113" s="38"/>
      <c r="B113" s="39"/>
      <c r="C113" s="186" t="s">
        <v>88</v>
      </c>
      <c r="D113" s="186" t="s">
        <v>120</v>
      </c>
      <c r="E113" s="187" t="s">
        <v>155</v>
      </c>
      <c r="F113" s="188" t="s">
        <v>156</v>
      </c>
      <c r="G113" s="189" t="s">
        <v>123</v>
      </c>
      <c r="H113" s="190">
        <v>228</v>
      </c>
      <c r="I113" s="191"/>
      <c r="J113" s="192">
        <f>ROUND(I113*H113,2)</f>
        <v>0</v>
      </c>
      <c r="K113" s="193"/>
      <c r="L113" s="44"/>
      <c r="M113" s="194" t="s">
        <v>19</v>
      </c>
      <c r="N113" s="195" t="s">
        <v>41</v>
      </c>
      <c r="O113" s="84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8" t="s">
        <v>88</v>
      </c>
      <c r="AT113" s="198" t="s">
        <v>120</v>
      </c>
      <c r="AU113" s="198" t="s">
        <v>70</v>
      </c>
      <c r="AY113" s="17" t="s">
        <v>124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7" t="s">
        <v>74</v>
      </c>
      <c r="BK113" s="199">
        <f>ROUND(I113*H113,2)</f>
        <v>0</v>
      </c>
      <c r="BL113" s="17" t="s">
        <v>88</v>
      </c>
      <c r="BM113" s="198" t="s">
        <v>157</v>
      </c>
    </row>
    <row r="114" s="10" customFormat="1">
      <c r="A114" s="10"/>
      <c r="B114" s="200"/>
      <c r="C114" s="201"/>
      <c r="D114" s="202" t="s">
        <v>126</v>
      </c>
      <c r="E114" s="203" t="s">
        <v>19</v>
      </c>
      <c r="F114" s="204" t="s">
        <v>158</v>
      </c>
      <c r="G114" s="201"/>
      <c r="H114" s="205">
        <v>27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1" t="s">
        <v>126</v>
      </c>
      <c r="AU114" s="211" t="s">
        <v>70</v>
      </c>
      <c r="AV114" s="10" t="s">
        <v>78</v>
      </c>
      <c r="AW114" s="10" t="s">
        <v>31</v>
      </c>
      <c r="AX114" s="10" t="s">
        <v>70</v>
      </c>
      <c r="AY114" s="211" t="s">
        <v>124</v>
      </c>
    </row>
    <row r="115" s="10" customFormat="1">
      <c r="A115" s="10"/>
      <c r="B115" s="200"/>
      <c r="C115" s="201"/>
      <c r="D115" s="202" t="s">
        <v>126</v>
      </c>
      <c r="E115" s="203" t="s">
        <v>19</v>
      </c>
      <c r="F115" s="204" t="s">
        <v>159</v>
      </c>
      <c r="G115" s="201"/>
      <c r="H115" s="205">
        <v>20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1" t="s">
        <v>126</v>
      </c>
      <c r="AU115" s="211" t="s">
        <v>70</v>
      </c>
      <c r="AV115" s="10" t="s">
        <v>78</v>
      </c>
      <c r="AW115" s="10" t="s">
        <v>31</v>
      </c>
      <c r="AX115" s="10" t="s">
        <v>70</v>
      </c>
      <c r="AY115" s="211" t="s">
        <v>124</v>
      </c>
    </row>
    <row r="116" s="10" customFormat="1">
      <c r="A116" s="10"/>
      <c r="B116" s="200"/>
      <c r="C116" s="201"/>
      <c r="D116" s="202" t="s">
        <v>126</v>
      </c>
      <c r="E116" s="203" t="s">
        <v>19</v>
      </c>
      <c r="F116" s="204" t="s">
        <v>160</v>
      </c>
      <c r="G116" s="201"/>
      <c r="H116" s="205">
        <v>28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1" t="s">
        <v>126</v>
      </c>
      <c r="AU116" s="211" t="s">
        <v>70</v>
      </c>
      <c r="AV116" s="10" t="s">
        <v>78</v>
      </c>
      <c r="AW116" s="10" t="s">
        <v>31</v>
      </c>
      <c r="AX116" s="10" t="s">
        <v>70</v>
      </c>
      <c r="AY116" s="211" t="s">
        <v>124</v>
      </c>
    </row>
    <row r="117" s="10" customFormat="1">
      <c r="A117" s="10"/>
      <c r="B117" s="200"/>
      <c r="C117" s="201"/>
      <c r="D117" s="202" t="s">
        <v>126</v>
      </c>
      <c r="E117" s="203" t="s">
        <v>19</v>
      </c>
      <c r="F117" s="204" t="s">
        <v>161</v>
      </c>
      <c r="G117" s="201"/>
      <c r="H117" s="205">
        <v>24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1" t="s">
        <v>126</v>
      </c>
      <c r="AU117" s="211" t="s">
        <v>70</v>
      </c>
      <c r="AV117" s="10" t="s">
        <v>78</v>
      </c>
      <c r="AW117" s="10" t="s">
        <v>31</v>
      </c>
      <c r="AX117" s="10" t="s">
        <v>70</v>
      </c>
      <c r="AY117" s="211" t="s">
        <v>124</v>
      </c>
    </row>
    <row r="118" s="10" customFormat="1">
      <c r="A118" s="10"/>
      <c r="B118" s="200"/>
      <c r="C118" s="201"/>
      <c r="D118" s="202" t="s">
        <v>126</v>
      </c>
      <c r="E118" s="203" t="s">
        <v>19</v>
      </c>
      <c r="F118" s="204" t="s">
        <v>162</v>
      </c>
      <c r="G118" s="201"/>
      <c r="H118" s="205">
        <v>21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1" t="s">
        <v>126</v>
      </c>
      <c r="AU118" s="211" t="s">
        <v>70</v>
      </c>
      <c r="AV118" s="10" t="s">
        <v>78</v>
      </c>
      <c r="AW118" s="10" t="s">
        <v>31</v>
      </c>
      <c r="AX118" s="10" t="s">
        <v>70</v>
      </c>
      <c r="AY118" s="211" t="s">
        <v>124</v>
      </c>
    </row>
    <row r="119" s="10" customFormat="1">
      <c r="A119" s="10"/>
      <c r="B119" s="200"/>
      <c r="C119" s="201"/>
      <c r="D119" s="202" t="s">
        <v>126</v>
      </c>
      <c r="E119" s="203" t="s">
        <v>19</v>
      </c>
      <c r="F119" s="204" t="s">
        <v>163</v>
      </c>
      <c r="G119" s="201"/>
      <c r="H119" s="205">
        <v>58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1" t="s">
        <v>126</v>
      </c>
      <c r="AU119" s="211" t="s">
        <v>70</v>
      </c>
      <c r="AV119" s="10" t="s">
        <v>78</v>
      </c>
      <c r="AW119" s="10" t="s">
        <v>31</v>
      </c>
      <c r="AX119" s="10" t="s">
        <v>70</v>
      </c>
      <c r="AY119" s="211" t="s">
        <v>124</v>
      </c>
    </row>
    <row r="120" s="10" customFormat="1">
      <c r="A120" s="10"/>
      <c r="B120" s="200"/>
      <c r="C120" s="201"/>
      <c r="D120" s="202" t="s">
        <v>126</v>
      </c>
      <c r="E120" s="203" t="s">
        <v>19</v>
      </c>
      <c r="F120" s="204" t="s">
        <v>164</v>
      </c>
      <c r="G120" s="201"/>
      <c r="H120" s="205">
        <v>50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1" t="s">
        <v>126</v>
      </c>
      <c r="AU120" s="211" t="s">
        <v>70</v>
      </c>
      <c r="AV120" s="10" t="s">
        <v>78</v>
      </c>
      <c r="AW120" s="10" t="s">
        <v>31</v>
      </c>
      <c r="AX120" s="10" t="s">
        <v>70</v>
      </c>
      <c r="AY120" s="211" t="s">
        <v>124</v>
      </c>
    </row>
    <row r="121" s="11" customFormat="1">
      <c r="A121" s="11"/>
      <c r="B121" s="212"/>
      <c r="C121" s="213"/>
      <c r="D121" s="202" t="s">
        <v>126</v>
      </c>
      <c r="E121" s="214" t="s">
        <v>19</v>
      </c>
      <c r="F121" s="215" t="s">
        <v>134</v>
      </c>
      <c r="G121" s="213"/>
      <c r="H121" s="216">
        <v>228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22" t="s">
        <v>126</v>
      </c>
      <c r="AU121" s="222" t="s">
        <v>70</v>
      </c>
      <c r="AV121" s="11" t="s">
        <v>88</v>
      </c>
      <c r="AW121" s="11" t="s">
        <v>31</v>
      </c>
      <c r="AX121" s="11" t="s">
        <v>74</v>
      </c>
      <c r="AY121" s="222" t="s">
        <v>124</v>
      </c>
    </row>
    <row r="122" s="2" customFormat="1" ht="78" customHeight="1">
      <c r="A122" s="38"/>
      <c r="B122" s="39"/>
      <c r="C122" s="186" t="s">
        <v>91</v>
      </c>
      <c r="D122" s="186" t="s">
        <v>120</v>
      </c>
      <c r="E122" s="187" t="s">
        <v>165</v>
      </c>
      <c r="F122" s="188" t="s">
        <v>166</v>
      </c>
      <c r="G122" s="189" t="s">
        <v>123</v>
      </c>
      <c r="H122" s="190">
        <v>75</v>
      </c>
      <c r="I122" s="191"/>
      <c r="J122" s="192">
        <f>ROUND(I122*H122,2)</f>
        <v>0</v>
      </c>
      <c r="K122" s="193"/>
      <c r="L122" s="44"/>
      <c r="M122" s="194" t="s">
        <v>19</v>
      </c>
      <c r="N122" s="195" t="s">
        <v>41</v>
      </c>
      <c r="O122" s="84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8" t="s">
        <v>88</v>
      </c>
      <c r="AT122" s="198" t="s">
        <v>120</v>
      </c>
      <c r="AU122" s="198" t="s">
        <v>70</v>
      </c>
      <c r="AY122" s="17" t="s">
        <v>124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7" t="s">
        <v>74</v>
      </c>
      <c r="BK122" s="199">
        <f>ROUND(I122*H122,2)</f>
        <v>0</v>
      </c>
      <c r="BL122" s="17" t="s">
        <v>88</v>
      </c>
      <c r="BM122" s="198" t="s">
        <v>167</v>
      </c>
    </row>
    <row r="123" s="10" customFormat="1">
      <c r="A123" s="10"/>
      <c r="B123" s="200"/>
      <c r="C123" s="201"/>
      <c r="D123" s="202" t="s">
        <v>126</v>
      </c>
      <c r="E123" s="203" t="s">
        <v>19</v>
      </c>
      <c r="F123" s="204" t="s">
        <v>168</v>
      </c>
      <c r="G123" s="201"/>
      <c r="H123" s="205">
        <v>42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1" t="s">
        <v>126</v>
      </c>
      <c r="AU123" s="211" t="s">
        <v>70</v>
      </c>
      <c r="AV123" s="10" t="s">
        <v>78</v>
      </c>
      <c r="AW123" s="10" t="s">
        <v>31</v>
      </c>
      <c r="AX123" s="10" t="s">
        <v>70</v>
      </c>
      <c r="AY123" s="211" t="s">
        <v>124</v>
      </c>
    </row>
    <row r="124" s="10" customFormat="1">
      <c r="A124" s="10"/>
      <c r="B124" s="200"/>
      <c r="C124" s="201"/>
      <c r="D124" s="202" t="s">
        <v>126</v>
      </c>
      <c r="E124" s="203" t="s">
        <v>19</v>
      </c>
      <c r="F124" s="204" t="s">
        <v>169</v>
      </c>
      <c r="G124" s="201"/>
      <c r="H124" s="205">
        <v>18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1" t="s">
        <v>126</v>
      </c>
      <c r="AU124" s="211" t="s">
        <v>70</v>
      </c>
      <c r="AV124" s="10" t="s">
        <v>78</v>
      </c>
      <c r="AW124" s="10" t="s">
        <v>31</v>
      </c>
      <c r="AX124" s="10" t="s">
        <v>70</v>
      </c>
      <c r="AY124" s="211" t="s">
        <v>124</v>
      </c>
    </row>
    <row r="125" s="10" customFormat="1">
      <c r="A125" s="10"/>
      <c r="B125" s="200"/>
      <c r="C125" s="201"/>
      <c r="D125" s="202" t="s">
        <v>126</v>
      </c>
      <c r="E125" s="203" t="s">
        <v>19</v>
      </c>
      <c r="F125" s="204" t="s">
        <v>170</v>
      </c>
      <c r="G125" s="201"/>
      <c r="H125" s="205">
        <v>0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1" t="s">
        <v>126</v>
      </c>
      <c r="AU125" s="211" t="s">
        <v>70</v>
      </c>
      <c r="AV125" s="10" t="s">
        <v>78</v>
      </c>
      <c r="AW125" s="10" t="s">
        <v>31</v>
      </c>
      <c r="AX125" s="10" t="s">
        <v>70</v>
      </c>
      <c r="AY125" s="211" t="s">
        <v>124</v>
      </c>
    </row>
    <row r="126" s="10" customFormat="1">
      <c r="A126" s="10"/>
      <c r="B126" s="200"/>
      <c r="C126" s="201"/>
      <c r="D126" s="202" t="s">
        <v>126</v>
      </c>
      <c r="E126" s="203" t="s">
        <v>19</v>
      </c>
      <c r="F126" s="204" t="s">
        <v>171</v>
      </c>
      <c r="G126" s="201"/>
      <c r="H126" s="205">
        <v>9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1" t="s">
        <v>126</v>
      </c>
      <c r="AU126" s="211" t="s">
        <v>70</v>
      </c>
      <c r="AV126" s="10" t="s">
        <v>78</v>
      </c>
      <c r="AW126" s="10" t="s">
        <v>31</v>
      </c>
      <c r="AX126" s="10" t="s">
        <v>70</v>
      </c>
      <c r="AY126" s="211" t="s">
        <v>124</v>
      </c>
    </row>
    <row r="127" s="10" customFormat="1">
      <c r="A127" s="10"/>
      <c r="B127" s="200"/>
      <c r="C127" s="201"/>
      <c r="D127" s="202" t="s">
        <v>126</v>
      </c>
      <c r="E127" s="203" t="s">
        <v>19</v>
      </c>
      <c r="F127" s="204" t="s">
        <v>172</v>
      </c>
      <c r="G127" s="201"/>
      <c r="H127" s="205">
        <v>0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1" t="s">
        <v>126</v>
      </c>
      <c r="AU127" s="211" t="s">
        <v>70</v>
      </c>
      <c r="AV127" s="10" t="s">
        <v>78</v>
      </c>
      <c r="AW127" s="10" t="s">
        <v>31</v>
      </c>
      <c r="AX127" s="10" t="s">
        <v>70</v>
      </c>
      <c r="AY127" s="211" t="s">
        <v>124</v>
      </c>
    </row>
    <row r="128" s="10" customFormat="1">
      <c r="A128" s="10"/>
      <c r="B128" s="200"/>
      <c r="C128" s="201"/>
      <c r="D128" s="202" t="s">
        <v>126</v>
      </c>
      <c r="E128" s="203" t="s">
        <v>19</v>
      </c>
      <c r="F128" s="204" t="s">
        <v>173</v>
      </c>
      <c r="G128" s="201"/>
      <c r="H128" s="205">
        <v>6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1" t="s">
        <v>126</v>
      </c>
      <c r="AU128" s="211" t="s">
        <v>70</v>
      </c>
      <c r="AV128" s="10" t="s">
        <v>78</v>
      </c>
      <c r="AW128" s="10" t="s">
        <v>31</v>
      </c>
      <c r="AX128" s="10" t="s">
        <v>70</v>
      </c>
      <c r="AY128" s="211" t="s">
        <v>124</v>
      </c>
    </row>
    <row r="129" s="10" customFormat="1">
      <c r="A129" s="10"/>
      <c r="B129" s="200"/>
      <c r="C129" s="201"/>
      <c r="D129" s="202" t="s">
        <v>126</v>
      </c>
      <c r="E129" s="203" t="s">
        <v>19</v>
      </c>
      <c r="F129" s="204" t="s">
        <v>174</v>
      </c>
      <c r="G129" s="201"/>
      <c r="H129" s="205">
        <v>0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1" t="s">
        <v>126</v>
      </c>
      <c r="AU129" s="211" t="s">
        <v>70</v>
      </c>
      <c r="AV129" s="10" t="s">
        <v>78</v>
      </c>
      <c r="AW129" s="10" t="s">
        <v>31</v>
      </c>
      <c r="AX129" s="10" t="s">
        <v>70</v>
      </c>
      <c r="AY129" s="211" t="s">
        <v>124</v>
      </c>
    </row>
    <row r="130" s="11" customFormat="1">
      <c r="A130" s="11"/>
      <c r="B130" s="212"/>
      <c r="C130" s="213"/>
      <c r="D130" s="202" t="s">
        <v>126</v>
      </c>
      <c r="E130" s="214" t="s">
        <v>19</v>
      </c>
      <c r="F130" s="215" t="s">
        <v>134</v>
      </c>
      <c r="G130" s="213"/>
      <c r="H130" s="216">
        <v>75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22" t="s">
        <v>126</v>
      </c>
      <c r="AU130" s="222" t="s">
        <v>70</v>
      </c>
      <c r="AV130" s="11" t="s">
        <v>88</v>
      </c>
      <c r="AW130" s="11" t="s">
        <v>31</v>
      </c>
      <c r="AX130" s="11" t="s">
        <v>74</v>
      </c>
      <c r="AY130" s="222" t="s">
        <v>124</v>
      </c>
    </row>
    <row r="131" s="2" customFormat="1" ht="33" customHeight="1">
      <c r="A131" s="38"/>
      <c r="B131" s="39"/>
      <c r="C131" s="186" t="s">
        <v>175</v>
      </c>
      <c r="D131" s="186" t="s">
        <v>120</v>
      </c>
      <c r="E131" s="187" t="s">
        <v>176</v>
      </c>
      <c r="F131" s="188" t="s">
        <v>177</v>
      </c>
      <c r="G131" s="189" t="s">
        <v>123</v>
      </c>
      <c r="H131" s="190">
        <v>108</v>
      </c>
      <c r="I131" s="191"/>
      <c r="J131" s="192">
        <f>ROUND(I131*H131,2)</f>
        <v>0</v>
      </c>
      <c r="K131" s="193"/>
      <c r="L131" s="44"/>
      <c r="M131" s="194" t="s">
        <v>19</v>
      </c>
      <c r="N131" s="195" t="s">
        <v>41</v>
      </c>
      <c r="O131" s="84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8" t="s">
        <v>88</v>
      </c>
      <c r="AT131" s="198" t="s">
        <v>120</v>
      </c>
      <c r="AU131" s="198" t="s">
        <v>70</v>
      </c>
      <c r="AY131" s="17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74</v>
      </c>
      <c r="BK131" s="199">
        <f>ROUND(I131*H131,2)</f>
        <v>0</v>
      </c>
      <c r="BL131" s="17" t="s">
        <v>88</v>
      </c>
      <c r="BM131" s="198" t="s">
        <v>178</v>
      </c>
    </row>
    <row r="132" s="2" customFormat="1" ht="33" customHeight="1">
      <c r="A132" s="38"/>
      <c r="B132" s="39"/>
      <c r="C132" s="186" t="s">
        <v>179</v>
      </c>
      <c r="D132" s="186" t="s">
        <v>120</v>
      </c>
      <c r="E132" s="187" t="s">
        <v>180</v>
      </c>
      <c r="F132" s="188" t="s">
        <v>181</v>
      </c>
      <c r="G132" s="189" t="s">
        <v>123</v>
      </c>
      <c r="H132" s="190">
        <v>6</v>
      </c>
      <c r="I132" s="191"/>
      <c r="J132" s="192">
        <f>ROUND(I132*H132,2)</f>
        <v>0</v>
      </c>
      <c r="K132" s="193"/>
      <c r="L132" s="44"/>
      <c r="M132" s="194" t="s">
        <v>19</v>
      </c>
      <c r="N132" s="195" t="s">
        <v>41</v>
      </c>
      <c r="O132" s="84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8" t="s">
        <v>88</v>
      </c>
      <c r="AT132" s="198" t="s">
        <v>120</v>
      </c>
      <c r="AU132" s="198" t="s">
        <v>70</v>
      </c>
      <c r="AY132" s="17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7" t="s">
        <v>74</v>
      </c>
      <c r="BK132" s="199">
        <f>ROUND(I132*H132,2)</f>
        <v>0</v>
      </c>
      <c r="BL132" s="17" t="s">
        <v>88</v>
      </c>
      <c r="BM132" s="198" t="s">
        <v>182</v>
      </c>
    </row>
    <row r="133" s="2" customFormat="1" ht="33" customHeight="1">
      <c r="A133" s="38"/>
      <c r="B133" s="39"/>
      <c r="C133" s="186" t="s">
        <v>183</v>
      </c>
      <c r="D133" s="186" t="s">
        <v>120</v>
      </c>
      <c r="E133" s="187" t="s">
        <v>184</v>
      </c>
      <c r="F133" s="188" t="s">
        <v>185</v>
      </c>
      <c r="G133" s="189" t="s">
        <v>123</v>
      </c>
      <c r="H133" s="190">
        <v>57</v>
      </c>
      <c r="I133" s="191"/>
      <c r="J133" s="192">
        <f>ROUND(I133*H133,2)</f>
        <v>0</v>
      </c>
      <c r="K133" s="193"/>
      <c r="L133" s="44"/>
      <c r="M133" s="194" t="s">
        <v>19</v>
      </c>
      <c r="N133" s="195" t="s">
        <v>41</v>
      </c>
      <c r="O133" s="84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8" t="s">
        <v>88</v>
      </c>
      <c r="AT133" s="198" t="s">
        <v>120</v>
      </c>
      <c r="AU133" s="198" t="s">
        <v>70</v>
      </c>
      <c r="AY133" s="17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74</v>
      </c>
      <c r="BK133" s="199">
        <f>ROUND(I133*H133,2)</f>
        <v>0</v>
      </c>
      <c r="BL133" s="17" t="s">
        <v>88</v>
      </c>
      <c r="BM133" s="198" t="s">
        <v>186</v>
      </c>
    </row>
    <row r="134" s="2" customFormat="1" ht="44.25" customHeight="1">
      <c r="A134" s="38"/>
      <c r="B134" s="39"/>
      <c r="C134" s="186" t="s">
        <v>187</v>
      </c>
      <c r="D134" s="186" t="s">
        <v>120</v>
      </c>
      <c r="E134" s="187" t="s">
        <v>188</v>
      </c>
      <c r="F134" s="188" t="s">
        <v>189</v>
      </c>
      <c r="G134" s="189" t="s">
        <v>123</v>
      </c>
      <c r="H134" s="190">
        <v>43</v>
      </c>
      <c r="I134" s="191"/>
      <c r="J134" s="192">
        <f>ROUND(I134*H134,2)</f>
        <v>0</v>
      </c>
      <c r="K134" s="193"/>
      <c r="L134" s="44"/>
      <c r="M134" s="194" t="s">
        <v>19</v>
      </c>
      <c r="N134" s="195" t="s">
        <v>41</v>
      </c>
      <c r="O134" s="84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8" t="s">
        <v>88</v>
      </c>
      <c r="AT134" s="198" t="s">
        <v>120</v>
      </c>
      <c r="AU134" s="198" t="s">
        <v>70</v>
      </c>
      <c r="AY134" s="17" t="s">
        <v>124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74</v>
      </c>
      <c r="BK134" s="199">
        <f>ROUND(I134*H134,2)</f>
        <v>0</v>
      </c>
      <c r="BL134" s="17" t="s">
        <v>88</v>
      </c>
      <c r="BM134" s="198" t="s">
        <v>190</v>
      </c>
    </row>
    <row r="135" s="2" customFormat="1" ht="33" customHeight="1">
      <c r="A135" s="38"/>
      <c r="B135" s="39"/>
      <c r="C135" s="186" t="s">
        <v>191</v>
      </c>
      <c r="D135" s="186" t="s">
        <v>120</v>
      </c>
      <c r="E135" s="187" t="s">
        <v>192</v>
      </c>
      <c r="F135" s="188" t="s">
        <v>193</v>
      </c>
      <c r="G135" s="189" t="s">
        <v>123</v>
      </c>
      <c r="H135" s="190">
        <v>22</v>
      </c>
      <c r="I135" s="191"/>
      <c r="J135" s="192">
        <f>ROUND(I135*H135,2)</f>
        <v>0</v>
      </c>
      <c r="K135" s="193"/>
      <c r="L135" s="44"/>
      <c r="M135" s="194" t="s">
        <v>19</v>
      </c>
      <c r="N135" s="195" t="s">
        <v>41</v>
      </c>
      <c r="O135" s="84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8" t="s">
        <v>88</v>
      </c>
      <c r="AT135" s="198" t="s">
        <v>120</v>
      </c>
      <c r="AU135" s="198" t="s">
        <v>70</v>
      </c>
      <c r="AY135" s="17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74</v>
      </c>
      <c r="BK135" s="199">
        <f>ROUND(I135*H135,2)</f>
        <v>0</v>
      </c>
      <c r="BL135" s="17" t="s">
        <v>88</v>
      </c>
      <c r="BM135" s="198" t="s">
        <v>194</v>
      </c>
    </row>
    <row r="136" s="2" customFormat="1" ht="44.25" customHeight="1">
      <c r="A136" s="38"/>
      <c r="B136" s="39"/>
      <c r="C136" s="186" t="s">
        <v>195</v>
      </c>
      <c r="D136" s="186" t="s">
        <v>120</v>
      </c>
      <c r="E136" s="187" t="s">
        <v>196</v>
      </c>
      <c r="F136" s="188" t="s">
        <v>197</v>
      </c>
      <c r="G136" s="189" t="s">
        <v>123</v>
      </c>
      <c r="H136" s="190">
        <v>150</v>
      </c>
      <c r="I136" s="191"/>
      <c r="J136" s="192">
        <f>ROUND(I136*H136,2)</f>
        <v>0</v>
      </c>
      <c r="K136" s="193"/>
      <c r="L136" s="44"/>
      <c r="M136" s="194" t="s">
        <v>19</v>
      </c>
      <c r="N136" s="195" t="s">
        <v>41</v>
      </c>
      <c r="O136" s="84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8" t="s">
        <v>88</v>
      </c>
      <c r="AT136" s="198" t="s">
        <v>120</v>
      </c>
      <c r="AU136" s="198" t="s">
        <v>70</v>
      </c>
      <c r="AY136" s="17" t="s">
        <v>124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7" t="s">
        <v>74</v>
      </c>
      <c r="BK136" s="199">
        <f>ROUND(I136*H136,2)</f>
        <v>0</v>
      </c>
      <c r="BL136" s="17" t="s">
        <v>88</v>
      </c>
      <c r="BM136" s="198" t="s">
        <v>198</v>
      </c>
    </row>
    <row r="137" s="2" customFormat="1" ht="16.5" customHeight="1">
      <c r="A137" s="38"/>
      <c r="B137" s="39"/>
      <c r="C137" s="223" t="s">
        <v>199</v>
      </c>
      <c r="D137" s="223" t="s">
        <v>200</v>
      </c>
      <c r="E137" s="224" t="s">
        <v>201</v>
      </c>
      <c r="F137" s="225" t="s">
        <v>202</v>
      </c>
      <c r="G137" s="226" t="s">
        <v>123</v>
      </c>
      <c r="H137" s="227">
        <v>150</v>
      </c>
      <c r="I137" s="228"/>
      <c r="J137" s="229">
        <f>ROUND(I137*H137,2)</f>
        <v>0</v>
      </c>
      <c r="K137" s="230"/>
      <c r="L137" s="231"/>
      <c r="M137" s="232" t="s">
        <v>19</v>
      </c>
      <c r="N137" s="233" t="s">
        <v>41</v>
      </c>
      <c r="O137" s="84"/>
      <c r="P137" s="196">
        <f>O137*H137</f>
        <v>0</v>
      </c>
      <c r="Q137" s="196">
        <v>0.0089099999999999995</v>
      </c>
      <c r="R137" s="196">
        <f>Q137*H137</f>
        <v>1.3365</v>
      </c>
      <c r="S137" s="196">
        <v>0</v>
      </c>
      <c r="T137" s="19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8" t="s">
        <v>183</v>
      </c>
      <c r="AT137" s="198" t="s">
        <v>200</v>
      </c>
      <c r="AU137" s="198" t="s">
        <v>70</v>
      </c>
      <c r="AY137" s="17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74</v>
      </c>
      <c r="BK137" s="199">
        <f>ROUND(I137*H137,2)</f>
        <v>0</v>
      </c>
      <c r="BL137" s="17" t="s">
        <v>88</v>
      </c>
      <c r="BM137" s="198" t="s">
        <v>203</v>
      </c>
    </row>
    <row r="138" s="10" customFormat="1">
      <c r="A138" s="10"/>
      <c r="B138" s="200"/>
      <c r="C138" s="201"/>
      <c r="D138" s="202" t="s">
        <v>126</v>
      </c>
      <c r="E138" s="203" t="s">
        <v>19</v>
      </c>
      <c r="F138" s="204" t="s">
        <v>204</v>
      </c>
      <c r="G138" s="201"/>
      <c r="H138" s="205">
        <v>84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1" t="s">
        <v>126</v>
      </c>
      <c r="AU138" s="211" t="s">
        <v>70</v>
      </c>
      <c r="AV138" s="10" t="s">
        <v>78</v>
      </c>
      <c r="AW138" s="10" t="s">
        <v>31</v>
      </c>
      <c r="AX138" s="10" t="s">
        <v>70</v>
      </c>
      <c r="AY138" s="211" t="s">
        <v>124</v>
      </c>
    </row>
    <row r="139" s="10" customFormat="1">
      <c r="A139" s="10"/>
      <c r="B139" s="200"/>
      <c r="C139" s="201"/>
      <c r="D139" s="202" t="s">
        <v>126</v>
      </c>
      <c r="E139" s="203" t="s">
        <v>19</v>
      </c>
      <c r="F139" s="204" t="s">
        <v>205</v>
      </c>
      <c r="G139" s="201"/>
      <c r="H139" s="205">
        <v>36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1" t="s">
        <v>126</v>
      </c>
      <c r="AU139" s="211" t="s">
        <v>70</v>
      </c>
      <c r="AV139" s="10" t="s">
        <v>78</v>
      </c>
      <c r="AW139" s="10" t="s">
        <v>31</v>
      </c>
      <c r="AX139" s="10" t="s">
        <v>70</v>
      </c>
      <c r="AY139" s="211" t="s">
        <v>124</v>
      </c>
    </row>
    <row r="140" s="10" customFormat="1">
      <c r="A140" s="10"/>
      <c r="B140" s="200"/>
      <c r="C140" s="201"/>
      <c r="D140" s="202" t="s">
        <v>126</v>
      </c>
      <c r="E140" s="203" t="s">
        <v>19</v>
      </c>
      <c r="F140" s="204" t="s">
        <v>170</v>
      </c>
      <c r="G140" s="201"/>
      <c r="H140" s="205">
        <v>0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1" t="s">
        <v>126</v>
      </c>
      <c r="AU140" s="211" t="s">
        <v>70</v>
      </c>
      <c r="AV140" s="10" t="s">
        <v>78</v>
      </c>
      <c r="AW140" s="10" t="s">
        <v>31</v>
      </c>
      <c r="AX140" s="10" t="s">
        <v>70</v>
      </c>
      <c r="AY140" s="211" t="s">
        <v>124</v>
      </c>
    </row>
    <row r="141" s="10" customFormat="1">
      <c r="A141" s="10"/>
      <c r="B141" s="200"/>
      <c r="C141" s="201"/>
      <c r="D141" s="202" t="s">
        <v>126</v>
      </c>
      <c r="E141" s="203" t="s">
        <v>19</v>
      </c>
      <c r="F141" s="204" t="s">
        <v>206</v>
      </c>
      <c r="G141" s="201"/>
      <c r="H141" s="205">
        <v>18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11" t="s">
        <v>126</v>
      </c>
      <c r="AU141" s="211" t="s">
        <v>70</v>
      </c>
      <c r="AV141" s="10" t="s">
        <v>78</v>
      </c>
      <c r="AW141" s="10" t="s">
        <v>31</v>
      </c>
      <c r="AX141" s="10" t="s">
        <v>70</v>
      </c>
      <c r="AY141" s="211" t="s">
        <v>124</v>
      </c>
    </row>
    <row r="142" s="10" customFormat="1">
      <c r="A142" s="10"/>
      <c r="B142" s="200"/>
      <c r="C142" s="201"/>
      <c r="D142" s="202" t="s">
        <v>126</v>
      </c>
      <c r="E142" s="203" t="s">
        <v>19</v>
      </c>
      <c r="F142" s="204" t="s">
        <v>172</v>
      </c>
      <c r="G142" s="201"/>
      <c r="H142" s="205">
        <v>0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1" t="s">
        <v>126</v>
      </c>
      <c r="AU142" s="211" t="s">
        <v>70</v>
      </c>
      <c r="AV142" s="10" t="s">
        <v>78</v>
      </c>
      <c r="AW142" s="10" t="s">
        <v>31</v>
      </c>
      <c r="AX142" s="10" t="s">
        <v>70</v>
      </c>
      <c r="AY142" s="211" t="s">
        <v>124</v>
      </c>
    </row>
    <row r="143" s="10" customFormat="1">
      <c r="A143" s="10"/>
      <c r="B143" s="200"/>
      <c r="C143" s="201"/>
      <c r="D143" s="202" t="s">
        <v>126</v>
      </c>
      <c r="E143" s="203" t="s">
        <v>19</v>
      </c>
      <c r="F143" s="204" t="s">
        <v>207</v>
      </c>
      <c r="G143" s="201"/>
      <c r="H143" s="205">
        <v>12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1" t="s">
        <v>126</v>
      </c>
      <c r="AU143" s="211" t="s">
        <v>70</v>
      </c>
      <c r="AV143" s="10" t="s">
        <v>78</v>
      </c>
      <c r="AW143" s="10" t="s">
        <v>31</v>
      </c>
      <c r="AX143" s="10" t="s">
        <v>70</v>
      </c>
      <c r="AY143" s="211" t="s">
        <v>124</v>
      </c>
    </row>
    <row r="144" s="10" customFormat="1">
      <c r="A144" s="10"/>
      <c r="B144" s="200"/>
      <c r="C144" s="201"/>
      <c r="D144" s="202" t="s">
        <v>126</v>
      </c>
      <c r="E144" s="203" t="s">
        <v>19</v>
      </c>
      <c r="F144" s="204" t="s">
        <v>174</v>
      </c>
      <c r="G144" s="201"/>
      <c r="H144" s="205">
        <v>0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1" t="s">
        <v>126</v>
      </c>
      <c r="AU144" s="211" t="s">
        <v>70</v>
      </c>
      <c r="AV144" s="10" t="s">
        <v>78</v>
      </c>
      <c r="AW144" s="10" t="s">
        <v>31</v>
      </c>
      <c r="AX144" s="10" t="s">
        <v>70</v>
      </c>
      <c r="AY144" s="211" t="s">
        <v>124</v>
      </c>
    </row>
    <row r="145" s="11" customFormat="1">
      <c r="A145" s="11"/>
      <c r="B145" s="212"/>
      <c r="C145" s="213"/>
      <c r="D145" s="202" t="s">
        <v>126</v>
      </c>
      <c r="E145" s="214" t="s">
        <v>19</v>
      </c>
      <c r="F145" s="215" t="s">
        <v>134</v>
      </c>
      <c r="G145" s="213"/>
      <c r="H145" s="216">
        <v>150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22" t="s">
        <v>126</v>
      </c>
      <c r="AU145" s="222" t="s">
        <v>70</v>
      </c>
      <c r="AV145" s="11" t="s">
        <v>88</v>
      </c>
      <c r="AW145" s="11" t="s">
        <v>31</v>
      </c>
      <c r="AX145" s="11" t="s">
        <v>74</v>
      </c>
      <c r="AY145" s="222" t="s">
        <v>124</v>
      </c>
    </row>
    <row r="146" s="2" customFormat="1" ht="16.5" customHeight="1">
      <c r="A146" s="38"/>
      <c r="B146" s="39"/>
      <c r="C146" s="223" t="s">
        <v>208</v>
      </c>
      <c r="D146" s="223" t="s">
        <v>200</v>
      </c>
      <c r="E146" s="224" t="s">
        <v>209</v>
      </c>
      <c r="F146" s="225" t="s">
        <v>210</v>
      </c>
      <c r="G146" s="226" t="s">
        <v>123</v>
      </c>
      <c r="H146" s="227">
        <v>4420</v>
      </c>
      <c r="I146" s="228"/>
      <c r="J146" s="229">
        <f>ROUND(I146*H146,2)</f>
        <v>0</v>
      </c>
      <c r="K146" s="230"/>
      <c r="L146" s="231"/>
      <c r="M146" s="232" t="s">
        <v>19</v>
      </c>
      <c r="N146" s="233" t="s">
        <v>41</v>
      </c>
      <c r="O146" s="84"/>
      <c r="P146" s="196">
        <f>O146*H146</f>
        <v>0</v>
      </c>
      <c r="Q146" s="196">
        <v>0.00051999999999999995</v>
      </c>
      <c r="R146" s="196">
        <f>Q146*H146</f>
        <v>2.2984</v>
      </c>
      <c r="S146" s="196">
        <v>0</v>
      </c>
      <c r="T146" s="19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8" t="s">
        <v>183</v>
      </c>
      <c r="AT146" s="198" t="s">
        <v>200</v>
      </c>
      <c r="AU146" s="198" t="s">
        <v>70</v>
      </c>
      <c r="AY146" s="17" t="s">
        <v>124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7" t="s">
        <v>74</v>
      </c>
      <c r="BK146" s="199">
        <f>ROUND(I146*H146,2)</f>
        <v>0</v>
      </c>
      <c r="BL146" s="17" t="s">
        <v>88</v>
      </c>
      <c r="BM146" s="198" t="s">
        <v>211</v>
      </c>
    </row>
    <row r="147" s="10" customFormat="1">
      <c r="A147" s="10"/>
      <c r="B147" s="200"/>
      <c r="C147" s="201"/>
      <c r="D147" s="202" t="s">
        <v>126</v>
      </c>
      <c r="E147" s="203" t="s">
        <v>19</v>
      </c>
      <c r="F147" s="204" t="s">
        <v>212</v>
      </c>
      <c r="G147" s="201"/>
      <c r="H147" s="205">
        <v>600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1" t="s">
        <v>126</v>
      </c>
      <c r="AU147" s="211" t="s">
        <v>70</v>
      </c>
      <c r="AV147" s="10" t="s">
        <v>78</v>
      </c>
      <c r="AW147" s="10" t="s">
        <v>31</v>
      </c>
      <c r="AX147" s="10" t="s">
        <v>70</v>
      </c>
      <c r="AY147" s="211" t="s">
        <v>124</v>
      </c>
    </row>
    <row r="148" s="10" customFormat="1">
      <c r="A148" s="10"/>
      <c r="B148" s="200"/>
      <c r="C148" s="201"/>
      <c r="D148" s="202" t="s">
        <v>126</v>
      </c>
      <c r="E148" s="203" t="s">
        <v>19</v>
      </c>
      <c r="F148" s="204" t="s">
        <v>213</v>
      </c>
      <c r="G148" s="201"/>
      <c r="H148" s="205">
        <v>600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1" t="s">
        <v>126</v>
      </c>
      <c r="AU148" s="211" t="s">
        <v>70</v>
      </c>
      <c r="AV148" s="10" t="s">
        <v>78</v>
      </c>
      <c r="AW148" s="10" t="s">
        <v>31</v>
      </c>
      <c r="AX148" s="10" t="s">
        <v>70</v>
      </c>
      <c r="AY148" s="211" t="s">
        <v>124</v>
      </c>
    </row>
    <row r="149" s="10" customFormat="1">
      <c r="A149" s="10"/>
      <c r="B149" s="200"/>
      <c r="C149" s="201"/>
      <c r="D149" s="202" t="s">
        <v>126</v>
      </c>
      <c r="E149" s="203" t="s">
        <v>19</v>
      </c>
      <c r="F149" s="204" t="s">
        <v>214</v>
      </c>
      <c r="G149" s="201"/>
      <c r="H149" s="205">
        <v>600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1" t="s">
        <v>126</v>
      </c>
      <c r="AU149" s="211" t="s">
        <v>70</v>
      </c>
      <c r="AV149" s="10" t="s">
        <v>78</v>
      </c>
      <c r="AW149" s="10" t="s">
        <v>31</v>
      </c>
      <c r="AX149" s="10" t="s">
        <v>70</v>
      </c>
      <c r="AY149" s="211" t="s">
        <v>124</v>
      </c>
    </row>
    <row r="150" s="10" customFormat="1">
      <c r="A150" s="10"/>
      <c r="B150" s="200"/>
      <c r="C150" s="201"/>
      <c r="D150" s="202" t="s">
        <v>126</v>
      </c>
      <c r="E150" s="203" t="s">
        <v>19</v>
      </c>
      <c r="F150" s="204" t="s">
        <v>215</v>
      </c>
      <c r="G150" s="201"/>
      <c r="H150" s="205">
        <v>600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1" t="s">
        <v>126</v>
      </c>
      <c r="AU150" s="211" t="s">
        <v>70</v>
      </c>
      <c r="AV150" s="10" t="s">
        <v>78</v>
      </c>
      <c r="AW150" s="10" t="s">
        <v>31</v>
      </c>
      <c r="AX150" s="10" t="s">
        <v>70</v>
      </c>
      <c r="AY150" s="211" t="s">
        <v>124</v>
      </c>
    </row>
    <row r="151" s="10" customFormat="1">
      <c r="A151" s="10"/>
      <c r="B151" s="200"/>
      <c r="C151" s="201"/>
      <c r="D151" s="202" t="s">
        <v>126</v>
      </c>
      <c r="E151" s="203" t="s">
        <v>19</v>
      </c>
      <c r="F151" s="204" t="s">
        <v>216</v>
      </c>
      <c r="G151" s="201"/>
      <c r="H151" s="205">
        <v>600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1" t="s">
        <v>126</v>
      </c>
      <c r="AU151" s="211" t="s">
        <v>70</v>
      </c>
      <c r="AV151" s="10" t="s">
        <v>78</v>
      </c>
      <c r="AW151" s="10" t="s">
        <v>31</v>
      </c>
      <c r="AX151" s="10" t="s">
        <v>70</v>
      </c>
      <c r="AY151" s="211" t="s">
        <v>124</v>
      </c>
    </row>
    <row r="152" s="10" customFormat="1">
      <c r="A152" s="10"/>
      <c r="B152" s="200"/>
      <c r="C152" s="201"/>
      <c r="D152" s="202" t="s">
        <v>126</v>
      </c>
      <c r="E152" s="203" t="s">
        <v>19</v>
      </c>
      <c r="F152" s="204" t="s">
        <v>217</v>
      </c>
      <c r="G152" s="201"/>
      <c r="H152" s="205">
        <v>600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1" t="s">
        <v>126</v>
      </c>
      <c r="AU152" s="211" t="s">
        <v>70</v>
      </c>
      <c r="AV152" s="10" t="s">
        <v>78</v>
      </c>
      <c r="AW152" s="10" t="s">
        <v>31</v>
      </c>
      <c r="AX152" s="10" t="s">
        <v>70</v>
      </c>
      <c r="AY152" s="211" t="s">
        <v>124</v>
      </c>
    </row>
    <row r="153" s="10" customFormat="1">
      <c r="A153" s="10"/>
      <c r="B153" s="200"/>
      <c r="C153" s="201"/>
      <c r="D153" s="202" t="s">
        <v>126</v>
      </c>
      <c r="E153" s="203" t="s">
        <v>19</v>
      </c>
      <c r="F153" s="204" t="s">
        <v>218</v>
      </c>
      <c r="G153" s="201"/>
      <c r="H153" s="205">
        <v>820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1" t="s">
        <v>126</v>
      </c>
      <c r="AU153" s="211" t="s">
        <v>70</v>
      </c>
      <c r="AV153" s="10" t="s">
        <v>78</v>
      </c>
      <c r="AW153" s="10" t="s">
        <v>31</v>
      </c>
      <c r="AX153" s="10" t="s">
        <v>70</v>
      </c>
      <c r="AY153" s="211" t="s">
        <v>124</v>
      </c>
    </row>
    <row r="154" s="11" customFormat="1">
      <c r="A154" s="11"/>
      <c r="B154" s="212"/>
      <c r="C154" s="213"/>
      <c r="D154" s="202" t="s">
        <v>126</v>
      </c>
      <c r="E154" s="214" t="s">
        <v>19</v>
      </c>
      <c r="F154" s="215" t="s">
        <v>134</v>
      </c>
      <c r="G154" s="213"/>
      <c r="H154" s="216">
        <v>4420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22" t="s">
        <v>126</v>
      </c>
      <c r="AU154" s="222" t="s">
        <v>70</v>
      </c>
      <c r="AV154" s="11" t="s">
        <v>88</v>
      </c>
      <c r="AW154" s="11" t="s">
        <v>31</v>
      </c>
      <c r="AX154" s="11" t="s">
        <v>74</v>
      </c>
      <c r="AY154" s="222" t="s">
        <v>124</v>
      </c>
    </row>
    <row r="155" s="2" customFormat="1" ht="16.5" customHeight="1">
      <c r="A155" s="38"/>
      <c r="B155" s="39"/>
      <c r="C155" s="223" t="s">
        <v>219</v>
      </c>
      <c r="D155" s="223" t="s">
        <v>200</v>
      </c>
      <c r="E155" s="224" t="s">
        <v>220</v>
      </c>
      <c r="F155" s="225" t="s">
        <v>221</v>
      </c>
      <c r="G155" s="226" t="s">
        <v>123</v>
      </c>
      <c r="H155" s="227">
        <v>2450</v>
      </c>
      <c r="I155" s="228"/>
      <c r="J155" s="229">
        <f>ROUND(I155*H155,2)</f>
        <v>0</v>
      </c>
      <c r="K155" s="230"/>
      <c r="L155" s="231"/>
      <c r="M155" s="232" t="s">
        <v>19</v>
      </c>
      <c r="N155" s="233" t="s">
        <v>41</v>
      </c>
      <c r="O155" s="84"/>
      <c r="P155" s="196">
        <f>O155*H155</f>
        <v>0</v>
      </c>
      <c r="Q155" s="196">
        <v>0.00056999999999999998</v>
      </c>
      <c r="R155" s="196">
        <f>Q155*H155</f>
        <v>1.3964999999999999</v>
      </c>
      <c r="S155" s="196">
        <v>0</v>
      </c>
      <c r="T155" s="19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8" t="s">
        <v>183</v>
      </c>
      <c r="AT155" s="198" t="s">
        <v>200</v>
      </c>
      <c r="AU155" s="198" t="s">
        <v>70</v>
      </c>
      <c r="AY155" s="17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74</v>
      </c>
      <c r="BK155" s="199">
        <f>ROUND(I155*H155,2)</f>
        <v>0</v>
      </c>
      <c r="BL155" s="17" t="s">
        <v>88</v>
      </c>
      <c r="BM155" s="198" t="s">
        <v>222</v>
      </c>
    </row>
    <row r="156" s="10" customFormat="1">
      <c r="A156" s="10"/>
      <c r="B156" s="200"/>
      <c r="C156" s="201"/>
      <c r="D156" s="202" t="s">
        <v>126</v>
      </c>
      <c r="E156" s="203" t="s">
        <v>19</v>
      </c>
      <c r="F156" s="204" t="s">
        <v>223</v>
      </c>
      <c r="G156" s="201"/>
      <c r="H156" s="205">
        <v>350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1" t="s">
        <v>126</v>
      </c>
      <c r="AU156" s="211" t="s">
        <v>70</v>
      </c>
      <c r="AV156" s="10" t="s">
        <v>78</v>
      </c>
      <c r="AW156" s="10" t="s">
        <v>31</v>
      </c>
      <c r="AX156" s="10" t="s">
        <v>70</v>
      </c>
      <c r="AY156" s="211" t="s">
        <v>124</v>
      </c>
    </row>
    <row r="157" s="10" customFormat="1">
      <c r="A157" s="10"/>
      <c r="B157" s="200"/>
      <c r="C157" s="201"/>
      <c r="D157" s="202" t="s">
        <v>126</v>
      </c>
      <c r="E157" s="203" t="s">
        <v>19</v>
      </c>
      <c r="F157" s="204" t="s">
        <v>224</v>
      </c>
      <c r="G157" s="201"/>
      <c r="H157" s="205">
        <v>350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1" t="s">
        <v>126</v>
      </c>
      <c r="AU157" s="211" t="s">
        <v>70</v>
      </c>
      <c r="AV157" s="10" t="s">
        <v>78</v>
      </c>
      <c r="AW157" s="10" t="s">
        <v>31</v>
      </c>
      <c r="AX157" s="10" t="s">
        <v>70</v>
      </c>
      <c r="AY157" s="211" t="s">
        <v>124</v>
      </c>
    </row>
    <row r="158" s="10" customFormat="1">
      <c r="A158" s="10"/>
      <c r="B158" s="200"/>
      <c r="C158" s="201"/>
      <c r="D158" s="202" t="s">
        <v>126</v>
      </c>
      <c r="E158" s="203" t="s">
        <v>19</v>
      </c>
      <c r="F158" s="204" t="s">
        <v>225</v>
      </c>
      <c r="G158" s="201"/>
      <c r="H158" s="205">
        <v>350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1" t="s">
        <v>126</v>
      </c>
      <c r="AU158" s="211" t="s">
        <v>70</v>
      </c>
      <c r="AV158" s="10" t="s">
        <v>78</v>
      </c>
      <c r="AW158" s="10" t="s">
        <v>31</v>
      </c>
      <c r="AX158" s="10" t="s">
        <v>70</v>
      </c>
      <c r="AY158" s="211" t="s">
        <v>124</v>
      </c>
    </row>
    <row r="159" s="10" customFormat="1">
      <c r="A159" s="10"/>
      <c r="B159" s="200"/>
      <c r="C159" s="201"/>
      <c r="D159" s="202" t="s">
        <v>126</v>
      </c>
      <c r="E159" s="203" t="s">
        <v>19</v>
      </c>
      <c r="F159" s="204" t="s">
        <v>226</v>
      </c>
      <c r="G159" s="201"/>
      <c r="H159" s="205">
        <v>350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1" t="s">
        <v>126</v>
      </c>
      <c r="AU159" s="211" t="s">
        <v>70</v>
      </c>
      <c r="AV159" s="10" t="s">
        <v>78</v>
      </c>
      <c r="AW159" s="10" t="s">
        <v>31</v>
      </c>
      <c r="AX159" s="10" t="s">
        <v>70</v>
      </c>
      <c r="AY159" s="211" t="s">
        <v>124</v>
      </c>
    </row>
    <row r="160" s="10" customFormat="1">
      <c r="A160" s="10"/>
      <c r="B160" s="200"/>
      <c r="C160" s="201"/>
      <c r="D160" s="202" t="s">
        <v>126</v>
      </c>
      <c r="E160" s="203" t="s">
        <v>19</v>
      </c>
      <c r="F160" s="204" t="s">
        <v>227</v>
      </c>
      <c r="G160" s="201"/>
      <c r="H160" s="205">
        <v>350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1" t="s">
        <v>126</v>
      </c>
      <c r="AU160" s="211" t="s">
        <v>70</v>
      </c>
      <c r="AV160" s="10" t="s">
        <v>78</v>
      </c>
      <c r="AW160" s="10" t="s">
        <v>31</v>
      </c>
      <c r="AX160" s="10" t="s">
        <v>70</v>
      </c>
      <c r="AY160" s="211" t="s">
        <v>124</v>
      </c>
    </row>
    <row r="161" s="10" customFormat="1">
      <c r="A161" s="10"/>
      <c r="B161" s="200"/>
      <c r="C161" s="201"/>
      <c r="D161" s="202" t="s">
        <v>126</v>
      </c>
      <c r="E161" s="203" t="s">
        <v>19</v>
      </c>
      <c r="F161" s="204" t="s">
        <v>228</v>
      </c>
      <c r="G161" s="201"/>
      <c r="H161" s="205">
        <v>350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1" t="s">
        <v>126</v>
      </c>
      <c r="AU161" s="211" t="s">
        <v>70</v>
      </c>
      <c r="AV161" s="10" t="s">
        <v>78</v>
      </c>
      <c r="AW161" s="10" t="s">
        <v>31</v>
      </c>
      <c r="AX161" s="10" t="s">
        <v>70</v>
      </c>
      <c r="AY161" s="211" t="s">
        <v>124</v>
      </c>
    </row>
    <row r="162" s="10" customFormat="1">
      <c r="A162" s="10"/>
      <c r="B162" s="200"/>
      <c r="C162" s="201"/>
      <c r="D162" s="202" t="s">
        <v>126</v>
      </c>
      <c r="E162" s="203" t="s">
        <v>19</v>
      </c>
      <c r="F162" s="204" t="s">
        <v>229</v>
      </c>
      <c r="G162" s="201"/>
      <c r="H162" s="205">
        <v>350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1" t="s">
        <v>126</v>
      </c>
      <c r="AU162" s="211" t="s">
        <v>70</v>
      </c>
      <c r="AV162" s="10" t="s">
        <v>78</v>
      </c>
      <c r="AW162" s="10" t="s">
        <v>31</v>
      </c>
      <c r="AX162" s="10" t="s">
        <v>70</v>
      </c>
      <c r="AY162" s="211" t="s">
        <v>124</v>
      </c>
    </row>
    <row r="163" s="11" customFormat="1">
      <c r="A163" s="11"/>
      <c r="B163" s="212"/>
      <c r="C163" s="213"/>
      <c r="D163" s="202" t="s">
        <v>126</v>
      </c>
      <c r="E163" s="214" t="s">
        <v>19</v>
      </c>
      <c r="F163" s="215" t="s">
        <v>134</v>
      </c>
      <c r="G163" s="213"/>
      <c r="H163" s="216">
        <v>2450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22" t="s">
        <v>126</v>
      </c>
      <c r="AU163" s="222" t="s">
        <v>70</v>
      </c>
      <c r="AV163" s="11" t="s">
        <v>88</v>
      </c>
      <c r="AW163" s="11" t="s">
        <v>31</v>
      </c>
      <c r="AX163" s="11" t="s">
        <v>74</v>
      </c>
      <c r="AY163" s="222" t="s">
        <v>124</v>
      </c>
    </row>
    <row r="164" s="2" customFormat="1" ht="16.5" customHeight="1">
      <c r="A164" s="38"/>
      <c r="B164" s="39"/>
      <c r="C164" s="223" t="s">
        <v>8</v>
      </c>
      <c r="D164" s="223" t="s">
        <v>200</v>
      </c>
      <c r="E164" s="224" t="s">
        <v>230</v>
      </c>
      <c r="F164" s="225" t="s">
        <v>231</v>
      </c>
      <c r="G164" s="226" t="s">
        <v>123</v>
      </c>
      <c r="H164" s="227">
        <v>6870</v>
      </c>
      <c r="I164" s="228"/>
      <c r="J164" s="229">
        <f>ROUND(I164*H164,2)</f>
        <v>0</v>
      </c>
      <c r="K164" s="230"/>
      <c r="L164" s="231"/>
      <c r="M164" s="232" t="s">
        <v>19</v>
      </c>
      <c r="N164" s="233" t="s">
        <v>41</v>
      </c>
      <c r="O164" s="84"/>
      <c r="P164" s="196">
        <f>O164*H164</f>
        <v>0</v>
      </c>
      <c r="Q164" s="196">
        <v>9.0000000000000006E-05</v>
      </c>
      <c r="R164" s="196">
        <f>Q164*H164</f>
        <v>0.61830000000000007</v>
      </c>
      <c r="S164" s="196">
        <v>0</v>
      </c>
      <c r="T164" s="19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8" t="s">
        <v>183</v>
      </c>
      <c r="AT164" s="198" t="s">
        <v>200</v>
      </c>
      <c r="AU164" s="198" t="s">
        <v>70</v>
      </c>
      <c r="AY164" s="17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74</v>
      </c>
      <c r="BK164" s="199">
        <f>ROUND(I164*H164,2)</f>
        <v>0</v>
      </c>
      <c r="BL164" s="17" t="s">
        <v>88</v>
      </c>
      <c r="BM164" s="198" t="s">
        <v>232</v>
      </c>
    </row>
    <row r="165" s="2" customFormat="1" ht="33" customHeight="1">
      <c r="A165" s="38"/>
      <c r="B165" s="39"/>
      <c r="C165" s="186" t="s">
        <v>233</v>
      </c>
      <c r="D165" s="186" t="s">
        <v>120</v>
      </c>
      <c r="E165" s="187" t="s">
        <v>234</v>
      </c>
      <c r="F165" s="188" t="s">
        <v>235</v>
      </c>
      <c r="G165" s="189" t="s">
        <v>123</v>
      </c>
      <c r="H165" s="190">
        <v>1560</v>
      </c>
      <c r="I165" s="191"/>
      <c r="J165" s="192">
        <f>ROUND(I165*H165,2)</f>
        <v>0</v>
      </c>
      <c r="K165" s="193"/>
      <c r="L165" s="44"/>
      <c r="M165" s="194" t="s">
        <v>19</v>
      </c>
      <c r="N165" s="195" t="s">
        <v>41</v>
      </c>
      <c r="O165" s="84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8" t="s">
        <v>88</v>
      </c>
      <c r="AT165" s="198" t="s">
        <v>120</v>
      </c>
      <c r="AU165" s="198" t="s">
        <v>70</v>
      </c>
      <c r="AY165" s="17" t="s">
        <v>124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74</v>
      </c>
      <c r="BK165" s="199">
        <f>ROUND(I165*H165,2)</f>
        <v>0</v>
      </c>
      <c r="BL165" s="17" t="s">
        <v>88</v>
      </c>
      <c r="BM165" s="198" t="s">
        <v>236</v>
      </c>
    </row>
    <row r="166" s="10" customFormat="1">
      <c r="A166" s="10"/>
      <c r="B166" s="200"/>
      <c r="C166" s="201"/>
      <c r="D166" s="202" t="s">
        <v>126</v>
      </c>
      <c r="E166" s="203" t="s">
        <v>19</v>
      </c>
      <c r="F166" s="204" t="s">
        <v>237</v>
      </c>
      <c r="G166" s="201"/>
      <c r="H166" s="205">
        <v>1560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1" t="s">
        <v>126</v>
      </c>
      <c r="AU166" s="211" t="s">
        <v>70</v>
      </c>
      <c r="AV166" s="10" t="s">
        <v>78</v>
      </c>
      <c r="AW166" s="10" t="s">
        <v>31</v>
      </c>
      <c r="AX166" s="10" t="s">
        <v>74</v>
      </c>
      <c r="AY166" s="211" t="s">
        <v>124</v>
      </c>
    </row>
    <row r="167" s="2" customFormat="1" ht="16.5" customHeight="1">
      <c r="A167" s="38"/>
      <c r="B167" s="39"/>
      <c r="C167" s="223" t="s">
        <v>238</v>
      </c>
      <c r="D167" s="223" t="s">
        <v>200</v>
      </c>
      <c r="E167" s="224" t="s">
        <v>239</v>
      </c>
      <c r="F167" s="225" t="s">
        <v>240</v>
      </c>
      <c r="G167" s="226" t="s">
        <v>123</v>
      </c>
      <c r="H167" s="227">
        <v>1260</v>
      </c>
      <c r="I167" s="228"/>
      <c r="J167" s="229">
        <f>ROUND(I167*H167,2)</f>
        <v>0</v>
      </c>
      <c r="K167" s="230"/>
      <c r="L167" s="231"/>
      <c r="M167" s="232" t="s">
        <v>19</v>
      </c>
      <c r="N167" s="233" t="s">
        <v>41</v>
      </c>
      <c r="O167" s="84"/>
      <c r="P167" s="196">
        <f>O167*H167</f>
        <v>0</v>
      </c>
      <c r="Q167" s="196">
        <v>0.00021000000000000001</v>
      </c>
      <c r="R167" s="196">
        <f>Q167*H167</f>
        <v>0.2646</v>
      </c>
      <c r="S167" s="196">
        <v>0</v>
      </c>
      <c r="T167" s="19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8" t="s">
        <v>183</v>
      </c>
      <c r="AT167" s="198" t="s">
        <v>200</v>
      </c>
      <c r="AU167" s="198" t="s">
        <v>70</v>
      </c>
      <c r="AY167" s="17" t="s">
        <v>124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7" t="s">
        <v>74</v>
      </c>
      <c r="BK167" s="199">
        <f>ROUND(I167*H167,2)</f>
        <v>0</v>
      </c>
      <c r="BL167" s="17" t="s">
        <v>88</v>
      </c>
      <c r="BM167" s="198" t="s">
        <v>241</v>
      </c>
    </row>
    <row r="168" s="10" customFormat="1">
      <c r="A168" s="10"/>
      <c r="B168" s="200"/>
      <c r="C168" s="201"/>
      <c r="D168" s="202" t="s">
        <v>126</v>
      </c>
      <c r="E168" s="203" t="s">
        <v>19</v>
      </c>
      <c r="F168" s="204" t="s">
        <v>242</v>
      </c>
      <c r="G168" s="201"/>
      <c r="H168" s="205">
        <v>220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1" t="s">
        <v>126</v>
      </c>
      <c r="AU168" s="211" t="s">
        <v>70</v>
      </c>
      <c r="AV168" s="10" t="s">
        <v>78</v>
      </c>
      <c r="AW168" s="10" t="s">
        <v>31</v>
      </c>
      <c r="AX168" s="10" t="s">
        <v>70</v>
      </c>
      <c r="AY168" s="211" t="s">
        <v>124</v>
      </c>
    </row>
    <row r="169" s="10" customFormat="1">
      <c r="A169" s="10"/>
      <c r="B169" s="200"/>
      <c r="C169" s="201"/>
      <c r="D169" s="202" t="s">
        <v>126</v>
      </c>
      <c r="E169" s="203" t="s">
        <v>19</v>
      </c>
      <c r="F169" s="204" t="s">
        <v>243</v>
      </c>
      <c r="G169" s="201"/>
      <c r="H169" s="205">
        <v>200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1" t="s">
        <v>126</v>
      </c>
      <c r="AU169" s="211" t="s">
        <v>70</v>
      </c>
      <c r="AV169" s="10" t="s">
        <v>78</v>
      </c>
      <c r="AW169" s="10" t="s">
        <v>31</v>
      </c>
      <c r="AX169" s="10" t="s">
        <v>70</v>
      </c>
      <c r="AY169" s="211" t="s">
        <v>124</v>
      </c>
    </row>
    <row r="170" s="10" customFormat="1">
      <c r="A170" s="10"/>
      <c r="B170" s="200"/>
      <c r="C170" s="201"/>
      <c r="D170" s="202" t="s">
        <v>126</v>
      </c>
      <c r="E170" s="203" t="s">
        <v>19</v>
      </c>
      <c r="F170" s="204" t="s">
        <v>244</v>
      </c>
      <c r="G170" s="201"/>
      <c r="H170" s="205">
        <v>200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1" t="s">
        <v>126</v>
      </c>
      <c r="AU170" s="211" t="s">
        <v>70</v>
      </c>
      <c r="AV170" s="10" t="s">
        <v>78</v>
      </c>
      <c r="AW170" s="10" t="s">
        <v>31</v>
      </c>
      <c r="AX170" s="10" t="s">
        <v>70</v>
      </c>
      <c r="AY170" s="211" t="s">
        <v>124</v>
      </c>
    </row>
    <row r="171" s="10" customFormat="1">
      <c r="A171" s="10"/>
      <c r="B171" s="200"/>
      <c r="C171" s="201"/>
      <c r="D171" s="202" t="s">
        <v>126</v>
      </c>
      <c r="E171" s="203" t="s">
        <v>19</v>
      </c>
      <c r="F171" s="204" t="s">
        <v>245</v>
      </c>
      <c r="G171" s="201"/>
      <c r="H171" s="205">
        <v>220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1" t="s">
        <v>126</v>
      </c>
      <c r="AU171" s="211" t="s">
        <v>70</v>
      </c>
      <c r="AV171" s="10" t="s">
        <v>78</v>
      </c>
      <c r="AW171" s="10" t="s">
        <v>31</v>
      </c>
      <c r="AX171" s="10" t="s">
        <v>70</v>
      </c>
      <c r="AY171" s="211" t="s">
        <v>124</v>
      </c>
    </row>
    <row r="172" s="10" customFormat="1">
      <c r="A172" s="10"/>
      <c r="B172" s="200"/>
      <c r="C172" s="201"/>
      <c r="D172" s="202" t="s">
        <v>126</v>
      </c>
      <c r="E172" s="203" t="s">
        <v>19</v>
      </c>
      <c r="F172" s="204" t="s">
        <v>246</v>
      </c>
      <c r="G172" s="201"/>
      <c r="H172" s="205">
        <v>200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1" t="s">
        <v>126</v>
      </c>
      <c r="AU172" s="211" t="s">
        <v>70</v>
      </c>
      <c r="AV172" s="10" t="s">
        <v>78</v>
      </c>
      <c r="AW172" s="10" t="s">
        <v>31</v>
      </c>
      <c r="AX172" s="10" t="s">
        <v>70</v>
      </c>
      <c r="AY172" s="211" t="s">
        <v>124</v>
      </c>
    </row>
    <row r="173" s="10" customFormat="1">
      <c r="A173" s="10"/>
      <c r="B173" s="200"/>
      <c r="C173" s="201"/>
      <c r="D173" s="202" t="s">
        <v>126</v>
      </c>
      <c r="E173" s="203" t="s">
        <v>19</v>
      </c>
      <c r="F173" s="204" t="s">
        <v>247</v>
      </c>
      <c r="G173" s="201"/>
      <c r="H173" s="205">
        <v>220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1" t="s">
        <v>126</v>
      </c>
      <c r="AU173" s="211" t="s">
        <v>70</v>
      </c>
      <c r="AV173" s="10" t="s">
        <v>78</v>
      </c>
      <c r="AW173" s="10" t="s">
        <v>31</v>
      </c>
      <c r="AX173" s="10" t="s">
        <v>70</v>
      </c>
      <c r="AY173" s="211" t="s">
        <v>124</v>
      </c>
    </row>
    <row r="174" s="11" customFormat="1">
      <c r="A174" s="11"/>
      <c r="B174" s="212"/>
      <c r="C174" s="213"/>
      <c r="D174" s="202" t="s">
        <v>126</v>
      </c>
      <c r="E174" s="214" t="s">
        <v>19</v>
      </c>
      <c r="F174" s="215" t="s">
        <v>134</v>
      </c>
      <c r="G174" s="213"/>
      <c r="H174" s="216">
        <v>1260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22" t="s">
        <v>126</v>
      </c>
      <c r="AU174" s="222" t="s">
        <v>70</v>
      </c>
      <c r="AV174" s="11" t="s">
        <v>88</v>
      </c>
      <c r="AW174" s="11" t="s">
        <v>31</v>
      </c>
      <c r="AX174" s="11" t="s">
        <v>74</v>
      </c>
      <c r="AY174" s="222" t="s">
        <v>124</v>
      </c>
    </row>
    <row r="175" s="2" customFormat="1" ht="16.5" customHeight="1">
      <c r="A175" s="38"/>
      <c r="B175" s="39"/>
      <c r="C175" s="223" t="s">
        <v>248</v>
      </c>
      <c r="D175" s="223" t="s">
        <v>200</v>
      </c>
      <c r="E175" s="224" t="s">
        <v>249</v>
      </c>
      <c r="F175" s="225" t="s">
        <v>250</v>
      </c>
      <c r="G175" s="226" t="s">
        <v>123</v>
      </c>
      <c r="H175" s="227">
        <v>300</v>
      </c>
      <c r="I175" s="228"/>
      <c r="J175" s="229">
        <f>ROUND(I175*H175,2)</f>
        <v>0</v>
      </c>
      <c r="K175" s="230"/>
      <c r="L175" s="231"/>
      <c r="M175" s="232" t="s">
        <v>19</v>
      </c>
      <c r="N175" s="233" t="s">
        <v>41</v>
      </c>
      <c r="O175" s="84"/>
      <c r="P175" s="196">
        <f>O175*H175</f>
        <v>0</v>
      </c>
      <c r="Q175" s="196">
        <v>0.00018000000000000001</v>
      </c>
      <c r="R175" s="196">
        <f>Q175*H175</f>
        <v>0.054000000000000006</v>
      </c>
      <c r="S175" s="196">
        <v>0</v>
      </c>
      <c r="T175" s="19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8" t="s">
        <v>183</v>
      </c>
      <c r="AT175" s="198" t="s">
        <v>200</v>
      </c>
      <c r="AU175" s="198" t="s">
        <v>70</v>
      </c>
      <c r="AY175" s="17" t="s">
        <v>124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74</v>
      </c>
      <c r="BK175" s="199">
        <f>ROUND(I175*H175,2)</f>
        <v>0</v>
      </c>
      <c r="BL175" s="17" t="s">
        <v>88</v>
      </c>
      <c r="BM175" s="198" t="s">
        <v>251</v>
      </c>
    </row>
    <row r="176" s="10" customFormat="1">
      <c r="A176" s="10"/>
      <c r="B176" s="200"/>
      <c r="C176" s="201"/>
      <c r="D176" s="202" t="s">
        <v>126</v>
      </c>
      <c r="E176" s="203" t="s">
        <v>19</v>
      </c>
      <c r="F176" s="204" t="s">
        <v>252</v>
      </c>
      <c r="G176" s="201"/>
      <c r="H176" s="205">
        <v>300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1" t="s">
        <v>126</v>
      </c>
      <c r="AU176" s="211" t="s">
        <v>70</v>
      </c>
      <c r="AV176" s="10" t="s">
        <v>78</v>
      </c>
      <c r="AW176" s="10" t="s">
        <v>31</v>
      </c>
      <c r="AX176" s="10" t="s">
        <v>74</v>
      </c>
      <c r="AY176" s="211" t="s">
        <v>124</v>
      </c>
    </row>
    <row r="177" s="2" customFormat="1" ht="16.5" customHeight="1">
      <c r="A177" s="38"/>
      <c r="B177" s="39"/>
      <c r="C177" s="223" t="s">
        <v>253</v>
      </c>
      <c r="D177" s="223" t="s">
        <v>200</v>
      </c>
      <c r="E177" s="224" t="s">
        <v>254</v>
      </c>
      <c r="F177" s="225" t="s">
        <v>255</v>
      </c>
      <c r="G177" s="226" t="s">
        <v>256</v>
      </c>
      <c r="H177" s="227">
        <v>140</v>
      </c>
      <c r="I177" s="228"/>
      <c r="J177" s="229">
        <f>ROUND(I177*H177,2)</f>
        <v>0</v>
      </c>
      <c r="K177" s="230"/>
      <c r="L177" s="231"/>
      <c r="M177" s="232" t="s">
        <v>19</v>
      </c>
      <c r="N177" s="233" t="s">
        <v>41</v>
      </c>
      <c r="O177" s="84"/>
      <c r="P177" s="196">
        <f>O177*H177</f>
        <v>0</v>
      </c>
      <c r="Q177" s="196">
        <v>0.001</v>
      </c>
      <c r="R177" s="196">
        <f>Q177*H177</f>
        <v>0.14000000000000001</v>
      </c>
      <c r="S177" s="196">
        <v>0</v>
      </c>
      <c r="T177" s="19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8" t="s">
        <v>183</v>
      </c>
      <c r="AT177" s="198" t="s">
        <v>200</v>
      </c>
      <c r="AU177" s="198" t="s">
        <v>70</v>
      </c>
      <c r="AY177" s="17" t="s">
        <v>124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74</v>
      </c>
      <c r="BK177" s="199">
        <f>ROUND(I177*H177,2)</f>
        <v>0</v>
      </c>
      <c r="BL177" s="17" t="s">
        <v>88</v>
      </c>
      <c r="BM177" s="198" t="s">
        <v>257</v>
      </c>
    </row>
    <row r="178" s="10" customFormat="1">
      <c r="A178" s="10"/>
      <c r="B178" s="200"/>
      <c r="C178" s="201"/>
      <c r="D178" s="202" t="s">
        <v>126</v>
      </c>
      <c r="E178" s="203" t="s">
        <v>19</v>
      </c>
      <c r="F178" s="204" t="s">
        <v>258</v>
      </c>
      <c r="G178" s="201"/>
      <c r="H178" s="205">
        <v>140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1" t="s">
        <v>126</v>
      </c>
      <c r="AU178" s="211" t="s">
        <v>70</v>
      </c>
      <c r="AV178" s="10" t="s">
        <v>78</v>
      </c>
      <c r="AW178" s="10" t="s">
        <v>31</v>
      </c>
      <c r="AX178" s="10" t="s">
        <v>74</v>
      </c>
      <c r="AY178" s="211" t="s">
        <v>124</v>
      </c>
    </row>
    <row r="179" s="2" customFormat="1" ht="33" customHeight="1">
      <c r="A179" s="38"/>
      <c r="B179" s="39"/>
      <c r="C179" s="186" t="s">
        <v>259</v>
      </c>
      <c r="D179" s="186" t="s">
        <v>120</v>
      </c>
      <c r="E179" s="187" t="s">
        <v>260</v>
      </c>
      <c r="F179" s="188" t="s">
        <v>261</v>
      </c>
      <c r="G179" s="189" t="s">
        <v>123</v>
      </c>
      <c r="H179" s="190">
        <v>278</v>
      </c>
      <c r="I179" s="191"/>
      <c r="J179" s="192">
        <f>ROUND(I179*H179,2)</f>
        <v>0</v>
      </c>
      <c r="K179" s="193"/>
      <c r="L179" s="44"/>
      <c r="M179" s="194" t="s">
        <v>19</v>
      </c>
      <c r="N179" s="195" t="s">
        <v>41</v>
      </c>
      <c r="O179" s="84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8" t="s">
        <v>88</v>
      </c>
      <c r="AT179" s="198" t="s">
        <v>120</v>
      </c>
      <c r="AU179" s="198" t="s">
        <v>70</v>
      </c>
      <c r="AY179" s="17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74</v>
      </c>
      <c r="BK179" s="199">
        <f>ROUND(I179*H179,2)</f>
        <v>0</v>
      </c>
      <c r="BL179" s="17" t="s">
        <v>88</v>
      </c>
      <c r="BM179" s="198" t="s">
        <v>262</v>
      </c>
    </row>
    <row r="180" s="2" customFormat="1" ht="16.5" customHeight="1">
      <c r="A180" s="38"/>
      <c r="B180" s="39"/>
      <c r="C180" s="223" t="s">
        <v>7</v>
      </c>
      <c r="D180" s="223" t="s">
        <v>200</v>
      </c>
      <c r="E180" s="224" t="s">
        <v>263</v>
      </c>
      <c r="F180" s="225" t="s">
        <v>264</v>
      </c>
      <c r="G180" s="226" t="s">
        <v>123</v>
      </c>
      <c r="H180" s="227">
        <v>278</v>
      </c>
      <c r="I180" s="228"/>
      <c r="J180" s="229">
        <f>ROUND(I180*H180,2)</f>
        <v>0</v>
      </c>
      <c r="K180" s="230"/>
      <c r="L180" s="231"/>
      <c r="M180" s="232" t="s">
        <v>19</v>
      </c>
      <c r="N180" s="233" t="s">
        <v>41</v>
      </c>
      <c r="O180" s="84"/>
      <c r="P180" s="196">
        <f>O180*H180</f>
        <v>0</v>
      </c>
      <c r="Q180" s="196">
        <v>0.00123</v>
      </c>
      <c r="R180" s="196">
        <f>Q180*H180</f>
        <v>0.34193999999999997</v>
      </c>
      <c r="S180" s="196">
        <v>0</v>
      </c>
      <c r="T180" s="19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8" t="s">
        <v>183</v>
      </c>
      <c r="AT180" s="198" t="s">
        <v>200</v>
      </c>
      <c r="AU180" s="198" t="s">
        <v>70</v>
      </c>
      <c r="AY180" s="17" t="s">
        <v>124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74</v>
      </c>
      <c r="BK180" s="199">
        <f>ROUND(I180*H180,2)</f>
        <v>0</v>
      </c>
      <c r="BL180" s="17" t="s">
        <v>88</v>
      </c>
      <c r="BM180" s="198" t="s">
        <v>265</v>
      </c>
    </row>
    <row r="181" s="10" customFormat="1">
      <c r="A181" s="10"/>
      <c r="B181" s="200"/>
      <c r="C181" s="201"/>
      <c r="D181" s="202" t="s">
        <v>126</v>
      </c>
      <c r="E181" s="203" t="s">
        <v>19</v>
      </c>
      <c r="F181" s="204" t="s">
        <v>266</v>
      </c>
      <c r="G181" s="201"/>
      <c r="H181" s="205">
        <v>168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1" t="s">
        <v>126</v>
      </c>
      <c r="AU181" s="211" t="s">
        <v>70</v>
      </c>
      <c r="AV181" s="10" t="s">
        <v>78</v>
      </c>
      <c r="AW181" s="10" t="s">
        <v>31</v>
      </c>
      <c r="AX181" s="10" t="s">
        <v>70</v>
      </c>
      <c r="AY181" s="211" t="s">
        <v>124</v>
      </c>
    </row>
    <row r="182" s="10" customFormat="1">
      <c r="A182" s="10"/>
      <c r="B182" s="200"/>
      <c r="C182" s="201"/>
      <c r="D182" s="202" t="s">
        <v>126</v>
      </c>
      <c r="E182" s="203" t="s">
        <v>19</v>
      </c>
      <c r="F182" s="204" t="s">
        <v>267</v>
      </c>
      <c r="G182" s="201"/>
      <c r="H182" s="205">
        <v>74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1" t="s">
        <v>126</v>
      </c>
      <c r="AU182" s="211" t="s">
        <v>70</v>
      </c>
      <c r="AV182" s="10" t="s">
        <v>78</v>
      </c>
      <c r="AW182" s="10" t="s">
        <v>31</v>
      </c>
      <c r="AX182" s="10" t="s">
        <v>70</v>
      </c>
      <c r="AY182" s="211" t="s">
        <v>124</v>
      </c>
    </row>
    <row r="183" s="10" customFormat="1">
      <c r="A183" s="10"/>
      <c r="B183" s="200"/>
      <c r="C183" s="201"/>
      <c r="D183" s="202" t="s">
        <v>126</v>
      </c>
      <c r="E183" s="203" t="s">
        <v>19</v>
      </c>
      <c r="F183" s="204" t="s">
        <v>170</v>
      </c>
      <c r="G183" s="201"/>
      <c r="H183" s="205">
        <v>0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11" t="s">
        <v>126</v>
      </c>
      <c r="AU183" s="211" t="s">
        <v>70</v>
      </c>
      <c r="AV183" s="10" t="s">
        <v>78</v>
      </c>
      <c r="AW183" s="10" t="s">
        <v>31</v>
      </c>
      <c r="AX183" s="10" t="s">
        <v>70</v>
      </c>
      <c r="AY183" s="211" t="s">
        <v>124</v>
      </c>
    </row>
    <row r="184" s="10" customFormat="1">
      <c r="A184" s="10"/>
      <c r="B184" s="200"/>
      <c r="C184" s="201"/>
      <c r="D184" s="202" t="s">
        <v>126</v>
      </c>
      <c r="E184" s="203" t="s">
        <v>19</v>
      </c>
      <c r="F184" s="204" t="s">
        <v>268</v>
      </c>
      <c r="G184" s="201"/>
      <c r="H184" s="205">
        <v>36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1" t="s">
        <v>126</v>
      </c>
      <c r="AU184" s="211" t="s">
        <v>70</v>
      </c>
      <c r="AV184" s="10" t="s">
        <v>78</v>
      </c>
      <c r="AW184" s="10" t="s">
        <v>31</v>
      </c>
      <c r="AX184" s="10" t="s">
        <v>70</v>
      </c>
      <c r="AY184" s="211" t="s">
        <v>124</v>
      </c>
    </row>
    <row r="185" s="10" customFormat="1">
      <c r="A185" s="10"/>
      <c r="B185" s="200"/>
      <c r="C185" s="201"/>
      <c r="D185" s="202" t="s">
        <v>126</v>
      </c>
      <c r="E185" s="203" t="s">
        <v>19</v>
      </c>
      <c r="F185" s="204" t="s">
        <v>172</v>
      </c>
      <c r="G185" s="201"/>
      <c r="H185" s="205">
        <v>0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11" t="s">
        <v>126</v>
      </c>
      <c r="AU185" s="211" t="s">
        <v>70</v>
      </c>
      <c r="AV185" s="10" t="s">
        <v>78</v>
      </c>
      <c r="AW185" s="10" t="s">
        <v>31</v>
      </c>
      <c r="AX185" s="10" t="s">
        <v>70</v>
      </c>
      <c r="AY185" s="211" t="s">
        <v>124</v>
      </c>
    </row>
    <row r="186" s="10" customFormat="1">
      <c r="A186" s="10"/>
      <c r="B186" s="200"/>
      <c r="C186" s="201"/>
      <c r="D186" s="202" t="s">
        <v>126</v>
      </c>
      <c r="E186" s="203" t="s">
        <v>19</v>
      </c>
      <c r="F186" s="204" t="s">
        <v>269</v>
      </c>
      <c r="G186" s="201"/>
      <c r="H186" s="205">
        <v>0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1" t="s">
        <v>126</v>
      </c>
      <c r="AU186" s="211" t="s">
        <v>70</v>
      </c>
      <c r="AV186" s="10" t="s">
        <v>78</v>
      </c>
      <c r="AW186" s="10" t="s">
        <v>31</v>
      </c>
      <c r="AX186" s="10" t="s">
        <v>70</v>
      </c>
      <c r="AY186" s="211" t="s">
        <v>124</v>
      </c>
    </row>
    <row r="187" s="10" customFormat="1">
      <c r="A187" s="10"/>
      <c r="B187" s="200"/>
      <c r="C187" s="201"/>
      <c r="D187" s="202" t="s">
        <v>126</v>
      </c>
      <c r="E187" s="203" t="s">
        <v>19</v>
      </c>
      <c r="F187" s="204" t="s">
        <v>174</v>
      </c>
      <c r="G187" s="201"/>
      <c r="H187" s="205">
        <v>0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1" t="s">
        <v>126</v>
      </c>
      <c r="AU187" s="211" t="s">
        <v>70</v>
      </c>
      <c r="AV187" s="10" t="s">
        <v>78</v>
      </c>
      <c r="AW187" s="10" t="s">
        <v>31</v>
      </c>
      <c r="AX187" s="10" t="s">
        <v>70</v>
      </c>
      <c r="AY187" s="211" t="s">
        <v>124</v>
      </c>
    </row>
    <row r="188" s="11" customFormat="1">
      <c r="A188" s="11"/>
      <c r="B188" s="212"/>
      <c r="C188" s="213"/>
      <c r="D188" s="202" t="s">
        <v>126</v>
      </c>
      <c r="E188" s="214" t="s">
        <v>19</v>
      </c>
      <c r="F188" s="215" t="s">
        <v>134</v>
      </c>
      <c r="G188" s="213"/>
      <c r="H188" s="216">
        <v>278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T188" s="222" t="s">
        <v>126</v>
      </c>
      <c r="AU188" s="222" t="s">
        <v>70</v>
      </c>
      <c r="AV188" s="11" t="s">
        <v>88</v>
      </c>
      <c r="AW188" s="11" t="s">
        <v>31</v>
      </c>
      <c r="AX188" s="11" t="s">
        <v>74</v>
      </c>
      <c r="AY188" s="222" t="s">
        <v>124</v>
      </c>
    </row>
    <row r="189" s="2" customFormat="1" ht="55.5" customHeight="1">
      <c r="A189" s="38"/>
      <c r="B189" s="39"/>
      <c r="C189" s="186" t="s">
        <v>270</v>
      </c>
      <c r="D189" s="186" t="s">
        <v>120</v>
      </c>
      <c r="E189" s="187" t="s">
        <v>271</v>
      </c>
      <c r="F189" s="188" t="s">
        <v>272</v>
      </c>
      <c r="G189" s="189" t="s">
        <v>273</v>
      </c>
      <c r="H189" s="190">
        <v>99</v>
      </c>
      <c r="I189" s="191"/>
      <c r="J189" s="192">
        <f>ROUND(I189*H189,2)</f>
        <v>0</v>
      </c>
      <c r="K189" s="193"/>
      <c r="L189" s="44"/>
      <c r="M189" s="194" t="s">
        <v>19</v>
      </c>
      <c r="N189" s="195" t="s">
        <v>41</v>
      </c>
      <c r="O189" s="84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8" t="s">
        <v>88</v>
      </c>
      <c r="AT189" s="198" t="s">
        <v>120</v>
      </c>
      <c r="AU189" s="198" t="s">
        <v>70</v>
      </c>
      <c r="AY189" s="17" t="s">
        <v>124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7" t="s">
        <v>74</v>
      </c>
      <c r="BK189" s="199">
        <f>ROUND(I189*H189,2)</f>
        <v>0</v>
      </c>
      <c r="BL189" s="17" t="s">
        <v>88</v>
      </c>
      <c r="BM189" s="198" t="s">
        <v>274</v>
      </c>
    </row>
    <row r="190" s="10" customFormat="1">
      <c r="A190" s="10"/>
      <c r="B190" s="200"/>
      <c r="C190" s="201"/>
      <c r="D190" s="202" t="s">
        <v>126</v>
      </c>
      <c r="E190" s="203" t="s">
        <v>19</v>
      </c>
      <c r="F190" s="204" t="s">
        <v>275</v>
      </c>
      <c r="G190" s="201"/>
      <c r="H190" s="205">
        <v>8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1" t="s">
        <v>126</v>
      </c>
      <c r="AU190" s="211" t="s">
        <v>70</v>
      </c>
      <c r="AV190" s="10" t="s">
        <v>78</v>
      </c>
      <c r="AW190" s="10" t="s">
        <v>31</v>
      </c>
      <c r="AX190" s="10" t="s">
        <v>70</v>
      </c>
      <c r="AY190" s="211" t="s">
        <v>124</v>
      </c>
    </row>
    <row r="191" s="10" customFormat="1">
      <c r="A191" s="10"/>
      <c r="B191" s="200"/>
      <c r="C191" s="201"/>
      <c r="D191" s="202" t="s">
        <v>126</v>
      </c>
      <c r="E191" s="203" t="s">
        <v>19</v>
      </c>
      <c r="F191" s="204" t="s">
        <v>276</v>
      </c>
      <c r="G191" s="201"/>
      <c r="H191" s="205">
        <v>0</v>
      </c>
      <c r="I191" s="206"/>
      <c r="J191" s="201"/>
      <c r="K191" s="201"/>
      <c r="L191" s="207"/>
      <c r="M191" s="208"/>
      <c r="N191" s="209"/>
      <c r="O191" s="209"/>
      <c r="P191" s="209"/>
      <c r="Q191" s="209"/>
      <c r="R191" s="209"/>
      <c r="S191" s="209"/>
      <c r="T191" s="2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11" t="s">
        <v>126</v>
      </c>
      <c r="AU191" s="211" t="s">
        <v>70</v>
      </c>
      <c r="AV191" s="10" t="s">
        <v>78</v>
      </c>
      <c r="AW191" s="10" t="s">
        <v>31</v>
      </c>
      <c r="AX191" s="10" t="s">
        <v>70</v>
      </c>
      <c r="AY191" s="211" t="s">
        <v>124</v>
      </c>
    </row>
    <row r="192" s="10" customFormat="1">
      <c r="A192" s="10"/>
      <c r="B192" s="200"/>
      <c r="C192" s="201"/>
      <c r="D192" s="202" t="s">
        <v>126</v>
      </c>
      <c r="E192" s="203" t="s">
        <v>19</v>
      </c>
      <c r="F192" s="204" t="s">
        <v>277</v>
      </c>
      <c r="G192" s="201"/>
      <c r="H192" s="205">
        <v>20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1" t="s">
        <v>126</v>
      </c>
      <c r="AU192" s="211" t="s">
        <v>70</v>
      </c>
      <c r="AV192" s="10" t="s">
        <v>78</v>
      </c>
      <c r="AW192" s="10" t="s">
        <v>31</v>
      </c>
      <c r="AX192" s="10" t="s">
        <v>70</v>
      </c>
      <c r="AY192" s="211" t="s">
        <v>124</v>
      </c>
    </row>
    <row r="193" s="10" customFormat="1">
      <c r="A193" s="10"/>
      <c r="B193" s="200"/>
      <c r="C193" s="201"/>
      <c r="D193" s="202" t="s">
        <v>126</v>
      </c>
      <c r="E193" s="203" t="s">
        <v>19</v>
      </c>
      <c r="F193" s="204" t="s">
        <v>278</v>
      </c>
      <c r="G193" s="201"/>
      <c r="H193" s="205">
        <v>15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11" t="s">
        <v>126</v>
      </c>
      <c r="AU193" s="211" t="s">
        <v>70</v>
      </c>
      <c r="AV193" s="10" t="s">
        <v>78</v>
      </c>
      <c r="AW193" s="10" t="s">
        <v>31</v>
      </c>
      <c r="AX193" s="10" t="s">
        <v>70</v>
      </c>
      <c r="AY193" s="211" t="s">
        <v>124</v>
      </c>
    </row>
    <row r="194" s="10" customFormat="1">
      <c r="A194" s="10"/>
      <c r="B194" s="200"/>
      <c r="C194" s="201"/>
      <c r="D194" s="202" t="s">
        <v>126</v>
      </c>
      <c r="E194" s="203" t="s">
        <v>19</v>
      </c>
      <c r="F194" s="204" t="s">
        <v>279</v>
      </c>
      <c r="G194" s="201"/>
      <c r="H194" s="205">
        <v>13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1" t="s">
        <v>126</v>
      </c>
      <c r="AU194" s="211" t="s">
        <v>70</v>
      </c>
      <c r="AV194" s="10" t="s">
        <v>78</v>
      </c>
      <c r="AW194" s="10" t="s">
        <v>31</v>
      </c>
      <c r="AX194" s="10" t="s">
        <v>70</v>
      </c>
      <c r="AY194" s="211" t="s">
        <v>124</v>
      </c>
    </row>
    <row r="195" s="10" customFormat="1">
      <c r="A195" s="10"/>
      <c r="B195" s="200"/>
      <c r="C195" s="201"/>
      <c r="D195" s="202" t="s">
        <v>126</v>
      </c>
      <c r="E195" s="203" t="s">
        <v>19</v>
      </c>
      <c r="F195" s="204" t="s">
        <v>280</v>
      </c>
      <c r="G195" s="201"/>
      <c r="H195" s="205">
        <v>33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1" t="s">
        <v>126</v>
      </c>
      <c r="AU195" s="211" t="s">
        <v>70</v>
      </c>
      <c r="AV195" s="10" t="s">
        <v>78</v>
      </c>
      <c r="AW195" s="10" t="s">
        <v>31</v>
      </c>
      <c r="AX195" s="10" t="s">
        <v>70</v>
      </c>
      <c r="AY195" s="211" t="s">
        <v>124</v>
      </c>
    </row>
    <row r="196" s="10" customFormat="1">
      <c r="A196" s="10"/>
      <c r="B196" s="200"/>
      <c r="C196" s="201"/>
      <c r="D196" s="202" t="s">
        <v>126</v>
      </c>
      <c r="E196" s="203" t="s">
        <v>19</v>
      </c>
      <c r="F196" s="204" t="s">
        <v>174</v>
      </c>
      <c r="G196" s="201"/>
      <c r="H196" s="205">
        <v>0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11" t="s">
        <v>126</v>
      </c>
      <c r="AU196" s="211" t="s">
        <v>70</v>
      </c>
      <c r="AV196" s="10" t="s">
        <v>78</v>
      </c>
      <c r="AW196" s="10" t="s">
        <v>31</v>
      </c>
      <c r="AX196" s="10" t="s">
        <v>70</v>
      </c>
      <c r="AY196" s="211" t="s">
        <v>124</v>
      </c>
    </row>
    <row r="197" s="10" customFormat="1">
      <c r="A197" s="10"/>
      <c r="B197" s="200"/>
      <c r="C197" s="201"/>
      <c r="D197" s="202" t="s">
        <v>126</v>
      </c>
      <c r="E197" s="203" t="s">
        <v>19</v>
      </c>
      <c r="F197" s="204" t="s">
        <v>281</v>
      </c>
      <c r="G197" s="201"/>
      <c r="H197" s="205">
        <v>10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11" t="s">
        <v>126</v>
      </c>
      <c r="AU197" s="211" t="s">
        <v>70</v>
      </c>
      <c r="AV197" s="10" t="s">
        <v>78</v>
      </c>
      <c r="AW197" s="10" t="s">
        <v>31</v>
      </c>
      <c r="AX197" s="10" t="s">
        <v>70</v>
      </c>
      <c r="AY197" s="211" t="s">
        <v>124</v>
      </c>
    </row>
    <row r="198" s="11" customFormat="1">
      <c r="A198" s="11"/>
      <c r="B198" s="212"/>
      <c r="C198" s="213"/>
      <c r="D198" s="202" t="s">
        <v>126</v>
      </c>
      <c r="E198" s="214" t="s">
        <v>19</v>
      </c>
      <c r="F198" s="215" t="s">
        <v>134</v>
      </c>
      <c r="G198" s="213"/>
      <c r="H198" s="216">
        <v>99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T198" s="222" t="s">
        <v>126</v>
      </c>
      <c r="AU198" s="222" t="s">
        <v>70</v>
      </c>
      <c r="AV198" s="11" t="s">
        <v>88</v>
      </c>
      <c r="AW198" s="11" t="s">
        <v>31</v>
      </c>
      <c r="AX198" s="11" t="s">
        <v>74</v>
      </c>
      <c r="AY198" s="222" t="s">
        <v>124</v>
      </c>
    </row>
    <row r="199" s="2" customFormat="1" ht="55.5" customHeight="1">
      <c r="A199" s="38"/>
      <c r="B199" s="39"/>
      <c r="C199" s="186" t="s">
        <v>282</v>
      </c>
      <c r="D199" s="186" t="s">
        <v>120</v>
      </c>
      <c r="E199" s="187" t="s">
        <v>283</v>
      </c>
      <c r="F199" s="188" t="s">
        <v>284</v>
      </c>
      <c r="G199" s="189" t="s">
        <v>273</v>
      </c>
      <c r="H199" s="190">
        <v>6</v>
      </c>
      <c r="I199" s="191"/>
      <c r="J199" s="192">
        <f>ROUND(I199*H199,2)</f>
        <v>0</v>
      </c>
      <c r="K199" s="193"/>
      <c r="L199" s="44"/>
      <c r="M199" s="194" t="s">
        <v>19</v>
      </c>
      <c r="N199" s="195" t="s">
        <v>41</v>
      </c>
      <c r="O199" s="84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8" t="s">
        <v>88</v>
      </c>
      <c r="AT199" s="198" t="s">
        <v>120</v>
      </c>
      <c r="AU199" s="198" t="s">
        <v>70</v>
      </c>
      <c r="AY199" s="17" t="s">
        <v>124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74</v>
      </c>
      <c r="BK199" s="199">
        <f>ROUND(I199*H199,2)</f>
        <v>0</v>
      </c>
      <c r="BL199" s="17" t="s">
        <v>88</v>
      </c>
      <c r="BM199" s="198" t="s">
        <v>285</v>
      </c>
    </row>
    <row r="200" s="10" customFormat="1">
      <c r="A200" s="10"/>
      <c r="B200" s="200"/>
      <c r="C200" s="201"/>
      <c r="D200" s="202" t="s">
        <v>126</v>
      </c>
      <c r="E200" s="203" t="s">
        <v>19</v>
      </c>
      <c r="F200" s="204" t="s">
        <v>286</v>
      </c>
      <c r="G200" s="201"/>
      <c r="H200" s="205">
        <v>6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11" t="s">
        <v>126</v>
      </c>
      <c r="AU200" s="211" t="s">
        <v>70</v>
      </c>
      <c r="AV200" s="10" t="s">
        <v>78</v>
      </c>
      <c r="AW200" s="10" t="s">
        <v>31</v>
      </c>
      <c r="AX200" s="10" t="s">
        <v>74</v>
      </c>
      <c r="AY200" s="211" t="s">
        <v>124</v>
      </c>
    </row>
    <row r="201" s="2" customFormat="1" ht="16.5" customHeight="1">
      <c r="A201" s="38"/>
      <c r="B201" s="39"/>
      <c r="C201" s="223" t="s">
        <v>287</v>
      </c>
      <c r="D201" s="223" t="s">
        <v>200</v>
      </c>
      <c r="E201" s="224" t="s">
        <v>288</v>
      </c>
      <c r="F201" s="225" t="s">
        <v>289</v>
      </c>
      <c r="G201" s="226" t="s">
        <v>273</v>
      </c>
      <c r="H201" s="227">
        <v>8</v>
      </c>
      <c r="I201" s="228"/>
      <c r="J201" s="229">
        <f>ROUND(I201*H201,2)</f>
        <v>0</v>
      </c>
      <c r="K201" s="230"/>
      <c r="L201" s="231"/>
      <c r="M201" s="232" t="s">
        <v>19</v>
      </c>
      <c r="N201" s="233" t="s">
        <v>41</v>
      </c>
      <c r="O201" s="84"/>
      <c r="P201" s="196">
        <f>O201*H201</f>
        <v>0</v>
      </c>
      <c r="Q201" s="196">
        <v>0.054850000000000003</v>
      </c>
      <c r="R201" s="196">
        <f>Q201*H201</f>
        <v>0.43880000000000002</v>
      </c>
      <c r="S201" s="196">
        <v>0</v>
      </c>
      <c r="T201" s="19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8" t="s">
        <v>183</v>
      </c>
      <c r="AT201" s="198" t="s">
        <v>200</v>
      </c>
      <c r="AU201" s="198" t="s">
        <v>70</v>
      </c>
      <c r="AY201" s="17" t="s">
        <v>124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7" t="s">
        <v>74</v>
      </c>
      <c r="BK201" s="199">
        <f>ROUND(I201*H201,2)</f>
        <v>0</v>
      </c>
      <c r="BL201" s="17" t="s">
        <v>88</v>
      </c>
      <c r="BM201" s="198" t="s">
        <v>290</v>
      </c>
    </row>
    <row r="202" s="10" customFormat="1">
      <c r="A202" s="10"/>
      <c r="B202" s="200"/>
      <c r="C202" s="201"/>
      <c r="D202" s="202" t="s">
        <v>126</v>
      </c>
      <c r="E202" s="203" t="s">
        <v>19</v>
      </c>
      <c r="F202" s="204" t="s">
        <v>291</v>
      </c>
      <c r="G202" s="201"/>
      <c r="H202" s="205">
        <v>8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11" t="s">
        <v>126</v>
      </c>
      <c r="AU202" s="211" t="s">
        <v>70</v>
      </c>
      <c r="AV202" s="10" t="s">
        <v>78</v>
      </c>
      <c r="AW202" s="10" t="s">
        <v>31</v>
      </c>
      <c r="AX202" s="10" t="s">
        <v>74</v>
      </c>
      <c r="AY202" s="211" t="s">
        <v>124</v>
      </c>
    </row>
    <row r="203" s="2" customFormat="1" ht="16.5" customHeight="1">
      <c r="A203" s="38"/>
      <c r="B203" s="39"/>
      <c r="C203" s="223" t="s">
        <v>292</v>
      </c>
      <c r="D203" s="223" t="s">
        <v>200</v>
      </c>
      <c r="E203" s="224" t="s">
        <v>293</v>
      </c>
      <c r="F203" s="225" t="s">
        <v>294</v>
      </c>
      <c r="G203" s="226" t="s">
        <v>273</v>
      </c>
      <c r="H203" s="227">
        <v>8</v>
      </c>
      <c r="I203" s="228"/>
      <c r="J203" s="229">
        <f>ROUND(I203*H203,2)</f>
        <v>0</v>
      </c>
      <c r="K203" s="230"/>
      <c r="L203" s="231"/>
      <c r="M203" s="232" t="s">
        <v>19</v>
      </c>
      <c r="N203" s="233" t="s">
        <v>41</v>
      </c>
      <c r="O203" s="84"/>
      <c r="P203" s="196">
        <f>O203*H203</f>
        <v>0</v>
      </c>
      <c r="Q203" s="196">
        <v>0.054850000000000003</v>
      </c>
      <c r="R203" s="196">
        <f>Q203*H203</f>
        <v>0.43880000000000002</v>
      </c>
      <c r="S203" s="196">
        <v>0</v>
      </c>
      <c r="T203" s="19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8" t="s">
        <v>183</v>
      </c>
      <c r="AT203" s="198" t="s">
        <v>200</v>
      </c>
      <c r="AU203" s="198" t="s">
        <v>70</v>
      </c>
      <c r="AY203" s="17" t="s">
        <v>124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7" t="s">
        <v>74</v>
      </c>
      <c r="BK203" s="199">
        <f>ROUND(I203*H203,2)</f>
        <v>0</v>
      </c>
      <c r="BL203" s="17" t="s">
        <v>88</v>
      </c>
      <c r="BM203" s="198" t="s">
        <v>295</v>
      </c>
    </row>
    <row r="204" s="10" customFormat="1">
      <c r="A204" s="10"/>
      <c r="B204" s="200"/>
      <c r="C204" s="201"/>
      <c r="D204" s="202" t="s">
        <v>126</v>
      </c>
      <c r="E204" s="203" t="s">
        <v>19</v>
      </c>
      <c r="F204" s="204" t="s">
        <v>291</v>
      </c>
      <c r="G204" s="201"/>
      <c r="H204" s="205">
        <v>8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11" t="s">
        <v>126</v>
      </c>
      <c r="AU204" s="211" t="s">
        <v>70</v>
      </c>
      <c r="AV204" s="10" t="s">
        <v>78</v>
      </c>
      <c r="AW204" s="10" t="s">
        <v>31</v>
      </c>
      <c r="AX204" s="10" t="s">
        <v>74</v>
      </c>
      <c r="AY204" s="211" t="s">
        <v>124</v>
      </c>
    </row>
    <row r="205" s="2" customFormat="1" ht="44.25" customHeight="1">
      <c r="A205" s="38"/>
      <c r="B205" s="39"/>
      <c r="C205" s="186" t="s">
        <v>296</v>
      </c>
      <c r="D205" s="186" t="s">
        <v>120</v>
      </c>
      <c r="E205" s="187" t="s">
        <v>297</v>
      </c>
      <c r="F205" s="188" t="s">
        <v>298</v>
      </c>
      <c r="G205" s="189" t="s">
        <v>273</v>
      </c>
      <c r="H205" s="190">
        <v>96</v>
      </c>
      <c r="I205" s="191"/>
      <c r="J205" s="192">
        <f>ROUND(I205*H205,2)</f>
        <v>0</v>
      </c>
      <c r="K205" s="193"/>
      <c r="L205" s="44"/>
      <c r="M205" s="194" t="s">
        <v>19</v>
      </c>
      <c r="N205" s="195" t="s">
        <v>41</v>
      </c>
      <c r="O205" s="84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8" t="s">
        <v>88</v>
      </c>
      <c r="AT205" s="198" t="s">
        <v>120</v>
      </c>
      <c r="AU205" s="198" t="s">
        <v>70</v>
      </c>
      <c r="AY205" s="17" t="s">
        <v>124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74</v>
      </c>
      <c r="BK205" s="199">
        <f>ROUND(I205*H205,2)</f>
        <v>0</v>
      </c>
      <c r="BL205" s="17" t="s">
        <v>88</v>
      </c>
      <c r="BM205" s="198" t="s">
        <v>299</v>
      </c>
    </row>
    <row r="206" s="10" customFormat="1">
      <c r="A206" s="10"/>
      <c r="B206" s="200"/>
      <c r="C206" s="201"/>
      <c r="D206" s="202" t="s">
        <v>126</v>
      </c>
      <c r="E206" s="203" t="s">
        <v>19</v>
      </c>
      <c r="F206" s="204" t="s">
        <v>300</v>
      </c>
      <c r="G206" s="201"/>
      <c r="H206" s="205">
        <v>19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1" t="s">
        <v>126</v>
      </c>
      <c r="AU206" s="211" t="s">
        <v>70</v>
      </c>
      <c r="AV206" s="10" t="s">
        <v>78</v>
      </c>
      <c r="AW206" s="10" t="s">
        <v>31</v>
      </c>
      <c r="AX206" s="10" t="s">
        <v>70</v>
      </c>
      <c r="AY206" s="211" t="s">
        <v>124</v>
      </c>
    </row>
    <row r="207" s="10" customFormat="1">
      <c r="A207" s="10"/>
      <c r="B207" s="200"/>
      <c r="C207" s="201"/>
      <c r="D207" s="202" t="s">
        <v>126</v>
      </c>
      <c r="E207" s="203" t="s">
        <v>19</v>
      </c>
      <c r="F207" s="204" t="s">
        <v>301</v>
      </c>
      <c r="G207" s="201"/>
      <c r="H207" s="205">
        <v>10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11" t="s">
        <v>126</v>
      </c>
      <c r="AU207" s="211" t="s">
        <v>70</v>
      </c>
      <c r="AV207" s="10" t="s">
        <v>78</v>
      </c>
      <c r="AW207" s="10" t="s">
        <v>31</v>
      </c>
      <c r="AX207" s="10" t="s">
        <v>70</v>
      </c>
      <c r="AY207" s="211" t="s">
        <v>124</v>
      </c>
    </row>
    <row r="208" s="10" customFormat="1">
      <c r="A208" s="10"/>
      <c r="B208" s="200"/>
      <c r="C208" s="201"/>
      <c r="D208" s="202" t="s">
        <v>126</v>
      </c>
      <c r="E208" s="203" t="s">
        <v>19</v>
      </c>
      <c r="F208" s="204" t="s">
        <v>302</v>
      </c>
      <c r="G208" s="201"/>
      <c r="H208" s="205">
        <v>10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1" t="s">
        <v>126</v>
      </c>
      <c r="AU208" s="211" t="s">
        <v>70</v>
      </c>
      <c r="AV208" s="10" t="s">
        <v>78</v>
      </c>
      <c r="AW208" s="10" t="s">
        <v>31</v>
      </c>
      <c r="AX208" s="10" t="s">
        <v>70</v>
      </c>
      <c r="AY208" s="211" t="s">
        <v>124</v>
      </c>
    </row>
    <row r="209" s="10" customFormat="1">
      <c r="A209" s="10"/>
      <c r="B209" s="200"/>
      <c r="C209" s="201"/>
      <c r="D209" s="202" t="s">
        <v>126</v>
      </c>
      <c r="E209" s="203" t="s">
        <v>19</v>
      </c>
      <c r="F209" s="204" t="s">
        <v>303</v>
      </c>
      <c r="G209" s="201"/>
      <c r="H209" s="205">
        <v>19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11" t="s">
        <v>126</v>
      </c>
      <c r="AU209" s="211" t="s">
        <v>70</v>
      </c>
      <c r="AV209" s="10" t="s">
        <v>78</v>
      </c>
      <c r="AW209" s="10" t="s">
        <v>31</v>
      </c>
      <c r="AX209" s="10" t="s">
        <v>70</v>
      </c>
      <c r="AY209" s="211" t="s">
        <v>124</v>
      </c>
    </row>
    <row r="210" s="10" customFormat="1">
      <c r="A210" s="10"/>
      <c r="B210" s="200"/>
      <c r="C210" s="201"/>
      <c r="D210" s="202" t="s">
        <v>126</v>
      </c>
      <c r="E210" s="203" t="s">
        <v>19</v>
      </c>
      <c r="F210" s="204" t="s">
        <v>304</v>
      </c>
      <c r="G210" s="201"/>
      <c r="H210" s="205">
        <v>28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11" t="s">
        <v>126</v>
      </c>
      <c r="AU210" s="211" t="s">
        <v>70</v>
      </c>
      <c r="AV210" s="10" t="s">
        <v>78</v>
      </c>
      <c r="AW210" s="10" t="s">
        <v>31</v>
      </c>
      <c r="AX210" s="10" t="s">
        <v>70</v>
      </c>
      <c r="AY210" s="211" t="s">
        <v>124</v>
      </c>
    </row>
    <row r="211" s="10" customFormat="1">
      <c r="A211" s="10"/>
      <c r="B211" s="200"/>
      <c r="C211" s="201"/>
      <c r="D211" s="202" t="s">
        <v>126</v>
      </c>
      <c r="E211" s="203" t="s">
        <v>19</v>
      </c>
      <c r="F211" s="204" t="s">
        <v>305</v>
      </c>
      <c r="G211" s="201"/>
      <c r="H211" s="205">
        <v>10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11" t="s">
        <v>126</v>
      </c>
      <c r="AU211" s="211" t="s">
        <v>70</v>
      </c>
      <c r="AV211" s="10" t="s">
        <v>78</v>
      </c>
      <c r="AW211" s="10" t="s">
        <v>31</v>
      </c>
      <c r="AX211" s="10" t="s">
        <v>70</v>
      </c>
      <c r="AY211" s="211" t="s">
        <v>124</v>
      </c>
    </row>
    <row r="212" s="10" customFormat="1">
      <c r="A212" s="10"/>
      <c r="B212" s="200"/>
      <c r="C212" s="201"/>
      <c r="D212" s="202" t="s">
        <v>126</v>
      </c>
      <c r="E212" s="203" t="s">
        <v>19</v>
      </c>
      <c r="F212" s="204" t="s">
        <v>174</v>
      </c>
      <c r="G212" s="201"/>
      <c r="H212" s="205">
        <v>0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1" t="s">
        <v>126</v>
      </c>
      <c r="AU212" s="211" t="s">
        <v>70</v>
      </c>
      <c r="AV212" s="10" t="s">
        <v>78</v>
      </c>
      <c r="AW212" s="10" t="s">
        <v>31</v>
      </c>
      <c r="AX212" s="10" t="s">
        <v>70</v>
      </c>
      <c r="AY212" s="211" t="s">
        <v>124</v>
      </c>
    </row>
    <row r="213" s="11" customFormat="1">
      <c r="A213" s="11"/>
      <c r="B213" s="212"/>
      <c r="C213" s="213"/>
      <c r="D213" s="202" t="s">
        <v>126</v>
      </c>
      <c r="E213" s="214" t="s">
        <v>19</v>
      </c>
      <c r="F213" s="215" t="s">
        <v>134</v>
      </c>
      <c r="G213" s="213"/>
      <c r="H213" s="216">
        <v>96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T213" s="222" t="s">
        <v>126</v>
      </c>
      <c r="AU213" s="222" t="s">
        <v>70</v>
      </c>
      <c r="AV213" s="11" t="s">
        <v>88</v>
      </c>
      <c r="AW213" s="11" t="s">
        <v>31</v>
      </c>
      <c r="AX213" s="11" t="s">
        <v>74</v>
      </c>
      <c r="AY213" s="222" t="s">
        <v>124</v>
      </c>
    </row>
    <row r="214" s="2" customFormat="1" ht="21.75" customHeight="1">
      <c r="A214" s="38"/>
      <c r="B214" s="39"/>
      <c r="C214" s="186" t="s">
        <v>306</v>
      </c>
      <c r="D214" s="186" t="s">
        <v>120</v>
      </c>
      <c r="E214" s="187" t="s">
        <v>307</v>
      </c>
      <c r="F214" s="188" t="s">
        <v>308</v>
      </c>
      <c r="G214" s="189" t="s">
        <v>123</v>
      </c>
      <c r="H214" s="190">
        <v>114</v>
      </c>
      <c r="I214" s="191"/>
      <c r="J214" s="192">
        <f>ROUND(I214*H214,2)</f>
        <v>0</v>
      </c>
      <c r="K214" s="193"/>
      <c r="L214" s="44"/>
      <c r="M214" s="194" t="s">
        <v>19</v>
      </c>
      <c r="N214" s="195" t="s">
        <v>41</v>
      </c>
      <c r="O214" s="84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8" t="s">
        <v>88</v>
      </c>
      <c r="AT214" s="198" t="s">
        <v>120</v>
      </c>
      <c r="AU214" s="198" t="s">
        <v>70</v>
      </c>
      <c r="AY214" s="17" t="s">
        <v>124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7" t="s">
        <v>74</v>
      </c>
      <c r="BK214" s="199">
        <f>ROUND(I214*H214,2)</f>
        <v>0</v>
      </c>
      <c r="BL214" s="17" t="s">
        <v>88</v>
      </c>
      <c r="BM214" s="198" t="s">
        <v>309</v>
      </c>
    </row>
    <row r="215" s="2" customFormat="1" ht="55.5" customHeight="1">
      <c r="A215" s="38"/>
      <c r="B215" s="39"/>
      <c r="C215" s="186" t="s">
        <v>310</v>
      </c>
      <c r="D215" s="186" t="s">
        <v>120</v>
      </c>
      <c r="E215" s="187" t="s">
        <v>311</v>
      </c>
      <c r="F215" s="188" t="s">
        <v>312</v>
      </c>
      <c r="G215" s="189" t="s">
        <v>313</v>
      </c>
      <c r="H215" s="190">
        <v>65</v>
      </c>
      <c r="I215" s="191"/>
      <c r="J215" s="192">
        <f>ROUND(I215*H215,2)</f>
        <v>0</v>
      </c>
      <c r="K215" s="193"/>
      <c r="L215" s="44"/>
      <c r="M215" s="194" t="s">
        <v>19</v>
      </c>
      <c r="N215" s="195" t="s">
        <v>41</v>
      </c>
      <c r="O215" s="84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8" t="s">
        <v>88</v>
      </c>
      <c r="AT215" s="198" t="s">
        <v>120</v>
      </c>
      <c r="AU215" s="198" t="s">
        <v>70</v>
      </c>
      <c r="AY215" s="17" t="s">
        <v>124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74</v>
      </c>
      <c r="BK215" s="199">
        <f>ROUND(I215*H215,2)</f>
        <v>0</v>
      </c>
      <c r="BL215" s="17" t="s">
        <v>88</v>
      </c>
      <c r="BM215" s="198" t="s">
        <v>314</v>
      </c>
    </row>
    <row r="216" s="10" customFormat="1">
      <c r="A216" s="10"/>
      <c r="B216" s="200"/>
      <c r="C216" s="201"/>
      <c r="D216" s="202" t="s">
        <v>126</v>
      </c>
      <c r="E216" s="203" t="s">
        <v>19</v>
      </c>
      <c r="F216" s="204" t="s">
        <v>148</v>
      </c>
      <c r="G216" s="201"/>
      <c r="H216" s="205">
        <v>10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11" t="s">
        <v>126</v>
      </c>
      <c r="AU216" s="211" t="s">
        <v>70</v>
      </c>
      <c r="AV216" s="10" t="s">
        <v>78</v>
      </c>
      <c r="AW216" s="10" t="s">
        <v>31</v>
      </c>
      <c r="AX216" s="10" t="s">
        <v>70</v>
      </c>
      <c r="AY216" s="211" t="s">
        <v>124</v>
      </c>
    </row>
    <row r="217" s="10" customFormat="1">
      <c r="A217" s="10"/>
      <c r="B217" s="200"/>
      <c r="C217" s="201"/>
      <c r="D217" s="202" t="s">
        <v>126</v>
      </c>
      <c r="E217" s="203" t="s">
        <v>19</v>
      </c>
      <c r="F217" s="204" t="s">
        <v>315</v>
      </c>
      <c r="G217" s="201"/>
      <c r="H217" s="205">
        <v>4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11" t="s">
        <v>126</v>
      </c>
      <c r="AU217" s="211" t="s">
        <v>70</v>
      </c>
      <c r="AV217" s="10" t="s">
        <v>78</v>
      </c>
      <c r="AW217" s="10" t="s">
        <v>31</v>
      </c>
      <c r="AX217" s="10" t="s">
        <v>70</v>
      </c>
      <c r="AY217" s="211" t="s">
        <v>124</v>
      </c>
    </row>
    <row r="218" s="10" customFormat="1">
      <c r="A218" s="10"/>
      <c r="B218" s="200"/>
      <c r="C218" s="201"/>
      <c r="D218" s="202" t="s">
        <v>126</v>
      </c>
      <c r="E218" s="203" t="s">
        <v>19</v>
      </c>
      <c r="F218" s="204" t="s">
        <v>316</v>
      </c>
      <c r="G218" s="201"/>
      <c r="H218" s="205">
        <v>8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11" t="s">
        <v>126</v>
      </c>
      <c r="AU218" s="211" t="s">
        <v>70</v>
      </c>
      <c r="AV218" s="10" t="s">
        <v>78</v>
      </c>
      <c r="AW218" s="10" t="s">
        <v>31</v>
      </c>
      <c r="AX218" s="10" t="s">
        <v>70</v>
      </c>
      <c r="AY218" s="211" t="s">
        <v>124</v>
      </c>
    </row>
    <row r="219" s="10" customFormat="1">
      <c r="A219" s="10"/>
      <c r="B219" s="200"/>
      <c r="C219" s="201"/>
      <c r="D219" s="202" t="s">
        <v>126</v>
      </c>
      <c r="E219" s="203" t="s">
        <v>19</v>
      </c>
      <c r="F219" s="204" t="s">
        <v>317</v>
      </c>
      <c r="G219" s="201"/>
      <c r="H219" s="205">
        <v>13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11" t="s">
        <v>126</v>
      </c>
      <c r="AU219" s="211" t="s">
        <v>70</v>
      </c>
      <c r="AV219" s="10" t="s">
        <v>78</v>
      </c>
      <c r="AW219" s="10" t="s">
        <v>31</v>
      </c>
      <c r="AX219" s="10" t="s">
        <v>70</v>
      </c>
      <c r="AY219" s="211" t="s">
        <v>124</v>
      </c>
    </row>
    <row r="220" s="10" customFormat="1">
      <c r="A220" s="10"/>
      <c r="B220" s="200"/>
      <c r="C220" s="201"/>
      <c r="D220" s="202" t="s">
        <v>126</v>
      </c>
      <c r="E220" s="203" t="s">
        <v>19</v>
      </c>
      <c r="F220" s="204" t="s">
        <v>318</v>
      </c>
      <c r="G220" s="201"/>
      <c r="H220" s="205">
        <v>17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11" t="s">
        <v>126</v>
      </c>
      <c r="AU220" s="211" t="s">
        <v>70</v>
      </c>
      <c r="AV220" s="10" t="s">
        <v>78</v>
      </c>
      <c r="AW220" s="10" t="s">
        <v>31</v>
      </c>
      <c r="AX220" s="10" t="s">
        <v>70</v>
      </c>
      <c r="AY220" s="211" t="s">
        <v>124</v>
      </c>
    </row>
    <row r="221" s="10" customFormat="1">
      <c r="A221" s="10"/>
      <c r="B221" s="200"/>
      <c r="C221" s="201"/>
      <c r="D221" s="202" t="s">
        <v>126</v>
      </c>
      <c r="E221" s="203" t="s">
        <v>19</v>
      </c>
      <c r="F221" s="204" t="s">
        <v>319</v>
      </c>
      <c r="G221" s="201"/>
      <c r="H221" s="205">
        <v>13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11" t="s">
        <v>126</v>
      </c>
      <c r="AU221" s="211" t="s">
        <v>70</v>
      </c>
      <c r="AV221" s="10" t="s">
        <v>78</v>
      </c>
      <c r="AW221" s="10" t="s">
        <v>31</v>
      </c>
      <c r="AX221" s="10" t="s">
        <v>70</v>
      </c>
      <c r="AY221" s="211" t="s">
        <v>124</v>
      </c>
    </row>
    <row r="222" s="10" customFormat="1">
      <c r="A222" s="10"/>
      <c r="B222" s="200"/>
      <c r="C222" s="201"/>
      <c r="D222" s="202" t="s">
        <v>126</v>
      </c>
      <c r="E222" s="203" t="s">
        <v>19</v>
      </c>
      <c r="F222" s="204" t="s">
        <v>174</v>
      </c>
      <c r="G222" s="201"/>
      <c r="H222" s="205">
        <v>0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11" t="s">
        <v>126</v>
      </c>
      <c r="AU222" s="211" t="s">
        <v>70</v>
      </c>
      <c r="AV222" s="10" t="s">
        <v>78</v>
      </c>
      <c r="AW222" s="10" t="s">
        <v>31</v>
      </c>
      <c r="AX222" s="10" t="s">
        <v>70</v>
      </c>
      <c r="AY222" s="211" t="s">
        <v>124</v>
      </c>
    </row>
    <row r="223" s="11" customFormat="1">
      <c r="A223" s="11"/>
      <c r="B223" s="212"/>
      <c r="C223" s="213"/>
      <c r="D223" s="202" t="s">
        <v>126</v>
      </c>
      <c r="E223" s="214" t="s">
        <v>19</v>
      </c>
      <c r="F223" s="215" t="s">
        <v>134</v>
      </c>
      <c r="G223" s="213"/>
      <c r="H223" s="216">
        <v>65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T223" s="222" t="s">
        <v>126</v>
      </c>
      <c r="AU223" s="222" t="s">
        <v>70</v>
      </c>
      <c r="AV223" s="11" t="s">
        <v>88</v>
      </c>
      <c r="AW223" s="11" t="s">
        <v>31</v>
      </c>
      <c r="AX223" s="11" t="s">
        <v>74</v>
      </c>
      <c r="AY223" s="222" t="s">
        <v>124</v>
      </c>
    </row>
    <row r="224" s="2" customFormat="1" ht="55.5" customHeight="1">
      <c r="A224" s="38"/>
      <c r="B224" s="39"/>
      <c r="C224" s="186" t="s">
        <v>320</v>
      </c>
      <c r="D224" s="186" t="s">
        <v>120</v>
      </c>
      <c r="E224" s="187" t="s">
        <v>321</v>
      </c>
      <c r="F224" s="188" t="s">
        <v>322</v>
      </c>
      <c r="G224" s="189" t="s">
        <v>313</v>
      </c>
      <c r="H224" s="190">
        <v>2</v>
      </c>
      <c r="I224" s="191"/>
      <c r="J224" s="192">
        <f>ROUND(I224*H224,2)</f>
        <v>0</v>
      </c>
      <c r="K224" s="193"/>
      <c r="L224" s="44"/>
      <c r="M224" s="194" t="s">
        <v>19</v>
      </c>
      <c r="N224" s="195" t="s">
        <v>41</v>
      </c>
      <c r="O224" s="84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8" t="s">
        <v>88</v>
      </c>
      <c r="AT224" s="198" t="s">
        <v>120</v>
      </c>
      <c r="AU224" s="198" t="s">
        <v>70</v>
      </c>
      <c r="AY224" s="17" t="s">
        <v>124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7" t="s">
        <v>74</v>
      </c>
      <c r="BK224" s="199">
        <f>ROUND(I224*H224,2)</f>
        <v>0</v>
      </c>
      <c r="BL224" s="17" t="s">
        <v>88</v>
      </c>
      <c r="BM224" s="198" t="s">
        <v>323</v>
      </c>
    </row>
    <row r="225" s="10" customFormat="1">
      <c r="A225" s="10"/>
      <c r="B225" s="200"/>
      <c r="C225" s="201"/>
      <c r="D225" s="202" t="s">
        <v>126</v>
      </c>
      <c r="E225" s="203" t="s">
        <v>19</v>
      </c>
      <c r="F225" s="204" t="s">
        <v>324</v>
      </c>
      <c r="G225" s="201"/>
      <c r="H225" s="205">
        <v>2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11" t="s">
        <v>126</v>
      </c>
      <c r="AU225" s="211" t="s">
        <v>70</v>
      </c>
      <c r="AV225" s="10" t="s">
        <v>78</v>
      </c>
      <c r="AW225" s="10" t="s">
        <v>31</v>
      </c>
      <c r="AX225" s="10" t="s">
        <v>74</v>
      </c>
      <c r="AY225" s="211" t="s">
        <v>124</v>
      </c>
    </row>
    <row r="226" s="2" customFormat="1" ht="44.25" customHeight="1">
      <c r="A226" s="38"/>
      <c r="B226" s="39"/>
      <c r="C226" s="186" t="s">
        <v>325</v>
      </c>
      <c r="D226" s="186" t="s">
        <v>120</v>
      </c>
      <c r="E226" s="187" t="s">
        <v>326</v>
      </c>
      <c r="F226" s="188" t="s">
        <v>327</v>
      </c>
      <c r="G226" s="189" t="s">
        <v>313</v>
      </c>
      <c r="H226" s="190">
        <v>18</v>
      </c>
      <c r="I226" s="191"/>
      <c r="J226" s="192">
        <f>ROUND(I226*H226,2)</f>
        <v>0</v>
      </c>
      <c r="K226" s="193"/>
      <c r="L226" s="44"/>
      <c r="M226" s="194" t="s">
        <v>19</v>
      </c>
      <c r="N226" s="195" t="s">
        <v>41</v>
      </c>
      <c r="O226" s="84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8" t="s">
        <v>88</v>
      </c>
      <c r="AT226" s="198" t="s">
        <v>120</v>
      </c>
      <c r="AU226" s="198" t="s">
        <v>70</v>
      </c>
      <c r="AY226" s="17" t="s">
        <v>124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7" t="s">
        <v>74</v>
      </c>
      <c r="BK226" s="199">
        <f>ROUND(I226*H226,2)</f>
        <v>0</v>
      </c>
      <c r="BL226" s="17" t="s">
        <v>88</v>
      </c>
      <c r="BM226" s="198" t="s">
        <v>328</v>
      </c>
    </row>
    <row r="227" s="10" customFormat="1">
      <c r="A227" s="10"/>
      <c r="B227" s="200"/>
      <c r="C227" s="201"/>
      <c r="D227" s="202" t="s">
        <v>126</v>
      </c>
      <c r="E227" s="203" t="s">
        <v>19</v>
      </c>
      <c r="F227" s="204" t="s">
        <v>329</v>
      </c>
      <c r="G227" s="201"/>
      <c r="H227" s="205">
        <v>2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11" t="s">
        <v>126</v>
      </c>
      <c r="AU227" s="211" t="s">
        <v>70</v>
      </c>
      <c r="AV227" s="10" t="s">
        <v>78</v>
      </c>
      <c r="AW227" s="10" t="s">
        <v>31</v>
      </c>
      <c r="AX227" s="10" t="s">
        <v>70</v>
      </c>
      <c r="AY227" s="211" t="s">
        <v>124</v>
      </c>
    </row>
    <row r="228" s="10" customFormat="1">
      <c r="A228" s="10"/>
      <c r="B228" s="200"/>
      <c r="C228" s="201"/>
      <c r="D228" s="202" t="s">
        <v>126</v>
      </c>
      <c r="E228" s="203" t="s">
        <v>19</v>
      </c>
      <c r="F228" s="204" t="s">
        <v>330</v>
      </c>
      <c r="G228" s="201"/>
      <c r="H228" s="205">
        <v>2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11" t="s">
        <v>126</v>
      </c>
      <c r="AU228" s="211" t="s">
        <v>70</v>
      </c>
      <c r="AV228" s="10" t="s">
        <v>78</v>
      </c>
      <c r="AW228" s="10" t="s">
        <v>31</v>
      </c>
      <c r="AX228" s="10" t="s">
        <v>70</v>
      </c>
      <c r="AY228" s="211" t="s">
        <v>124</v>
      </c>
    </row>
    <row r="229" s="10" customFormat="1">
      <c r="A229" s="10"/>
      <c r="B229" s="200"/>
      <c r="C229" s="201"/>
      <c r="D229" s="202" t="s">
        <v>126</v>
      </c>
      <c r="E229" s="203" t="s">
        <v>19</v>
      </c>
      <c r="F229" s="204" t="s">
        <v>331</v>
      </c>
      <c r="G229" s="201"/>
      <c r="H229" s="205">
        <v>2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11" t="s">
        <v>126</v>
      </c>
      <c r="AU229" s="211" t="s">
        <v>70</v>
      </c>
      <c r="AV229" s="10" t="s">
        <v>78</v>
      </c>
      <c r="AW229" s="10" t="s">
        <v>31</v>
      </c>
      <c r="AX229" s="10" t="s">
        <v>70</v>
      </c>
      <c r="AY229" s="211" t="s">
        <v>124</v>
      </c>
    </row>
    <row r="230" s="10" customFormat="1">
      <c r="A230" s="10"/>
      <c r="B230" s="200"/>
      <c r="C230" s="201"/>
      <c r="D230" s="202" t="s">
        <v>126</v>
      </c>
      <c r="E230" s="203" t="s">
        <v>19</v>
      </c>
      <c r="F230" s="204" t="s">
        <v>332</v>
      </c>
      <c r="G230" s="201"/>
      <c r="H230" s="205">
        <v>4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11" t="s">
        <v>126</v>
      </c>
      <c r="AU230" s="211" t="s">
        <v>70</v>
      </c>
      <c r="AV230" s="10" t="s">
        <v>78</v>
      </c>
      <c r="AW230" s="10" t="s">
        <v>31</v>
      </c>
      <c r="AX230" s="10" t="s">
        <v>70</v>
      </c>
      <c r="AY230" s="211" t="s">
        <v>124</v>
      </c>
    </row>
    <row r="231" s="10" customFormat="1">
      <c r="A231" s="10"/>
      <c r="B231" s="200"/>
      <c r="C231" s="201"/>
      <c r="D231" s="202" t="s">
        <v>126</v>
      </c>
      <c r="E231" s="203" t="s">
        <v>19</v>
      </c>
      <c r="F231" s="204" t="s">
        <v>333</v>
      </c>
      <c r="G231" s="201"/>
      <c r="H231" s="205">
        <v>4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11" t="s">
        <v>126</v>
      </c>
      <c r="AU231" s="211" t="s">
        <v>70</v>
      </c>
      <c r="AV231" s="10" t="s">
        <v>78</v>
      </c>
      <c r="AW231" s="10" t="s">
        <v>31</v>
      </c>
      <c r="AX231" s="10" t="s">
        <v>70</v>
      </c>
      <c r="AY231" s="211" t="s">
        <v>124</v>
      </c>
    </row>
    <row r="232" s="10" customFormat="1">
      <c r="A232" s="10"/>
      <c r="B232" s="200"/>
      <c r="C232" s="201"/>
      <c r="D232" s="202" t="s">
        <v>126</v>
      </c>
      <c r="E232" s="203" t="s">
        <v>19</v>
      </c>
      <c r="F232" s="204" t="s">
        <v>334</v>
      </c>
      <c r="G232" s="201"/>
      <c r="H232" s="205">
        <v>4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11" t="s">
        <v>126</v>
      </c>
      <c r="AU232" s="211" t="s">
        <v>70</v>
      </c>
      <c r="AV232" s="10" t="s">
        <v>78</v>
      </c>
      <c r="AW232" s="10" t="s">
        <v>31</v>
      </c>
      <c r="AX232" s="10" t="s">
        <v>70</v>
      </c>
      <c r="AY232" s="211" t="s">
        <v>124</v>
      </c>
    </row>
    <row r="233" s="10" customFormat="1">
      <c r="A233" s="10"/>
      <c r="B233" s="200"/>
      <c r="C233" s="201"/>
      <c r="D233" s="202" t="s">
        <v>126</v>
      </c>
      <c r="E233" s="203" t="s">
        <v>19</v>
      </c>
      <c r="F233" s="204" t="s">
        <v>174</v>
      </c>
      <c r="G233" s="201"/>
      <c r="H233" s="205">
        <v>0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11" t="s">
        <v>126</v>
      </c>
      <c r="AU233" s="211" t="s">
        <v>70</v>
      </c>
      <c r="AV233" s="10" t="s">
        <v>78</v>
      </c>
      <c r="AW233" s="10" t="s">
        <v>31</v>
      </c>
      <c r="AX233" s="10" t="s">
        <v>70</v>
      </c>
      <c r="AY233" s="211" t="s">
        <v>124</v>
      </c>
    </row>
    <row r="234" s="11" customFormat="1">
      <c r="A234" s="11"/>
      <c r="B234" s="212"/>
      <c r="C234" s="213"/>
      <c r="D234" s="202" t="s">
        <v>126</v>
      </c>
      <c r="E234" s="214" t="s">
        <v>19</v>
      </c>
      <c r="F234" s="215" t="s">
        <v>134</v>
      </c>
      <c r="G234" s="213"/>
      <c r="H234" s="216">
        <v>18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T234" s="222" t="s">
        <v>126</v>
      </c>
      <c r="AU234" s="222" t="s">
        <v>70</v>
      </c>
      <c r="AV234" s="11" t="s">
        <v>88</v>
      </c>
      <c r="AW234" s="11" t="s">
        <v>31</v>
      </c>
      <c r="AX234" s="11" t="s">
        <v>74</v>
      </c>
      <c r="AY234" s="222" t="s">
        <v>124</v>
      </c>
    </row>
    <row r="235" s="2" customFormat="1" ht="44.25" customHeight="1">
      <c r="A235" s="38"/>
      <c r="B235" s="39"/>
      <c r="C235" s="186" t="s">
        <v>335</v>
      </c>
      <c r="D235" s="186" t="s">
        <v>120</v>
      </c>
      <c r="E235" s="187" t="s">
        <v>336</v>
      </c>
      <c r="F235" s="188" t="s">
        <v>337</v>
      </c>
      <c r="G235" s="189" t="s">
        <v>273</v>
      </c>
      <c r="H235" s="190">
        <v>900</v>
      </c>
      <c r="I235" s="191"/>
      <c r="J235" s="192">
        <f>ROUND(I235*H235,2)</f>
        <v>0</v>
      </c>
      <c r="K235" s="193"/>
      <c r="L235" s="44"/>
      <c r="M235" s="194" t="s">
        <v>19</v>
      </c>
      <c r="N235" s="195" t="s">
        <v>41</v>
      </c>
      <c r="O235" s="84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8" t="s">
        <v>88</v>
      </c>
      <c r="AT235" s="198" t="s">
        <v>120</v>
      </c>
      <c r="AU235" s="198" t="s">
        <v>70</v>
      </c>
      <c r="AY235" s="17" t="s">
        <v>124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7" t="s">
        <v>74</v>
      </c>
      <c r="BK235" s="199">
        <f>ROUND(I235*H235,2)</f>
        <v>0</v>
      </c>
      <c r="BL235" s="17" t="s">
        <v>88</v>
      </c>
      <c r="BM235" s="198" t="s">
        <v>338</v>
      </c>
    </row>
    <row r="236" s="10" customFormat="1">
      <c r="A236" s="10"/>
      <c r="B236" s="200"/>
      <c r="C236" s="201"/>
      <c r="D236" s="202" t="s">
        <v>126</v>
      </c>
      <c r="E236" s="203" t="s">
        <v>19</v>
      </c>
      <c r="F236" s="204" t="s">
        <v>339</v>
      </c>
      <c r="G236" s="201"/>
      <c r="H236" s="205">
        <v>100</v>
      </c>
      <c r="I236" s="206"/>
      <c r="J236" s="201"/>
      <c r="K236" s="201"/>
      <c r="L236" s="207"/>
      <c r="M236" s="208"/>
      <c r="N236" s="209"/>
      <c r="O236" s="209"/>
      <c r="P236" s="209"/>
      <c r="Q236" s="209"/>
      <c r="R236" s="209"/>
      <c r="S236" s="209"/>
      <c r="T236" s="2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11" t="s">
        <v>126</v>
      </c>
      <c r="AU236" s="211" t="s">
        <v>70</v>
      </c>
      <c r="AV236" s="10" t="s">
        <v>78</v>
      </c>
      <c r="AW236" s="10" t="s">
        <v>31</v>
      </c>
      <c r="AX236" s="10" t="s">
        <v>70</v>
      </c>
      <c r="AY236" s="211" t="s">
        <v>124</v>
      </c>
    </row>
    <row r="237" s="10" customFormat="1">
      <c r="A237" s="10"/>
      <c r="B237" s="200"/>
      <c r="C237" s="201"/>
      <c r="D237" s="202" t="s">
        <v>126</v>
      </c>
      <c r="E237" s="203" t="s">
        <v>19</v>
      </c>
      <c r="F237" s="204" t="s">
        <v>340</v>
      </c>
      <c r="G237" s="201"/>
      <c r="H237" s="205">
        <v>100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11" t="s">
        <v>126</v>
      </c>
      <c r="AU237" s="211" t="s">
        <v>70</v>
      </c>
      <c r="AV237" s="10" t="s">
        <v>78</v>
      </c>
      <c r="AW237" s="10" t="s">
        <v>31</v>
      </c>
      <c r="AX237" s="10" t="s">
        <v>70</v>
      </c>
      <c r="AY237" s="211" t="s">
        <v>124</v>
      </c>
    </row>
    <row r="238" s="10" customFormat="1">
      <c r="A238" s="10"/>
      <c r="B238" s="200"/>
      <c r="C238" s="201"/>
      <c r="D238" s="202" t="s">
        <v>126</v>
      </c>
      <c r="E238" s="203" t="s">
        <v>19</v>
      </c>
      <c r="F238" s="204" t="s">
        <v>341</v>
      </c>
      <c r="G238" s="201"/>
      <c r="H238" s="205">
        <v>100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11" t="s">
        <v>126</v>
      </c>
      <c r="AU238" s="211" t="s">
        <v>70</v>
      </c>
      <c r="AV238" s="10" t="s">
        <v>78</v>
      </c>
      <c r="AW238" s="10" t="s">
        <v>31</v>
      </c>
      <c r="AX238" s="10" t="s">
        <v>70</v>
      </c>
      <c r="AY238" s="211" t="s">
        <v>124</v>
      </c>
    </row>
    <row r="239" s="10" customFormat="1">
      <c r="A239" s="10"/>
      <c r="B239" s="200"/>
      <c r="C239" s="201"/>
      <c r="D239" s="202" t="s">
        <v>126</v>
      </c>
      <c r="E239" s="203" t="s">
        <v>19</v>
      </c>
      <c r="F239" s="204" t="s">
        <v>342</v>
      </c>
      <c r="G239" s="201"/>
      <c r="H239" s="205">
        <v>200</v>
      </c>
      <c r="I239" s="206"/>
      <c r="J239" s="201"/>
      <c r="K239" s="201"/>
      <c r="L239" s="207"/>
      <c r="M239" s="208"/>
      <c r="N239" s="209"/>
      <c r="O239" s="209"/>
      <c r="P239" s="209"/>
      <c r="Q239" s="209"/>
      <c r="R239" s="209"/>
      <c r="S239" s="209"/>
      <c r="T239" s="2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211" t="s">
        <v>126</v>
      </c>
      <c r="AU239" s="211" t="s">
        <v>70</v>
      </c>
      <c r="AV239" s="10" t="s">
        <v>78</v>
      </c>
      <c r="AW239" s="10" t="s">
        <v>31</v>
      </c>
      <c r="AX239" s="10" t="s">
        <v>70</v>
      </c>
      <c r="AY239" s="211" t="s">
        <v>124</v>
      </c>
    </row>
    <row r="240" s="10" customFormat="1">
      <c r="A240" s="10"/>
      <c r="B240" s="200"/>
      <c r="C240" s="201"/>
      <c r="D240" s="202" t="s">
        <v>126</v>
      </c>
      <c r="E240" s="203" t="s">
        <v>19</v>
      </c>
      <c r="F240" s="204" t="s">
        <v>343</v>
      </c>
      <c r="G240" s="201"/>
      <c r="H240" s="205">
        <v>200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11" t="s">
        <v>126</v>
      </c>
      <c r="AU240" s="211" t="s">
        <v>70</v>
      </c>
      <c r="AV240" s="10" t="s">
        <v>78</v>
      </c>
      <c r="AW240" s="10" t="s">
        <v>31</v>
      </c>
      <c r="AX240" s="10" t="s">
        <v>70</v>
      </c>
      <c r="AY240" s="211" t="s">
        <v>124</v>
      </c>
    </row>
    <row r="241" s="10" customFormat="1">
      <c r="A241" s="10"/>
      <c r="B241" s="200"/>
      <c r="C241" s="201"/>
      <c r="D241" s="202" t="s">
        <v>126</v>
      </c>
      <c r="E241" s="203" t="s">
        <v>19</v>
      </c>
      <c r="F241" s="204" t="s">
        <v>344</v>
      </c>
      <c r="G241" s="201"/>
      <c r="H241" s="205">
        <v>200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11" t="s">
        <v>126</v>
      </c>
      <c r="AU241" s="211" t="s">
        <v>70</v>
      </c>
      <c r="AV241" s="10" t="s">
        <v>78</v>
      </c>
      <c r="AW241" s="10" t="s">
        <v>31</v>
      </c>
      <c r="AX241" s="10" t="s">
        <v>70</v>
      </c>
      <c r="AY241" s="211" t="s">
        <v>124</v>
      </c>
    </row>
    <row r="242" s="10" customFormat="1">
      <c r="A242" s="10"/>
      <c r="B242" s="200"/>
      <c r="C242" s="201"/>
      <c r="D242" s="202" t="s">
        <v>126</v>
      </c>
      <c r="E242" s="203" t="s">
        <v>19</v>
      </c>
      <c r="F242" s="204" t="s">
        <v>174</v>
      </c>
      <c r="G242" s="201"/>
      <c r="H242" s="205">
        <v>0</v>
      </c>
      <c r="I242" s="206"/>
      <c r="J242" s="201"/>
      <c r="K242" s="201"/>
      <c r="L242" s="207"/>
      <c r="M242" s="208"/>
      <c r="N242" s="209"/>
      <c r="O242" s="209"/>
      <c r="P242" s="209"/>
      <c r="Q242" s="209"/>
      <c r="R242" s="209"/>
      <c r="S242" s="209"/>
      <c r="T242" s="2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11" t="s">
        <v>126</v>
      </c>
      <c r="AU242" s="211" t="s">
        <v>70</v>
      </c>
      <c r="AV242" s="10" t="s">
        <v>78</v>
      </c>
      <c r="AW242" s="10" t="s">
        <v>31</v>
      </c>
      <c r="AX242" s="10" t="s">
        <v>70</v>
      </c>
      <c r="AY242" s="211" t="s">
        <v>124</v>
      </c>
    </row>
    <row r="243" s="11" customFormat="1">
      <c r="A243" s="11"/>
      <c r="B243" s="212"/>
      <c r="C243" s="213"/>
      <c r="D243" s="202" t="s">
        <v>126</v>
      </c>
      <c r="E243" s="214" t="s">
        <v>19</v>
      </c>
      <c r="F243" s="215" t="s">
        <v>134</v>
      </c>
      <c r="G243" s="213"/>
      <c r="H243" s="216">
        <v>900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T243" s="222" t="s">
        <v>126</v>
      </c>
      <c r="AU243" s="222" t="s">
        <v>70</v>
      </c>
      <c r="AV243" s="11" t="s">
        <v>88</v>
      </c>
      <c r="AW243" s="11" t="s">
        <v>31</v>
      </c>
      <c r="AX243" s="11" t="s">
        <v>74</v>
      </c>
      <c r="AY243" s="222" t="s">
        <v>124</v>
      </c>
    </row>
    <row r="244" s="2" customFormat="1" ht="44.25" customHeight="1">
      <c r="A244" s="38"/>
      <c r="B244" s="39"/>
      <c r="C244" s="186" t="s">
        <v>345</v>
      </c>
      <c r="D244" s="186" t="s">
        <v>120</v>
      </c>
      <c r="E244" s="187" t="s">
        <v>346</v>
      </c>
      <c r="F244" s="188" t="s">
        <v>347</v>
      </c>
      <c r="G244" s="189" t="s">
        <v>273</v>
      </c>
      <c r="H244" s="190">
        <v>900</v>
      </c>
      <c r="I244" s="191"/>
      <c r="J244" s="192">
        <f>ROUND(I244*H244,2)</f>
        <v>0</v>
      </c>
      <c r="K244" s="193"/>
      <c r="L244" s="44"/>
      <c r="M244" s="194" t="s">
        <v>19</v>
      </c>
      <c r="N244" s="195" t="s">
        <v>41</v>
      </c>
      <c r="O244" s="84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8" t="s">
        <v>88</v>
      </c>
      <c r="AT244" s="198" t="s">
        <v>120</v>
      </c>
      <c r="AU244" s="198" t="s">
        <v>70</v>
      </c>
      <c r="AY244" s="17" t="s">
        <v>124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7" t="s">
        <v>74</v>
      </c>
      <c r="BK244" s="199">
        <f>ROUND(I244*H244,2)</f>
        <v>0</v>
      </c>
      <c r="BL244" s="17" t="s">
        <v>88</v>
      </c>
      <c r="BM244" s="198" t="s">
        <v>348</v>
      </c>
    </row>
    <row r="245" s="2" customFormat="1" ht="66.75" customHeight="1">
      <c r="A245" s="38"/>
      <c r="B245" s="39"/>
      <c r="C245" s="186" t="s">
        <v>349</v>
      </c>
      <c r="D245" s="186" t="s">
        <v>120</v>
      </c>
      <c r="E245" s="187" t="s">
        <v>350</v>
      </c>
      <c r="F245" s="188" t="s">
        <v>351</v>
      </c>
      <c r="G245" s="189" t="s">
        <v>273</v>
      </c>
      <c r="H245" s="190">
        <v>60.399999999999999</v>
      </c>
      <c r="I245" s="191"/>
      <c r="J245" s="192">
        <f>ROUND(I245*H245,2)</f>
        <v>0</v>
      </c>
      <c r="K245" s="193"/>
      <c r="L245" s="44"/>
      <c r="M245" s="194" t="s">
        <v>19</v>
      </c>
      <c r="N245" s="195" t="s">
        <v>41</v>
      </c>
      <c r="O245" s="84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8" t="s">
        <v>88</v>
      </c>
      <c r="AT245" s="198" t="s">
        <v>120</v>
      </c>
      <c r="AU245" s="198" t="s">
        <v>70</v>
      </c>
      <c r="AY245" s="17" t="s">
        <v>124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74</v>
      </c>
      <c r="BK245" s="199">
        <f>ROUND(I245*H245,2)</f>
        <v>0</v>
      </c>
      <c r="BL245" s="17" t="s">
        <v>88</v>
      </c>
      <c r="BM245" s="198" t="s">
        <v>352</v>
      </c>
    </row>
    <row r="246" s="10" customFormat="1">
      <c r="A246" s="10"/>
      <c r="B246" s="200"/>
      <c r="C246" s="201"/>
      <c r="D246" s="202" t="s">
        <v>126</v>
      </c>
      <c r="E246" s="203" t="s">
        <v>19</v>
      </c>
      <c r="F246" s="204" t="s">
        <v>353</v>
      </c>
      <c r="G246" s="201"/>
      <c r="H246" s="205">
        <v>15.1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11" t="s">
        <v>126</v>
      </c>
      <c r="AU246" s="211" t="s">
        <v>70</v>
      </c>
      <c r="AV246" s="10" t="s">
        <v>78</v>
      </c>
      <c r="AW246" s="10" t="s">
        <v>31</v>
      </c>
      <c r="AX246" s="10" t="s">
        <v>70</v>
      </c>
      <c r="AY246" s="211" t="s">
        <v>124</v>
      </c>
    </row>
    <row r="247" s="10" customFormat="1">
      <c r="A247" s="10"/>
      <c r="B247" s="200"/>
      <c r="C247" s="201"/>
      <c r="D247" s="202" t="s">
        <v>126</v>
      </c>
      <c r="E247" s="203" t="s">
        <v>19</v>
      </c>
      <c r="F247" s="204" t="s">
        <v>354</v>
      </c>
      <c r="G247" s="201"/>
      <c r="H247" s="205">
        <v>15.1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T247" s="211" t="s">
        <v>126</v>
      </c>
      <c r="AU247" s="211" t="s">
        <v>70</v>
      </c>
      <c r="AV247" s="10" t="s">
        <v>78</v>
      </c>
      <c r="AW247" s="10" t="s">
        <v>31</v>
      </c>
      <c r="AX247" s="10" t="s">
        <v>70</v>
      </c>
      <c r="AY247" s="211" t="s">
        <v>124</v>
      </c>
    </row>
    <row r="248" s="10" customFormat="1">
      <c r="A248" s="10"/>
      <c r="B248" s="200"/>
      <c r="C248" s="201"/>
      <c r="D248" s="202" t="s">
        <v>126</v>
      </c>
      <c r="E248" s="203" t="s">
        <v>19</v>
      </c>
      <c r="F248" s="204" t="s">
        <v>355</v>
      </c>
      <c r="G248" s="201"/>
      <c r="H248" s="205">
        <v>30.199999999999999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T248" s="211" t="s">
        <v>126</v>
      </c>
      <c r="AU248" s="211" t="s">
        <v>70</v>
      </c>
      <c r="AV248" s="10" t="s">
        <v>78</v>
      </c>
      <c r="AW248" s="10" t="s">
        <v>31</v>
      </c>
      <c r="AX248" s="10" t="s">
        <v>70</v>
      </c>
      <c r="AY248" s="211" t="s">
        <v>124</v>
      </c>
    </row>
    <row r="249" s="11" customFormat="1">
      <c r="A249" s="11"/>
      <c r="B249" s="212"/>
      <c r="C249" s="213"/>
      <c r="D249" s="202" t="s">
        <v>126</v>
      </c>
      <c r="E249" s="214" t="s">
        <v>19</v>
      </c>
      <c r="F249" s="215" t="s">
        <v>134</v>
      </c>
      <c r="G249" s="213"/>
      <c r="H249" s="216">
        <v>60.399999999999999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T249" s="222" t="s">
        <v>126</v>
      </c>
      <c r="AU249" s="222" t="s">
        <v>70</v>
      </c>
      <c r="AV249" s="11" t="s">
        <v>88</v>
      </c>
      <c r="AW249" s="11" t="s">
        <v>31</v>
      </c>
      <c r="AX249" s="11" t="s">
        <v>74</v>
      </c>
      <c r="AY249" s="222" t="s">
        <v>124</v>
      </c>
    </row>
    <row r="250" s="2" customFormat="1" ht="44.25" customHeight="1">
      <c r="A250" s="38"/>
      <c r="B250" s="39"/>
      <c r="C250" s="186" t="s">
        <v>356</v>
      </c>
      <c r="D250" s="186" t="s">
        <v>120</v>
      </c>
      <c r="E250" s="187" t="s">
        <v>357</v>
      </c>
      <c r="F250" s="188" t="s">
        <v>358</v>
      </c>
      <c r="G250" s="189" t="s">
        <v>123</v>
      </c>
      <c r="H250" s="190">
        <v>7</v>
      </c>
      <c r="I250" s="191"/>
      <c r="J250" s="192">
        <f>ROUND(I250*H250,2)</f>
        <v>0</v>
      </c>
      <c r="K250" s="193"/>
      <c r="L250" s="44"/>
      <c r="M250" s="194" t="s">
        <v>19</v>
      </c>
      <c r="N250" s="195" t="s">
        <v>41</v>
      </c>
      <c r="O250" s="84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8" t="s">
        <v>88</v>
      </c>
      <c r="AT250" s="198" t="s">
        <v>120</v>
      </c>
      <c r="AU250" s="198" t="s">
        <v>70</v>
      </c>
      <c r="AY250" s="17" t="s">
        <v>124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7" t="s">
        <v>74</v>
      </c>
      <c r="BK250" s="199">
        <f>ROUND(I250*H250,2)</f>
        <v>0</v>
      </c>
      <c r="BL250" s="17" t="s">
        <v>88</v>
      </c>
      <c r="BM250" s="198" t="s">
        <v>359</v>
      </c>
    </row>
    <row r="251" s="2" customFormat="1" ht="33" customHeight="1">
      <c r="A251" s="38"/>
      <c r="B251" s="39"/>
      <c r="C251" s="186" t="s">
        <v>360</v>
      </c>
      <c r="D251" s="186" t="s">
        <v>120</v>
      </c>
      <c r="E251" s="187" t="s">
        <v>361</v>
      </c>
      <c r="F251" s="188" t="s">
        <v>362</v>
      </c>
      <c r="G251" s="189" t="s">
        <v>123</v>
      </c>
      <c r="H251" s="190">
        <v>14</v>
      </c>
      <c r="I251" s="191"/>
      <c r="J251" s="192">
        <f>ROUND(I251*H251,2)</f>
        <v>0</v>
      </c>
      <c r="K251" s="193"/>
      <c r="L251" s="44"/>
      <c r="M251" s="194" t="s">
        <v>19</v>
      </c>
      <c r="N251" s="195" t="s">
        <v>41</v>
      </c>
      <c r="O251" s="84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8" t="s">
        <v>88</v>
      </c>
      <c r="AT251" s="198" t="s">
        <v>120</v>
      </c>
      <c r="AU251" s="198" t="s">
        <v>70</v>
      </c>
      <c r="AY251" s="17" t="s">
        <v>124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7" t="s">
        <v>74</v>
      </c>
      <c r="BK251" s="199">
        <f>ROUND(I251*H251,2)</f>
        <v>0</v>
      </c>
      <c r="BL251" s="17" t="s">
        <v>88</v>
      </c>
      <c r="BM251" s="198" t="s">
        <v>363</v>
      </c>
    </row>
    <row r="252" s="10" customFormat="1">
      <c r="A252" s="10"/>
      <c r="B252" s="200"/>
      <c r="C252" s="201"/>
      <c r="D252" s="202" t="s">
        <v>126</v>
      </c>
      <c r="E252" s="203" t="s">
        <v>19</v>
      </c>
      <c r="F252" s="204" t="s">
        <v>364</v>
      </c>
      <c r="G252" s="201"/>
      <c r="H252" s="205">
        <v>14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11" t="s">
        <v>126</v>
      </c>
      <c r="AU252" s="211" t="s">
        <v>70</v>
      </c>
      <c r="AV252" s="10" t="s">
        <v>78</v>
      </c>
      <c r="AW252" s="10" t="s">
        <v>31</v>
      </c>
      <c r="AX252" s="10" t="s">
        <v>74</v>
      </c>
      <c r="AY252" s="211" t="s">
        <v>124</v>
      </c>
    </row>
    <row r="253" s="2" customFormat="1" ht="33" customHeight="1">
      <c r="A253" s="38"/>
      <c r="B253" s="39"/>
      <c r="C253" s="186" t="s">
        <v>365</v>
      </c>
      <c r="D253" s="186" t="s">
        <v>120</v>
      </c>
      <c r="E253" s="187" t="s">
        <v>366</v>
      </c>
      <c r="F253" s="188" t="s">
        <v>367</v>
      </c>
      <c r="G253" s="189" t="s">
        <v>256</v>
      </c>
      <c r="H253" s="190">
        <v>350</v>
      </c>
      <c r="I253" s="191"/>
      <c r="J253" s="192">
        <f>ROUND(I253*H253,2)</f>
        <v>0</v>
      </c>
      <c r="K253" s="193"/>
      <c r="L253" s="44"/>
      <c r="M253" s="194" t="s">
        <v>19</v>
      </c>
      <c r="N253" s="195" t="s">
        <v>41</v>
      </c>
      <c r="O253" s="84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8" t="s">
        <v>88</v>
      </c>
      <c r="AT253" s="198" t="s">
        <v>120</v>
      </c>
      <c r="AU253" s="198" t="s">
        <v>70</v>
      </c>
      <c r="AY253" s="17" t="s">
        <v>124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7" t="s">
        <v>74</v>
      </c>
      <c r="BK253" s="199">
        <f>ROUND(I253*H253,2)</f>
        <v>0</v>
      </c>
      <c r="BL253" s="17" t="s">
        <v>88</v>
      </c>
      <c r="BM253" s="198" t="s">
        <v>368</v>
      </c>
    </row>
    <row r="254" s="10" customFormat="1">
      <c r="A254" s="10"/>
      <c r="B254" s="200"/>
      <c r="C254" s="201"/>
      <c r="D254" s="202" t="s">
        <v>126</v>
      </c>
      <c r="E254" s="203" t="s">
        <v>19</v>
      </c>
      <c r="F254" s="204" t="s">
        <v>369</v>
      </c>
      <c r="G254" s="201"/>
      <c r="H254" s="205">
        <v>50</v>
      </c>
      <c r="I254" s="206"/>
      <c r="J254" s="201"/>
      <c r="K254" s="201"/>
      <c r="L254" s="207"/>
      <c r="M254" s="208"/>
      <c r="N254" s="209"/>
      <c r="O254" s="209"/>
      <c r="P254" s="209"/>
      <c r="Q254" s="209"/>
      <c r="R254" s="209"/>
      <c r="S254" s="209"/>
      <c r="T254" s="2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11" t="s">
        <v>126</v>
      </c>
      <c r="AU254" s="211" t="s">
        <v>70</v>
      </c>
      <c r="AV254" s="10" t="s">
        <v>78</v>
      </c>
      <c r="AW254" s="10" t="s">
        <v>31</v>
      </c>
      <c r="AX254" s="10" t="s">
        <v>70</v>
      </c>
      <c r="AY254" s="211" t="s">
        <v>124</v>
      </c>
    </row>
    <row r="255" s="10" customFormat="1">
      <c r="A255" s="10"/>
      <c r="B255" s="200"/>
      <c r="C255" s="201"/>
      <c r="D255" s="202" t="s">
        <v>126</v>
      </c>
      <c r="E255" s="203" t="s">
        <v>19</v>
      </c>
      <c r="F255" s="204" t="s">
        <v>370</v>
      </c>
      <c r="G255" s="201"/>
      <c r="H255" s="205">
        <v>50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11" t="s">
        <v>126</v>
      </c>
      <c r="AU255" s="211" t="s">
        <v>70</v>
      </c>
      <c r="AV255" s="10" t="s">
        <v>78</v>
      </c>
      <c r="AW255" s="10" t="s">
        <v>31</v>
      </c>
      <c r="AX255" s="10" t="s">
        <v>70</v>
      </c>
      <c r="AY255" s="211" t="s">
        <v>124</v>
      </c>
    </row>
    <row r="256" s="10" customFormat="1">
      <c r="A256" s="10"/>
      <c r="B256" s="200"/>
      <c r="C256" s="201"/>
      <c r="D256" s="202" t="s">
        <v>126</v>
      </c>
      <c r="E256" s="203" t="s">
        <v>19</v>
      </c>
      <c r="F256" s="204" t="s">
        <v>371</v>
      </c>
      <c r="G256" s="201"/>
      <c r="H256" s="205">
        <v>50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11" t="s">
        <v>126</v>
      </c>
      <c r="AU256" s="211" t="s">
        <v>70</v>
      </c>
      <c r="AV256" s="10" t="s">
        <v>78</v>
      </c>
      <c r="AW256" s="10" t="s">
        <v>31</v>
      </c>
      <c r="AX256" s="10" t="s">
        <v>70</v>
      </c>
      <c r="AY256" s="211" t="s">
        <v>124</v>
      </c>
    </row>
    <row r="257" s="10" customFormat="1">
      <c r="A257" s="10"/>
      <c r="B257" s="200"/>
      <c r="C257" s="201"/>
      <c r="D257" s="202" t="s">
        <v>126</v>
      </c>
      <c r="E257" s="203" t="s">
        <v>19</v>
      </c>
      <c r="F257" s="204" t="s">
        <v>372</v>
      </c>
      <c r="G257" s="201"/>
      <c r="H257" s="205">
        <v>50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11" t="s">
        <v>126</v>
      </c>
      <c r="AU257" s="211" t="s">
        <v>70</v>
      </c>
      <c r="AV257" s="10" t="s">
        <v>78</v>
      </c>
      <c r="AW257" s="10" t="s">
        <v>31</v>
      </c>
      <c r="AX257" s="10" t="s">
        <v>70</v>
      </c>
      <c r="AY257" s="211" t="s">
        <v>124</v>
      </c>
    </row>
    <row r="258" s="10" customFormat="1">
      <c r="A258" s="10"/>
      <c r="B258" s="200"/>
      <c r="C258" s="201"/>
      <c r="D258" s="202" t="s">
        <v>126</v>
      </c>
      <c r="E258" s="203" t="s">
        <v>19</v>
      </c>
      <c r="F258" s="204" t="s">
        <v>373</v>
      </c>
      <c r="G258" s="201"/>
      <c r="H258" s="205">
        <v>50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11" t="s">
        <v>126</v>
      </c>
      <c r="AU258" s="211" t="s">
        <v>70</v>
      </c>
      <c r="AV258" s="10" t="s">
        <v>78</v>
      </c>
      <c r="AW258" s="10" t="s">
        <v>31</v>
      </c>
      <c r="AX258" s="10" t="s">
        <v>70</v>
      </c>
      <c r="AY258" s="211" t="s">
        <v>124</v>
      </c>
    </row>
    <row r="259" s="10" customFormat="1">
      <c r="A259" s="10"/>
      <c r="B259" s="200"/>
      <c r="C259" s="201"/>
      <c r="D259" s="202" t="s">
        <v>126</v>
      </c>
      <c r="E259" s="203" t="s">
        <v>19</v>
      </c>
      <c r="F259" s="204" t="s">
        <v>374</v>
      </c>
      <c r="G259" s="201"/>
      <c r="H259" s="205">
        <v>50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T259" s="211" t="s">
        <v>126</v>
      </c>
      <c r="AU259" s="211" t="s">
        <v>70</v>
      </c>
      <c r="AV259" s="10" t="s">
        <v>78</v>
      </c>
      <c r="AW259" s="10" t="s">
        <v>31</v>
      </c>
      <c r="AX259" s="10" t="s">
        <v>70</v>
      </c>
      <c r="AY259" s="211" t="s">
        <v>124</v>
      </c>
    </row>
    <row r="260" s="10" customFormat="1">
      <c r="A260" s="10"/>
      <c r="B260" s="200"/>
      <c r="C260" s="201"/>
      <c r="D260" s="202" t="s">
        <v>126</v>
      </c>
      <c r="E260" s="203" t="s">
        <v>19</v>
      </c>
      <c r="F260" s="204" t="s">
        <v>375</v>
      </c>
      <c r="G260" s="201"/>
      <c r="H260" s="205">
        <v>50</v>
      </c>
      <c r="I260" s="206"/>
      <c r="J260" s="201"/>
      <c r="K260" s="201"/>
      <c r="L260" s="207"/>
      <c r="M260" s="208"/>
      <c r="N260" s="209"/>
      <c r="O260" s="209"/>
      <c r="P260" s="209"/>
      <c r="Q260" s="209"/>
      <c r="R260" s="209"/>
      <c r="S260" s="209"/>
      <c r="T260" s="2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T260" s="211" t="s">
        <v>126</v>
      </c>
      <c r="AU260" s="211" t="s">
        <v>70</v>
      </c>
      <c r="AV260" s="10" t="s">
        <v>78</v>
      </c>
      <c r="AW260" s="10" t="s">
        <v>31</v>
      </c>
      <c r="AX260" s="10" t="s">
        <v>70</v>
      </c>
      <c r="AY260" s="211" t="s">
        <v>124</v>
      </c>
    </row>
    <row r="261" s="11" customFormat="1">
      <c r="A261" s="11"/>
      <c r="B261" s="212"/>
      <c r="C261" s="213"/>
      <c r="D261" s="202" t="s">
        <v>126</v>
      </c>
      <c r="E261" s="214" t="s">
        <v>19</v>
      </c>
      <c r="F261" s="215" t="s">
        <v>134</v>
      </c>
      <c r="G261" s="213"/>
      <c r="H261" s="216">
        <v>350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T261" s="222" t="s">
        <v>126</v>
      </c>
      <c r="AU261" s="222" t="s">
        <v>70</v>
      </c>
      <c r="AV261" s="11" t="s">
        <v>88</v>
      </c>
      <c r="AW261" s="11" t="s">
        <v>31</v>
      </c>
      <c r="AX261" s="11" t="s">
        <v>74</v>
      </c>
      <c r="AY261" s="222" t="s">
        <v>124</v>
      </c>
    </row>
    <row r="262" s="2" customFormat="1" ht="16.5" customHeight="1">
      <c r="A262" s="38"/>
      <c r="B262" s="39"/>
      <c r="C262" s="223" t="s">
        <v>376</v>
      </c>
      <c r="D262" s="223" t="s">
        <v>200</v>
      </c>
      <c r="E262" s="224" t="s">
        <v>377</v>
      </c>
      <c r="F262" s="225" t="s">
        <v>378</v>
      </c>
      <c r="G262" s="226" t="s">
        <v>379</v>
      </c>
      <c r="H262" s="227">
        <v>133</v>
      </c>
      <c r="I262" s="228"/>
      <c r="J262" s="229">
        <f>ROUND(I262*H262,2)</f>
        <v>0</v>
      </c>
      <c r="K262" s="230"/>
      <c r="L262" s="231"/>
      <c r="M262" s="232" t="s">
        <v>19</v>
      </c>
      <c r="N262" s="233" t="s">
        <v>41</v>
      </c>
      <c r="O262" s="84"/>
      <c r="P262" s="196">
        <f>O262*H262</f>
        <v>0</v>
      </c>
      <c r="Q262" s="196">
        <v>1</v>
      </c>
      <c r="R262" s="196">
        <f>Q262*H262</f>
        <v>133</v>
      </c>
      <c r="S262" s="196">
        <v>0</v>
      </c>
      <c r="T262" s="19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8" t="s">
        <v>183</v>
      </c>
      <c r="AT262" s="198" t="s">
        <v>200</v>
      </c>
      <c r="AU262" s="198" t="s">
        <v>70</v>
      </c>
      <c r="AY262" s="17" t="s">
        <v>124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7" t="s">
        <v>74</v>
      </c>
      <c r="BK262" s="199">
        <f>ROUND(I262*H262,2)</f>
        <v>0</v>
      </c>
      <c r="BL262" s="17" t="s">
        <v>88</v>
      </c>
      <c r="BM262" s="198" t="s">
        <v>380</v>
      </c>
    </row>
    <row r="263" s="10" customFormat="1">
      <c r="A263" s="10"/>
      <c r="B263" s="200"/>
      <c r="C263" s="201"/>
      <c r="D263" s="202" t="s">
        <v>126</v>
      </c>
      <c r="E263" s="203" t="s">
        <v>19</v>
      </c>
      <c r="F263" s="204" t="s">
        <v>381</v>
      </c>
      <c r="G263" s="201"/>
      <c r="H263" s="205">
        <v>133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11" t="s">
        <v>126</v>
      </c>
      <c r="AU263" s="211" t="s">
        <v>70</v>
      </c>
      <c r="AV263" s="10" t="s">
        <v>78</v>
      </c>
      <c r="AW263" s="10" t="s">
        <v>31</v>
      </c>
      <c r="AX263" s="10" t="s">
        <v>74</v>
      </c>
      <c r="AY263" s="211" t="s">
        <v>124</v>
      </c>
    </row>
    <row r="264" s="2" customFormat="1" ht="33" customHeight="1">
      <c r="A264" s="38"/>
      <c r="B264" s="39"/>
      <c r="C264" s="186" t="s">
        <v>382</v>
      </c>
      <c r="D264" s="186" t="s">
        <v>120</v>
      </c>
      <c r="E264" s="187" t="s">
        <v>383</v>
      </c>
      <c r="F264" s="188" t="s">
        <v>384</v>
      </c>
      <c r="G264" s="189" t="s">
        <v>385</v>
      </c>
      <c r="H264" s="190">
        <v>70</v>
      </c>
      <c r="I264" s="191"/>
      <c r="J264" s="192">
        <f>ROUND(I264*H264,2)</f>
        <v>0</v>
      </c>
      <c r="K264" s="193"/>
      <c r="L264" s="44"/>
      <c r="M264" s="194" t="s">
        <v>19</v>
      </c>
      <c r="N264" s="195" t="s">
        <v>41</v>
      </c>
      <c r="O264" s="84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8" t="s">
        <v>88</v>
      </c>
      <c r="AT264" s="198" t="s">
        <v>120</v>
      </c>
      <c r="AU264" s="198" t="s">
        <v>70</v>
      </c>
      <c r="AY264" s="17" t="s">
        <v>124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74</v>
      </c>
      <c r="BK264" s="199">
        <f>ROUND(I264*H264,2)</f>
        <v>0</v>
      </c>
      <c r="BL264" s="17" t="s">
        <v>88</v>
      </c>
      <c r="BM264" s="198" t="s">
        <v>386</v>
      </c>
    </row>
    <row r="265" s="10" customFormat="1">
      <c r="A265" s="10"/>
      <c r="B265" s="200"/>
      <c r="C265" s="201"/>
      <c r="D265" s="202" t="s">
        <v>126</v>
      </c>
      <c r="E265" s="203" t="s">
        <v>19</v>
      </c>
      <c r="F265" s="204" t="s">
        <v>387</v>
      </c>
      <c r="G265" s="201"/>
      <c r="H265" s="205">
        <v>70</v>
      </c>
      <c r="I265" s="206"/>
      <c r="J265" s="201"/>
      <c r="K265" s="201"/>
      <c r="L265" s="207"/>
      <c r="M265" s="208"/>
      <c r="N265" s="209"/>
      <c r="O265" s="209"/>
      <c r="P265" s="209"/>
      <c r="Q265" s="209"/>
      <c r="R265" s="209"/>
      <c r="S265" s="209"/>
      <c r="T265" s="2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T265" s="211" t="s">
        <v>126</v>
      </c>
      <c r="AU265" s="211" t="s">
        <v>70</v>
      </c>
      <c r="AV265" s="10" t="s">
        <v>78</v>
      </c>
      <c r="AW265" s="10" t="s">
        <v>31</v>
      </c>
      <c r="AX265" s="10" t="s">
        <v>74</v>
      </c>
      <c r="AY265" s="211" t="s">
        <v>124</v>
      </c>
    </row>
    <row r="266" s="2" customFormat="1" ht="16.5" customHeight="1">
      <c r="A266" s="38"/>
      <c r="B266" s="39"/>
      <c r="C266" s="223" t="s">
        <v>388</v>
      </c>
      <c r="D266" s="223" t="s">
        <v>200</v>
      </c>
      <c r="E266" s="224" t="s">
        <v>389</v>
      </c>
      <c r="F266" s="225" t="s">
        <v>390</v>
      </c>
      <c r="G266" s="226" t="s">
        <v>379</v>
      </c>
      <c r="H266" s="227">
        <v>105</v>
      </c>
      <c r="I266" s="228"/>
      <c r="J266" s="229">
        <f>ROUND(I266*H266,2)</f>
        <v>0</v>
      </c>
      <c r="K266" s="230"/>
      <c r="L266" s="231"/>
      <c r="M266" s="232" t="s">
        <v>19</v>
      </c>
      <c r="N266" s="233" t="s">
        <v>41</v>
      </c>
      <c r="O266" s="84"/>
      <c r="P266" s="196">
        <f>O266*H266</f>
        <v>0</v>
      </c>
      <c r="Q266" s="196">
        <v>1</v>
      </c>
      <c r="R266" s="196">
        <f>Q266*H266</f>
        <v>105</v>
      </c>
      <c r="S266" s="196">
        <v>0</v>
      </c>
      <c r="T266" s="19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8" t="s">
        <v>183</v>
      </c>
      <c r="AT266" s="198" t="s">
        <v>200</v>
      </c>
      <c r="AU266" s="198" t="s">
        <v>70</v>
      </c>
      <c r="AY266" s="17" t="s">
        <v>124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7" t="s">
        <v>74</v>
      </c>
      <c r="BK266" s="199">
        <f>ROUND(I266*H266,2)</f>
        <v>0</v>
      </c>
      <c r="BL266" s="17" t="s">
        <v>88</v>
      </c>
      <c r="BM266" s="198" t="s">
        <v>391</v>
      </c>
    </row>
    <row r="267" s="10" customFormat="1">
      <c r="A267" s="10"/>
      <c r="B267" s="200"/>
      <c r="C267" s="201"/>
      <c r="D267" s="202" t="s">
        <v>126</v>
      </c>
      <c r="E267" s="203" t="s">
        <v>19</v>
      </c>
      <c r="F267" s="204" t="s">
        <v>392</v>
      </c>
      <c r="G267" s="201"/>
      <c r="H267" s="205">
        <v>105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T267" s="211" t="s">
        <v>126</v>
      </c>
      <c r="AU267" s="211" t="s">
        <v>70</v>
      </c>
      <c r="AV267" s="10" t="s">
        <v>78</v>
      </c>
      <c r="AW267" s="10" t="s">
        <v>31</v>
      </c>
      <c r="AX267" s="10" t="s">
        <v>74</v>
      </c>
      <c r="AY267" s="211" t="s">
        <v>124</v>
      </c>
    </row>
    <row r="268" s="2" customFormat="1" ht="55.5" customHeight="1">
      <c r="A268" s="38"/>
      <c r="B268" s="39"/>
      <c r="C268" s="186" t="s">
        <v>393</v>
      </c>
      <c r="D268" s="186" t="s">
        <v>120</v>
      </c>
      <c r="E268" s="187" t="s">
        <v>394</v>
      </c>
      <c r="F268" s="188" t="s">
        <v>395</v>
      </c>
      <c r="G268" s="189" t="s">
        <v>379</v>
      </c>
      <c r="H268" s="190">
        <v>238</v>
      </c>
      <c r="I268" s="191"/>
      <c r="J268" s="192">
        <f>ROUND(I268*H268,2)</f>
        <v>0</v>
      </c>
      <c r="K268" s="193"/>
      <c r="L268" s="44"/>
      <c r="M268" s="194" t="s">
        <v>19</v>
      </c>
      <c r="N268" s="195" t="s">
        <v>41</v>
      </c>
      <c r="O268" s="84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8" t="s">
        <v>88</v>
      </c>
      <c r="AT268" s="198" t="s">
        <v>120</v>
      </c>
      <c r="AU268" s="198" t="s">
        <v>70</v>
      </c>
      <c r="AY268" s="17" t="s">
        <v>124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7" t="s">
        <v>74</v>
      </c>
      <c r="BK268" s="199">
        <f>ROUND(I268*H268,2)</f>
        <v>0</v>
      </c>
      <c r="BL268" s="17" t="s">
        <v>88</v>
      </c>
      <c r="BM268" s="198" t="s">
        <v>396</v>
      </c>
    </row>
    <row r="269" s="10" customFormat="1">
      <c r="A269" s="10"/>
      <c r="B269" s="200"/>
      <c r="C269" s="201"/>
      <c r="D269" s="202" t="s">
        <v>126</v>
      </c>
      <c r="E269" s="203" t="s">
        <v>19</v>
      </c>
      <c r="F269" s="204" t="s">
        <v>397</v>
      </c>
      <c r="G269" s="201"/>
      <c r="H269" s="205">
        <v>105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T269" s="211" t="s">
        <v>126</v>
      </c>
      <c r="AU269" s="211" t="s">
        <v>70</v>
      </c>
      <c r="AV269" s="10" t="s">
        <v>78</v>
      </c>
      <c r="AW269" s="10" t="s">
        <v>31</v>
      </c>
      <c r="AX269" s="10" t="s">
        <v>70</v>
      </c>
      <c r="AY269" s="211" t="s">
        <v>124</v>
      </c>
    </row>
    <row r="270" s="10" customFormat="1">
      <c r="A270" s="10"/>
      <c r="B270" s="200"/>
      <c r="C270" s="201"/>
      <c r="D270" s="202" t="s">
        <v>126</v>
      </c>
      <c r="E270" s="203" t="s">
        <v>19</v>
      </c>
      <c r="F270" s="204" t="s">
        <v>398</v>
      </c>
      <c r="G270" s="201"/>
      <c r="H270" s="205">
        <v>133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T270" s="211" t="s">
        <v>126</v>
      </c>
      <c r="AU270" s="211" t="s">
        <v>70</v>
      </c>
      <c r="AV270" s="10" t="s">
        <v>78</v>
      </c>
      <c r="AW270" s="10" t="s">
        <v>31</v>
      </c>
      <c r="AX270" s="10" t="s">
        <v>70</v>
      </c>
      <c r="AY270" s="211" t="s">
        <v>124</v>
      </c>
    </row>
    <row r="271" s="11" customFormat="1">
      <c r="A271" s="11"/>
      <c r="B271" s="212"/>
      <c r="C271" s="213"/>
      <c r="D271" s="202" t="s">
        <v>126</v>
      </c>
      <c r="E271" s="214" t="s">
        <v>19</v>
      </c>
      <c r="F271" s="215" t="s">
        <v>134</v>
      </c>
      <c r="G271" s="213"/>
      <c r="H271" s="216">
        <v>238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T271" s="222" t="s">
        <v>126</v>
      </c>
      <c r="AU271" s="222" t="s">
        <v>70</v>
      </c>
      <c r="AV271" s="11" t="s">
        <v>88</v>
      </c>
      <c r="AW271" s="11" t="s">
        <v>31</v>
      </c>
      <c r="AX271" s="11" t="s">
        <v>74</v>
      </c>
      <c r="AY271" s="222" t="s">
        <v>124</v>
      </c>
    </row>
    <row r="272" s="2" customFormat="1" ht="55.5" customHeight="1">
      <c r="A272" s="38"/>
      <c r="B272" s="39"/>
      <c r="C272" s="186" t="s">
        <v>399</v>
      </c>
      <c r="D272" s="186" t="s">
        <v>120</v>
      </c>
      <c r="E272" s="187" t="s">
        <v>400</v>
      </c>
      <c r="F272" s="188" t="s">
        <v>401</v>
      </c>
      <c r="G272" s="189" t="s">
        <v>379</v>
      </c>
      <c r="H272" s="190">
        <v>126.459</v>
      </c>
      <c r="I272" s="191"/>
      <c r="J272" s="192">
        <f>ROUND(I272*H272,2)</f>
        <v>0</v>
      </c>
      <c r="K272" s="193"/>
      <c r="L272" s="44"/>
      <c r="M272" s="194" t="s">
        <v>19</v>
      </c>
      <c r="N272" s="195" t="s">
        <v>41</v>
      </c>
      <c r="O272" s="84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8" t="s">
        <v>88</v>
      </c>
      <c r="AT272" s="198" t="s">
        <v>120</v>
      </c>
      <c r="AU272" s="198" t="s">
        <v>70</v>
      </c>
      <c r="AY272" s="17" t="s">
        <v>124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7" t="s">
        <v>74</v>
      </c>
      <c r="BK272" s="199">
        <f>ROUND(I272*H272,2)</f>
        <v>0</v>
      </c>
      <c r="BL272" s="17" t="s">
        <v>88</v>
      </c>
      <c r="BM272" s="198" t="s">
        <v>402</v>
      </c>
    </row>
    <row r="273" s="12" customFormat="1">
      <c r="A273" s="12"/>
      <c r="B273" s="234"/>
      <c r="C273" s="235"/>
      <c r="D273" s="202" t="s">
        <v>126</v>
      </c>
      <c r="E273" s="236" t="s">
        <v>19</v>
      </c>
      <c r="F273" s="237" t="s">
        <v>403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43" t="s">
        <v>126</v>
      </c>
      <c r="AU273" s="243" t="s">
        <v>70</v>
      </c>
      <c r="AV273" s="12" t="s">
        <v>74</v>
      </c>
      <c r="AW273" s="12" t="s">
        <v>31</v>
      </c>
      <c r="AX273" s="12" t="s">
        <v>70</v>
      </c>
      <c r="AY273" s="243" t="s">
        <v>124</v>
      </c>
    </row>
    <row r="274" s="10" customFormat="1">
      <c r="A274" s="10"/>
      <c r="B274" s="200"/>
      <c r="C274" s="201"/>
      <c r="D274" s="202" t="s">
        <v>126</v>
      </c>
      <c r="E274" s="203" t="s">
        <v>19</v>
      </c>
      <c r="F274" s="204" t="s">
        <v>404</v>
      </c>
      <c r="G274" s="201"/>
      <c r="H274" s="205">
        <v>126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T274" s="211" t="s">
        <v>126</v>
      </c>
      <c r="AU274" s="211" t="s">
        <v>70</v>
      </c>
      <c r="AV274" s="10" t="s">
        <v>78</v>
      </c>
      <c r="AW274" s="10" t="s">
        <v>31</v>
      </c>
      <c r="AX274" s="10" t="s">
        <v>70</v>
      </c>
      <c r="AY274" s="211" t="s">
        <v>124</v>
      </c>
    </row>
    <row r="275" s="12" customFormat="1">
      <c r="A275" s="12"/>
      <c r="B275" s="234"/>
      <c r="C275" s="235"/>
      <c r="D275" s="202" t="s">
        <v>126</v>
      </c>
      <c r="E275" s="236" t="s">
        <v>19</v>
      </c>
      <c r="F275" s="237" t="s">
        <v>405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3" t="s">
        <v>126</v>
      </c>
      <c r="AU275" s="243" t="s">
        <v>70</v>
      </c>
      <c r="AV275" s="12" t="s">
        <v>74</v>
      </c>
      <c r="AW275" s="12" t="s">
        <v>31</v>
      </c>
      <c r="AX275" s="12" t="s">
        <v>70</v>
      </c>
      <c r="AY275" s="243" t="s">
        <v>124</v>
      </c>
    </row>
    <row r="276" s="10" customFormat="1">
      <c r="A276" s="10"/>
      <c r="B276" s="200"/>
      <c r="C276" s="201"/>
      <c r="D276" s="202" t="s">
        <v>126</v>
      </c>
      <c r="E276" s="203" t="s">
        <v>19</v>
      </c>
      <c r="F276" s="204" t="s">
        <v>406</v>
      </c>
      <c r="G276" s="201"/>
      <c r="H276" s="205">
        <v>0.45900000000000002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T276" s="211" t="s">
        <v>126</v>
      </c>
      <c r="AU276" s="211" t="s">
        <v>70</v>
      </c>
      <c r="AV276" s="10" t="s">
        <v>78</v>
      </c>
      <c r="AW276" s="10" t="s">
        <v>31</v>
      </c>
      <c r="AX276" s="10" t="s">
        <v>70</v>
      </c>
      <c r="AY276" s="211" t="s">
        <v>124</v>
      </c>
    </row>
    <row r="277" s="11" customFormat="1">
      <c r="A277" s="11"/>
      <c r="B277" s="212"/>
      <c r="C277" s="213"/>
      <c r="D277" s="202" t="s">
        <v>126</v>
      </c>
      <c r="E277" s="214" t="s">
        <v>19</v>
      </c>
      <c r="F277" s="215" t="s">
        <v>134</v>
      </c>
      <c r="G277" s="213"/>
      <c r="H277" s="216">
        <v>126.459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T277" s="222" t="s">
        <v>126</v>
      </c>
      <c r="AU277" s="222" t="s">
        <v>70</v>
      </c>
      <c r="AV277" s="11" t="s">
        <v>88</v>
      </c>
      <c r="AW277" s="11" t="s">
        <v>31</v>
      </c>
      <c r="AX277" s="11" t="s">
        <v>74</v>
      </c>
      <c r="AY277" s="222" t="s">
        <v>124</v>
      </c>
    </row>
    <row r="278" s="2" customFormat="1" ht="44.25" customHeight="1">
      <c r="A278" s="38"/>
      <c r="B278" s="39"/>
      <c r="C278" s="186" t="s">
        <v>407</v>
      </c>
      <c r="D278" s="186" t="s">
        <v>120</v>
      </c>
      <c r="E278" s="187" t="s">
        <v>408</v>
      </c>
      <c r="F278" s="188" t="s">
        <v>409</v>
      </c>
      <c r="G278" s="189" t="s">
        <v>379</v>
      </c>
      <c r="H278" s="190">
        <v>126</v>
      </c>
      <c r="I278" s="191"/>
      <c r="J278" s="192">
        <f>ROUND(I278*H278,2)</f>
        <v>0</v>
      </c>
      <c r="K278" s="193"/>
      <c r="L278" s="44"/>
      <c r="M278" s="194" t="s">
        <v>19</v>
      </c>
      <c r="N278" s="195" t="s">
        <v>41</v>
      </c>
      <c r="O278" s="84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8" t="s">
        <v>88</v>
      </c>
      <c r="AT278" s="198" t="s">
        <v>120</v>
      </c>
      <c r="AU278" s="198" t="s">
        <v>70</v>
      </c>
      <c r="AY278" s="17" t="s">
        <v>124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7" t="s">
        <v>74</v>
      </c>
      <c r="BK278" s="199">
        <f>ROUND(I278*H278,2)</f>
        <v>0</v>
      </c>
      <c r="BL278" s="17" t="s">
        <v>88</v>
      </c>
      <c r="BM278" s="198" t="s">
        <v>410</v>
      </c>
    </row>
    <row r="279" s="12" customFormat="1">
      <c r="A279" s="12"/>
      <c r="B279" s="234"/>
      <c r="C279" s="235"/>
      <c r="D279" s="202" t="s">
        <v>126</v>
      </c>
      <c r="E279" s="236" t="s">
        <v>19</v>
      </c>
      <c r="F279" s="237" t="s">
        <v>411</v>
      </c>
      <c r="G279" s="235"/>
      <c r="H279" s="236" t="s">
        <v>19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3" t="s">
        <v>126</v>
      </c>
      <c r="AU279" s="243" t="s">
        <v>70</v>
      </c>
      <c r="AV279" s="12" t="s">
        <v>74</v>
      </c>
      <c r="AW279" s="12" t="s">
        <v>31</v>
      </c>
      <c r="AX279" s="12" t="s">
        <v>70</v>
      </c>
      <c r="AY279" s="243" t="s">
        <v>124</v>
      </c>
    </row>
    <row r="280" s="10" customFormat="1">
      <c r="A280" s="10"/>
      <c r="B280" s="200"/>
      <c r="C280" s="201"/>
      <c r="D280" s="202" t="s">
        <v>126</v>
      </c>
      <c r="E280" s="203" t="s">
        <v>19</v>
      </c>
      <c r="F280" s="204" t="s">
        <v>412</v>
      </c>
      <c r="G280" s="201"/>
      <c r="H280" s="205">
        <v>126</v>
      </c>
      <c r="I280" s="206"/>
      <c r="J280" s="201"/>
      <c r="K280" s="201"/>
      <c r="L280" s="207"/>
      <c r="M280" s="208"/>
      <c r="N280" s="209"/>
      <c r="O280" s="209"/>
      <c r="P280" s="209"/>
      <c r="Q280" s="209"/>
      <c r="R280" s="209"/>
      <c r="S280" s="209"/>
      <c r="T280" s="2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T280" s="211" t="s">
        <v>126</v>
      </c>
      <c r="AU280" s="211" t="s">
        <v>70</v>
      </c>
      <c r="AV280" s="10" t="s">
        <v>78</v>
      </c>
      <c r="AW280" s="10" t="s">
        <v>31</v>
      </c>
      <c r="AX280" s="10" t="s">
        <v>74</v>
      </c>
      <c r="AY280" s="211" t="s">
        <v>124</v>
      </c>
    </row>
    <row r="281" s="2" customFormat="1" ht="44.25" customHeight="1">
      <c r="A281" s="38"/>
      <c r="B281" s="39"/>
      <c r="C281" s="186" t="s">
        <v>413</v>
      </c>
      <c r="D281" s="186" t="s">
        <v>120</v>
      </c>
      <c r="E281" s="187" t="s">
        <v>414</v>
      </c>
      <c r="F281" s="188" t="s">
        <v>415</v>
      </c>
      <c r="G281" s="189" t="s">
        <v>379</v>
      </c>
      <c r="H281" s="190">
        <v>0.45900000000000002</v>
      </c>
      <c r="I281" s="191"/>
      <c r="J281" s="192">
        <f>ROUND(I281*H281,2)</f>
        <v>0</v>
      </c>
      <c r="K281" s="193"/>
      <c r="L281" s="44"/>
      <c r="M281" s="194" t="s">
        <v>19</v>
      </c>
      <c r="N281" s="195" t="s">
        <v>41</v>
      </c>
      <c r="O281" s="84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8" t="s">
        <v>88</v>
      </c>
      <c r="AT281" s="198" t="s">
        <v>120</v>
      </c>
      <c r="AU281" s="198" t="s">
        <v>70</v>
      </c>
      <c r="AY281" s="17" t="s">
        <v>124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74</v>
      </c>
      <c r="BK281" s="199">
        <f>ROUND(I281*H281,2)</f>
        <v>0</v>
      </c>
      <c r="BL281" s="17" t="s">
        <v>88</v>
      </c>
      <c r="BM281" s="198" t="s">
        <v>416</v>
      </c>
    </row>
    <row r="282" s="10" customFormat="1">
      <c r="A282" s="10"/>
      <c r="B282" s="200"/>
      <c r="C282" s="201"/>
      <c r="D282" s="202" t="s">
        <v>126</v>
      </c>
      <c r="E282" s="203" t="s">
        <v>19</v>
      </c>
      <c r="F282" s="204" t="s">
        <v>406</v>
      </c>
      <c r="G282" s="201"/>
      <c r="H282" s="205">
        <v>0.45900000000000002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T282" s="211" t="s">
        <v>126</v>
      </c>
      <c r="AU282" s="211" t="s">
        <v>70</v>
      </c>
      <c r="AV282" s="10" t="s">
        <v>78</v>
      </c>
      <c r="AW282" s="10" t="s">
        <v>31</v>
      </c>
      <c r="AX282" s="10" t="s">
        <v>74</v>
      </c>
      <c r="AY282" s="211" t="s">
        <v>124</v>
      </c>
    </row>
    <row r="283" s="2" customFormat="1" ht="55.5" customHeight="1">
      <c r="A283" s="38"/>
      <c r="B283" s="39"/>
      <c r="C283" s="186" t="s">
        <v>417</v>
      </c>
      <c r="D283" s="186" t="s">
        <v>120</v>
      </c>
      <c r="E283" s="187" t="s">
        <v>418</v>
      </c>
      <c r="F283" s="188" t="s">
        <v>419</v>
      </c>
      <c r="G283" s="189" t="s">
        <v>379</v>
      </c>
      <c r="H283" s="190">
        <v>131.03200000000001</v>
      </c>
      <c r="I283" s="191"/>
      <c r="J283" s="192">
        <f>ROUND(I283*H283,2)</f>
        <v>0</v>
      </c>
      <c r="K283" s="193"/>
      <c r="L283" s="44"/>
      <c r="M283" s="194" t="s">
        <v>19</v>
      </c>
      <c r="N283" s="195" t="s">
        <v>41</v>
      </c>
      <c r="O283" s="84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8" t="s">
        <v>88</v>
      </c>
      <c r="AT283" s="198" t="s">
        <v>120</v>
      </c>
      <c r="AU283" s="198" t="s">
        <v>70</v>
      </c>
      <c r="AY283" s="17" t="s">
        <v>124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7" t="s">
        <v>74</v>
      </c>
      <c r="BK283" s="199">
        <f>ROUND(I283*H283,2)</f>
        <v>0</v>
      </c>
      <c r="BL283" s="17" t="s">
        <v>88</v>
      </c>
      <c r="BM283" s="198" t="s">
        <v>420</v>
      </c>
    </row>
    <row r="284" s="12" customFormat="1">
      <c r="A284" s="12"/>
      <c r="B284" s="234"/>
      <c r="C284" s="235"/>
      <c r="D284" s="202" t="s">
        <v>126</v>
      </c>
      <c r="E284" s="236" t="s">
        <v>19</v>
      </c>
      <c r="F284" s="237" t="s">
        <v>421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3" t="s">
        <v>126</v>
      </c>
      <c r="AU284" s="243" t="s">
        <v>70</v>
      </c>
      <c r="AV284" s="12" t="s">
        <v>74</v>
      </c>
      <c r="AW284" s="12" t="s">
        <v>31</v>
      </c>
      <c r="AX284" s="12" t="s">
        <v>70</v>
      </c>
      <c r="AY284" s="243" t="s">
        <v>124</v>
      </c>
    </row>
    <row r="285" s="10" customFormat="1">
      <c r="A285" s="10"/>
      <c r="B285" s="200"/>
      <c r="C285" s="201"/>
      <c r="D285" s="202" t="s">
        <v>126</v>
      </c>
      <c r="E285" s="203" t="s">
        <v>19</v>
      </c>
      <c r="F285" s="204" t="s">
        <v>412</v>
      </c>
      <c r="G285" s="201"/>
      <c r="H285" s="205">
        <v>126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T285" s="211" t="s">
        <v>126</v>
      </c>
      <c r="AU285" s="211" t="s">
        <v>70</v>
      </c>
      <c r="AV285" s="10" t="s">
        <v>78</v>
      </c>
      <c r="AW285" s="10" t="s">
        <v>31</v>
      </c>
      <c r="AX285" s="10" t="s">
        <v>70</v>
      </c>
      <c r="AY285" s="211" t="s">
        <v>124</v>
      </c>
    </row>
    <row r="286" s="12" customFormat="1">
      <c r="A286" s="12"/>
      <c r="B286" s="234"/>
      <c r="C286" s="235"/>
      <c r="D286" s="202" t="s">
        <v>126</v>
      </c>
      <c r="E286" s="236" t="s">
        <v>19</v>
      </c>
      <c r="F286" s="237" t="s">
        <v>422</v>
      </c>
      <c r="G286" s="235"/>
      <c r="H286" s="236" t="s">
        <v>19</v>
      </c>
      <c r="I286" s="238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43" t="s">
        <v>126</v>
      </c>
      <c r="AU286" s="243" t="s">
        <v>70</v>
      </c>
      <c r="AV286" s="12" t="s">
        <v>74</v>
      </c>
      <c r="AW286" s="12" t="s">
        <v>31</v>
      </c>
      <c r="AX286" s="12" t="s">
        <v>70</v>
      </c>
      <c r="AY286" s="243" t="s">
        <v>124</v>
      </c>
    </row>
    <row r="287" s="10" customFormat="1">
      <c r="A287" s="10"/>
      <c r="B287" s="200"/>
      <c r="C287" s="201"/>
      <c r="D287" s="202" t="s">
        <v>126</v>
      </c>
      <c r="E287" s="203" t="s">
        <v>19</v>
      </c>
      <c r="F287" s="204" t="s">
        <v>423</v>
      </c>
      <c r="G287" s="201"/>
      <c r="H287" s="205">
        <v>5.032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T287" s="211" t="s">
        <v>126</v>
      </c>
      <c r="AU287" s="211" t="s">
        <v>70</v>
      </c>
      <c r="AV287" s="10" t="s">
        <v>78</v>
      </c>
      <c r="AW287" s="10" t="s">
        <v>31</v>
      </c>
      <c r="AX287" s="10" t="s">
        <v>70</v>
      </c>
      <c r="AY287" s="211" t="s">
        <v>124</v>
      </c>
    </row>
    <row r="288" s="11" customFormat="1">
      <c r="A288" s="11"/>
      <c r="B288" s="212"/>
      <c r="C288" s="213"/>
      <c r="D288" s="202" t="s">
        <v>126</v>
      </c>
      <c r="E288" s="214" t="s">
        <v>19</v>
      </c>
      <c r="F288" s="215" t="s">
        <v>134</v>
      </c>
      <c r="G288" s="213"/>
      <c r="H288" s="216">
        <v>131.03200000000001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T288" s="222" t="s">
        <v>126</v>
      </c>
      <c r="AU288" s="222" t="s">
        <v>70</v>
      </c>
      <c r="AV288" s="11" t="s">
        <v>88</v>
      </c>
      <c r="AW288" s="11" t="s">
        <v>31</v>
      </c>
      <c r="AX288" s="11" t="s">
        <v>74</v>
      </c>
      <c r="AY288" s="222" t="s">
        <v>124</v>
      </c>
    </row>
    <row r="289" s="2" customFormat="1" ht="78" customHeight="1">
      <c r="A289" s="38"/>
      <c r="B289" s="39"/>
      <c r="C289" s="186" t="s">
        <v>424</v>
      </c>
      <c r="D289" s="186" t="s">
        <v>120</v>
      </c>
      <c r="E289" s="187" t="s">
        <v>425</v>
      </c>
      <c r="F289" s="188" t="s">
        <v>426</v>
      </c>
      <c r="G289" s="189" t="s">
        <v>379</v>
      </c>
      <c r="H289" s="190">
        <v>5.4909999999999997</v>
      </c>
      <c r="I289" s="191"/>
      <c r="J289" s="192">
        <f>ROUND(I289*H289,2)</f>
        <v>0</v>
      </c>
      <c r="K289" s="193"/>
      <c r="L289" s="44"/>
      <c r="M289" s="194" t="s">
        <v>19</v>
      </c>
      <c r="N289" s="195" t="s">
        <v>41</v>
      </c>
      <c r="O289" s="84"/>
      <c r="P289" s="196">
        <f>O289*H289</f>
        <v>0</v>
      </c>
      <c r="Q289" s="196">
        <v>0</v>
      </c>
      <c r="R289" s="196">
        <f>Q289*H289</f>
        <v>0</v>
      </c>
      <c r="S289" s="196">
        <v>0</v>
      </c>
      <c r="T289" s="19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8" t="s">
        <v>88</v>
      </c>
      <c r="AT289" s="198" t="s">
        <v>120</v>
      </c>
      <c r="AU289" s="198" t="s">
        <v>70</v>
      </c>
      <c r="AY289" s="17" t="s">
        <v>124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7" t="s">
        <v>74</v>
      </c>
      <c r="BK289" s="199">
        <f>ROUND(I289*H289,2)</f>
        <v>0</v>
      </c>
      <c r="BL289" s="17" t="s">
        <v>88</v>
      </c>
      <c r="BM289" s="198" t="s">
        <v>427</v>
      </c>
    </row>
    <row r="290" s="12" customFormat="1">
      <c r="A290" s="12"/>
      <c r="B290" s="234"/>
      <c r="C290" s="235"/>
      <c r="D290" s="202" t="s">
        <v>126</v>
      </c>
      <c r="E290" s="236" t="s">
        <v>19</v>
      </c>
      <c r="F290" s="237" t="s">
        <v>428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43" t="s">
        <v>126</v>
      </c>
      <c r="AU290" s="243" t="s">
        <v>70</v>
      </c>
      <c r="AV290" s="12" t="s">
        <v>74</v>
      </c>
      <c r="AW290" s="12" t="s">
        <v>31</v>
      </c>
      <c r="AX290" s="12" t="s">
        <v>70</v>
      </c>
      <c r="AY290" s="243" t="s">
        <v>124</v>
      </c>
    </row>
    <row r="291" s="10" customFormat="1">
      <c r="A291" s="10"/>
      <c r="B291" s="200"/>
      <c r="C291" s="201"/>
      <c r="D291" s="202" t="s">
        <v>126</v>
      </c>
      <c r="E291" s="203" t="s">
        <v>19</v>
      </c>
      <c r="F291" s="204" t="s">
        <v>429</v>
      </c>
      <c r="G291" s="201"/>
      <c r="H291" s="205">
        <v>5.4909999999999997</v>
      </c>
      <c r="I291" s="206"/>
      <c r="J291" s="201"/>
      <c r="K291" s="201"/>
      <c r="L291" s="207"/>
      <c r="M291" s="208"/>
      <c r="N291" s="209"/>
      <c r="O291" s="209"/>
      <c r="P291" s="209"/>
      <c r="Q291" s="209"/>
      <c r="R291" s="209"/>
      <c r="S291" s="209"/>
      <c r="T291" s="2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T291" s="211" t="s">
        <v>126</v>
      </c>
      <c r="AU291" s="211" t="s">
        <v>70</v>
      </c>
      <c r="AV291" s="10" t="s">
        <v>78</v>
      </c>
      <c r="AW291" s="10" t="s">
        <v>31</v>
      </c>
      <c r="AX291" s="10" t="s">
        <v>74</v>
      </c>
      <c r="AY291" s="211" t="s">
        <v>124</v>
      </c>
    </row>
    <row r="292" s="2" customFormat="1" ht="89.25" customHeight="1">
      <c r="A292" s="38"/>
      <c r="B292" s="39"/>
      <c r="C292" s="186" t="s">
        <v>430</v>
      </c>
      <c r="D292" s="186" t="s">
        <v>120</v>
      </c>
      <c r="E292" s="187" t="s">
        <v>431</v>
      </c>
      <c r="F292" s="188" t="s">
        <v>432</v>
      </c>
      <c r="G292" s="189" t="s">
        <v>379</v>
      </c>
      <c r="H292" s="190">
        <v>0.878</v>
      </c>
      <c r="I292" s="191"/>
      <c r="J292" s="192">
        <f>ROUND(I292*H292,2)</f>
        <v>0</v>
      </c>
      <c r="K292" s="193"/>
      <c r="L292" s="44"/>
      <c r="M292" s="194" t="s">
        <v>19</v>
      </c>
      <c r="N292" s="195" t="s">
        <v>41</v>
      </c>
      <c r="O292" s="84"/>
      <c r="P292" s="196">
        <f>O292*H292</f>
        <v>0</v>
      </c>
      <c r="Q292" s="196">
        <v>0</v>
      </c>
      <c r="R292" s="196">
        <f>Q292*H292</f>
        <v>0</v>
      </c>
      <c r="S292" s="196">
        <v>0</v>
      </c>
      <c r="T292" s="19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98" t="s">
        <v>88</v>
      </c>
      <c r="AT292" s="198" t="s">
        <v>120</v>
      </c>
      <c r="AU292" s="198" t="s">
        <v>70</v>
      </c>
      <c r="AY292" s="17" t="s">
        <v>124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7" t="s">
        <v>74</v>
      </c>
      <c r="BK292" s="199">
        <f>ROUND(I292*H292,2)</f>
        <v>0</v>
      </c>
      <c r="BL292" s="17" t="s">
        <v>88</v>
      </c>
      <c r="BM292" s="198" t="s">
        <v>433</v>
      </c>
    </row>
    <row r="293" s="12" customFormat="1">
      <c r="A293" s="12"/>
      <c r="B293" s="234"/>
      <c r="C293" s="235"/>
      <c r="D293" s="202" t="s">
        <v>126</v>
      </c>
      <c r="E293" s="236" t="s">
        <v>19</v>
      </c>
      <c r="F293" s="237" t="s">
        <v>434</v>
      </c>
      <c r="G293" s="235"/>
      <c r="H293" s="236" t="s">
        <v>19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43" t="s">
        <v>126</v>
      </c>
      <c r="AU293" s="243" t="s">
        <v>70</v>
      </c>
      <c r="AV293" s="12" t="s">
        <v>74</v>
      </c>
      <c r="AW293" s="12" t="s">
        <v>31</v>
      </c>
      <c r="AX293" s="12" t="s">
        <v>70</v>
      </c>
      <c r="AY293" s="243" t="s">
        <v>124</v>
      </c>
    </row>
    <row r="294" s="10" customFormat="1">
      <c r="A294" s="10"/>
      <c r="B294" s="200"/>
      <c r="C294" s="201"/>
      <c r="D294" s="202" t="s">
        <v>126</v>
      </c>
      <c r="E294" s="203" t="s">
        <v>19</v>
      </c>
      <c r="F294" s="204" t="s">
        <v>435</v>
      </c>
      <c r="G294" s="201"/>
      <c r="H294" s="205">
        <v>0.878</v>
      </c>
      <c r="I294" s="206"/>
      <c r="J294" s="201"/>
      <c r="K294" s="201"/>
      <c r="L294" s="207"/>
      <c r="M294" s="208"/>
      <c r="N294" s="209"/>
      <c r="O294" s="209"/>
      <c r="P294" s="209"/>
      <c r="Q294" s="209"/>
      <c r="R294" s="209"/>
      <c r="S294" s="209"/>
      <c r="T294" s="2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T294" s="211" t="s">
        <v>126</v>
      </c>
      <c r="AU294" s="211" t="s">
        <v>70</v>
      </c>
      <c r="AV294" s="10" t="s">
        <v>78</v>
      </c>
      <c r="AW294" s="10" t="s">
        <v>31</v>
      </c>
      <c r="AX294" s="10" t="s">
        <v>74</v>
      </c>
      <c r="AY294" s="211" t="s">
        <v>124</v>
      </c>
    </row>
    <row r="295" s="2" customFormat="1" ht="89.25" customHeight="1">
      <c r="A295" s="38"/>
      <c r="B295" s="39"/>
      <c r="C295" s="186" t="s">
        <v>436</v>
      </c>
      <c r="D295" s="186" t="s">
        <v>120</v>
      </c>
      <c r="E295" s="187" t="s">
        <v>437</v>
      </c>
      <c r="F295" s="188" t="s">
        <v>438</v>
      </c>
      <c r="G295" s="189" t="s">
        <v>379</v>
      </c>
      <c r="H295" s="190">
        <v>75</v>
      </c>
      <c r="I295" s="191"/>
      <c r="J295" s="192">
        <f>ROUND(I295*H295,2)</f>
        <v>0</v>
      </c>
      <c r="K295" s="193"/>
      <c r="L295" s="44"/>
      <c r="M295" s="194" t="s">
        <v>19</v>
      </c>
      <c r="N295" s="195" t="s">
        <v>41</v>
      </c>
      <c r="O295" s="84"/>
      <c r="P295" s="196">
        <f>O295*H295</f>
        <v>0</v>
      </c>
      <c r="Q295" s="196">
        <v>0</v>
      </c>
      <c r="R295" s="196">
        <f>Q295*H295</f>
        <v>0</v>
      </c>
      <c r="S295" s="196">
        <v>0</v>
      </c>
      <c r="T295" s="19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8" t="s">
        <v>88</v>
      </c>
      <c r="AT295" s="198" t="s">
        <v>120</v>
      </c>
      <c r="AU295" s="198" t="s">
        <v>70</v>
      </c>
      <c r="AY295" s="17" t="s">
        <v>124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7" t="s">
        <v>74</v>
      </c>
      <c r="BK295" s="199">
        <f>ROUND(I295*H295,2)</f>
        <v>0</v>
      </c>
      <c r="BL295" s="17" t="s">
        <v>88</v>
      </c>
      <c r="BM295" s="198" t="s">
        <v>439</v>
      </c>
    </row>
    <row r="296" s="12" customFormat="1">
      <c r="A296" s="12"/>
      <c r="B296" s="234"/>
      <c r="C296" s="235"/>
      <c r="D296" s="202" t="s">
        <v>126</v>
      </c>
      <c r="E296" s="236" t="s">
        <v>19</v>
      </c>
      <c r="F296" s="237" t="s">
        <v>440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3" t="s">
        <v>126</v>
      </c>
      <c r="AU296" s="243" t="s">
        <v>70</v>
      </c>
      <c r="AV296" s="12" t="s">
        <v>74</v>
      </c>
      <c r="AW296" s="12" t="s">
        <v>31</v>
      </c>
      <c r="AX296" s="12" t="s">
        <v>70</v>
      </c>
      <c r="AY296" s="243" t="s">
        <v>124</v>
      </c>
    </row>
    <row r="297" s="10" customFormat="1">
      <c r="A297" s="10"/>
      <c r="B297" s="200"/>
      <c r="C297" s="201"/>
      <c r="D297" s="202" t="s">
        <v>126</v>
      </c>
      <c r="E297" s="203" t="s">
        <v>19</v>
      </c>
      <c r="F297" s="204" t="s">
        <v>441</v>
      </c>
      <c r="G297" s="201"/>
      <c r="H297" s="205">
        <v>75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T297" s="211" t="s">
        <v>126</v>
      </c>
      <c r="AU297" s="211" t="s">
        <v>70</v>
      </c>
      <c r="AV297" s="10" t="s">
        <v>78</v>
      </c>
      <c r="AW297" s="10" t="s">
        <v>31</v>
      </c>
      <c r="AX297" s="10" t="s">
        <v>74</v>
      </c>
      <c r="AY297" s="211" t="s">
        <v>124</v>
      </c>
    </row>
    <row r="298" s="2" customFormat="1" ht="33" customHeight="1">
      <c r="A298" s="38"/>
      <c r="B298" s="39"/>
      <c r="C298" s="186" t="s">
        <v>442</v>
      </c>
      <c r="D298" s="186" t="s">
        <v>120</v>
      </c>
      <c r="E298" s="187" t="s">
        <v>443</v>
      </c>
      <c r="F298" s="188" t="s">
        <v>444</v>
      </c>
      <c r="G298" s="189" t="s">
        <v>123</v>
      </c>
      <c r="H298" s="190">
        <v>20</v>
      </c>
      <c r="I298" s="191"/>
      <c r="J298" s="192">
        <f>ROUND(I298*H298,2)</f>
        <v>0</v>
      </c>
      <c r="K298" s="193"/>
      <c r="L298" s="44"/>
      <c r="M298" s="194" t="s">
        <v>19</v>
      </c>
      <c r="N298" s="195" t="s">
        <v>41</v>
      </c>
      <c r="O298" s="84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8" t="s">
        <v>88</v>
      </c>
      <c r="AT298" s="198" t="s">
        <v>120</v>
      </c>
      <c r="AU298" s="198" t="s">
        <v>70</v>
      </c>
      <c r="AY298" s="17" t="s">
        <v>124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7" t="s">
        <v>74</v>
      </c>
      <c r="BK298" s="199">
        <f>ROUND(I298*H298,2)</f>
        <v>0</v>
      </c>
      <c r="BL298" s="17" t="s">
        <v>88</v>
      </c>
      <c r="BM298" s="198" t="s">
        <v>445</v>
      </c>
    </row>
    <row r="299" s="12" customFormat="1">
      <c r="A299" s="12"/>
      <c r="B299" s="234"/>
      <c r="C299" s="235"/>
      <c r="D299" s="202" t="s">
        <v>126</v>
      </c>
      <c r="E299" s="236" t="s">
        <v>19</v>
      </c>
      <c r="F299" s="237" t="s">
        <v>446</v>
      </c>
      <c r="G299" s="235"/>
      <c r="H299" s="236" t="s">
        <v>19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43" t="s">
        <v>126</v>
      </c>
      <c r="AU299" s="243" t="s">
        <v>70</v>
      </c>
      <c r="AV299" s="12" t="s">
        <v>74</v>
      </c>
      <c r="AW299" s="12" t="s">
        <v>31</v>
      </c>
      <c r="AX299" s="12" t="s">
        <v>70</v>
      </c>
      <c r="AY299" s="243" t="s">
        <v>124</v>
      </c>
    </row>
    <row r="300" s="10" customFormat="1">
      <c r="A300" s="10"/>
      <c r="B300" s="200"/>
      <c r="C300" s="201"/>
      <c r="D300" s="202" t="s">
        <v>126</v>
      </c>
      <c r="E300" s="203" t="s">
        <v>19</v>
      </c>
      <c r="F300" s="204" t="s">
        <v>259</v>
      </c>
      <c r="G300" s="201"/>
      <c r="H300" s="205">
        <v>20</v>
      </c>
      <c r="I300" s="206"/>
      <c r="J300" s="201"/>
      <c r="K300" s="201"/>
      <c r="L300" s="207"/>
      <c r="M300" s="208"/>
      <c r="N300" s="209"/>
      <c r="O300" s="209"/>
      <c r="P300" s="209"/>
      <c r="Q300" s="209"/>
      <c r="R300" s="209"/>
      <c r="S300" s="209"/>
      <c r="T300" s="2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T300" s="211" t="s">
        <v>126</v>
      </c>
      <c r="AU300" s="211" t="s">
        <v>70</v>
      </c>
      <c r="AV300" s="10" t="s">
        <v>78</v>
      </c>
      <c r="AW300" s="10" t="s">
        <v>31</v>
      </c>
      <c r="AX300" s="10" t="s">
        <v>74</v>
      </c>
      <c r="AY300" s="211" t="s">
        <v>124</v>
      </c>
    </row>
    <row r="301" s="2" customFormat="1" ht="16.5" customHeight="1">
      <c r="A301" s="38"/>
      <c r="B301" s="39"/>
      <c r="C301" s="186" t="s">
        <v>447</v>
      </c>
      <c r="D301" s="186" t="s">
        <v>120</v>
      </c>
      <c r="E301" s="187" t="s">
        <v>448</v>
      </c>
      <c r="F301" s="188" t="s">
        <v>449</v>
      </c>
      <c r="G301" s="189" t="s">
        <v>123</v>
      </c>
      <c r="H301" s="190">
        <v>20</v>
      </c>
      <c r="I301" s="191"/>
      <c r="J301" s="192">
        <f>ROUND(I301*H301,2)</f>
        <v>0</v>
      </c>
      <c r="K301" s="193"/>
      <c r="L301" s="44"/>
      <c r="M301" s="194" t="s">
        <v>19</v>
      </c>
      <c r="N301" s="195" t="s">
        <v>41</v>
      </c>
      <c r="O301" s="84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8" t="s">
        <v>88</v>
      </c>
      <c r="AT301" s="198" t="s">
        <v>120</v>
      </c>
      <c r="AU301" s="198" t="s">
        <v>70</v>
      </c>
      <c r="AY301" s="17" t="s">
        <v>124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7" t="s">
        <v>74</v>
      </c>
      <c r="BK301" s="199">
        <f>ROUND(I301*H301,2)</f>
        <v>0</v>
      </c>
      <c r="BL301" s="17" t="s">
        <v>88</v>
      </c>
      <c r="BM301" s="198" t="s">
        <v>450</v>
      </c>
    </row>
    <row r="302" s="2" customFormat="1" ht="16.5" customHeight="1">
      <c r="A302" s="38"/>
      <c r="B302" s="39"/>
      <c r="C302" s="186" t="s">
        <v>451</v>
      </c>
      <c r="D302" s="186" t="s">
        <v>120</v>
      </c>
      <c r="E302" s="187" t="s">
        <v>452</v>
      </c>
      <c r="F302" s="188" t="s">
        <v>453</v>
      </c>
      <c r="G302" s="189" t="s">
        <v>123</v>
      </c>
      <c r="H302" s="190">
        <v>4</v>
      </c>
      <c r="I302" s="191"/>
      <c r="J302" s="192">
        <f>ROUND(I302*H302,2)</f>
        <v>0</v>
      </c>
      <c r="K302" s="193"/>
      <c r="L302" s="44"/>
      <c r="M302" s="194" t="s">
        <v>19</v>
      </c>
      <c r="N302" s="195" t="s">
        <v>41</v>
      </c>
      <c r="O302" s="84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8" t="s">
        <v>88</v>
      </c>
      <c r="AT302" s="198" t="s">
        <v>120</v>
      </c>
      <c r="AU302" s="198" t="s">
        <v>70</v>
      </c>
      <c r="AY302" s="17" t="s">
        <v>124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7" t="s">
        <v>74</v>
      </c>
      <c r="BK302" s="199">
        <f>ROUND(I302*H302,2)</f>
        <v>0</v>
      </c>
      <c r="BL302" s="17" t="s">
        <v>88</v>
      </c>
      <c r="BM302" s="198" t="s">
        <v>454</v>
      </c>
    </row>
    <row r="303" s="12" customFormat="1">
      <c r="A303" s="12"/>
      <c r="B303" s="234"/>
      <c r="C303" s="235"/>
      <c r="D303" s="202" t="s">
        <v>126</v>
      </c>
      <c r="E303" s="236" t="s">
        <v>19</v>
      </c>
      <c r="F303" s="237" t="s">
        <v>455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3" t="s">
        <v>126</v>
      </c>
      <c r="AU303" s="243" t="s">
        <v>70</v>
      </c>
      <c r="AV303" s="12" t="s">
        <v>74</v>
      </c>
      <c r="AW303" s="12" t="s">
        <v>31</v>
      </c>
      <c r="AX303" s="12" t="s">
        <v>70</v>
      </c>
      <c r="AY303" s="243" t="s">
        <v>124</v>
      </c>
    </row>
    <row r="304" s="10" customFormat="1">
      <c r="A304" s="10"/>
      <c r="B304" s="200"/>
      <c r="C304" s="201"/>
      <c r="D304" s="202" t="s">
        <v>126</v>
      </c>
      <c r="E304" s="203" t="s">
        <v>19</v>
      </c>
      <c r="F304" s="204" t="s">
        <v>88</v>
      </c>
      <c r="G304" s="201"/>
      <c r="H304" s="205">
        <v>4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T304" s="211" t="s">
        <v>126</v>
      </c>
      <c r="AU304" s="211" t="s">
        <v>70</v>
      </c>
      <c r="AV304" s="10" t="s">
        <v>78</v>
      </c>
      <c r="AW304" s="10" t="s">
        <v>31</v>
      </c>
      <c r="AX304" s="10" t="s">
        <v>74</v>
      </c>
      <c r="AY304" s="211" t="s">
        <v>124</v>
      </c>
    </row>
    <row r="305" s="2" customFormat="1" ht="16.5" customHeight="1">
      <c r="A305" s="38"/>
      <c r="B305" s="39"/>
      <c r="C305" s="186" t="s">
        <v>456</v>
      </c>
      <c r="D305" s="186" t="s">
        <v>120</v>
      </c>
      <c r="E305" s="187" t="s">
        <v>457</v>
      </c>
      <c r="F305" s="188" t="s">
        <v>458</v>
      </c>
      <c r="G305" s="189" t="s">
        <v>123</v>
      </c>
      <c r="H305" s="190">
        <v>4</v>
      </c>
      <c r="I305" s="191"/>
      <c r="J305" s="192">
        <f>ROUND(I305*H305,2)</f>
        <v>0</v>
      </c>
      <c r="K305" s="193"/>
      <c r="L305" s="44"/>
      <c r="M305" s="194" t="s">
        <v>19</v>
      </c>
      <c r="N305" s="195" t="s">
        <v>41</v>
      </c>
      <c r="O305" s="84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98" t="s">
        <v>88</v>
      </c>
      <c r="AT305" s="198" t="s">
        <v>120</v>
      </c>
      <c r="AU305" s="198" t="s">
        <v>70</v>
      </c>
      <c r="AY305" s="17" t="s">
        <v>124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7" t="s">
        <v>74</v>
      </c>
      <c r="BK305" s="199">
        <f>ROUND(I305*H305,2)</f>
        <v>0</v>
      </c>
      <c r="BL305" s="17" t="s">
        <v>88</v>
      </c>
      <c r="BM305" s="198" t="s">
        <v>459</v>
      </c>
    </row>
    <row r="306" s="2" customFormat="1" ht="66.75" customHeight="1">
      <c r="A306" s="38"/>
      <c r="B306" s="39"/>
      <c r="C306" s="186" t="s">
        <v>460</v>
      </c>
      <c r="D306" s="186" t="s">
        <v>120</v>
      </c>
      <c r="E306" s="187" t="s">
        <v>461</v>
      </c>
      <c r="F306" s="188" t="s">
        <v>462</v>
      </c>
      <c r="G306" s="189" t="s">
        <v>379</v>
      </c>
      <c r="H306" s="190">
        <v>100</v>
      </c>
      <c r="I306" s="191"/>
      <c r="J306" s="192">
        <f>ROUND(I306*H306,2)</f>
        <v>0</v>
      </c>
      <c r="K306" s="193"/>
      <c r="L306" s="44"/>
      <c r="M306" s="194" t="s">
        <v>19</v>
      </c>
      <c r="N306" s="195" t="s">
        <v>41</v>
      </c>
      <c r="O306" s="84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8" t="s">
        <v>88</v>
      </c>
      <c r="AT306" s="198" t="s">
        <v>120</v>
      </c>
      <c r="AU306" s="198" t="s">
        <v>70</v>
      </c>
      <c r="AY306" s="17" t="s">
        <v>124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7" t="s">
        <v>74</v>
      </c>
      <c r="BK306" s="199">
        <f>ROUND(I306*H306,2)</f>
        <v>0</v>
      </c>
      <c r="BL306" s="17" t="s">
        <v>88</v>
      </c>
      <c r="BM306" s="198" t="s">
        <v>463</v>
      </c>
    </row>
    <row r="307" s="12" customFormat="1">
      <c r="A307" s="12"/>
      <c r="B307" s="234"/>
      <c r="C307" s="235"/>
      <c r="D307" s="202" t="s">
        <v>126</v>
      </c>
      <c r="E307" s="236" t="s">
        <v>19</v>
      </c>
      <c r="F307" s="237" t="s">
        <v>446</v>
      </c>
      <c r="G307" s="235"/>
      <c r="H307" s="236" t="s">
        <v>19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43" t="s">
        <v>126</v>
      </c>
      <c r="AU307" s="243" t="s">
        <v>70</v>
      </c>
      <c r="AV307" s="12" t="s">
        <v>74</v>
      </c>
      <c r="AW307" s="12" t="s">
        <v>31</v>
      </c>
      <c r="AX307" s="12" t="s">
        <v>70</v>
      </c>
      <c r="AY307" s="243" t="s">
        <v>124</v>
      </c>
    </row>
    <row r="308" s="12" customFormat="1">
      <c r="A308" s="12"/>
      <c r="B308" s="234"/>
      <c r="C308" s="235"/>
      <c r="D308" s="202" t="s">
        <v>126</v>
      </c>
      <c r="E308" s="236" t="s">
        <v>19</v>
      </c>
      <c r="F308" s="237" t="s">
        <v>464</v>
      </c>
      <c r="G308" s="235"/>
      <c r="H308" s="236" t="s">
        <v>19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43" t="s">
        <v>126</v>
      </c>
      <c r="AU308" s="243" t="s">
        <v>70</v>
      </c>
      <c r="AV308" s="12" t="s">
        <v>74</v>
      </c>
      <c r="AW308" s="12" t="s">
        <v>31</v>
      </c>
      <c r="AX308" s="12" t="s">
        <v>70</v>
      </c>
      <c r="AY308" s="243" t="s">
        <v>124</v>
      </c>
    </row>
    <row r="309" s="10" customFormat="1">
      <c r="A309" s="10"/>
      <c r="B309" s="200"/>
      <c r="C309" s="201"/>
      <c r="D309" s="202" t="s">
        <v>126</v>
      </c>
      <c r="E309" s="203" t="s">
        <v>19</v>
      </c>
      <c r="F309" s="204" t="s">
        <v>465</v>
      </c>
      <c r="G309" s="201"/>
      <c r="H309" s="205">
        <v>100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T309" s="211" t="s">
        <v>126</v>
      </c>
      <c r="AU309" s="211" t="s">
        <v>70</v>
      </c>
      <c r="AV309" s="10" t="s">
        <v>78</v>
      </c>
      <c r="AW309" s="10" t="s">
        <v>31</v>
      </c>
      <c r="AX309" s="10" t="s">
        <v>74</v>
      </c>
      <c r="AY309" s="211" t="s">
        <v>124</v>
      </c>
    </row>
    <row r="310" s="2" customFormat="1" ht="44.25" customHeight="1">
      <c r="A310" s="38"/>
      <c r="B310" s="39"/>
      <c r="C310" s="186" t="s">
        <v>466</v>
      </c>
      <c r="D310" s="186" t="s">
        <v>120</v>
      </c>
      <c r="E310" s="187" t="s">
        <v>467</v>
      </c>
      <c r="F310" s="188" t="s">
        <v>468</v>
      </c>
      <c r="G310" s="189" t="s">
        <v>379</v>
      </c>
      <c r="H310" s="190">
        <v>100</v>
      </c>
      <c r="I310" s="191"/>
      <c r="J310" s="192">
        <f>ROUND(I310*H310,2)</f>
        <v>0</v>
      </c>
      <c r="K310" s="193"/>
      <c r="L310" s="44"/>
      <c r="M310" s="194" t="s">
        <v>19</v>
      </c>
      <c r="N310" s="195" t="s">
        <v>41</v>
      </c>
      <c r="O310" s="84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8" t="s">
        <v>88</v>
      </c>
      <c r="AT310" s="198" t="s">
        <v>120</v>
      </c>
      <c r="AU310" s="198" t="s">
        <v>70</v>
      </c>
      <c r="AY310" s="17" t="s">
        <v>124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7" t="s">
        <v>74</v>
      </c>
      <c r="BK310" s="199">
        <f>ROUND(I310*H310,2)</f>
        <v>0</v>
      </c>
      <c r="BL310" s="17" t="s">
        <v>88</v>
      </c>
      <c r="BM310" s="198" t="s">
        <v>469</v>
      </c>
    </row>
    <row r="311" s="12" customFormat="1">
      <c r="A311" s="12"/>
      <c r="B311" s="234"/>
      <c r="C311" s="235"/>
      <c r="D311" s="202" t="s">
        <v>126</v>
      </c>
      <c r="E311" s="236" t="s">
        <v>19</v>
      </c>
      <c r="F311" s="237" t="s">
        <v>446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43" t="s">
        <v>126</v>
      </c>
      <c r="AU311" s="243" t="s">
        <v>70</v>
      </c>
      <c r="AV311" s="12" t="s">
        <v>74</v>
      </c>
      <c r="AW311" s="12" t="s">
        <v>31</v>
      </c>
      <c r="AX311" s="12" t="s">
        <v>70</v>
      </c>
      <c r="AY311" s="243" t="s">
        <v>124</v>
      </c>
    </row>
    <row r="312" s="12" customFormat="1">
      <c r="A312" s="12"/>
      <c r="B312" s="234"/>
      <c r="C312" s="235"/>
      <c r="D312" s="202" t="s">
        <v>126</v>
      </c>
      <c r="E312" s="236" t="s">
        <v>19</v>
      </c>
      <c r="F312" s="237" t="s">
        <v>464</v>
      </c>
      <c r="G312" s="235"/>
      <c r="H312" s="236" t="s">
        <v>19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43" t="s">
        <v>126</v>
      </c>
      <c r="AU312" s="243" t="s">
        <v>70</v>
      </c>
      <c r="AV312" s="12" t="s">
        <v>74</v>
      </c>
      <c r="AW312" s="12" t="s">
        <v>31</v>
      </c>
      <c r="AX312" s="12" t="s">
        <v>70</v>
      </c>
      <c r="AY312" s="243" t="s">
        <v>124</v>
      </c>
    </row>
    <row r="313" s="10" customFormat="1">
      <c r="A313" s="10"/>
      <c r="B313" s="200"/>
      <c r="C313" s="201"/>
      <c r="D313" s="202" t="s">
        <v>126</v>
      </c>
      <c r="E313" s="203" t="s">
        <v>19</v>
      </c>
      <c r="F313" s="204" t="s">
        <v>465</v>
      </c>
      <c r="G313" s="201"/>
      <c r="H313" s="205">
        <v>100</v>
      </c>
      <c r="I313" s="206"/>
      <c r="J313" s="201"/>
      <c r="K313" s="201"/>
      <c r="L313" s="207"/>
      <c r="M313" s="208"/>
      <c r="N313" s="209"/>
      <c r="O313" s="209"/>
      <c r="P313" s="209"/>
      <c r="Q313" s="209"/>
      <c r="R313" s="209"/>
      <c r="S313" s="209"/>
      <c r="T313" s="2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T313" s="211" t="s">
        <v>126</v>
      </c>
      <c r="AU313" s="211" t="s">
        <v>70</v>
      </c>
      <c r="AV313" s="10" t="s">
        <v>78</v>
      </c>
      <c r="AW313" s="10" t="s">
        <v>31</v>
      </c>
      <c r="AX313" s="10" t="s">
        <v>74</v>
      </c>
      <c r="AY313" s="211" t="s">
        <v>124</v>
      </c>
    </row>
    <row r="314" s="2" customFormat="1" ht="44.25" customHeight="1">
      <c r="A314" s="38"/>
      <c r="B314" s="39"/>
      <c r="C314" s="186" t="s">
        <v>470</v>
      </c>
      <c r="D314" s="186" t="s">
        <v>120</v>
      </c>
      <c r="E314" s="187" t="s">
        <v>471</v>
      </c>
      <c r="F314" s="188" t="s">
        <v>472</v>
      </c>
      <c r="G314" s="189" t="s">
        <v>123</v>
      </c>
      <c r="H314" s="190">
        <v>5</v>
      </c>
      <c r="I314" s="191"/>
      <c r="J314" s="192">
        <f>ROUND(I314*H314,2)</f>
        <v>0</v>
      </c>
      <c r="K314" s="193"/>
      <c r="L314" s="44"/>
      <c r="M314" s="194" t="s">
        <v>19</v>
      </c>
      <c r="N314" s="195" t="s">
        <v>41</v>
      </c>
      <c r="O314" s="84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98" t="s">
        <v>88</v>
      </c>
      <c r="AT314" s="198" t="s">
        <v>120</v>
      </c>
      <c r="AU314" s="198" t="s">
        <v>70</v>
      </c>
      <c r="AY314" s="17" t="s">
        <v>124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7" t="s">
        <v>74</v>
      </c>
      <c r="BK314" s="199">
        <f>ROUND(I314*H314,2)</f>
        <v>0</v>
      </c>
      <c r="BL314" s="17" t="s">
        <v>88</v>
      </c>
      <c r="BM314" s="198" t="s">
        <v>473</v>
      </c>
    </row>
    <row r="315" s="12" customFormat="1">
      <c r="A315" s="12"/>
      <c r="B315" s="234"/>
      <c r="C315" s="235"/>
      <c r="D315" s="202" t="s">
        <v>126</v>
      </c>
      <c r="E315" s="236" t="s">
        <v>19</v>
      </c>
      <c r="F315" s="237" t="s">
        <v>474</v>
      </c>
      <c r="G315" s="235"/>
      <c r="H315" s="236" t="s">
        <v>19</v>
      </c>
      <c r="I315" s="238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43" t="s">
        <v>126</v>
      </c>
      <c r="AU315" s="243" t="s">
        <v>70</v>
      </c>
      <c r="AV315" s="12" t="s">
        <v>74</v>
      </c>
      <c r="AW315" s="12" t="s">
        <v>31</v>
      </c>
      <c r="AX315" s="12" t="s">
        <v>70</v>
      </c>
      <c r="AY315" s="243" t="s">
        <v>124</v>
      </c>
    </row>
    <row r="316" s="10" customFormat="1">
      <c r="A316" s="10"/>
      <c r="B316" s="200"/>
      <c r="C316" s="201"/>
      <c r="D316" s="202" t="s">
        <v>126</v>
      </c>
      <c r="E316" s="203" t="s">
        <v>19</v>
      </c>
      <c r="F316" s="204" t="s">
        <v>91</v>
      </c>
      <c r="G316" s="201"/>
      <c r="H316" s="205">
        <v>5</v>
      </c>
      <c r="I316" s="206"/>
      <c r="J316" s="201"/>
      <c r="K316" s="201"/>
      <c r="L316" s="207"/>
      <c r="M316" s="244"/>
      <c r="N316" s="245"/>
      <c r="O316" s="245"/>
      <c r="P316" s="245"/>
      <c r="Q316" s="245"/>
      <c r="R316" s="245"/>
      <c r="S316" s="245"/>
      <c r="T316" s="246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T316" s="211" t="s">
        <v>126</v>
      </c>
      <c r="AU316" s="211" t="s">
        <v>70</v>
      </c>
      <c r="AV316" s="10" t="s">
        <v>78</v>
      </c>
      <c r="AW316" s="10" t="s">
        <v>31</v>
      </c>
      <c r="AX316" s="10" t="s">
        <v>74</v>
      </c>
      <c r="AY316" s="211" t="s">
        <v>124</v>
      </c>
    </row>
    <row r="317" s="2" customFormat="1" ht="6.96" customHeight="1">
      <c r="A317" s="38"/>
      <c r="B317" s="59"/>
      <c r="C317" s="60"/>
      <c r="D317" s="60"/>
      <c r="E317" s="60"/>
      <c r="F317" s="60"/>
      <c r="G317" s="60"/>
      <c r="H317" s="60"/>
      <c r="I317" s="60"/>
      <c r="J317" s="60"/>
      <c r="K317" s="60"/>
      <c r="L317" s="44"/>
      <c r="M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</row>
  </sheetData>
  <sheetProtection sheet="1" autoFilter="0" formatColumns="0" formatRows="0" objects="1" scenarios="1" spinCount="100000" saltValue="hyx0GYNbroS8ICjjxfaniLDk9qTi6dcCHuDRD0UHfyz9fNkVxUCcUBXeziNrvrcVLptFacrxJPf15eGCjJPEhA==" hashValue="11E6QANOVnrKd2WI5Wqj+Tu+q6PoZQLegiaV3mE99rkKKCN8nhkD7/AGKlHEaGRVj5Ph6Tl0X9Z/fnPL//zCqQ==" algorithmName="SHA-512" password="CC35"/>
  <autoFilter ref="C84:K3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1" customFormat="1" ht="12" customHeight="1">
      <c r="B8" s="20"/>
      <c r="D8" s="142" t="s">
        <v>99</v>
      </c>
      <c r="L8" s="20"/>
    </row>
    <row r="9" hidden="1" s="2" customFormat="1" ht="16.5" customHeight="1">
      <c r="A9" s="38"/>
      <c r="B9" s="44"/>
      <c r="C9" s="38"/>
      <c r="D9" s="38"/>
      <c r="E9" s="143" t="s">
        <v>100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101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475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ROUND((SUM(BE85:BE96)),  2)</f>
        <v>0</v>
      </c>
      <c r="G35" s="38"/>
      <c r="H35" s="38"/>
      <c r="I35" s="157">
        <v>0.20999999999999999</v>
      </c>
      <c r="J35" s="156">
        <f>ROUND(((SUM(BE85:BE96))*I35),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ROUND((SUM(BF85:BF96)),  2)</f>
        <v>0</v>
      </c>
      <c r="G36" s="38"/>
      <c r="H36" s="38"/>
      <c r="I36" s="157">
        <v>0.14999999999999999</v>
      </c>
      <c r="J36" s="156">
        <f>ROUND(((SUM(BF85:BF96))*I36),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kolejí a výhybek v žst Děčín hl. n.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99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101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2 - SO 02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kolejí a výhybek v žst Děčín hl. n.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99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100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101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2 - SO 02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8. 12. 2020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108</v>
      </c>
      <c r="D84" s="177" t="s">
        <v>55</v>
      </c>
      <c r="E84" s="177" t="s">
        <v>51</v>
      </c>
      <c r="F84" s="177" t="s">
        <v>52</v>
      </c>
      <c r="G84" s="177" t="s">
        <v>109</v>
      </c>
      <c r="H84" s="177" t="s">
        <v>110</v>
      </c>
      <c r="I84" s="177" t="s">
        <v>111</v>
      </c>
      <c r="J84" s="178" t="s">
        <v>105</v>
      </c>
      <c r="K84" s="179" t="s">
        <v>112</v>
      </c>
      <c r="L84" s="180"/>
      <c r="M84" s="92" t="s">
        <v>19</v>
      </c>
      <c r="N84" s="93" t="s">
        <v>40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1">
        <f>BK85</f>
        <v>0</v>
      </c>
      <c r="K85" s="40"/>
      <c r="L85" s="44"/>
      <c r="M85" s="95"/>
      <c r="N85" s="182"/>
      <c r="O85" s="96"/>
      <c r="P85" s="183">
        <f>SUM(P86:P96)</f>
        <v>0</v>
      </c>
      <c r="Q85" s="96"/>
      <c r="R85" s="183">
        <f>SUM(R86:R96)</f>
        <v>297</v>
      </c>
      <c r="S85" s="96"/>
      <c r="T85" s="184">
        <f>SUM(T86:T96)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106</v>
      </c>
      <c r="BK85" s="185">
        <f>SUM(BK86:BK96)</f>
        <v>0</v>
      </c>
    </row>
    <row r="86" s="2" customFormat="1" ht="66.75" customHeight="1">
      <c r="A86" s="38"/>
      <c r="B86" s="39"/>
      <c r="C86" s="186" t="s">
        <v>74</v>
      </c>
      <c r="D86" s="186" t="s">
        <v>120</v>
      </c>
      <c r="E86" s="187" t="s">
        <v>476</v>
      </c>
      <c r="F86" s="188" t="s">
        <v>477</v>
      </c>
      <c r="G86" s="189" t="s">
        <v>273</v>
      </c>
      <c r="H86" s="190">
        <v>910</v>
      </c>
      <c r="I86" s="191"/>
      <c r="J86" s="192">
        <f>ROUND(I86*H86,2)</f>
        <v>0</v>
      </c>
      <c r="K86" s="193"/>
      <c r="L86" s="44"/>
      <c r="M86" s="194" t="s">
        <v>19</v>
      </c>
      <c r="N86" s="195" t="s">
        <v>41</v>
      </c>
      <c r="O86" s="8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8" t="s">
        <v>88</v>
      </c>
      <c r="AT86" s="198" t="s">
        <v>120</v>
      </c>
      <c r="AU86" s="198" t="s">
        <v>70</v>
      </c>
      <c r="AY86" s="17" t="s">
        <v>124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74</v>
      </c>
      <c r="BK86" s="199">
        <f>ROUND(I86*H86,2)</f>
        <v>0</v>
      </c>
      <c r="BL86" s="17" t="s">
        <v>88</v>
      </c>
      <c r="BM86" s="198" t="s">
        <v>478</v>
      </c>
    </row>
    <row r="87" s="10" customFormat="1">
      <c r="A87" s="10"/>
      <c r="B87" s="200"/>
      <c r="C87" s="201"/>
      <c r="D87" s="202" t="s">
        <v>126</v>
      </c>
      <c r="E87" s="203" t="s">
        <v>19</v>
      </c>
      <c r="F87" s="204" t="s">
        <v>479</v>
      </c>
      <c r="G87" s="201"/>
      <c r="H87" s="205">
        <v>910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11" t="s">
        <v>126</v>
      </c>
      <c r="AU87" s="211" t="s">
        <v>70</v>
      </c>
      <c r="AV87" s="10" t="s">
        <v>78</v>
      </c>
      <c r="AW87" s="10" t="s">
        <v>31</v>
      </c>
      <c r="AX87" s="10" t="s">
        <v>74</v>
      </c>
      <c r="AY87" s="211" t="s">
        <v>124</v>
      </c>
    </row>
    <row r="88" s="2" customFormat="1" ht="66.75" customHeight="1">
      <c r="A88" s="38"/>
      <c r="B88" s="39"/>
      <c r="C88" s="186" t="s">
        <v>78</v>
      </c>
      <c r="D88" s="186" t="s">
        <v>120</v>
      </c>
      <c r="E88" s="187" t="s">
        <v>480</v>
      </c>
      <c r="F88" s="188" t="s">
        <v>481</v>
      </c>
      <c r="G88" s="189" t="s">
        <v>482</v>
      </c>
      <c r="H88" s="190">
        <v>1.0800000000000001</v>
      </c>
      <c r="I88" s="191"/>
      <c r="J88" s="192">
        <f>ROUND(I88*H88,2)</f>
        <v>0</v>
      </c>
      <c r="K88" s="193"/>
      <c r="L88" s="44"/>
      <c r="M88" s="194" t="s">
        <v>19</v>
      </c>
      <c r="N88" s="195" t="s">
        <v>41</v>
      </c>
      <c r="O88" s="8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8" t="s">
        <v>88</v>
      </c>
      <c r="AT88" s="198" t="s">
        <v>120</v>
      </c>
      <c r="AU88" s="198" t="s">
        <v>70</v>
      </c>
      <c r="AY88" s="17" t="s">
        <v>124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74</v>
      </c>
      <c r="BK88" s="199">
        <f>ROUND(I88*H88,2)</f>
        <v>0</v>
      </c>
      <c r="BL88" s="17" t="s">
        <v>88</v>
      </c>
      <c r="BM88" s="198" t="s">
        <v>483</v>
      </c>
    </row>
    <row r="89" s="10" customFormat="1">
      <c r="A89" s="10"/>
      <c r="B89" s="200"/>
      <c r="C89" s="201"/>
      <c r="D89" s="202" t="s">
        <v>126</v>
      </c>
      <c r="E89" s="203" t="s">
        <v>19</v>
      </c>
      <c r="F89" s="204" t="s">
        <v>484</v>
      </c>
      <c r="G89" s="201"/>
      <c r="H89" s="205">
        <v>1.0800000000000001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1" t="s">
        <v>126</v>
      </c>
      <c r="AU89" s="211" t="s">
        <v>70</v>
      </c>
      <c r="AV89" s="10" t="s">
        <v>78</v>
      </c>
      <c r="AW89" s="10" t="s">
        <v>31</v>
      </c>
      <c r="AX89" s="10" t="s">
        <v>74</v>
      </c>
      <c r="AY89" s="211" t="s">
        <v>124</v>
      </c>
    </row>
    <row r="90" s="2" customFormat="1" ht="33" customHeight="1">
      <c r="A90" s="38"/>
      <c r="B90" s="39"/>
      <c r="C90" s="186" t="s">
        <v>85</v>
      </c>
      <c r="D90" s="186" t="s">
        <v>120</v>
      </c>
      <c r="E90" s="187" t="s">
        <v>485</v>
      </c>
      <c r="F90" s="188" t="s">
        <v>486</v>
      </c>
      <c r="G90" s="189" t="s">
        <v>273</v>
      </c>
      <c r="H90" s="190">
        <v>140</v>
      </c>
      <c r="I90" s="191"/>
      <c r="J90" s="192">
        <f>ROUND(I90*H90,2)</f>
        <v>0</v>
      </c>
      <c r="K90" s="193"/>
      <c r="L90" s="44"/>
      <c r="M90" s="194" t="s">
        <v>19</v>
      </c>
      <c r="N90" s="195" t="s">
        <v>41</v>
      </c>
      <c r="O90" s="8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8" t="s">
        <v>88</v>
      </c>
      <c r="AT90" s="198" t="s">
        <v>120</v>
      </c>
      <c r="AU90" s="198" t="s">
        <v>70</v>
      </c>
      <c r="AY90" s="17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74</v>
      </c>
      <c r="BK90" s="199">
        <f>ROUND(I90*H90,2)</f>
        <v>0</v>
      </c>
      <c r="BL90" s="17" t="s">
        <v>88</v>
      </c>
      <c r="BM90" s="198" t="s">
        <v>487</v>
      </c>
    </row>
    <row r="91" s="2" customFormat="1" ht="33" customHeight="1">
      <c r="A91" s="38"/>
      <c r="B91" s="39"/>
      <c r="C91" s="186" t="s">
        <v>88</v>
      </c>
      <c r="D91" s="186" t="s">
        <v>120</v>
      </c>
      <c r="E91" s="187" t="s">
        <v>176</v>
      </c>
      <c r="F91" s="188" t="s">
        <v>177</v>
      </c>
      <c r="G91" s="189" t="s">
        <v>123</v>
      </c>
      <c r="H91" s="190">
        <v>14</v>
      </c>
      <c r="I91" s="191"/>
      <c r="J91" s="192">
        <f>ROUND(I91*H91,2)</f>
        <v>0</v>
      </c>
      <c r="K91" s="193"/>
      <c r="L91" s="44"/>
      <c r="M91" s="194" t="s">
        <v>19</v>
      </c>
      <c r="N91" s="195" t="s">
        <v>41</v>
      </c>
      <c r="O91" s="8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8" t="s">
        <v>88</v>
      </c>
      <c r="AT91" s="198" t="s">
        <v>120</v>
      </c>
      <c r="AU91" s="198" t="s">
        <v>70</v>
      </c>
      <c r="AY91" s="17" t="s">
        <v>124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74</v>
      </c>
      <c r="BK91" s="199">
        <f>ROUND(I91*H91,2)</f>
        <v>0</v>
      </c>
      <c r="BL91" s="17" t="s">
        <v>88</v>
      </c>
      <c r="BM91" s="198" t="s">
        <v>488</v>
      </c>
    </row>
    <row r="92" s="2" customFormat="1" ht="33" customHeight="1">
      <c r="A92" s="38"/>
      <c r="B92" s="39"/>
      <c r="C92" s="186" t="s">
        <v>91</v>
      </c>
      <c r="D92" s="186" t="s">
        <v>120</v>
      </c>
      <c r="E92" s="187" t="s">
        <v>489</v>
      </c>
      <c r="F92" s="188" t="s">
        <v>490</v>
      </c>
      <c r="G92" s="189" t="s">
        <v>273</v>
      </c>
      <c r="H92" s="190">
        <v>200</v>
      </c>
      <c r="I92" s="191"/>
      <c r="J92" s="192">
        <f>ROUND(I92*H92,2)</f>
        <v>0</v>
      </c>
      <c r="K92" s="193"/>
      <c r="L92" s="44"/>
      <c r="M92" s="194" t="s">
        <v>19</v>
      </c>
      <c r="N92" s="195" t="s">
        <v>41</v>
      </c>
      <c r="O92" s="8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8" t="s">
        <v>88</v>
      </c>
      <c r="AT92" s="198" t="s">
        <v>120</v>
      </c>
      <c r="AU92" s="198" t="s">
        <v>70</v>
      </c>
      <c r="AY92" s="17" t="s">
        <v>124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74</v>
      </c>
      <c r="BK92" s="199">
        <f>ROUND(I92*H92,2)</f>
        <v>0</v>
      </c>
      <c r="BL92" s="17" t="s">
        <v>88</v>
      </c>
      <c r="BM92" s="198" t="s">
        <v>491</v>
      </c>
    </row>
    <row r="93" s="2" customFormat="1" ht="33" customHeight="1">
      <c r="A93" s="38"/>
      <c r="B93" s="39"/>
      <c r="C93" s="186" t="s">
        <v>175</v>
      </c>
      <c r="D93" s="186" t="s">
        <v>120</v>
      </c>
      <c r="E93" s="187" t="s">
        <v>383</v>
      </c>
      <c r="F93" s="188" t="s">
        <v>384</v>
      </c>
      <c r="G93" s="189" t="s">
        <v>385</v>
      </c>
      <c r="H93" s="190">
        <v>198</v>
      </c>
      <c r="I93" s="191"/>
      <c r="J93" s="192">
        <f>ROUND(I93*H93,2)</f>
        <v>0</v>
      </c>
      <c r="K93" s="193"/>
      <c r="L93" s="44"/>
      <c r="M93" s="194" t="s">
        <v>19</v>
      </c>
      <c r="N93" s="195" t="s">
        <v>41</v>
      </c>
      <c r="O93" s="84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8" t="s">
        <v>88</v>
      </c>
      <c r="AT93" s="198" t="s">
        <v>120</v>
      </c>
      <c r="AU93" s="198" t="s">
        <v>70</v>
      </c>
      <c r="AY93" s="17" t="s">
        <v>124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74</v>
      </c>
      <c r="BK93" s="199">
        <f>ROUND(I93*H93,2)</f>
        <v>0</v>
      </c>
      <c r="BL93" s="17" t="s">
        <v>88</v>
      </c>
      <c r="BM93" s="198" t="s">
        <v>492</v>
      </c>
    </row>
    <row r="94" s="2" customFormat="1" ht="16.5" customHeight="1">
      <c r="A94" s="38"/>
      <c r="B94" s="39"/>
      <c r="C94" s="223" t="s">
        <v>179</v>
      </c>
      <c r="D94" s="223" t="s">
        <v>200</v>
      </c>
      <c r="E94" s="224" t="s">
        <v>389</v>
      </c>
      <c r="F94" s="225" t="s">
        <v>390</v>
      </c>
      <c r="G94" s="226" t="s">
        <v>379</v>
      </c>
      <c r="H94" s="227">
        <v>297</v>
      </c>
      <c r="I94" s="228"/>
      <c r="J94" s="229">
        <f>ROUND(I94*H94,2)</f>
        <v>0</v>
      </c>
      <c r="K94" s="230"/>
      <c r="L94" s="231"/>
      <c r="M94" s="232" t="s">
        <v>19</v>
      </c>
      <c r="N94" s="233" t="s">
        <v>41</v>
      </c>
      <c r="O94" s="84"/>
      <c r="P94" s="196">
        <f>O94*H94</f>
        <v>0</v>
      </c>
      <c r="Q94" s="196">
        <v>1</v>
      </c>
      <c r="R94" s="196">
        <f>Q94*H94</f>
        <v>297</v>
      </c>
      <c r="S94" s="196">
        <v>0</v>
      </c>
      <c r="T94" s="19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8" t="s">
        <v>183</v>
      </c>
      <c r="AT94" s="198" t="s">
        <v>200</v>
      </c>
      <c r="AU94" s="198" t="s">
        <v>70</v>
      </c>
      <c r="AY94" s="17" t="s">
        <v>124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74</v>
      </c>
      <c r="BK94" s="199">
        <f>ROUND(I94*H94,2)</f>
        <v>0</v>
      </c>
      <c r="BL94" s="17" t="s">
        <v>88</v>
      </c>
      <c r="BM94" s="198" t="s">
        <v>493</v>
      </c>
    </row>
    <row r="95" s="10" customFormat="1">
      <c r="A95" s="10"/>
      <c r="B95" s="200"/>
      <c r="C95" s="201"/>
      <c r="D95" s="202" t="s">
        <v>126</v>
      </c>
      <c r="E95" s="203" t="s">
        <v>19</v>
      </c>
      <c r="F95" s="204" t="s">
        <v>494</v>
      </c>
      <c r="G95" s="201"/>
      <c r="H95" s="205">
        <v>297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1" t="s">
        <v>126</v>
      </c>
      <c r="AU95" s="211" t="s">
        <v>70</v>
      </c>
      <c r="AV95" s="10" t="s">
        <v>78</v>
      </c>
      <c r="AW95" s="10" t="s">
        <v>31</v>
      </c>
      <c r="AX95" s="10" t="s">
        <v>74</v>
      </c>
      <c r="AY95" s="211" t="s">
        <v>124</v>
      </c>
    </row>
    <row r="96" s="2" customFormat="1" ht="78" customHeight="1">
      <c r="A96" s="38"/>
      <c r="B96" s="39"/>
      <c r="C96" s="186" t="s">
        <v>183</v>
      </c>
      <c r="D96" s="186" t="s">
        <v>120</v>
      </c>
      <c r="E96" s="187" t="s">
        <v>495</v>
      </c>
      <c r="F96" s="188" t="s">
        <v>496</v>
      </c>
      <c r="G96" s="189" t="s">
        <v>379</v>
      </c>
      <c r="H96" s="190">
        <v>297</v>
      </c>
      <c r="I96" s="191"/>
      <c r="J96" s="192">
        <f>ROUND(I96*H96,2)</f>
        <v>0</v>
      </c>
      <c r="K96" s="193"/>
      <c r="L96" s="44"/>
      <c r="M96" s="247" t="s">
        <v>19</v>
      </c>
      <c r="N96" s="248" t="s">
        <v>41</v>
      </c>
      <c r="O96" s="249"/>
      <c r="P96" s="250">
        <f>O96*H96</f>
        <v>0</v>
      </c>
      <c r="Q96" s="250">
        <v>0</v>
      </c>
      <c r="R96" s="250">
        <f>Q96*H96</f>
        <v>0</v>
      </c>
      <c r="S96" s="250">
        <v>0</v>
      </c>
      <c r="T96" s="251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8" t="s">
        <v>88</v>
      </c>
      <c r="AT96" s="198" t="s">
        <v>120</v>
      </c>
      <c r="AU96" s="198" t="s">
        <v>70</v>
      </c>
      <c r="AY96" s="17" t="s">
        <v>124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74</v>
      </c>
      <c r="BK96" s="199">
        <f>ROUND(I96*H96,2)</f>
        <v>0</v>
      </c>
      <c r="BL96" s="17" t="s">
        <v>88</v>
      </c>
      <c r="BM96" s="198" t="s">
        <v>497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Cdh/daXGEL3PjDhBnWC2FhZSEkeZW7JIapDVuspqQbS7WGF3LrRv2wJ6CHC4vnpdjaPiOz1QF/fM9n8gu62eIg==" hashValue="2q2lWoAP788Ho4BGUibN3QBB2YiLF48C6s91LNihucpEdXY9lw7HzWn6cv6eNXfelIuVgc0xGkphAebbv/tL9w==" algorithmName="SHA-512" password="CC35"/>
  <autoFilter ref="C84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1" customFormat="1" ht="12" customHeight="1">
      <c r="B8" s="20"/>
      <c r="D8" s="142" t="s">
        <v>99</v>
      </c>
      <c r="L8" s="20"/>
    </row>
    <row r="9" hidden="1" s="2" customFormat="1" ht="16.5" customHeight="1">
      <c r="A9" s="38"/>
      <c r="B9" s="44"/>
      <c r="C9" s="38"/>
      <c r="D9" s="38"/>
      <c r="E9" s="143" t="s">
        <v>100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101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498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ROUND((SUM(BE87:BE93)),  2)</f>
        <v>0</v>
      </c>
      <c r="G35" s="38"/>
      <c r="H35" s="38"/>
      <c r="I35" s="157">
        <v>0.20999999999999999</v>
      </c>
      <c r="J35" s="156">
        <f>ROUND(((SUM(BE87:BE93))*I35),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ROUND((SUM(BF87:BF93)),  2)</f>
        <v>0</v>
      </c>
      <c r="G36" s="38"/>
      <c r="H36" s="38"/>
      <c r="I36" s="157">
        <v>0.14999999999999999</v>
      </c>
      <c r="J36" s="156">
        <f>ROUND(((SUM(BF87:BF93))*I36),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ROUND((SUM(BG87:BG93)),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ROUND((SUM(BH87:BH93)),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ROUND((SUM(BI87:BI93)),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kolejí a výhybek v žst Děčín hl. n.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99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101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3 - SO 03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hidden="1" s="13" customFormat="1" ht="24.96" customHeight="1">
      <c r="A64" s="13"/>
      <c r="B64" s="252"/>
      <c r="C64" s="253"/>
      <c r="D64" s="254" t="s">
        <v>499</v>
      </c>
      <c r="E64" s="255"/>
      <c r="F64" s="255"/>
      <c r="G64" s="255"/>
      <c r="H64" s="255"/>
      <c r="I64" s="255"/>
      <c r="J64" s="256">
        <f>J88</f>
        <v>0</v>
      </c>
      <c r="K64" s="253"/>
      <c r="L64" s="257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hidden="1" s="14" customFormat="1" ht="19.92" customHeight="1">
      <c r="A65" s="14"/>
      <c r="B65" s="258"/>
      <c r="C65" s="125"/>
      <c r="D65" s="259" t="s">
        <v>500</v>
      </c>
      <c r="E65" s="260"/>
      <c r="F65" s="260"/>
      <c r="G65" s="260"/>
      <c r="H65" s="260"/>
      <c r="I65" s="260"/>
      <c r="J65" s="261">
        <f>J89</f>
        <v>0</v>
      </c>
      <c r="K65" s="125"/>
      <c r="L65" s="262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107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kolejí a výhybek v žst Děčín hl. n.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99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100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101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3 - SO 03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8. 12. 2020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>Věra Trnková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9" customFormat="1" ht="29.28" customHeight="1">
      <c r="A86" s="174"/>
      <c r="B86" s="175"/>
      <c r="C86" s="176" t="s">
        <v>108</v>
      </c>
      <c r="D86" s="177" t="s">
        <v>55</v>
      </c>
      <c r="E86" s="177" t="s">
        <v>51</v>
      </c>
      <c r="F86" s="177" t="s">
        <v>52</v>
      </c>
      <c r="G86" s="177" t="s">
        <v>109</v>
      </c>
      <c r="H86" s="177" t="s">
        <v>110</v>
      </c>
      <c r="I86" s="177" t="s">
        <v>111</v>
      </c>
      <c r="J86" s="178" t="s">
        <v>105</v>
      </c>
      <c r="K86" s="179" t="s">
        <v>112</v>
      </c>
      <c r="L86" s="180"/>
      <c r="M86" s="92" t="s">
        <v>19</v>
      </c>
      <c r="N86" s="93" t="s">
        <v>40</v>
      </c>
      <c r="O86" s="93" t="s">
        <v>113</v>
      </c>
      <c r="P86" s="93" t="s">
        <v>114</v>
      </c>
      <c r="Q86" s="93" t="s">
        <v>115</v>
      </c>
      <c r="R86" s="93" t="s">
        <v>116</v>
      </c>
      <c r="S86" s="93" t="s">
        <v>117</v>
      </c>
      <c r="T86" s="94" t="s">
        <v>118</v>
      </c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="2" customFormat="1" ht="22.8" customHeight="1">
      <c r="A87" s="38"/>
      <c r="B87" s="39"/>
      <c r="C87" s="99" t="s">
        <v>119</v>
      </c>
      <c r="D87" s="40"/>
      <c r="E87" s="40"/>
      <c r="F87" s="40"/>
      <c r="G87" s="40"/>
      <c r="H87" s="40"/>
      <c r="I87" s="40"/>
      <c r="J87" s="181">
        <f>BK87</f>
        <v>0</v>
      </c>
      <c r="K87" s="40"/>
      <c r="L87" s="44"/>
      <c r="M87" s="95"/>
      <c r="N87" s="182"/>
      <c r="O87" s="96"/>
      <c r="P87" s="183">
        <f>P88</f>
        <v>0</v>
      </c>
      <c r="Q87" s="96"/>
      <c r="R87" s="183">
        <f>R88</f>
        <v>0</v>
      </c>
      <c r="S87" s="96"/>
      <c r="T87" s="18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106</v>
      </c>
      <c r="BK87" s="185">
        <f>BK88</f>
        <v>0</v>
      </c>
    </row>
    <row r="88" s="15" customFormat="1" ht="25.92" customHeight="1">
      <c r="A88" s="15"/>
      <c r="B88" s="263"/>
      <c r="C88" s="264"/>
      <c r="D88" s="265" t="s">
        <v>69</v>
      </c>
      <c r="E88" s="266" t="s">
        <v>501</v>
      </c>
      <c r="F88" s="266" t="s">
        <v>502</v>
      </c>
      <c r="G88" s="264"/>
      <c r="H88" s="264"/>
      <c r="I88" s="267"/>
      <c r="J88" s="268">
        <f>BK88</f>
        <v>0</v>
      </c>
      <c r="K88" s="264"/>
      <c r="L88" s="269"/>
      <c r="M88" s="270"/>
      <c r="N88" s="271"/>
      <c r="O88" s="271"/>
      <c r="P88" s="272">
        <f>P89</f>
        <v>0</v>
      </c>
      <c r="Q88" s="271"/>
      <c r="R88" s="272">
        <f>R89</f>
        <v>0</v>
      </c>
      <c r="S88" s="271"/>
      <c r="T88" s="273">
        <f>T89</f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274" t="s">
        <v>74</v>
      </c>
      <c r="AT88" s="275" t="s">
        <v>69</v>
      </c>
      <c r="AU88" s="275" t="s">
        <v>70</v>
      </c>
      <c r="AY88" s="274" t="s">
        <v>124</v>
      </c>
      <c r="BK88" s="276">
        <f>BK89</f>
        <v>0</v>
      </c>
    </row>
    <row r="89" s="15" customFormat="1" ht="22.8" customHeight="1">
      <c r="A89" s="15"/>
      <c r="B89" s="263"/>
      <c r="C89" s="264"/>
      <c r="D89" s="265" t="s">
        <v>69</v>
      </c>
      <c r="E89" s="277" t="s">
        <v>91</v>
      </c>
      <c r="F89" s="277" t="s">
        <v>503</v>
      </c>
      <c r="G89" s="264"/>
      <c r="H89" s="264"/>
      <c r="I89" s="267"/>
      <c r="J89" s="278">
        <f>BK89</f>
        <v>0</v>
      </c>
      <c r="K89" s="264"/>
      <c r="L89" s="269"/>
      <c r="M89" s="270"/>
      <c r="N89" s="271"/>
      <c r="O89" s="271"/>
      <c r="P89" s="272">
        <f>SUM(P90:P93)</f>
        <v>0</v>
      </c>
      <c r="Q89" s="271"/>
      <c r="R89" s="272">
        <f>SUM(R90:R93)</f>
        <v>0</v>
      </c>
      <c r="S89" s="271"/>
      <c r="T89" s="273">
        <f>SUM(T90:T93)</f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274" t="s">
        <v>74</v>
      </c>
      <c r="AT89" s="275" t="s">
        <v>69</v>
      </c>
      <c r="AU89" s="275" t="s">
        <v>74</v>
      </c>
      <c r="AY89" s="274" t="s">
        <v>124</v>
      </c>
      <c r="BK89" s="276">
        <f>SUM(BK90:BK93)</f>
        <v>0</v>
      </c>
    </row>
    <row r="90" s="2" customFormat="1" ht="33" customHeight="1">
      <c r="A90" s="38"/>
      <c r="B90" s="39"/>
      <c r="C90" s="186" t="s">
        <v>74</v>
      </c>
      <c r="D90" s="186" t="s">
        <v>120</v>
      </c>
      <c r="E90" s="187" t="s">
        <v>504</v>
      </c>
      <c r="F90" s="188" t="s">
        <v>505</v>
      </c>
      <c r="G90" s="189" t="s">
        <v>273</v>
      </c>
      <c r="H90" s="190">
        <v>171.40000000000001</v>
      </c>
      <c r="I90" s="191"/>
      <c r="J90" s="192">
        <f>ROUND(I90*H90,2)</f>
        <v>0</v>
      </c>
      <c r="K90" s="193"/>
      <c r="L90" s="44"/>
      <c r="M90" s="194" t="s">
        <v>19</v>
      </c>
      <c r="N90" s="195" t="s">
        <v>41</v>
      </c>
      <c r="O90" s="8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8" t="s">
        <v>88</v>
      </c>
      <c r="AT90" s="198" t="s">
        <v>120</v>
      </c>
      <c r="AU90" s="198" t="s">
        <v>78</v>
      </c>
      <c r="AY90" s="17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74</v>
      </c>
      <c r="BK90" s="199">
        <f>ROUND(I90*H90,2)</f>
        <v>0</v>
      </c>
      <c r="BL90" s="17" t="s">
        <v>88</v>
      </c>
      <c r="BM90" s="198" t="s">
        <v>506</v>
      </c>
    </row>
    <row r="91" s="2" customFormat="1" ht="33" customHeight="1">
      <c r="A91" s="38"/>
      <c r="B91" s="39"/>
      <c r="C91" s="186" t="s">
        <v>78</v>
      </c>
      <c r="D91" s="186" t="s">
        <v>120</v>
      </c>
      <c r="E91" s="187" t="s">
        <v>507</v>
      </c>
      <c r="F91" s="188" t="s">
        <v>508</v>
      </c>
      <c r="G91" s="189" t="s">
        <v>273</v>
      </c>
      <c r="H91" s="190">
        <v>192.19999999999999</v>
      </c>
      <c r="I91" s="191"/>
      <c r="J91" s="192">
        <f>ROUND(I91*H91,2)</f>
        <v>0</v>
      </c>
      <c r="K91" s="193"/>
      <c r="L91" s="44"/>
      <c r="M91" s="194" t="s">
        <v>19</v>
      </c>
      <c r="N91" s="195" t="s">
        <v>41</v>
      </c>
      <c r="O91" s="8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8" t="s">
        <v>88</v>
      </c>
      <c r="AT91" s="198" t="s">
        <v>120</v>
      </c>
      <c r="AU91" s="198" t="s">
        <v>78</v>
      </c>
      <c r="AY91" s="17" t="s">
        <v>124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74</v>
      </c>
      <c r="BK91" s="199">
        <f>ROUND(I91*H91,2)</f>
        <v>0</v>
      </c>
      <c r="BL91" s="17" t="s">
        <v>88</v>
      </c>
      <c r="BM91" s="198" t="s">
        <v>509</v>
      </c>
    </row>
    <row r="92" s="2" customFormat="1" ht="33" customHeight="1">
      <c r="A92" s="38"/>
      <c r="B92" s="39"/>
      <c r="C92" s="186" t="s">
        <v>85</v>
      </c>
      <c r="D92" s="186" t="s">
        <v>120</v>
      </c>
      <c r="E92" s="187" t="s">
        <v>510</v>
      </c>
      <c r="F92" s="188" t="s">
        <v>511</v>
      </c>
      <c r="G92" s="189" t="s">
        <v>273</v>
      </c>
      <c r="H92" s="190">
        <v>434.80000000000001</v>
      </c>
      <c r="I92" s="191"/>
      <c r="J92" s="192">
        <f>ROUND(I92*H92,2)</f>
        <v>0</v>
      </c>
      <c r="K92" s="193"/>
      <c r="L92" s="44"/>
      <c r="M92" s="194" t="s">
        <v>19</v>
      </c>
      <c r="N92" s="195" t="s">
        <v>41</v>
      </c>
      <c r="O92" s="8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8" t="s">
        <v>88</v>
      </c>
      <c r="AT92" s="198" t="s">
        <v>120</v>
      </c>
      <c r="AU92" s="198" t="s">
        <v>78</v>
      </c>
      <c r="AY92" s="17" t="s">
        <v>124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74</v>
      </c>
      <c r="BK92" s="199">
        <f>ROUND(I92*H92,2)</f>
        <v>0</v>
      </c>
      <c r="BL92" s="17" t="s">
        <v>88</v>
      </c>
      <c r="BM92" s="198" t="s">
        <v>512</v>
      </c>
    </row>
    <row r="93" s="2" customFormat="1" ht="33" customHeight="1">
      <c r="A93" s="38"/>
      <c r="B93" s="39"/>
      <c r="C93" s="186" t="s">
        <v>88</v>
      </c>
      <c r="D93" s="186" t="s">
        <v>120</v>
      </c>
      <c r="E93" s="187" t="s">
        <v>513</v>
      </c>
      <c r="F93" s="188" t="s">
        <v>514</v>
      </c>
      <c r="G93" s="189" t="s">
        <v>123</v>
      </c>
      <c r="H93" s="190">
        <v>7</v>
      </c>
      <c r="I93" s="191"/>
      <c r="J93" s="192">
        <f>ROUND(I93*H93,2)</f>
        <v>0</v>
      </c>
      <c r="K93" s="193"/>
      <c r="L93" s="44"/>
      <c r="M93" s="247" t="s">
        <v>19</v>
      </c>
      <c r="N93" s="248" t="s">
        <v>41</v>
      </c>
      <c r="O93" s="249"/>
      <c r="P93" s="250">
        <f>O93*H93</f>
        <v>0</v>
      </c>
      <c r="Q93" s="250">
        <v>0</v>
      </c>
      <c r="R93" s="250">
        <f>Q93*H93</f>
        <v>0</v>
      </c>
      <c r="S93" s="250">
        <v>0</v>
      </c>
      <c r="T93" s="251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8" t="s">
        <v>88</v>
      </c>
      <c r="AT93" s="198" t="s">
        <v>120</v>
      </c>
      <c r="AU93" s="198" t="s">
        <v>78</v>
      </c>
      <c r="AY93" s="17" t="s">
        <v>124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74</v>
      </c>
      <c r="BK93" s="199">
        <f>ROUND(I93*H93,2)</f>
        <v>0</v>
      </c>
      <c r="BL93" s="17" t="s">
        <v>88</v>
      </c>
      <c r="BM93" s="198" t="s">
        <v>515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WlLO7MgntxJfO1iZXnNpfrs7hdgutIdPU1vxye+E9RT5JLcDGT3csjbGdUXGgkej9VIyF7c8aQuHOXzFmH2pEQ==" hashValue="fhcDjIpwWjZp6W4gUeO+yIfSQbbE6/3SJztpPlRH/V3loseuLH/OXF0DRB1sTm08BVhAk+MCrSlWmbM7WYh9xA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1" customFormat="1" ht="12" customHeight="1">
      <c r="B8" s="20"/>
      <c r="D8" s="142" t="s">
        <v>99</v>
      </c>
      <c r="L8" s="20"/>
    </row>
    <row r="9" hidden="1" s="2" customFormat="1" ht="16.5" customHeight="1">
      <c r="A9" s="38"/>
      <c r="B9" s="44"/>
      <c r="C9" s="38"/>
      <c r="D9" s="38"/>
      <c r="E9" s="143" t="s">
        <v>100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101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516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ROUND((SUM(BE85:BE216)),  2)</f>
        <v>0</v>
      </c>
      <c r="G35" s="38"/>
      <c r="H35" s="38"/>
      <c r="I35" s="157">
        <v>0.20999999999999999</v>
      </c>
      <c r="J35" s="156">
        <f>ROUND(((SUM(BE85:BE216))*I35),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ROUND((SUM(BF85:BF216)),  2)</f>
        <v>0</v>
      </c>
      <c r="G36" s="38"/>
      <c r="H36" s="38"/>
      <c r="I36" s="157">
        <v>0.14999999999999999</v>
      </c>
      <c r="J36" s="156">
        <f>ROUND(((SUM(BF85:BF216))*I36),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ROUND((SUM(BG85:BG216)),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ROUND((SUM(BH85:BH216)),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ROUND((SUM(BI85:BI216)),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kolejí a výhybek v žst Děčín hl. n.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99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101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4 - SO 04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kolejí a výhybek v žst Děčín hl. n.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99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100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101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4 - SO 04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8. 12. 2020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108</v>
      </c>
      <c r="D84" s="177" t="s">
        <v>55</v>
      </c>
      <c r="E84" s="177" t="s">
        <v>51</v>
      </c>
      <c r="F84" s="177" t="s">
        <v>52</v>
      </c>
      <c r="G84" s="177" t="s">
        <v>109</v>
      </c>
      <c r="H84" s="177" t="s">
        <v>110</v>
      </c>
      <c r="I84" s="177" t="s">
        <v>111</v>
      </c>
      <c r="J84" s="178" t="s">
        <v>105</v>
      </c>
      <c r="K84" s="179" t="s">
        <v>112</v>
      </c>
      <c r="L84" s="180"/>
      <c r="M84" s="92" t="s">
        <v>19</v>
      </c>
      <c r="N84" s="93" t="s">
        <v>40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1">
        <f>BK85</f>
        <v>0</v>
      </c>
      <c r="K85" s="40"/>
      <c r="L85" s="44"/>
      <c r="M85" s="95"/>
      <c r="N85" s="182"/>
      <c r="O85" s="96"/>
      <c r="P85" s="183">
        <f>SUM(P86:P216)</f>
        <v>0</v>
      </c>
      <c r="Q85" s="96"/>
      <c r="R85" s="183">
        <f>SUM(R86:R216)</f>
        <v>387.96019999999999</v>
      </c>
      <c r="S85" s="96"/>
      <c r="T85" s="184">
        <f>SUM(T86:T216)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106</v>
      </c>
      <c r="BK85" s="185">
        <f>SUM(BK86:BK216)</f>
        <v>0</v>
      </c>
    </row>
    <row r="86" s="2" customFormat="1" ht="78" customHeight="1">
      <c r="A86" s="38"/>
      <c r="B86" s="39"/>
      <c r="C86" s="186" t="s">
        <v>74</v>
      </c>
      <c r="D86" s="186" t="s">
        <v>120</v>
      </c>
      <c r="E86" s="187" t="s">
        <v>121</v>
      </c>
      <c r="F86" s="188" t="s">
        <v>122</v>
      </c>
      <c r="G86" s="189" t="s">
        <v>123</v>
      </c>
      <c r="H86" s="190">
        <v>15</v>
      </c>
      <c r="I86" s="191"/>
      <c r="J86" s="192">
        <f>ROUND(I86*H86,2)</f>
        <v>0</v>
      </c>
      <c r="K86" s="193"/>
      <c r="L86" s="44"/>
      <c r="M86" s="194" t="s">
        <v>19</v>
      </c>
      <c r="N86" s="195" t="s">
        <v>41</v>
      </c>
      <c r="O86" s="8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8" t="s">
        <v>88</v>
      </c>
      <c r="AT86" s="198" t="s">
        <v>120</v>
      </c>
      <c r="AU86" s="198" t="s">
        <v>70</v>
      </c>
      <c r="AY86" s="17" t="s">
        <v>124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74</v>
      </c>
      <c r="BK86" s="199">
        <f>ROUND(I86*H86,2)</f>
        <v>0</v>
      </c>
      <c r="BL86" s="17" t="s">
        <v>88</v>
      </c>
      <c r="BM86" s="198" t="s">
        <v>517</v>
      </c>
    </row>
    <row r="87" s="10" customFormat="1">
      <c r="A87" s="10"/>
      <c r="B87" s="200"/>
      <c r="C87" s="201"/>
      <c r="D87" s="202" t="s">
        <v>126</v>
      </c>
      <c r="E87" s="203" t="s">
        <v>19</v>
      </c>
      <c r="F87" s="204" t="s">
        <v>518</v>
      </c>
      <c r="G87" s="201"/>
      <c r="H87" s="205">
        <v>15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11" t="s">
        <v>126</v>
      </c>
      <c r="AU87" s="211" t="s">
        <v>70</v>
      </c>
      <c r="AV87" s="10" t="s">
        <v>78</v>
      </c>
      <c r="AW87" s="10" t="s">
        <v>31</v>
      </c>
      <c r="AX87" s="10" t="s">
        <v>74</v>
      </c>
      <c r="AY87" s="211" t="s">
        <v>124</v>
      </c>
    </row>
    <row r="88" s="2" customFormat="1" ht="78" customHeight="1">
      <c r="A88" s="38"/>
      <c r="B88" s="39"/>
      <c r="C88" s="186" t="s">
        <v>78</v>
      </c>
      <c r="D88" s="186" t="s">
        <v>120</v>
      </c>
      <c r="E88" s="187" t="s">
        <v>135</v>
      </c>
      <c r="F88" s="188" t="s">
        <v>136</v>
      </c>
      <c r="G88" s="189" t="s">
        <v>123</v>
      </c>
      <c r="H88" s="190">
        <v>1</v>
      </c>
      <c r="I88" s="191"/>
      <c r="J88" s="192">
        <f>ROUND(I88*H88,2)</f>
        <v>0</v>
      </c>
      <c r="K88" s="193"/>
      <c r="L88" s="44"/>
      <c r="M88" s="194" t="s">
        <v>19</v>
      </c>
      <c r="N88" s="195" t="s">
        <v>41</v>
      </c>
      <c r="O88" s="8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8" t="s">
        <v>88</v>
      </c>
      <c r="AT88" s="198" t="s">
        <v>120</v>
      </c>
      <c r="AU88" s="198" t="s">
        <v>70</v>
      </c>
      <c r="AY88" s="17" t="s">
        <v>124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74</v>
      </c>
      <c r="BK88" s="199">
        <f>ROUND(I88*H88,2)</f>
        <v>0</v>
      </c>
      <c r="BL88" s="17" t="s">
        <v>88</v>
      </c>
      <c r="BM88" s="198" t="s">
        <v>519</v>
      </c>
    </row>
    <row r="89" s="10" customFormat="1">
      <c r="A89" s="10"/>
      <c r="B89" s="200"/>
      <c r="C89" s="201"/>
      <c r="D89" s="202" t="s">
        <v>126</v>
      </c>
      <c r="E89" s="203" t="s">
        <v>19</v>
      </c>
      <c r="F89" s="204" t="s">
        <v>520</v>
      </c>
      <c r="G89" s="201"/>
      <c r="H89" s="205">
        <v>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1" t="s">
        <v>126</v>
      </c>
      <c r="AU89" s="211" t="s">
        <v>70</v>
      </c>
      <c r="AV89" s="10" t="s">
        <v>78</v>
      </c>
      <c r="AW89" s="10" t="s">
        <v>31</v>
      </c>
      <c r="AX89" s="10" t="s">
        <v>74</v>
      </c>
      <c r="AY89" s="211" t="s">
        <v>124</v>
      </c>
    </row>
    <row r="90" s="2" customFormat="1" ht="78" customHeight="1">
      <c r="A90" s="38"/>
      <c r="B90" s="39"/>
      <c r="C90" s="186" t="s">
        <v>85</v>
      </c>
      <c r="D90" s="186" t="s">
        <v>120</v>
      </c>
      <c r="E90" s="187" t="s">
        <v>521</v>
      </c>
      <c r="F90" s="188" t="s">
        <v>522</v>
      </c>
      <c r="G90" s="189" t="s">
        <v>123</v>
      </c>
      <c r="H90" s="190">
        <v>246</v>
      </c>
      <c r="I90" s="191"/>
      <c r="J90" s="192">
        <f>ROUND(I90*H90,2)</f>
        <v>0</v>
      </c>
      <c r="K90" s="193"/>
      <c r="L90" s="44"/>
      <c r="M90" s="194" t="s">
        <v>19</v>
      </c>
      <c r="N90" s="195" t="s">
        <v>41</v>
      </c>
      <c r="O90" s="8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8" t="s">
        <v>88</v>
      </c>
      <c r="AT90" s="198" t="s">
        <v>120</v>
      </c>
      <c r="AU90" s="198" t="s">
        <v>70</v>
      </c>
      <c r="AY90" s="17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74</v>
      </c>
      <c r="BK90" s="199">
        <f>ROUND(I90*H90,2)</f>
        <v>0</v>
      </c>
      <c r="BL90" s="17" t="s">
        <v>88</v>
      </c>
      <c r="BM90" s="198" t="s">
        <v>523</v>
      </c>
    </row>
    <row r="91" s="10" customFormat="1">
      <c r="A91" s="10"/>
      <c r="B91" s="200"/>
      <c r="C91" s="201"/>
      <c r="D91" s="202" t="s">
        <v>126</v>
      </c>
      <c r="E91" s="203" t="s">
        <v>19</v>
      </c>
      <c r="F91" s="204" t="s">
        <v>524</v>
      </c>
      <c r="G91" s="201"/>
      <c r="H91" s="205">
        <v>11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1" t="s">
        <v>126</v>
      </c>
      <c r="AU91" s="211" t="s">
        <v>70</v>
      </c>
      <c r="AV91" s="10" t="s">
        <v>78</v>
      </c>
      <c r="AW91" s="10" t="s">
        <v>31</v>
      </c>
      <c r="AX91" s="10" t="s">
        <v>70</v>
      </c>
      <c r="AY91" s="211" t="s">
        <v>124</v>
      </c>
    </row>
    <row r="92" s="10" customFormat="1">
      <c r="A92" s="10"/>
      <c r="B92" s="200"/>
      <c r="C92" s="201"/>
      <c r="D92" s="202" t="s">
        <v>126</v>
      </c>
      <c r="E92" s="203" t="s">
        <v>19</v>
      </c>
      <c r="F92" s="204" t="s">
        <v>525</v>
      </c>
      <c r="G92" s="201"/>
      <c r="H92" s="205">
        <v>220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1" t="s">
        <v>126</v>
      </c>
      <c r="AU92" s="211" t="s">
        <v>70</v>
      </c>
      <c r="AV92" s="10" t="s">
        <v>78</v>
      </c>
      <c r="AW92" s="10" t="s">
        <v>31</v>
      </c>
      <c r="AX92" s="10" t="s">
        <v>70</v>
      </c>
      <c r="AY92" s="211" t="s">
        <v>124</v>
      </c>
    </row>
    <row r="93" s="10" customFormat="1">
      <c r="A93" s="10"/>
      <c r="B93" s="200"/>
      <c r="C93" s="201"/>
      <c r="D93" s="202" t="s">
        <v>126</v>
      </c>
      <c r="E93" s="203" t="s">
        <v>19</v>
      </c>
      <c r="F93" s="204" t="s">
        <v>526</v>
      </c>
      <c r="G93" s="201"/>
      <c r="H93" s="205">
        <v>15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1" t="s">
        <v>126</v>
      </c>
      <c r="AU93" s="211" t="s">
        <v>70</v>
      </c>
      <c r="AV93" s="10" t="s">
        <v>78</v>
      </c>
      <c r="AW93" s="10" t="s">
        <v>31</v>
      </c>
      <c r="AX93" s="10" t="s">
        <v>70</v>
      </c>
      <c r="AY93" s="211" t="s">
        <v>124</v>
      </c>
    </row>
    <row r="94" s="11" customFormat="1">
      <c r="A94" s="11"/>
      <c r="B94" s="212"/>
      <c r="C94" s="213"/>
      <c r="D94" s="202" t="s">
        <v>126</v>
      </c>
      <c r="E94" s="214" t="s">
        <v>19</v>
      </c>
      <c r="F94" s="215" t="s">
        <v>134</v>
      </c>
      <c r="G94" s="213"/>
      <c r="H94" s="216">
        <v>246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22" t="s">
        <v>126</v>
      </c>
      <c r="AU94" s="222" t="s">
        <v>70</v>
      </c>
      <c r="AV94" s="11" t="s">
        <v>88</v>
      </c>
      <c r="AW94" s="11" t="s">
        <v>31</v>
      </c>
      <c r="AX94" s="11" t="s">
        <v>74</v>
      </c>
      <c r="AY94" s="222" t="s">
        <v>124</v>
      </c>
    </row>
    <row r="95" s="2" customFormat="1" ht="16.5" customHeight="1">
      <c r="A95" s="38"/>
      <c r="B95" s="39"/>
      <c r="C95" s="223" t="s">
        <v>88</v>
      </c>
      <c r="D95" s="223" t="s">
        <v>200</v>
      </c>
      <c r="E95" s="224" t="s">
        <v>527</v>
      </c>
      <c r="F95" s="225" t="s">
        <v>528</v>
      </c>
      <c r="G95" s="226" t="s">
        <v>123</v>
      </c>
      <c r="H95" s="227">
        <v>246</v>
      </c>
      <c r="I95" s="228"/>
      <c r="J95" s="229">
        <f>ROUND(I95*H95,2)</f>
        <v>0</v>
      </c>
      <c r="K95" s="230"/>
      <c r="L95" s="231"/>
      <c r="M95" s="232" t="s">
        <v>19</v>
      </c>
      <c r="N95" s="233" t="s">
        <v>41</v>
      </c>
      <c r="O95" s="84"/>
      <c r="P95" s="196">
        <f>O95*H95</f>
        <v>0</v>
      </c>
      <c r="Q95" s="196">
        <v>0.28306999999999999</v>
      </c>
      <c r="R95" s="196">
        <f>Q95*H95</f>
        <v>69.635220000000004</v>
      </c>
      <c r="S95" s="196">
        <v>0</v>
      </c>
      <c r="T95" s="19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8" t="s">
        <v>183</v>
      </c>
      <c r="AT95" s="198" t="s">
        <v>200</v>
      </c>
      <c r="AU95" s="198" t="s">
        <v>70</v>
      </c>
      <c r="AY95" s="17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74</v>
      </c>
      <c r="BK95" s="199">
        <f>ROUND(I95*H95,2)</f>
        <v>0</v>
      </c>
      <c r="BL95" s="17" t="s">
        <v>88</v>
      </c>
      <c r="BM95" s="198" t="s">
        <v>529</v>
      </c>
    </row>
    <row r="96" s="12" customFormat="1">
      <c r="A96" s="12"/>
      <c r="B96" s="234"/>
      <c r="C96" s="235"/>
      <c r="D96" s="202" t="s">
        <v>126</v>
      </c>
      <c r="E96" s="236" t="s">
        <v>19</v>
      </c>
      <c r="F96" s="237" t="s">
        <v>530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3" t="s">
        <v>126</v>
      </c>
      <c r="AU96" s="243" t="s">
        <v>70</v>
      </c>
      <c r="AV96" s="12" t="s">
        <v>74</v>
      </c>
      <c r="AW96" s="12" t="s">
        <v>31</v>
      </c>
      <c r="AX96" s="12" t="s">
        <v>70</v>
      </c>
      <c r="AY96" s="243" t="s">
        <v>124</v>
      </c>
    </row>
    <row r="97" s="10" customFormat="1">
      <c r="A97" s="10"/>
      <c r="B97" s="200"/>
      <c r="C97" s="201"/>
      <c r="D97" s="202" t="s">
        <v>126</v>
      </c>
      <c r="E97" s="203" t="s">
        <v>19</v>
      </c>
      <c r="F97" s="204" t="s">
        <v>524</v>
      </c>
      <c r="G97" s="201"/>
      <c r="H97" s="205">
        <v>11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1" t="s">
        <v>126</v>
      </c>
      <c r="AU97" s="211" t="s">
        <v>70</v>
      </c>
      <c r="AV97" s="10" t="s">
        <v>78</v>
      </c>
      <c r="AW97" s="10" t="s">
        <v>31</v>
      </c>
      <c r="AX97" s="10" t="s">
        <v>70</v>
      </c>
      <c r="AY97" s="211" t="s">
        <v>124</v>
      </c>
    </row>
    <row r="98" s="10" customFormat="1">
      <c r="A98" s="10"/>
      <c r="B98" s="200"/>
      <c r="C98" s="201"/>
      <c r="D98" s="202" t="s">
        <v>126</v>
      </c>
      <c r="E98" s="203" t="s">
        <v>19</v>
      </c>
      <c r="F98" s="204" t="s">
        <v>525</v>
      </c>
      <c r="G98" s="201"/>
      <c r="H98" s="205">
        <v>220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1" t="s">
        <v>126</v>
      </c>
      <c r="AU98" s="211" t="s">
        <v>70</v>
      </c>
      <c r="AV98" s="10" t="s">
        <v>78</v>
      </c>
      <c r="AW98" s="10" t="s">
        <v>31</v>
      </c>
      <c r="AX98" s="10" t="s">
        <v>70</v>
      </c>
      <c r="AY98" s="211" t="s">
        <v>124</v>
      </c>
    </row>
    <row r="99" s="10" customFormat="1">
      <c r="A99" s="10"/>
      <c r="B99" s="200"/>
      <c r="C99" s="201"/>
      <c r="D99" s="202" t="s">
        <v>126</v>
      </c>
      <c r="E99" s="203" t="s">
        <v>19</v>
      </c>
      <c r="F99" s="204" t="s">
        <v>526</v>
      </c>
      <c r="G99" s="201"/>
      <c r="H99" s="205">
        <v>15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1" t="s">
        <v>126</v>
      </c>
      <c r="AU99" s="211" t="s">
        <v>70</v>
      </c>
      <c r="AV99" s="10" t="s">
        <v>78</v>
      </c>
      <c r="AW99" s="10" t="s">
        <v>31</v>
      </c>
      <c r="AX99" s="10" t="s">
        <v>70</v>
      </c>
      <c r="AY99" s="211" t="s">
        <v>124</v>
      </c>
    </row>
    <row r="100" s="11" customFormat="1">
      <c r="A100" s="11"/>
      <c r="B100" s="212"/>
      <c r="C100" s="213"/>
      <c r="D100" s="202" t="s">
        <v>126</v>
      </c>
      <c r="E100" s="214" t="s">
        <v>19</v>
      </c>
      <c r="F100" s="215" t="s">
        <v>134</v>
      </c>
      <c r="G100" s="213"/>
      <c r="H100" s="216">
        <v>246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22" t="s">
        <v>126</v>
      </c>
      <c r="AU100" s="222" t="s">
        <v>70</v>
      </c>
      <c r="AV100" s="11" t="s">
        <v>88</v>
      </c>
      <c r="AW100" s="11" t="s">
        <v>31</v>
      </c>
      <c r="AX100" s="11" t="s">
        <v>74</v>
      </c>
      <c r="AY100" s="222" t="s">
        <v>124</v>
      </c>
    </row>
    <row r="101" s="2" customFormat="1" ht="78" customHeight="1">
      <c r="A101" s="38"/>
      <c r="B101" s="39"/>
      <c r="C101" s="186" t="s">
        <v>91</v>
      </c>
      <c r="D101" s="186" t="s">
        <v>120</v>
      </c>
      <c r="E101" s="187" t="s">
        <v>165</v>
      </c>
      <c r="F101" s="188" t="s">
        <v>166</v>
      </c>
      <c r="G101" s="189" t="s">
        <v>123</v>
      </c>
      <c r="H101" s="190">
        <v>83</v>
      </c>
      <c r="I101" s="191"/>
      <c r="J101" s="192">
        <f>ROUND(I101*H101,2)</f>
        <v>0</v>
      </c>
      <c r="K101" s="193"/>
      <c r="L101" s="44"/>
      <c r="M101" s="194" t="s">
        <v>19</v>
      </c>
      <c r="N101" s="195" t="s">
        <v>41</v>
      </c>
      <c r="O101" s="84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8" t="s">
        <v>88</v>
      </c>
      <c r="AT101" s="198" t="s">
        <v>120</v>
      </c>
      <c r="AU101" s="198" t="s">
        <v>70</v>
      </c>
      <c r="AY101" s="17" t="s">
        <v>124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74</v>
      </c>
      <c r="BK101" s="199">
        <f>ROUND(I101*H101,2)</f>
        <v>0</v>
      </c>
      <c r="BL101" s="17" t="s">
        <v>88</v>
      </c>
      <c r="BM101" s="198" t="s">
        <v>531</v>
      </c>
    </row>
    <row r="102" s="10" customFormat="1">
      <c r="A102" s="10"/>
      <c r="B102" s="200"/>
      <c r="C102" s="201"/>
      <c r="D102" s="202" t="s">
        <v>126</v>
      </c>
      <c r="E102" s="203" t="s">
        <v>19</v>
      </c>
      <c r="F102" s="204" t="s">
        <v>532</v>
      </c>
      <c r="G102" s="201"/>
      <c r="H102" s="205">
        <v>83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1" t="s">
        <v>126</v>
      </c>
      <c r="AU102" s="211" t="s">
        <v>70</v>
      </c>
      <c r="AV102" s="10" t="s">
        <v>78</v>
      </c>
      <c r="AW102" s="10" t="s">
        <v>31</v>
      </c>
      <c r="AX102" s="10" t="s">
        <v>74</v>
      </c>
      <c r="AY102" s="211" t="s">
        <v>124</v>
      </c>
    </row>
    <row r="103" s="2" customFormat="1" ht="44.25" customHeight="1">
      <c r="A103" s="38"/>
      <c r="B103" s="39"/>
      <c r="C103" s="186" t="s">
        <v>175</v>
      </c>
      <c r="D103" s="186" t="s">
        <v>120</v>
      </c>
      <c r="E103" s="187" t="s">
        <v>196</v>
      </c>
      <c r="F103" s="188" t="s">
        <v>197</v>
      </c>
      <c r="G103" s="189" t="s">
        <v>123</v>
      </c>
      <c r="H103" s="190">
        <v>166</v>
      </c>
      <c r="I103" s="191"/>
      <c r="J103" s="192">
        <f>ROUND(I103*H103,2)</f>
        <v>0</v>
      </c>
      <c r="K103" s="193"/>
      <c r="L103" s="44"/>
      <c r="M103" s="194" t="s">
        <v>19</v>
      </c>
      <c r="N103" s="195" t="s">
        <v>41</v>
      </c>
      <c r="O103" s="84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8" t="s">
        <v>88</v>
      </c>
      <c r="AT103" s="198" t="s">
        <v>120</v>
      </c>
      <c r="AU103" s="198" t="s">
        <v>70</v>
      </c>
      <c r="AY103" s="17" t="s">
        <v>124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74</v>
      </c>
      <c r="BK103" s="199">
        <f>ROUND(I103*H103,2)</f>
        <v>0</v>
      </c>
      <c r="BL103" s="17" t="s">
        <v>88</v>
      </c>
      <c r="BM103" s="198" t="s">
        <v>533</v>
      </c>
    </row>
    <row r="104" s="10" customFormat="1">
      <c r="A104" s="10"/>
      <c r="B104" s="200"/>
      <c r="C104" s="201"/>
      <c r="D104" s="202" t="s">
        <v>126</v>
      </c>
      <c r="E104" s="203" t="s">
        <v>19</v>
      </c>
      <c r="F104" s="204" t="s">
        <v>534</v>
      </c>
      <c r="G104" s="201"/>
      <c r="H104" s="205">
        <v>166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1" t="s">
        <v>126</v>
      </c>
      <c r="AU104" s="211" t="s">
        <v>70</v>
      </c>
      <c r="AV104" s="10" t="s">
        <v>78</v>
      </c>
      <c r="AW104" s="10" t="s">
        <v>31</v>
      </c>
      <c r="AX104" s="10" t="s">
        <v>74</v>
      </c>
      <c r="AY104" s="211" t="s">
        <v>124</v>
      </c>
    </row>
    <row r="105" s="2" customFormat="1" ht="16.5" customHeight="1">
      <c r="A105" s="38"/>
      <c r="B105" s="39"/>
      <c r="C105" s="223" t="s">
        <v>179</v>
      </c>
      <c r="D105" s="223" t="s">
        <v>200</v>
      </c>
      <c r="E105" s="224" t="s">
        <v>535</v>
      </c>
      <c r="F105" s="225" t="s">
        <v>536</v>
      </c>
      <c r="G105" s="226" t="s">
        <v>123</v>
      </c>
      <c r="H105" s="227">
        <v>166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41</v>
      </c>
      <c r="O105" s="84"/>
      <c r="P105" s="196">
        <f>O105*H105</f>
        <v>0</v>
      </c>
      <c r="Q105" s="196">
        <v>0.0074200000000000004</v>
      </c>
      <c r="R105" s="196">
        <f>Q105*H105</f>
        <v>1.2317200000000002</v>
      </c>
      <c r="S105" s="196">
        <v>0</v>
      </c>
      <c r="T105" s="19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8" t="s">
        <v>183</v>
      </c>
      <c r="AT105" s="198" t="s">
        <v>200</v>
      </c>
      <c r="AU105" s="198" t="s">
        <v>70</v>
      </c>
      <c r="AY105" s="17" t="s">
        <v>124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74</v>
      </c>
      <c r="BK105" s="199">
        <f>ROUND(I105*H105,2)</f>
        <v>0</v>
      </c>
      <c r="BL105" s="17" t="s">
        <v>88</v>
      </c>
      <c r="BM105" s="198" t="s">
        <v>537</v>
      </c>
    </row>
    <row r="106" s="2" customFormat="1" ht="16.5" customHeight="1">
      <c r="A106" s="38"/>
      <c r="B106" s="39"/>
      <c r="C106" s="223" t="s">
        <v>183</v>
      </c>
      <c r="D106" s="223" t="s">
        <v>200</v>
      </c>
      <c r="E106" s="224" t="s">
        <v>220</v>
      </c>
      <c r="F106" s="225" t="s">
        <v>221</v>
      </c>
      <c r="G106" s="226" t="s">
        <v>123</v>
      </c>
      <c r="H106" s="227">
        <v>128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41</v>
      </c>
      <c r="O106" s="84"/>
      <c r="P106" s="196">
        <f>O106*H106</f>
        <v>0</v>
      </c>
      <c r="Q106" s="196">
        <v>0.00056999999999999998</v>
      </c>
      <c r="R106" s="196">
        <f>Q106*H106</f>
        <v>0.072959999999999997</v>
      </c>
      <c r="S106" s="196">
        <v>0</v>
      </c>
      <c r="T106" s="19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8" t="s">
        <v>183</v>
      </c>
      <c r="AT106" s="198" t="s">
        <v>200</v>
      </c>
      <c r="AU106" s="198" t="s">
        <v>70</v>
      </c>
      <c r="AY106" s="17" t="s">
        <v>124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7" t="s">
        <v>74</v>
      </c>
      <c r="BK106" s="199">
        <f>ROUND(I106*H106,2)</f>
        <v>0</v>
      </c>
      <c r="BL106" s="17" t="s">
        <v>88</v>
      </c>
      <c r="BM106" s="198" t="s">
        <v>538</v>
      </c>
    </row>
    <row r="107" s="10" customFormat="1">
      <c r="A107" s="10"/>
      <c r="B107" s="200"/>
      <c r="C107" s="201"/>
      <c r="D107" s="202" t="s">
        <v>126</v>
      </c>
      <c r="E107" s="203" t="s">
        <v>19</v>
      </c>
      <c r="F107" s="204" t="s">
        <v>539</v>
      </c>
      <c r="G107" s="201"/>
      <c r="H107" s="205">
        <v>128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1" t="s">
        <v>126</v>
      </c>
      <c r="AU107" s="211" t="s">
        <v>70</v>
      </c>
      <c r="AV107" s="10" t="s">
        <v>78</v>
      </c>
      <c r="AW107" s="10" t="s">
        <v>31</v>
      </c>
      <c r="AX107" s="10" t="s">
        <v>74</v>
      </c>
      <c r="AY107" s="211" t="s">
        <v>124</v>
      </c>
    </row>
    <row r="108" s="2" customFormat="1" ht="16.5" customHeight="1">
      <c r="A108" s="38"/>
      <c r="B108" s="39"/>
      <c r="C108" s="223" t="s">
        <v>187</v>
      </c>
      <c r="D108" s="223" t="s">
        <v>200</v>
      </c>
      <c r="E108" s="224" t="s">
        <v>230</v>
      </c>
      <c r="F108" s="225" t="s">
        <v>231</v>
      </c>
      <c r="G108" s="226" t="s">
        <v>123</v>
      </c>
      <c r="H108" s="227">
        <v>128</v>
      </c>
      <c r="I108" s="228"/>
      <c r="J108" s="229">
        <f>ROUND(I108*H108,2)</f>
        <v>0</v>
      </c>
      <c r="K108" s="230"/>
      <c r="L108" s="231"/>
      <c r="M108" s="232" t="s">
        <v>19</v>
      </c>
      <c r="N108" s="233" t="s">
        <v>41</v>
      </c>
      <c r="O108" s="84"/>
      <c r="P108" s="196">
        <f>O108*H108</f>
        <v>0</v>
      </c>
      <c r="Q108" s="196">
        <v>9.0000000000000006E-05</v>
      </c>
      <c r="R108" s="196">
        <f>Q108*H108</f>
        <v>0.011520000000000001</v>
      </c>
      <c r="S108" s="196">
        <v>0</v>
      </c>
      <c r="T108" s="19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98" t="s">
        <v>183</v>
      </c>
      <c r="AT108" s="198" t="s">
        <v>200</v>
      </c>
      <c r="AU108" s="198" t="s">
        <v>70</v>
      </c>
      <c r="AY108" s="17" t="s">
        <v>124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7" t="s">
        <v>74</v>
      </c>
      <c r="BK108" s="199">
        <f>ROUND(I108*H108,2)</f>
        <v>0</v>
      </c>
      <c r="BL108" s="17" t="s">
        <v>88</v>
      </c>
      <c r="BM108" s="198" t="s">
        <v>540</v>
      </c>
    </row>
    <row r="109" s="2" customFormat="1" ht="16.5" customHeight="1">
      <c r="A109" s="38"/>
      <c r="B109" s="39"/>
      <c r="C109" s="223" t="s">
        <v>191</v>
      </c>
      <c r="D109" s="223" t="s">
        <v>200</v>
      </c>
      <c r="E109" s="224" t="s">
        <v>249</v>
      </c>
      <c r="F109" s="225" t="s">
        <v>250</v>
      </c>
      <c r="G109" s="226" t="s">
        <v>123</v>
      </c>
      <c r="H109" s="227">
        <v>166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41</v>
      </c>
      <c r="O109" s="84"/>
      <c r="P109" s="196">
        <f>O109*H109</f>
        <v>0</v>
      </c>
      <c r="Q109" s="196">
        <v>0.00018000000000000001</v>
      </c>
      <c r="R109" s="196">
        <f>Q109*H109</f>
        <v>0.02988</v>
      </c>
      <c r="S109" s="196">
        <v>0</v>
      </c>
      <c r="T109" s="19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8" t="s">
        <v>183</v>
      </c>
      <c r="AT109" s="198" t="s">
        <v>200</v>
      </c>
      <c r="AU109" s="198" t="s">
        <v>70</v>
      </c>
      <c r="AY109" s="17" t="s">
        <v>124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7" t="s">
        <v>74</v>
      </c>
      <c r="BK109" s="199">
        <f>ROUND(I109*H109,2)</f>
        <v>0</v>
      </c>
      <c r="BL109" s="17" t="s">
        <v>88</v>
      </c>
      <c r="BM109" s="198" t="s">
        <v>541</v>
      </c>
    </row>
    <row r="110" s="10" customFormat="1">
      <c r="A110" s="10"/>
      <c r="B110" s="200"/>
      <c r="C110" s="201"/>
      <c r="D110" s="202" t="s">
        <v>126</v>
      </c>
      <c r="E110" s="203" t="s">
        <v>19</v>
      </c>
      <c r="F110" s="204" t="s">
        <v>534</v>
      </c>
      <c r="G110" s="201"/>
      <c r="H110" s="205">
        <v>166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1" t="s">
        <v>126</v>
      </c>
      <c r="AU110" s="211" t="s">
        <v>70</v>
      </c>
      <c r="AV110" s="10" t="s">
        <v>78</v>
      </c>
      <c r="AW110" s="10" t="s">
        <v>31</v>
      </c>
      <c r="AX110" s="10" t="s">
        <v>74</v>
      </c>
      <c r="AY110" s="211" t="s">
        <v>124</v>
      </c>
    </row>
    <row r="111" s="2" customFormat="1" ht="16.5" customHeight="1">
      <c r="A111" s="38"/>
      <c r="B111" s="39"/>
      <c r="C111" s="223" t="s">
        <v>195</v>
      </c>
      <c r="D111" s="223" t="s">
        <v>200</v>
      </c>
      <c r="E111" s="224" t="s">
        <v>254</v>
      </c>
      <c r="F111" s="225" t="s">
        <v>255</v>
      </c>
      <c r="G111" s="226" t="s">
        <v>256</v>
      </c>
      <c r="H111" s="227">
        <v>5</v>
      </c>
      <c r="I111" s="228"/>
      <c r="J111" s="229">
        <f>ROUND(I111*H111,2)</f>
        <v>0</v>
      </c>
      <c r="K111" s="230"/>
      <c r="L111" s="231"/>
      <c r="M111" s="232" t="s">
        <v>19</v>
      </c>
      <c r="N111" s="233" t="s">
        <v>41</v>
      </c>
      <c r="O111" s="84"/>
      <c r="P111" s="196">
        <f>O111*H111</f>
        <v>0</v>
      </c>
      <c r="Q111" s="196">
        <v>0.001</v>
      </c>
      <c r="R111" s="196">
        <f>Q111*H111</f>
        <v>0.0050000000000000001</v>
      </c>
      <c r="S111" s="196">
        <v>0</v>
      </c>
      <c r="T111" s="19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8" t="s">
        <v>183</v>
      </c>
      <c r="AT111" s="198" t="s">
        <v>200</v>
      </c>
      <c r="AU111" s="198" t="s">
        <v>70</v>
      </c>
      <c r="AY111" s="17" t="s">
        <v>124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74</v>
      </c>
      <c r="BK111" s="199">
        <f>ROUND(I111*H111,2)</f>
        <v>0</v>
      </c>
      <c r="BL111" s="17" t="s">
        <v>88</v>
      </c>
      <c r="BM111" s="198" t="s">
        <v>542</v>
      </c>
    </row>
    <row r="112" s="2" customFormat="1" ht="33" customHeight="1">
      <c r="A112" s="38"/>
      <c r="B112" s="39"/>
      <c r="C112" s="186" t="s">
        <v>199</v>
      </c>
      <c r="D112" s="186" t="s">
        <v>120</v>
      </c>
      <c r="E112" s="187" t="s">
        <v>260</v>
      </c>
      <c r="F112" s="188" t="s">
        <v>261</v>
      </c>
      <c r="G112" s="189" t="s">
        <v>123</v>
      </c>
      <c r="H112" s="190">
        <v>332</v>
      </c>
      <c r="I112" s="191"/>
      <c r="J112" s="192">
        <f>ROUND(I112*H112,2)</f>
        <v>0</v>
      </c>
      <c r="K112" s="193"/>
      <c r="L112" s="44"/>
      <c r="M112" s="194" t="s">
        <v>19</v>
      </c>
      <c r="N112" s="195" t="s">
        <v>41</v>
      </c>
      <c r="O112" s="8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8" t="s">
        <v>88</v>
      </c>
      <c r="AT112" s="198" t="s">
        <v>120</v>
      </c>
      <c r="AU112" s="198" t="s">
        <v>70</v>
      </c>
      <c r="AY112" s="17" t="s">
        <v>124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74</v>
      </c>
      <c r="BK112" s="199">
        <f>ROUND(I112*H112,2)</f>
        <v>0</v>
      </c>
      <c r="BL112" s="17" t="s">
        <v>88</v>
      </c>
      <c r="BM112" s="198" t="s">
        <v>543</v>
      </c>
    </row>
    <row r="113" s="10" customFormat="1">
      <c r="A113" s="10"/>
      <c r="B113" s="200"/>
      <c r="C113" s="201"/>
      <c r="D113" s="202" t="s">
        <v>126</v>
      </c>
      <c r="E113" s="203" t="s">
        <v>19</v>
      </c>
      <c r="F113" s="204" t="s">
        <v>544</v>
      </c>
      <c r="G113" s="201"/>
      <c r="H113" s="205">
        <v>332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1" t="s">
        <v>126</v>
      </c>
      <c r="AU113" s="211" t="s">
        <v>70</v>
      </c>
      <c r="AV113" s="10" t="s">
        <v>78</v>
      </c>
      <c r="AW113" s="10" t="s">
        <v>31</v>
      </c>
      <c r="AX113" s="10" t="s">
        <v>74</v>
      </c>
      <c r="AY113" s="211" t="s">
        <v>124</v>
      </c>
    </row>
    <row r="114" s="2" customFormat="1" ht="16.5" customHeight="1">
      <c r="A114" s="38"/>
      <c r="B114" s="39"/>
      <c r="C114" s="223" t="s">
        <v>208</v>
      </c>
      <c r="D114" s="223" t="s">
        <v>200</v>
      </c>
      <c r="E114" s="224" t="s">
        <v>263</v>
      </c>
      <c r="F114" s="225" t="s">
        <v>264</v>
      </c>
      <c r="G114" s="226" t="s">
        <v>123</v>
      </c>
      <c r="H114" s="227">
        <v>332</v>
      </c>
      <c r="I114" s="228"/>
      <c r="J114" s="229">
        <f>ROUND(I114*H114,2)</f>
        <v>0</v>
      </c>
      <c r="K114" s="230"/>
      <c r="L114" s="231"/>
      <c r="M114" s="232" t="s">
        <v>19</v>
      </c>
      <c r="N114" s="233" t="s">
        <v>41</v>
      </c>
      <c r="O114" s="84"/>
      <c r="P114" s="196">
        <f>O114*H114</f>
        <v>0</v>
      </c>
      <c r="Q114" s="196">
        <v>0.00123</v>
      </c>
      <c r="R114" s="196">
        <f>Q114*H114</f>
        <v>0.40836</v>
      </c>
      <c r="S114" s="196">
        <v>0</v>
      </c>
      <c r="T114" s="19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8" t="s">
        <v>183</v>
      </c>
      <c r="AT114" s="198" t="s">
        <v>200</v>
      </c>
      <c r="AU114" s="198" t="s">
        <v>70</v>
      </c>
      <c r="AY114" s="17" t="s">
        <v>124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7" t="s">
        <v>74</v>
      </c>
      <c r="BK114" s="199">
        <f>ROUND(I114*H114,2)</f>
        <v>0</v>
      </c>
      <c r="BL114" s="17" t="s">
        <v>88</v>
      </c>
      <c r="BM114" s="198" t="s">
        <v>545</v>
      </c>
    </row>
    <row r="115" s="2" customFormat="1" ht="33" customHeight="1">
      <c r="A115" s="38"/>
      <c r="B115" s="39"/>
      <c r="C115" s="186" t="s">
        <v>219</v>
      </c>
      <c r="D115" s="186" t="s">
        <v>120</v>
      </c>
      <c r="E115" s="187" t="s">
        <v>546</v>
      </c>
      <c r="F115" s="188" t="s">
        <v>547</v>
      </c>
      <c r="G115" s="189" t="s">
        <v>123</v>
      </c>
      <c r="H115" s="190">
        <v>14</v>
      </c>
      <c r="I115" s="191"/>
      <c r="J115" s="192">
        <f>ROUND(I115*H115,2)</f>
        <v>0</v>
      </c>
      <c r="K115" s="193"/>
      <c r="L115" s="44"/>
      <c r="M115" s="194" t="s">
        <v>19</v>
      </c>
      <c r="N115" s="195" t="s">
        <v>41</v>
      </c>
      <c r="O115" s="84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8" t="s">
        <v>88</v>
      </c>
      <c r="AT115" s="198" t="s">
        <v>120</v>
      </c>
      <c r="AU115" s="198" t="s">
        <v>70</v>
      </c>
      <c r="AY115" s="17" t="s">
        <v>124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7" t="s">
        <v>74</v>
      </c>
      <c r="BK115" s="199">
        <f>ROUND(I115*H115,2)</f>
        <v>0</v>
      </c>
      <c r="BL115" s="17" t="s">
        <v>88</v>
      </c>
      <c r="BM115" s="198" t="s">
        <v>548</v>
      </c>
    </row>
    <row r="116" s="10" customFormat="1">
      <c r="A116" s="10"/>
      <c r="B116" s="200"/>
      <c r="C116" s="201"/>
      <c r="D116" s="202" t="s">
        <v>126</v>
      </c>
      <c r="E116" s="203" t="s">
        <v>19</v>
      </c>
      <c r="F116" s="204" t="s">
        <v>549</v>
      </c>
      <c r="G116" s="201"/>
      <c r="H116" s="205">
        <v>14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1" t="s">
        <v>126</v>
      </c>
      <c r="AU116" s="211" t="s">
        <v>70</v>
      </c>
      <c r="AV116" s="10" t="s">
        <v>78</v>
      </c>
      <c r="AW116" s="10" t="s">
        <v>31</v>
      </c>
      <c r="AX116" s="10" t="s">
        <v>74</v>
      </c>
      <c r="AY116" s="211" t="s">
        <v>124</v>
      </c>
    </row>
    <row r="117" s="2" customFormat="1" ht="33" customHeight="1">
      <c r="A117" s="38"/>
      <c r="B117" s="39"/>
      <c r="C117" s="186" t="s">
        <v>8</v>
      </c>
      <c r="D117" s="186" t="s">
        <v>120</v>
      </c>
      <c r="E117" s="187" t="s">
        <v>550</v>
      </c>
      <c r="F117" s="188" t="s">
        <v>551</v>
      </c>
      <c r="G117" s="189" t="s">
        <v>123</v>
      </c>
      <c r="H117" s="190">
        <v>14</v>
      </c>
      <c r="I117" s="191"/>
      <c r="J117" s="192">
        <f>ROUND(I117*H117,2)</f>
        <v>0</v>
      </c>
      <c r="K117" s="193"/>
      <c r="L117" s="44"/>
      <c r="M117" s="194" t="s">
        <v>19</v>
      </c>
      <c r="N117" s="195" t="s">
        <v>41</v>
      </c>
      <c r="O117" s="84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8" t="s">
        <v>88</v>
      </c>
      <c r="AT117" s="198" t="s">
        <v>120</v>
      </c>
      <c r="AU117" s="198" t="s">
        <v>70</v>
      </c>
      <c r="AY117" s="17" t="s">
        <v>124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7" t="s">
        <v>74</v>
      </c>
      <c r="BK117" s="199">
        <f>ROUND(I117*H117,2)</f>
        <v>0</v>
      </c>
      <c r="BL117" s="17" t="s">
        <v>88</v>
      </c>
      <c r="BM117" s="198" t="s">
        <v>552</v>
      </c>
    </row>
    <row r="118" s="2" customFormat="1" ht="44.25" customHeight="1">
      <c r="A118" s="38"/>
      <c r="B118" s="39"/>
      <c r="C118" s="186" t="s">
        <v>233</v>
      </c>
      <c r="D118" s="186" t="s">
        <v>120</v>
      </c>
      <c r="E118" s="187" t="s">
        <v>553</v>
      </c>
      <c r="F118" s="188" t="s">
        <v>554</v>
      </c>
      <c r="G118" s="189" t="s">
        <v>273</v>
      </c>
      <c r="H118" s="190">
        <v>54</v>
      </c>
      <c r="I118" s="191"/>
      <c r="J118" s="192">
        <f>ROUND(I118*H118,2)</f>
        <v>0</v>
      </c>
      <c r="K118" s="193"/>
      <c r="L118" s="44"/>
      <c r="M118" s="194" t="s">
        <v>19</v>
      </c>
      <c r="N118" s="195" t="s">
        <v>41</v>
      </c>
      <c r="O118" s="84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8" t="s">
        <v>88</v>
      </c>
      <c r="AT118" s="198" t="s">
        <v>120</v>
      </c>
      <c r="AU118" s="198" t="s">
        <v>70</v>
      </c>
      <c r="AY118" s="17" t="s">
        <v>124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7" t="s">
        <v>74</v>
      </c>
      <c r="BK118" s="199">
        <f>ROUND(I118*H118,2)</f>
        <v>0</v>
      </c>
      <c r="BL118" s="17" t="s">
        <v>88</v>
      </c>
      <c r="BM118" s="198" t="s">
        <v>555</v>
      </c>
    </row>
    <row r="119" s="10" customFormat="1">
      <c r="A119" s="10"/>
      <c r="B119" s="200"/>
      <c r="C119" s="201"/>
      <c r="D119" s="202" t="s">
        <v>126</v>
      </c>
      <c r="E119" s="203" t="s">
        <v>19</v>
      </c>
      <c r="F119" s="204" t="s">
        <v>556</v>
      </c>
      <c r="G119" s="201"/>
      <c r="H119" s="205">
        <v>18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1" t="s">
        <v>126</v>
      </c>
      <c r="AU119" s="211" t="s">
        <v>70</v>
      </c>
      <c r="AV119" s="10" t="s">
        <v>78</v>
      </c>
      <c r="AW119" s="10" t="s">
        <v>31</v>
      </c>
      <c r="AX119" s="10" t="s">
        <v>70</v>
      </c>
      <c r="AY119" s="211" t="s">
        <v>124</v>
      </c>
    </row>
    <row r="120" s="10" customFormat="1">
      <c r="A120" s="10"/>
      <c r="B120" s="200"/>
      <c r="C120" s="201"/>
      <c r="D120" s="202" t="s">
        <v>126</v>
      </c>
      <c r="E120" s="203" t="s">
        <v>19</v>
      </c>
      <c r="F120" s="204" t="s">
        <v>557</v>
      </c>
      <c r="G120" s="201"/>
      <c r="H120" s="205">
        <v>36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1" t="s">
        <v>126</v>
      </c>
      <c r="AU120" s="211" t="s">
        <v>70</v>
      </c>
      <c r="AV120" s="10" t="s">
        <v>78</v>
      </c>
      <c r="AW120" s="10" t="s">
        <v>31</v>
      </c>
      <c r="AX120" s="10" t="s">
        <v>70</v>
      </c>
      <c r="AY120" s="211" t="s">
        <v>124</v>
      </c>
    </row>
    <row r="121" s="11" customFormat="1">
      <c r="A121" s="11"/>
      <c r="B121" s="212"/>
      <c r="C121" s="213"/>
      <c r="D121" s="202" t="s">
        <v>126</v>
      </c>
      <c r="E121" s="214" t="s">
        <v>19</v>
      </c>
      <c r="F121" s="215" t="s">
        <v>134</v>
      </c>
      <c r="G121" s="213"/>
      <c r="H121" s="216">
        <v>54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22" t="s">
        <v>126</v>
      </c>
      <c r="AU121" s="222" t="s">
        <v>70</v>
      </c>
      <c r="AV121" s="11" t="s">
        <v>88</v>
      </c>
      <c r="AW121" s="11" t="s">
        <v>31</v>
      </c>
      <c r="AX121" s="11" t="s">
        <v>74</v>
      </c>
      <c r="AY121" s="222" t="s">
        <v>124</v>
      </c>
    </row>
    <row r="122" s="2" customFormat="1" ht="55.5" customHeight="1">
      <c r="A122" s="38"/>
      <c r="B122" s="39"/>
      <c r="C122" s="186" t="s">
        <v>238</v>
      </c>
      <c r="D122" s="186" t="s">
        <v>120</v>
      </c>
      <c r="E122" s="187" t="s">
        <v>283</v>
      </c>
      <c r="F122" s="188" t="s">
        <v>284</v>
      </c>
      <c r="G122" s="189" t="s">
        <v>273</v>
      </c>
      <c r="H122" s="190">
        <v>179</v>
      </c>
      <c r="I122" s="191"/>
      <c r="J122" s="192">
        <f>ROUND(I122*H122,2)</f>
        <v>0</v>
      </c>
      <c r="K122" s="193"/>
      <c r="L122" s="44"/>
      <c r="M122" s="194" t="s">
        <v>19</v>
      </c>
      <c r="N122" s="195" t="s">
        <v>41</v>
      </c>
      <c r="O122" s="84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8" t="s">
        <v>88</v>
      </c>
      <c r="AT122" s="198" t="s">
        <v>120</v>
      </c>
      <c r="AU122" s="198" t="s">
        <v>70</v>
      </c>
      <c r="AY122" s="17" t="s">
        <v>124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7" t="s">
        <v>74</v>
      </c>
      <c r="BK122" s="199">
        <f>ROUND(I122*H122,2)</f>
        <v>0</v>
      </c>
      <c r="BL122" s="17" t="s">
        <v>88</v>
      </c>
      <c r="BM122" s="198" t="s">
        <v>558</v>
      </c>
    </row>
    <row r="123" s="10" customFormat="1">
      <c r="A123" s="10"/>
      <c r="B123" s="200"/>
      <c r="C123" s="201"/>
      <c r="D123" s="202" t="s">
        <v>126</v>
      </c>
      <c r="E123" s="203" t="s">
        <v>19</v>
      </c>
      <c r="F123" s="204" t="s">
        <v>559</v>
      </c>
      <c r="G123" s="201"/>
      <c r="H123" s="205">
        <v>179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1" t="s">
        <v>126</v>
      </c>
      <c r="AU123" s="211" t="s">
        <v>70</v>
      </c>
      <c r="AV123" s="10" t="s">
        <v>78</v>
      </c>
      <c r="AW123" s="10" t="s">
        <v>31</v>
      </c>
      <c r="AX123" s="10" t="s">
        <v>74</v>
      </c>
      <c r="AY123" s="211" t="s">
        <v>124</v>
      </c>
    </row>
    <row r="124" s="2" customFormat="1" ht="21.75" customHeight="1">
      <c r="A124" s="38"/>
      <c r="B124" s="39"/>
      <c r="C124" s="186" t="s">
        <v>248</v>
      </c>
      <c r="D124" s="186" t="s">
        <v>120</v>
      </c>
      <c r="E124" s="187" t="s">
        <v>307</v>
      </c>
      <c r="F124" s="188" t="s">
        <v>308</v>
      </c>
      <c r="G124" s="189" t="s">
        <v>123</v>
      </c>
      <c r="H124" s="190">
        <v>128</v>
      </c>
      <c r="I124" s="191"/>
      <c r="J124" s="192">
        <f>ROUND(I124*H124,2)</f>
        <v>0</v>
      </c>
      <c r="K124" s="193"/>
      <c r="L124" s="44"/>
      <c r="M124" s="194" t="s">
        <v>19</v>
      </c>
      <c r="N124" s="195" t="s">
        <v>41</v>
      </c>
      <c r="O124" s="84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8" t="s">
        <v>88</v>
      </c>
      <c r="AT124" s="198" t="s">
        <v>120</v>
      </c>
      <c r="AU124" s="198" t="s">
        <v>70</v>
      </c>
      <c r="AY124" s="17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74</v>
      </c>
      <c r="BK124" s="199">
        <f>ROUND(I124*H124,2)</f>
        <v>0</v>
      </c>
      <c r="BL124" s="17" t="s">
        <v>88</v>
      </c>
      <c r="BM124" s="198" t="s">
        <v>560</v>
      </c>
    </row>
    <row r="125" s="2" customFormat="1" ht="55.5" customHeight="1">
      <c r="A125" s="38"/>
      <c r="B125" s="39"/>
      <c r="C125" s="186" t="s">
        <v>253</v>
      </c>
      <c r="D125" s="186" t="s">
        <v>120</v>
      </c>
      <c r="E125" s="187" t="s">
        <v>321</v>
      </c>
      <c r="F125" s="188" t="s">
        <v>322</v>
      </c>
      <c r="G125" s="189" t="s">
        <v>313</v>
      </c>
      <c r="H125" s="190">
        <v>68</v>
      </c>
      <c r="I125" s="191"/>
      <c r="J125" s="192">
        <f>ROUND(I125*H125,2)</f>
        <v>0</v>
      </c>
      <c r="K125" s="193"/>
      <c r="L125" s="44"/>
      <c r="M125" s="194" t="s">
        <v>19</v>
      </c>
      <c r="N125" s="195" t="s">
        <v>41</v>
      </c>
      <c r="O125" s="84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8" t="s">
        <v>88</v>
      </c>
      <c r="AT125" s="198" t="s">
        <v>120</v>
      </c>
      <c r="AU125" s="198" t="s">
        <v>70</v>
      </c>
      <c r="AY125" s="17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7" t="s">
        <v>74</v>
      </c>
      <c r="BK125" s="199">
        <f>ROUND(I125*H125,2)</f>
        <v>0</v>
      </c>
      <c r="BL125" s="17" t="s">
        <v>88</v>
      </c>
      <c r="BM125" s="198" t="s">
        <v>561</v>
      </c>
    </row>
    <row r="126" s="10" customFormat="1">
      <c r="A126" s="10"/>
      <c r="B126" s="200"/>
      <c r="C126" s="201"/>
      <c r="D126" s="202" t="s">
        <v>126</v>
      </c>
      <c r="E126" s="203" t="s">
        <v>19</v>
      </c>
      <c r="F126" s="204" t="s">
        <v>562</v>
      </c>
      <c r="G126" s="201"/>
      <c r="H126" s="205">
        <v>26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1" t="s">
        <v>126</v>
      </c>
      <c r="AU126" s="211" t="s">
        <v>70</v>
      </c>
      <c r="AV126" s="10" t="s">
        <v>78</v>
      </c>
      <c r="AW126" s="10" t="s">
        <v>31</v>
      </c>
      <c r="AX126" s="10" t="s">
        <v>70</v>
      </c>
      <c r="AY126" s="211" t="s">
        <v>124</v>
      </c>
    </row>
    <row r="127" s="10" customFormat="1">
      <c r="A127" s="10"/>
      <c r="B127" s="200"/>
      <c r="C127" s="201"/>
      <c r="D127" s="202" t="s">
        <v>126</v>
      </c>
      <c r="E127" s="203" t="s">
        <v>19</v>
      </c>
      <c r="F127" s="204" t="s">
        <v>563</v>
      </c>
      <c r="G127" s="201"/>
      <c r="H127" s="205">
        <v>28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1" t="s">
        <v>126</v>
      </c>
      <c r="AU127" s="211" t="s">
        <v>70</v>
      </c>
      <c r="AV127" s="10" t="s">
        <v>78</v>
      </c>
      <c r="AW127" s="10" t="s">
        <v>31</v>
      </c>
      <c r="AX127" s="10" t="s">
        <v>70</v>
      </c>
      <c r="AY127" s="211" t="s">
        <v>124</v>
      </c>
    </row>
    <row r="128" s="10" customFormat="1">
      <c r="A128" s="10"/>
      <c r="B128" s="200"/>
      <c r="C128" s="201"/>
      <c r="D128" s="202" t="s">
        <v>126</v>
      </c>
      <c r="E128" s="203" t="s">
        <v>19</v>
      </c>
      <c r="F128" s="204" t="s">
        <v>549</v>
      </c>
      <c r="G128" s="201"/>
      <c r="H128" s="205">
        <v>14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1" t="s">
        <v>126</v>
      </c>
      <c r="AU128" s="211" t="s">
        <v>70</v>
      </c>
      <c r="AV128" s="10" t="s">
        <v>78</v>
      </c>
      <c r="AW128" s="10" t="s">
        <v>31</v>
      </c>
      <c r="AX128" s="10" t="s">
        <v>70</v>
      </c>
      <c r="AY128" s="211" t="s">
        <v>124</v>
      </c>
    </row>
    <row r="129" s="11" customFormat="1">
      <c r="A129" s="11"/>
      <c r="B129" s="212"/>
      <c r="C129" s="213"/>
      <c r="D129" s="202" t="s">
        <v>126</v>
      </c>
      <c r="E129" s="214" t="s">
        <v>19</v>
      </c>
      <c r="F129" s="215" t="s">
        <v>134</v>
      </c>
      <c r="G129" s="213"/>
      <c r="H129" s="216">
        <v>68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22" t="s">
        <v>126</v>
      </c>
      <c r="AU129" s="222" t="s">
        <v>70</v>
      </c>
      <c r="AV129" s="11" t="s">
        <v>88</v>
      </c>
      <c r="AW129" s="11" t="s">
        <v>31</v>
      </c>
      <c r="AX129" s="11" t="s">
        <v>74</v>
      </c>
      <c r="AY129" s="222" t="s">
        <v>124</v>
      </c>
    </row>
    <row r="130" s="2" customFormat="1" ht="44.25" customHeight="1">
      <c r="A130" s="38"/>
      <c r="B130" s="39"/>
      <c r="C130" s="186" t="s">
        <v>259</v>
      </c>
      <c r="D130" s="186" t="s">
        <v>120</v>
      </c>
      <c r="E130" s="187" t="s">
        <v>564</v>
      </c>
      <c r="F130" s="188" t="s">
        <v>565</v>
      </c>
      <c r="G130" s="189" t="s">
        <v>313</v>
      </c>
      <c r="H130" s="190">
        <v>8</v>
      </c>
      <c r="I130" s="191"/>
      <c r="J130" s="192">
        <f>ROUND(I130*H130,2)</f>
        <v>0</v>
      </c>
      <c r="K130" s="193"/>
      <c r="L130" s="44"/>
      <c r="M130" s="194" t="s">
        <v>19</v>
      </c>
      <c r="N130" s="195" t="s">
        <v>41</v>
      </c>
      <c r="O130" s="84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8" t="s">
        <v>88</v>
      </c>
      <c r="AT130" s="198" t="s">
        <v>120</v>
      </c>
      <c r="AU130" s="198" t="s">
        <v>70</v>
      </c>
      <c r="AY130" s="17" t="s">
        <v>124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74</v>
      </c>
      <c r="BK130" s="199">
        <f>ROUND(I130*H130,2)</f>
        <v>0</v>
      </c>
      <c r="BL130" s="17" t="s">
        <v>88</v>
      </c>
      <c r="BM130" s="198" t="s">
        <v>566</v>
      </c>
    </row>
    <row r="131" s="10" customFormat="1">
      <c r="A131" s="10"/>
      <c r="B131" s="200"/>
      <c r="C131" s="201"/>
      <c r="D131" s="202" t="s">
        <v>126</v>
      </c>
      <c r="E131" s="203" t="s">
        <v>19</v>
      </c>
      <c r="F131" s="204" t="s">
        <v>567</v>
      </c>
      <c r="G131" s="201"/>
      <c r="H131" s="205">
        <v>2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1" t="s">
        <v>126</v>
      </c>
      <c r="AU131" s="211" t="s">
        <v>70</v>
      </c>
      <c r="AV131" s="10" t="s">
        <v>78</v>
      </c>
      <c r="AW131" s="10" t="s">
        <v>31</v>
      </c>
      <c r="AX131" s="10" t="s">
        <v>70</v>
      </c>
      <c r="AY131" s="211" t="s">
        <v>124</v>
      </c>
    </row>
    <row r="132" s="10" customFormat="1">
      <c r="A132" s="10"/>
      <c r="B132" s="200"/>
      <c r="C132" s="201"/>
      <c r="D132" s="202" t="s">
        <v>126</v>
      </c>
      <c r="E132" s="203" t="s">
        <v>19</v>
      </c>
      <c r="F132" s="204" t="s">
        <v>568</v>
      </c>
      <c r="G132" s="201"/>
      <c r="H132" s="205">
        <v>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1" t="s">
        <v>126</v>
      </c>
      <c r="AU132" s="211" t="s">
        <v>70</v>
      </c>
      <c r="AV132" s="10" t="s">
        <v>78</v>
      </c>
      <c r="AW132" s="10" t="s">
        <v>31</v>
      </c>
      <c r="AX132" s="10" t="s">
        <v>70</v>
      </c>
      <c r="AY132" s="211" t="s">
        <v>124</v>
      </c>
    </row>
    <row r="133" s="10" customFormat="1">
      <c r="A133" s="10"/>
      <c r="B133" s="200"/>
      <c r="C133" s="201"/>
      <c r="D133" s="202" t="s">
        <v>126</v>
      </c>
      <c r="E133" s="203" t="s">
        <v>19</v>
      </c>
      <c r="F133" s="204" t="s">
        <v>569</v>
      </c>
      <c r="G133" s="201"/>
      <c r="H133" s="205">
        <v>4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1" t="s">
        <v>126</v>
      </c>
      <c r="AU133" s="211" t="s">
        <v>70</v>
      </c>
      <c r="AV133" s="10" t="s">
        <v>78</v>
      </c>
      <c r="AW133" s="10" t="s">
        <v>31</v>
      </c>
      <c r="AX133" s="10" t="s">
        <v>70</v>
      </c>
      <c r="AY133" s="211" t="s">
        <v>124</v>
      </c>
    </row>
    <row r="134" s="11" customFormat="1">
      <c r="A134" s="11"/>
      <c r="B134" s="212"/>
      <c r="C134" s="213"/>
      <c r="D134" s="202" t="s">
        <v>126</v>
      </c>
      <c r="E134" s="214" t="s">
        <v>19</v>
      </c>
      <c r="F134" s="215" t="s">
        <v>134</v>
      </c>
      <c r="G134" s="213"/>
      <c r="H134" s="216">
        <v>8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22" t="s">
        <v>126</v>
      </c>
      <c r="AU134" s="222" t="s">
        <v>70</v>
      </c>
      <c r="AV134" s="11" t="s">
        <v>88</v>
      </c>
      <c r="AW134" s="11" t="s">
        <v>31</v>
      </c>
      <c r="AX134" s="11" t="s">
        <v>74</v>
      </c>
      <c r="AY134" s="222" t="s">
        <v>124</v>
      </c>
    </row>
    <row r="135" s="2" customFormat="1" ht="44.25" customHeight="1">
      <c r="A135" s="38"/>
      <c r="B135" s="39"/>
      <c r="C135" s="186" t="s">
        <v>7</v>
      </c>
      <c r="D135" s="186" t="s">
        <v>120</v>
      </c>
      <c r="E135" s="187" t="s">
        <v>336</v>
      </c>
      <c r="F135" s="188" t="s">
        <v>337</v>
      </c>
      <c r="G135" s="189" t="s">
        <v>273</v>
      </c>
      <c r="H135" s="190">
        <v>200</v>
      </c>
      <c r="I135" s="191"/>
      <c r="J135" s="192">
        <f>ROUND(I135*H135,2)</f>
        <v>0</v>
      </c>
      <c r="K135" s="193"/>
      <c r="L135" s="44"/>
      <c r="M135" s="194" t="s">
        <v>19</v>
      </c>
      <c r="N135" s="195" t="s">
        <v>41</v>
      </c>
      <c r="O135" s="84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8" t="s">
        <v>88</v>
      </c>
      <c r="AT135" s="198" t="s">
        <v>120</v>
      </c>
      <c r="AU135" s="198" t="s">
        <v>70</v>
      </c>
      <c r="AY135" s="17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74</v>
      </c>
      <c r="BK135" s="199">
        <f>ROUND(I135*H135,2)</f>
        <v>0</v>
      </c>
      <c r="BL135" s="17" t="s">
        <v>88</v>
      </c>
      <c r="BM135" s="198" t="s">
        <v>570</v>
      </c>
    </row>
    <row r="136" s="10" customFormat="1">
      <c r="A136" s="10"/>
      <c r="B136" s="200"/>
      <c r="C136" s="201"/>
      <c r="D136" s="202" t="s">
        <v>126</v>
      </c>
      <c r="E136" s="203" t="s">
        <v>19</v>
      </c>
      <c r="F136" s="204" t="s">
        <v>571</v>
      </c>
      <c r="G136" s="201"/>
      <c r="H136" s="205">
        <v>200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1" t="s">
        <v>126</v>
      </c>
      <c r="AU136" s="211" t="s">
        <v>70</v>
      </c>
      <c r="AV136" s="10" t="s">
        <v>78</v>
      </c>
      <c r="AW136" s="10" t="s">
        <v>31</v>
      </c>
      <c r="AX136" s="10" t="s">
        <v>74</v>
      </c>
      <c r="AY136" s="211" t="s">
        <v>124</v>
      </c>
    </row>
    <row r="137" s="2" customFormat="1" ht="44.25" customHeight="1">
      <c r="A137" s="38"/>
      <c r="B137" s="39"/>
      <c r="C137" s="186" t="s">
        <v>270</v>
      </c>
      <c r="D137" s="186" t="s">
        <v>120</v>
      </c>
      <c r="E137" s="187" t="s">
        <v>572</v>
      </c>
      <c r="F137" s="188" t="s">
        <v>573</v>
      </c>
      <c r="G137" s="189" t="s">
        <v>273</v>
      </c>
      <c r="H137" s="190">
        <v>460</v>
      </c>
      <c r="I137" s="191"/>
      <c r="J137" s="192">
        <f>ROUND(I137*H137,2)</f>
        <v>0</v>
      </c>
      <c r="K137" s="193"/>
      <c r="L137" s="44"/>
      <c r="M137" s="194" t="s">
        <v>19</v>
      </c>
      <c r="N137" s="195" t="s">
        <v>41</v>
      </c>
      <c r="O137" s="84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8" t="s">
        <v>88</v>
      </c>
      <c r="AT137" s="198" t="s">
        <v>120</v>
      </c>
      <c r="AU137" s="198" t="s">
        <v>70</v>
      </c>
      <c r="AY137" s="17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74</v>
      </c>
      <c r="BK137" s="199">
        <f>ROUND(I137*H137,2)</f>
        <v>0</v>
      </c>
      <c r="BL137" s="17" t="s">
        <v>88</v>
      </c>
      <c r="BM137" s="198" t="s">
        <v>574</v>
      </c>
    </row>
    <row r="138" s="10" customFormat="1">
      <c r="A138" s="10"/>
      <c r="B138" s="200"/>
      <c r="C138" s="201"/>
      <c r="D138" s="202" t="s">
        <v>126</v>
      </c>
      <c r="E138" s="203" t="s">
        <v>19</v>
      </c>
      <c r="F138" s="204" t="s">
        <v>575</v>
      </c>
      <c r="G138" s="201"/>
      <c r="H138" s="205">
        <v>200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1" t="s">
        <v>126</v>
      </c>
      <c r="AU138" s="211" t="s">
        <v>70</v>
      </c>
      <c r="AV138" s="10" t="s">
        <v>78</v>
      </c>
      <c r="AW138" s="10" t="s">
        <v>31</v>
      </c>
      <c r="AX138" s="10" t="s">
        <v>70</v>
      </c>
      <c r="AY138" s="211" t="s">
        <v>124</v>
      </c>
    </row>
    <row r="139" s="10" customFormat="1">
      <c r="A139" s="10"/>
      <c r="B139" s="200"/>
      <c r="C139" s="201"/>
      <c r="D139" s="202" t="s">
        <v>126</v>
      </c>
      <c r="E139" s="203" t="s">
        <v>19</v>
      </c>
      <c r="F139" s="204" t="s">
        <v>576</v>
      </c>
      <c r="G139" s="201"/>
      <c r="H139" s="205">
        <v>260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1" t="s">
        <v>126</v>
      </c>
      <c r="AU139" s="211" t="s">
        <v>70</v>
      </c>
      <c r="AV139" s="10" t="s">
        <v>78</v>
      </c>
      <c r="AW139" s="10" t="s">
        <v>31</v>
      </c>
      <c r="AX139" s="10" t="s">
        <v>70</v>
      </c>
      <c r="AY139" s="211" t="s">
        <v>124</v>
      </c>
    </row>
    <row r="140" s="11" customFormat="1">
      <c r="A140" s="11"/>
      <c r="B140" s="212"/>
      <c r="C140" s="213"/>
      <c r="D140" s="202" t="s">
        <v>126</v>
      </c>
      <c r="E140" s="214" t="s">
        <v>19</v>
      </c>
      <c r="F140" s="215" t="s">
        <v>134</v>
      </c>
      <c r="G140" s="213"/>
      <c r="H140" s="216">
        <v>460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22" t="s">
        <v>126</v>
      </c>
      <c r="AU140" s="222" t="s">
        <v>70</v>
      </c>
      <c r="AV140" s="11" t="s">
        <v>88</v>
      </c>
      <c r="AW140" s="11" t="s">
        <v>31</v>
      </c>
      <c r="AX140" s="11" t="s">
        <v>74</v>
      </c>
      <c r="AY140" s="222" t="s">
        <v>124</v>
      </c>
    </row>
    <row r="141" s="2" customFormat="1" ht="44.25" customHeight="1">
      <c r="A141" s="38"/>
      <c r="B141" s="39"/>
      <c r="C141" s="186" t="s">
        <v>282</v>
      </c>
      <c r="D141" s="186" t="s">
        <v>120</v>
      </c>
      <c r="E141" s="187" t="s">
        <v>346</v>
      </c>
      <c r="F141" s="188" t="s">
        <v>347</v>
      </c>
      <c r="G141" s="189" t="s">
        <v>273</v>
      </c>
      <c r="H141" s="190">
        <v>200</v>
      </c>
      <c r="I141" s="191"/>
      <c r="J141" s="192">
        <f>ROUND(I141*H141,2)</f>
        <v>0</v>
      </c>
      <c r="K141" s="193"/>
      <c r="L141" s="44"/>
      <c r="M141" s="194" t="s">
        <v>19</v>
      </c>
      <c r="N141" s="195" t="s">
        <v>41</v>
      </c>
      <c r="O141" s="84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8" t="s">
        <v>88</v>
      </c>
      <c r="AT141" s="198" t="s">
        <v>120</v>
      </c>
      <c r="AU141" s="198" t="s">
        <v>70</v>
      </c>
      <c r="AY141" s="17" t="s">
        <v>124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74</v>
      </c>
      <c r="BK141" s="199">
        <f>ROUND(I141*H141,2)</f>
        <v>0</v>
      </c>
      <c r="BL141" s="17" t="s">
        <v>88</v>
      </c>
      <c r="BM141" s="198" t="s">
        <v>577</v>
      </c>
    </row>
    <row r="142" s="2" customFormat="1" ht="44.25" customHeight="1">
      <c r="A142" s="38"/>
      <c r="B142" s="39"/>
      <c r="C142" s="186" t="s">
        <v>287</v>
      </c>
      <c r="D142" s="186" t="s">
        <v>120</v>
      </c>
      <c r="E142" s="187" t="s">
        <v>578</v>
      </c>
      <c r="F142" s="188" t="s">
        <v>579</v>
      </c>
      <c r="G142" s="189" t="s">
        <v>273</v>
      </c>
      <c r="H142" s="190">
        <v>460</v>
      </c>
      <c r="I142" s="191"/>
      <c r="J142" s="192">
        <f>ROUND(I142*H142,2)</f>
        <v>0</v>
      </c>
      <c r="K142" s="193"/>
      <c r="L142" s="44"/>
      <c r="M142" s="194" t="s">
        <v>19</v>
      </c>
      <c r="N142" s="195" t="s">
        <v>41</v>
      </c>
      <c r="O142" s="84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8" t="s">
        <v>88</v>
      </c>
      <c r="AT142" s="198" t="s">
        <v>120</v>
      </c>
      <c r="AU142" s="198" t="s">
        <v>70</v>
      </c>
      <c r="AY142" s="17" t="s">
        <v>124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7" t="s">
        <v>74</v>
      </c>
      <c r="BK142" s="199">
        <f>ROUND(I142*H142,2)</f>
        <v>0</v>
      </c>
      <c r="BL142" s="17" t="s">
        <v>88</v>
      </c>
      <c r="BM142" s="198" t="s">
        <v>580</v>
      </c>
    </row>
    <row r="143" s="2" customFormat="1" ht="21.75" customHeight="1">
      <c r="A143" s="38"/>
      <c r="B143" s="39"/>
      <c r="C143" s="186" t="s">
        <v>292</v>
      </c>
      <c r="D143" s="186" t="s">
        <v>120</v>
      </c>
      <c r="E143" s="187" t="s">
        <v>581</v>
      </c>
      <c r="F143" s="188" t="s">
        <v>582</v>
      </c>
      <c r="G143" s="189" t="s">
        <v>123</v>
      </c>
      <c r="H143" s="190">
        <v>2</v>
      </c>
      <c r="I143" s="191"/>
      <c r="J143" s="192">
        <f>ROUND(I143*H143,2)</f>
        <v>0</v>
      </c>
      <c r="K143" s="193"/>
      <c r="L143" s="44"/>
      <c r="M143" s="194" t="s">
        <v>19</v>
      </c>
      <c r="N143" s="195" t="s">
        <v>41</v>
      </c>
      <c r="O143" s="84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8" t="s">
        <v>88</v>
      </c>
      <c r="AT143" s="198" t="s">
        <v>120</v>
      </c>
      <c r="AU143" s="198" t="s">
        <v>70</v>
      </c>
      <c r="AY143" s="17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74</v>
      </c>
      <c r="BK143" s="199">
        <f>ROUND(I143*H143,2)</f>
        <v>0</v>
      </c>
      <c r="BL143" s="17" t="s">
        <v>88</v>
      </c>
      <c r="BM143" s="198" t="s">
        <v>583</v>
      </c>
    </row>
    <row r="144" s="2" customFormat="1" ht="16.5" customHeight="1">
      <c r="A144" s="38"/>
      <c r="B144" s="39"/>
      <c r="C144" s="223" t="s">
        <v>296</v>
      </c>
      <c r="D144" s="223" t="s">
        <v>200</v>
      </c>
      <c r="E144" s="224" t="s">
        <v>584</v>
      </c>
      <c r="F144" s="225" t="s">
        <v>585</v>
      </c>
      <c r="G144" s="226" t="s">
        <v>123</v>
      </c>
      <c r="H144" s="227">
        <v>2</v>
      </c>
      <c r="I144" s="228"/>
      <c r="J144" s="229">
        <f>ROUND(I144*H144,2)</f>
        <v>0</v>
      </c>
      <c r="K144" s="230"/>
      <c r="L144" s="231"/>
      <c r="M144" s="232" t="s">
        <v>19</v>
      </c>
      <c r="N144" s="233" t="s">
        <v>41</v>
      </c>
      <c r="O144" s="84"/>
      <c r="P144" s="196">
        <f>O144*H144</f>
        <v>0</v>
      </c>
      <c r="Q144" s="196">
        <v>0.032770000000000001</v>
      </c>
      <c r="R144" s="196">
        <f>Q144*H144</f>
        <v>0.065540000000000001</v>
      </c>
      <c r="S144" s="196">
        <v>0</v>
      </c>
      <c r="T144" s="19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8" t="s">
        <v>183</v>
      </c>
      <c r="AT144" s="198" t="s">
        <v>200</v>
      </c>
      <c r="AU144" s="198" t="s">
        <v>70</v>
      </c>
      <c r="AY144" s="17" t="s">
        <v>124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7" t="s">
        <v>74</v>
      </c>
      <c r="BK144" s="199">
        <f>ROUND(I144*H144,2)</f>
        <v>0</v>
      </c>
      <c r="BL144" s="17" t="s">
        <v>88</v>
      </c>
      <c r="BM144" s="198" t="s">
        <v>586</v>
      </c>
    </row>
    <row r="145" s="2" customFormat="1" ht="33" customHeight="1">
      <c r="A145" s="38"/>
      <c r="B145" s="39"/>
      <c r="C145" s="186" t="s">
        <v>306</v>
      </c>
      <c r="D145" s="186" t="s">
        <v>120</v>
      </c>
      <c r="E145" s="187" t="s">
        <v>504</v>
      </c>
      <c r="F145" s="188" t="s">
        <v>505</v>
      </c>
      <c r="G145" s="189" t="s">
        <v>273</v>
      </c>
      <c r="H145" s="190">
        <v>24.050000000000001</v>
      </c>
      <c r="I145" s="191"/>
      <c r="J145" s="192">
        <f>ROUND(I145*H145,2)</f>
        <v>0</v>
      </c>
      <c r="K145" s="193"/>
      <c r="L145" s="44"/>
      <c r="M145" s="194" t="s">
        <v>19</v>
      </c>
      <c r="N145" s="195" t="s">
        <v>41</v>
      </c>
      <c r="O145" s="84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8" t="s">
        <v>88</v>
      </c>
      <c r="AT145" s="198" t="s">
        <v>120</v>
      </c>
      <c r="AU145" s="198" t="s">
        <v>70</v>
      </c>
      <c r="AY145" s="17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74</v>
      </c>
      <c r="BK145" s="199">
        <f>ROUND(I145*H145,2)</f>
        <v>0</v>
      </c>
      <c r="BL145" s="17" t="s">
        <v>88</v>
      </c>
      <c r="BM145" s="198" t="s">
        <v>587</v>
      </c>
    </row>
    <row r="146" s="10" customFormat="1">
      <c r="A146" s="10"/>
      <c r="B146" s="200"/>
      <c r="C146" s="201"/>
      <c r="D146" s="202" t="s">
        <v>126</v>
      </c>
      <c r="E146" s="203" t="s">
        <v>19</v>
      </c>
      <c r="F146" s="204" t="s">
        <v>588</v>
      </c>
      <c r="G146" s="201"/>
      <c r="H146" s="205">
        <v>24.050000000000001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1" t="s">
        <v>126</v>
      </c>
      <c r="AU146" s="211" t="s">
        <v>70</v>
      </c>
      <c r="AV146" s="10" t="s">
        <v>78</v>
      </c>
      <c r="AW146" s="10" t="s">
        <v>31</v>
      </c>
      <c r="AX146" s="10" t="s">
        <v>74</v>
      </c>
      <c r="AY146" s="211" t="s">
        <v>124</v>
      </c>
    </row>
    <row r="147" s="2" customFormat="1" ht="33" customHeight="1">
      <c r="A147" s="38"/>
      <c r="B147" s="39"/>
      <c r="C147" s="186" t="s">
        <v>310</v>
      </c>
      <c r="D147" s="186" t="s">
        <v>120</v>
      </c>
      <c r="E147" s="187" t="s">
        <v>507</v>
      </c>
      <c r="F147" s="188" t="s">
        <v>508</v>
      </c>
      <c r="G147" s="189" t="s">
        <v>273</v>
      </c>
      <c r="H147" s="190">
        <v>27.213999999999999</v>
      </c>
      <c r="I147" s="191"/>
      <c r="J147" s="192">
        <f>ROUND(I147*H147,2)</f>
        <v>0</v>
      </c>
      <c r="K147" s="193"/>
      <c r="L147" s="44"/>
      <c r="M147" s="194" t="s">
        <v>19</v>
      </c>
      <c r="N147" s="195" t="s">
        <v>41</v>
      </c>
      <c r="O147" s="84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8" t="s">
        <v>88</v>
      </c>
      <c r="AT147" s="198" t="s">
        <v>120</v>
      </c>
      <c r="AU147" s="198" t="s">
        <v>70</v>
      </c>
      <c r="AY147" s="17" t="s">
        <v>124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74</v>
      </c>
      <c r="BK147" s="199">
        <f>ROUND(I147*H147,2)</f>
        <v>0</v>
      </c>
      <c r="BL147" s="17" t="s">
        <v>88</v>
      </c>
      <c r="BM147" s="198" t="s">
        <v>589</v>
      </c>
    </row>
    <row r="148" s="10" customFormat="1">
      <c r="A148" s="10"/>
      <c r="B148" s="200"/>
      <c r="C148" s="201"/>
      <c r="D148" s="202" t="s">
        <v>126</v>
      </c>
      <c r="E148" s="203" t="s">
        <v>19</v>
      </c>
      <c r="F148" s="204" t="s">
        <v>590</v>
      </c>
      <c r="G148" s="201"/>
      <c r="H148" s="205">
        <v>27.213999999999999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1" t="s">
        <v>126</v>
      </c>
      <c r="AU148" s="211" t="s">
        <v>70</v>
      </c>
      <c r="AV148" s="10" t="s">
        <v>78</v>
      </c>
      <c r="AW148" s="10" t="s">
        <v>31</v>
      </c>
      <c r="AX148" s="10" t="s">
        <v>74</v>
      </c>
      <c r="AY148" s="211" t="s">
        <v>124</v>
      </c>
    </row>
    <row r="149" s="2" customFormat="1" ht="33" customHeight="1">
      <c r="A149" s="38"/>
      <c r="B149" s="39"/>
      <c r="C149" s="186" t="s">
        <v>320</v>
      </c>
      <c r="D149" s="186" t="s">
        <v>120</v>
      </c>
      <c r="E149" s="187" t="s">
        <v>513</v>
      </c>
      <c r="F149" s="188" t="s">
        <v>514</v>
      </c>
      <c r="G149" s="189" t="s">
        <v>123</v>
      </c>
      <c r="H149" s="190">
        <v>1</v>
      </c>
      <c r="I149" s="191"/>
      <c r="J149" s="192">
        <f>ROUND(I149*H149,2)</f>
        <v>0</v>
      </c>
      <c r="K149" s="193"/>
      <c r="L149" s="44"/>
      <c r="M149" s="194" t="s">
        <v>19</v>
      </c>
      <c r="N149" s="195" t="s">
        <v>41</v>
      </c>
      <c r="O149" s="84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8" t="s">
        <v>88</v>
      </c>
      <c r="AT149" s="198" t="s">
        <v>120</v>
      </c>
      <c r="AU149" s="198" t="s">
        <v>70</v>
      </c>
      <c r="AY149" s="17" t="s">
        <v>124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7" t="s">
        <v>74</v>
      </c>
      <c r="BK149" s="199">
        <f>ROUND(I149*H149,2)</f>
        <v>0</v>
      </c>
      <c r="BL149" s="17" t="s">
        <v>88</v>
      </c>
      <c r="BM149" s="198" t="s">
        <v>591</v>
      </c>
    </row>
    <row r="150" s="10" customFormat="1">
      <c r="A150" s="10"/>
      <c r="B150" s="200"/>
      <c r="C150" s="201"/>
      <c r="D150" s="202" t="s">
        <v>126</v>
      </c>
      <c r="E150" s="203" t="s">
        <v>19</v>
      </c>
      <c r="F150" s="204" t="s">
        <v>520</v>
      </c>
      <c r="G150" s="201"/>
      <c r="H150" s="205">
        <v>1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1" t="s">
        <v>126</v>
      </c>
      <c r="AU150" s="211" t="s">
        <v>70</v>
      </c>
      <c r="AV150" s="10" t="s">
        <v>78</v>
      </c>
      <c r="AW150" s="10" t="s">
        <v>31</v>
      </c>
      <c r="AX150" s="10" t="s">
        <v>74</v>
      </c>
      <c r="AY150" s="211" t="s">
        <v>124</v>
      </c>
    </row>
    <row r="151" s="2" customFormat="1" ht="66.75" customHeight="1">
      <c r="A151" s="38"/>
      <c r="B151" s="39"/>
      <c r="C151" s="186" t="s">
        <v>325</v>
      </c>
      <c r="D151" s="186" t="s">
        <v>120</v>
      </c>
      <c r="E151" s="187" t="s">
        <v>592</v>
      </c>
      <c r="F151" s="188" t="s">
        <v>593</v>
      </c>
      <c r="G151" s="189" t="s">
        <v>273</v>
      </c>
      <c r="H151" s="190">
        <v>80</v>
      </c>
      <c r="I151" s="191"/>
      <c r="J151" s="192">
        <f>ROUND(I151*H151,2)</f>
        <v>0</v>
      </c>
      <c r="K151" s="193"/>
      <c r="L151" s="44"/>
      <c r="M151" s="194" t="s">
        <v>19</v>
      </c>
      <c r="N151" s="195" t="s">
        <v>41</v>
      </c>
      <c r="O151" s="84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8" t="s">
        <v>88</v>
      </c>
      <c r="AT151" s="198" t="s">
        <v>120</v>
      </c>
      <c r="AU151" s="198" t="s">
        <v>70</v>
      </c>
      <c r="AY151" s="17" t="s">
        <v>124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7" t="s">
        <v>74</v>
      </c>
      <c r="BK151" s="199">
        <f>ROUND(I151*H151,2)</f>
        <v>0</v>
      </c>
      <c r="BL151" s="17" t="s">
        <v>88</v>
      </c>
      <c r="BM151" s="198" t="s">
        <v>594</v>
      </c>
    </row>
    <row r="152" s="10" customFormat="1">
      <c r="A152" s="10"/>
      <c r="B152" s="200"/>
      <c r="C152" s="201"/>
      <c r="D152" s="202" t="s">
        <v>126</v>
      </c>
      <c r="E152" s="203" t="s">
        <v>19</v>
      </c>
      <c r="F152" s="204" t="s">
        <v>595</v>
      </c>
      <c r="G152" s="201"/>
      <c r="H152" s="205">
        <v>80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1" t="s">
        <v>126</v>
      </c>
      <c r="AU152" s="211" t="s">
        <v>70</v>
      </c>
      <c r="AV152" s="10" t="s">
        <v>78</v>
      </c>
      <c r="AW152" s="10" t="s">
        <v>31</v>
      </c>
      <c r="AX152" s="10" t="s">
        <v>74</v>
      </c>
      <c r="AY152" s="211" t="s">
        <v>124</v>
      </c>
    </row>
    <row r="153" s="2" customFormat="1" ht="78" customHeight="1">
      <c r="A153" s="38"/>
      <c r="B153" s="39"/>
      <c r="C153" s="186" t="s">
        <v>335</v>
      </c>
      <c r="D153" s="186" t="s">
        <v>120</v>
      </c>
      <c r="E153" s="187" t="s">
        <v>596</v>
      </c>
      <c r="F153" s="188" t="s">
        <v>597</v>
      </c>
      <c r="G153" s="189" t="s">
        <v>123</v>
      </c>
      <c r="H153" s="190">
        <v>2</v>
      </c>
      <c r="I153" s="191"/>
      <c r="J153" s="192">
        <f>ROUND(I153*H153,2)</f>
        <v>0</v>
      </c>
      <c r="K153" s="193"/>
      <c r="L153" s="44"/>
      <c r="M153" s="194" t="s">
        <v>19</v>
      </c>
      <c r="N153" s="195" t="s">
        <v>41</v>
      </c>
      <c r="O153" s="84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8" t="s">
        <v>88</v>
      </c>
      <c r="AT153" s="198" t="s">
        <v>120</v>
      </c>
      <c r="AU153" s="198" t="s">
        <v>70</v>
      </c>
      <c r="AY153" s="17" t="s">
        <v>124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74</v>
      </c>
      <c r="BK153" s="199">
        <f>ROUND(I153*H153,2)</f>
        <v>0</v>
      </c>
      <c r="BL153" s="17" t="s">
        <v>88</v>
      </c>
      <c r="BM153" s="198" t="s">
        <v>598</v>
      </c>
    </row>
    <row r="154" s="10" customFormat="1">
      <c r="A154" s="10"/>
      <c r="B154" s="200"/>
      <c r="C154" s="201"/>
      <c r="D154" s="202" t="s">
        <v>126</v>
      </c>
      <c r="E154" s="203" t="s">
        <v>19</v>
      </c>
      <c r="F154" s="204" t="s">
        <v>520</v>
      </c>
      <c r="G154" s="201"/>
      <c r="H154" s="205">
        <v>1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1" t="s">
        <v>126</v>
      </c>
      <c r="AU154" s="211" t="s">
        <v>70</v>
      </c>
      <c r="AV154" s="10" t="s">
        <v>78</v>
      </c>
      <c r="AW154" s="10" t="s">
        <v>31</v>
      </c>
      <c r="AX154" s="10" t="s">
        <v>70</v>
      </c>
      <c r="AY154" s="211" t="s">
        <v>124</v>
      </c>
    </row>
    <row r="155" s="10" customFormat="1">
      <c r="A155" s="10"/>
      <c r="B155" s="200"/>
      <c r="C155" s="201"/>
      <c r="D155" s="202" t="s">
        <v>126</v>
      </c>
      <c r="E155" s="203" t="s">
        <v>19</v>
      </c>
      <c r="F155" s="204" t="s">
        <v>599</v>
      </c>
      <c r="G155" s="201"/>
      <c r="H155" s="205">
        <v>1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11" t="s">
        <v>126</v>
      </c>
      <c r="AU155" s="211" t="s">
        <v>70</v>
      </c>
      <c r="AV155" s="10" t="s">
        <v>78</v>
      </c>
      <c r="AW155" s="10" t="s">
        <v>31</v>
      </c>
      <c r="AX155" s="10" t="s">
        <v>70</v>
      </c>
      <c r="AY155" s="211" t="s">
        <v>124</v>
      </c>
    </row>
    <row r="156" s="11" customFormat="1">
      <c r="A156" s="11"/>
      <c r="B156" s="212"/>
      <c r="C156" s="213"/>
      <c r="D156" s="202" t="s">
        <v>126</v>
      </c>
      <c r="E156" s="214" t="s">
        <v>19</v>
      </c>
      <c r="F156" s="215" t="s">
        <v>134</v>
      </c>
      <c r="G156" s="213"/>
      <c r="H156" s="216">
        <v>2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22" t="s">
        <v>126</v>
      </c>
      <c r="AU156" s="222" t="s">
        <v>70</v>
      </c>
      <c r="AV156" s="11" t="s">
        <v>88</v>
      </c>
      <c r="AW156" s="11" t="s">
        <v>31</v>
      </c>
      <c r="AX156" s="11" t="s">
        <v>74</v>
      </c>
      <c r="AY156" s="222" t="s">
        <v>124</v>
      </c>
    </row>
    <row r="157" s="2" customFormat="1" ht="33" customHeight="1">
      <c r="A157" s="38"/>
      <c r="B157" s="39"/>
      <c r="C157" s="186" t="s">
        <v>345</v>
      </c>
      <c r="D157" s="186" t="s">
        <v>120</v>
      </c>
      <c r="E157" s="187" t="s">
        <v>361</v>
      </c>
      <c r="F157" s="188" t="s">
        <v>362</v>
      </c>
      <c r="G157" s="189" t="s">
        <v>123</v>
      </c>
      <c r="H157" s="190">
        <v>2</v>
      </c>
      <c r="I157" s="191"/>
      <c r="J157" s="192">
        <f>ROUND(I157*H157,2)</f>
        <v>0</v>
      </c>
      <c r="K157" s="193"/>
      <c r="L157" s="44"/>
      <c r="M157" s="194" t="s">
        <v>19</v>
      </c>
      <c r="N157" s="195" t="s">
        <v>41</v>
      </c>
      <c r="O157" s="84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8" t="s">
        <v>88</v>
      </c>
      <c r="AT157" s="198" t="s">
        <v>120</v>
      </c>
      <c r="AU157" s="198" t="s">
        <v>70</v>
      </c>
      <c r="AY157" s="17" t="s">
        <v>124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7" t="s">
        <v>74</v>
      </c>
      <c r="BK157" s="199">
        <f>ROUND(I157*H157,2)</f>
        <v>0</v>
      </c>
      <c r="BL157" s="17" t="s">
        <v>88</v>
      </c>
      <c r="BM157" s="198" t="s">
        <v>600</v>
      </c>
    </row>
    <row r="158" s="2" customFormat="1" ht="44.25" customHeight="1">
      <c r="A158" s="38"/>
      <c r="B158" s="39"/>
      <c r="C158" s="186" t="s">
        <v>349</v>
      </c>
      <c r="D158" s="186" t="s">
        <v>120</v>
      </c>
      <c r="E158" s="187" t="s">
        <v>601</v>
      </c>
      <c r="F158" s="188" t="s">
        <v>602</v>
      </c>
      <c r="G158" s="189" t="s">
        <v>482</v>
      </c>
      <c r="H158" s="190">
        <v>0.13</v>
      </c>
      <c r="I158" s="191"/>
      <c r="J158" s="192">
        <f>ROUND(I158*H158,2)</f>
        <v>0</v>
      </c>
      <c r="K158" s="193"/>
      <c r="L158" s="44"/>
      <c r="M158" s="194" t="s">
        <v>19</v>
      </c>
      <c r="N158" s="195" t="s">
        <v>41</v>
      </c>
      <c r="O158" s="84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8" t="s">
        <v>88</v>
      </c>
      <c r="AT158" s="198" t="s">
        <v>120</v>
      </c>
      <c r="AU158" s="198" t="s">
        <v>70</v>
      </c>
      <c r="AY158" s="17" t="s">
        <v>124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74</v>
      </c>
      <c r="BK158" s="199">
        <f>ROUND(I158*H158,2)</f>
        <v>0</v>
      </c>
      <c r="BL158" s="17" t="s">
        <v>88</v>
      </c>
      <c r="BM158" s="198" t="s">
        <v>603</v>
      </c>
    </row>
    <row r="159" s="10" customFormat="1">
      <c r="A159" s="10"/>
      <c r="B159" s="200"/>
      <c r="C159" s="201"/>
      <c r="D159" s="202" t="s">
        <v>126</v>
      </c>
      <c r="E159" s="203" t="s">
        <v>19</v>
      </c>
      <c r="F159" s="204" t="s">
        <v>604</v>
      </c>
      <c r="G159" s="201"/>
      <c r="H159" s="205">
        <v>0.13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1" t="s">
        <v>126</v>
      </c>
      <c r="AU159" s="211" t="s">
        <v>70</v>
      </c>
      <c r="AV159" s="10" t="s">
        <v>78</v>
      </c>
      <c r="AW159" s="10" t="s">
        <v>31</v>
      </c>
      <c r="AX159" s="10" t="s">
        <v>74</v>
      </c>
      <c r="AY159" s="211" t="s">
        <v>124</v>
      </c>
    </row>
    <row r="160" s="2" customFormat="1" ht="33" customHeight="1">
      <c r="A160" s="38"/>
      <c r="B160" s="39"/>
      <c r="C160" s="186" t="s">
        <v>356</v>
      </c>
      <c r="D160" s="186" t="s">
        <v>120</v>
      </c>
      <c r="E160" s="187" t="s">
        <v>605</v>
      </c>
      <c r="F160" s="188" t="s">
        <v>606</v>
      </c>
      <c r="G160" s="189" t="s">
        <v>482</v>
      </c>
      <c r="H160" s="190">
        <v>0.13</v>
      </c>
      <c r="I160" s="191"/>
      <c r="J160" s="192">
        <f>ROUND(I160*H160,2)</f>
        <v>0</v>
      </c>
      <c r="K160" s="193"/>
      <c r="L160" s="44"/>
      <c r="M160" s="194" t="s">
        <v>19</v>
      </c>
      <c r="N160" s="195" t="s">
        <v>41</v>
      </c>
      <c r="O160" s="84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8" t="s">
        <v>88</v>
      </c>
      <c r="AT160" s="198" t="s">
        <v>120</v>
      </c>
      <c r="AU160" s="198" t="s">
        <v>70</v>
      </c>
      <c r="AY160" s="17" t="s">
        <v>124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7" t="s">
        <v>74</v>
      </c>
      <c r="BK160" s="199">
        <f>ROUND(I160*H160,2)</f>
        <v>0</v>
      </c>
      <c r="BL160" s="17" t="s">
        <v>88</v>
      </c>
      <c r="BM160" s="198" t="s">
        <v>607</v>
      </c>
    </row>
    <row r="161" s="10" customFormat="1">
      <c r="A161" s="10"/>
      <c r="B161" s="200"/>
      <c r="C161" s="201"/>
      <c r="D161" s="202" t="s">
        <v>126</v>
      </c>
      <c r="E161" s="203" t="s">
        <v>19</v>
      </c>
      <c r="F161" s="204" t="s">
        <v>604</v>
      </c>
      <c r="G161" s="201"/>
      <c r="H161" s="205">
        <v>0.13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1" t="s">
        <v>126</v>
      </c>
      <c r="AU161" s="211" t="s">
        <v>70</v>
      </c>
      <c r="AV161" s="10" t="s">
        <v>78</v>
      </c>
      <c r="AW161" s="10" t="s">
        <v>31</v>
      </c>
      <c r="AX161" s="10" t="s">
        <v>74</v>
      </c>
      <c r="AY161" s="211" t="s">
        <v>124</v>
      </c>
    </row>
    <row r="162" s="2" customFormat="1" ht="44.25" customHeight="1">
      <c r="A162" s="38"/>
      <c r="B162" s="39"/>
      <c r="C162" s="186" t="s">
        <v>360</v>
      </c>
      <c r="D162" s="186" t="s">
        <v>120</v>
      </c>
      <c r="E162" s="187" t="s">
        <v>608</v>
      </c>
      <c r="F162" s="188" t="s">
        <v>609</v>
      </c>
      <c r="G162" s="189" t="s">
        <v>379</v>
      </c>
      <c r="H162" s="190">
        <v>9</v>
      </c>
      <c r="I162" s="191"/>
      <c r="J162" s="192">
        <f>ROUND(I162*H162,2)</f>
        <v>0</v>
      </c>
      <c r="K162" s="193"/>
      <c r="L162" s="44"/>
      <c r="M162" s="194" t="s">
        <v>19</v>
      </c>
      <c r="N162" s="195" t="s">
        <v>41</v>
      </c>
      <c r="O162" s="84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8" t="s">
        <v>88</v>
      </c>
      <c r="AT162" s="198" t="s">
        <v>120</v>
      </c>
      <c r="AU162" s="198" t="s">
        <v>70</v>
      </c>
      <c r="AY162" s="17" t="s">
        <v>124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74</v>
      </c>
      <c r="BK162" s="199">
        <f>ROUND(I162*H162,2)</f>
        <v>0</v>
      </c>
      <c r="BL162" s="17" t="s">
        <v>88</v>
      </c>
      <c r="BM162" s="198" t="s">
        <v>610</v>
      </c>
    </row>
    <row r="163" s="2" customFormat="1" ht="33" customHeight="1">
      <c r="A163" s="38"/>
      <c r="B163" s="39"/>
      <c r="C163" s="186" t="s">
        <v>365</v>
      </c>
      <c r="D163" s="186" t="s">
        <v>120</v>
      </c>
      <c r="E163" s="187" t="s">
        <v>611</v>
      </c>
      <c r="F163" s="188" t="s">
        <v>612</v>
      </c>
      <c r="G163" s="189" t="s">
        <v>273</v>
      </c>
      <c r="H163" s="190">
        <v>30</v>
      </c>
      <c r="I163" s="191"/>
      <c r="J163" s="192">
        <f>ROUND(I163*H163,2)</f>
        <v>0</v>
      </c>
      <c r="K163" s="193"/>
      <c r="L163" s="44"/>
      <c r="M163" s="194" t="s">
        <v>19</v>
      </c>
      <c r="N163" s="195" t="s">
        <v>41</v>
      </c>
      <c r="O163" s="84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8" t="s">
        <v>88</v>
      </c>
      <c r="AT163" s="198" t="s">
        <v>120</v>
      </c>
      <c r="AU163" s="198" t="s">
        <v>70</v>
      </c>
      <c r="AY163" s="17" t="s">
        <v>124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74</v>
      </c>
      <c r="BK163" s="199">
        <f>ROUND(I163*H163,2)</f>
        <v>0</v>
      </c>
      <c r="BL163" s="17" t="s">
        <v>88</v>
      </c>
      <c r="BM163" s="198" t="s">
        <v>613</v>
      </c>
    </row>
    <row r="164" s="2" customFormat="1" ht="44.25" customHeight="1">
      <c r="A164" s="38"/>
      <c r="B164" s="39"/>
      <c r="C164" s="186" t="s">
        <v>376</v>
      </c>
      <c r="D164" s="186" t="s">
        <v>120</v>
      </c>
      <c r="E164" s="187" t="s">
        <v>614</v>
      </c>
      <c r="F164" s="188" t="s">
        <v>615</v>
      </c>
      <c r="G164" s="189" t="s">
        <v>273</v>
      </c>
      <c r="H164" s="190">
        <v>30</v>
      </c>
      <c r="I164" s="191"/>
      <c r="J164" s="192">
        <f>ROUND(I164*H164,2)</f>
        <v>0</v>
      </c>
      <c r="K164" s="193"/>
      <c r="L164" s="44"/>
      <c r="M164" s="194" t="s">
        <v>19</v>
      </c>
      <c r="N164" s="195" t="s">
        <v>41</v>
      </c>
      <c r="O164" s="84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8" t="s">
        <v>88</v>
      </c>
      <c r="AT164" s="198" t="s">
        <v>120</v>
      </c>
      <c r="AU164" s="198" t="s">
        <v>70</v>
      </c>
      <c r="AY164" s="17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74</v>
      </c>
      <c r="BK164" s="199">
        <f>ROUND(I164*H164,2)</f>
        <v>0</v>
      </c>
      <c r="BL164" s="17" t="s">
        <v>88</v>
      </c>
      <c r="BM164" s="198" t="s">
        <v>616</v>
      </c>
    </row>
    <row r="165" s="2" customFormat="1" ht="16.5" customHeight="1">
      <c r="A165" s="38"/>
      <c r="B165" s="39"/>
      <c r="C165" s="223" t="s">
        <v>382</v>
      </c>
      <c r="D165" s="223" t="s">
        <v>200</v>
      </c>
      <c r="E165" s="224" t="s">
        <v>617</v>
      </c>
      <c r="F165" s="225" t="s">
        <v>618</v>
      </c>
      <c r="G165" s="226" t="s">
        <v>123</v>
      </c>
      <c r="H165" s="227">
        <v>1</v>
      </c>
      <c r="I165" s="228"/>
      <c r="J165" s="229">
        <f>ROUND(I165*H165,2)</f>
        <v>0</v>
      </c>
      <c r="K165" s="230"/>
      <c r="L165" s="231"/>
      <c r="M165" s="232" t="s">
        <v>19</v>
      </c>
      <c r="N165" s="233" t="s">
        <v>41</v>
      </c>
      <c r="O165" s="84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8" t="s">
        <v>183</v>
      </c>
      <c r="AT165" s="198" t="s">
        <v>200</v>
      </c>
      <c r="AU165" s="198" t="s">
        <v>70</v>
      </c>
      <c r="AY165" s="17" t="s">
        <v>124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74</v>
      </c>
      <c r="BK165" s="199">
        <f>ROUND(I165*H165,2)</f>
        <v>0</v>
      </c>
      <c r="BL165" s="17" t="s">
        <v>88</v>
      </c>
      <c r="BM165" s="198" t="s">
        <v>619</v>
      </c>
    </row>
    <row r="166" s="12" customFormat="1">
      <c r="A166" s="12"/>
      <c r="B166" s="234"/>
      <c r="C166" s="235"/>
      <c r="D166" s="202" t="s">
        <v>126</v>
      </c>
      <c r="E166" s="236" t="s">
        <v>19</v>
      </c>
      <c r="F166" s="237" t="s">
        <v>620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3" t="s">
        <v>126</v>
      </c>
      <c r="AU166" s="243" t="s">
        <v>70</v>
      </c>
      <c r="AV166" s="12" t="s">
        <v>74</v>
      </c>
      <c r="AW166" s="12" t="s">
        <v>31</v>
      </c>
      <c r="AX166" s="12" t="s">
        <v>70</v>
      </c>
      <c r="AY166" s="243" t="s">
        <v>124</v>
      </c>
    </row>
    <row r="167" s="12" customFormat="1">
      <c r="A167" s="12"/>
      <c r="B167" s="234"/>
      <c r="C167" s="235"/>
      <c r="D167" s="202" t="s">
        <v>126</v>
      </c>
      <c r="E167" s="236" t="s">
        <v>19</v>
      </c>
      <c r="F167" s="237" t="s">
        <v>621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3" t="s">
        <v>126</v>
      </c>
      <c r="AU167" s="243" t="s">
        <v>70</v>
      </c>
      <c r="AV167" s="12" t="s">
        <v>74</v>
      </c>
      <c r="AW167" s="12" t="s">
        <v>31</v>
      </c>
      <c r="AX167" s="12" t="s">
        <v>70</v>
      </c>
      <c r="AY167" s="243" t="s">
        <v>124</v>
      </c>
    </row>
    <row r="168" s="10" customFormat="1">
      <c r="A168" s="10"/>
      <c r="B168" s="200"/>
      <c r="C168" s="201"/>
      <c r="D168" s="202" t="s">
        <v>126</v>
      </c>
      <c r="E168" s="203" t="s">
        <v>19</v>
      </c>
      <c r="F168" s="204" t="s">
        <v>74</v>
      </c>
      <c r="G168" s="201"/>
      <c r="H168" s="205">
        <v>1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1" t="s">
        <v>126</v>
      </c>
      <c r="AU168" s="211" t="s">
        <v>70</v>
      </c>
      <c r="AV168" s="10" t="s">
        <v>78</v>
      </c>
      <c r="AW168" s="10" t="s">
        <v>31</v>
      </c>
      <c r="AX168" s="10" t="s">
        <v>74</v>
      </c>
      <c r="AY168" s="211" t="s">
        <v>124</v>
      </c>
    </row>
    <row r="169" s="2" customFormat="1" ht="33" customHeight="1">
      <c r="A169" s="38"/>
      <c r="B169" s="39"/>
      <c r="C169" s="186" t="s">
        <v>388</v>
      </c>
      <c r="D169" s="186" t="s">
        <v>120</v>
      </c>
      <c r="E169" s="187" t="s">
        <v>622</v>
      </c>
      <c r="F169" s="188" t="s">
        <v>623</v>
      </c>
      <c r="G169" s="189" t="s">
        <v>379</v>
      </c>
      <c r="H169" s="190">
        <v>9</v>
      </c>
      <c r="I169" s="191"/>
      <c r="J169" s="192">
        <f>ROUND(I169*H169,2)</f>
        <v>0</v>
      </c>
      <c r="K169" s="193"/>
      <c r="L169" s="44"/>
      <c r="M169" s="194" t="s">
        <v>19</v>
      </c>
      <c r="N169" s="195" t="s">
        <v>41</v>
      </c>
      <c r="O169" s="84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8" t="s">
        <v>88</v>
      </c>
      <c r="AT169" s="198" t="s">
        <v>120</v>
      </c>
      <c r="AU169" s="198" t="s">
        <v>70</v>
      </c>
      <c r="AY169" s="17" t="s">
        <v>124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7" t="s">
        <v>74</v>
      </c>
      <c r="BK169" s="199">
        <f>ROUND(I169*H169,2)</f>
        <v>0</v>
      </c>
      <c r="BL169" s="17" t="s">
        <v>88</v>
      </c>
      <c r="BM169" s="198" t="s">
        <v>624</v>
      </c>
    </row>
    <row r="170" s="2" customFormat="1" ht="16.5" customHeight="1">
      <c r="A170" s="38"/>
      <c r="B170" s="39"/>
      <c r="C170" s="186" t="s">
        <v>393</v>
      </c>
      <c r="D170" s="186" t="s">
        <v>120</v>
      </c>
      <c r="E170" s="187" t="s">
        <v>625</v>
      </c>
      <c r="F170" s="188" t="s">
        <v>626</v>
      </c>
      <c r="G170" s="189" t="s">
        <v>123</v>
      </c>
      <c r="H170" s="190">
        <v>5</v>
      </c>
      <c r="I170" s="191"/>
      <c r="J170" s="192">
        <f>ROUND(I170*H170,2)</f>
        <v>0</v>
      </c>
      <c r="K170" s="193"/>
      <c r="L170" s="44"/>
      <c r="M170" s="194" t="s">
        <v>19</v>
      </c>
      <c r="N170" s="195" t="s">
        <v>41</v>
      </c>
      <c r="O170" s="84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8" t="s">
        <v>88</v>
      </c>
      <c r="AT170" s="198" t="s">
        <v>120</v>
      </c>
      <c r="AU170" s="198" t="s">
        <v>70</v>
      </c>
      <c r="AY170" s="17" t="s">
        <v>124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7" t="s">
        <v>74</v>
      </c>
      <c r="BK170" s="199">
        <f>ROUND(I170*H170,2)</f>
        <v>0</v>
      </c>
      <c r="BL170" s="17" t="s">
        <v>88</v>
      </c>
      <c r="BM170" s="198" t="s">
        <v>627</v>
      </c>
    </row>
    <row r="171" s="12" customFormat="1">
      <c r="A171" s="12"/>
      <c r="B171" s="234"/>
      <c r="C171" s="235"/>
      <c r="D171" s="202" t="s">
        <v>126</v>
      </c>
      <c r="E171" s="236" t="s">
        <v>19</v>
      </c>
      <c r="F171" s="237" t="s">
        <v>628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3" t="s">
        <v>126</v>
      </c>
      <c r="AU171" s="243" t="s">
        <v>70</v>
      </c>
      <c r="AV171" s="12" t="s">
        <v>74</v>
      </c>
      <c r="AW171" s="12" t="s">
        <v>31</v>
      </c>
      <c r="AX171" s="12" t="s">
        <v>70</v>
      </c>
      <c r="AY171" s="243" t="s">
        <v>124</v>
      </c>
    </row>
    <row r="172" s="12" customFormat="1">
      <c r="A172" s="12"/>
      <c r="B172" s="234"/>
      <c r="C172" s="235"/>
      <c r="D172" s="202" t="s">
        <v>126</v>
      </c>
      <c r="E172" s="236" t="s">
        <v>19</v>
      </c>
      <c r="F172" s="237" t="s">
        <v>629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3" t="s">
        <v>126</v>
      </c>
      <c r="AU172" s="243" t="s">
        <v>70</v>
      </c>
      <c r="AV172" s="12" t="s">
        <v>74</v>
      </c>
      <c r="AW172" s="12" t="s">
        <v>31</v>
      </c>
      <c r="AX172" s="12" t="s">
        <v>70</v>
      </c>
      <c r="AY172" s="243" t="s">
        <v>124</v>
      </c>
    </row>
    <row r="173" s="10" customFormat="1">
      <c r="A173" s="10"/>
      <c r="B173" s="200"/>
      <c r="C173" s="201"/>
      <c r="D173" s="202" t="s">
        <v>126</v>
      </c>
      <c r="E173" s="203" t="s">
        <v>19</v>
      </c>
      <c r="F173" s="204" t="s">
        <v>91</v>
      </c>
      <c r="G173" s="201"/>
      <c r="H173" s="205">
        <v>5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1" t="s">
        <v>126</v>
      </c>
      <c r="AU173" s="211" t="s">
        <v>70</v>
      </c>
      <c r="AV173" s="10" t="s">
        <v>78</v>
      </c>
      <c r="AW173" s="10" t="s">
        <v>31</v>
      </c>
      <c r="AX173" s="10" t="s">
        <v>74</v>
      </c>
      <c r="AY173" s="211" t="s">
        <v>124</v>
      </c>
    </row>
    <row r="174" s="2" customFormat="1" ht="16.5" customHeight="1">
      <c r="A174" s="38"/>
      <c r="B174" s="39"/>
      <c r="C174" s="223" t="s">
        <v>399</v>
      </c>
      <c r="D174" s="223" t="s">
        <v>200</v>
      </c>
      <c r="E174" s="224" t="s">
        <v>630</v>
      </c>
      <c r="F174" s="225" t="s">
        <v>631</v>
      </c>
      <c r="G174" s="226" t="s">
        <v>123</v>
      </c>
      <c r="H174" s="227">
        <v>3</v>
      </c>
      <c r="I174" s="228"/>
      <c r="J174" s="229">
        <f>ROUND(I174*H174,2)</f>
        <v>0</v>
      </c>
      <c r="K174" s="230"/>
      <c r="L174" s="231"/>
      <c r="M174" s="232" t="s">
        <v>19</v>
      </c>
      <c r="N174" s="233" t="s">
        <v>41</v>
      </c>
      <c r="O174" s="84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8" t="s">
        <v>183</v>
      </c>
      <c r="AT174" s="198" t="s">
        <v>200</v>
      </c>
      <c r="AU174" s="198" t="s">
        <v>70</v>
      </c>
      <c r="AY174" s="17" t="s">
        <v>124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7" t="s">
        <v>74</v>
      </c>
      <c r="BK174" s="199">
        <f>ROUND(I174*H174,2)</f>
        <v>0</v>
      </c>
      <c r="BL174" s="17" t="s">
        <v>88</v>
      </c>
      <c r="BM174" s="198" t="s">
        <v>632</v>
      </c>
    </row>
    <row r="175" s="2" customFormat="1" ht="16.5" customHeight="1">
      <c r="A175" s="38"/>
      <c r="B175" s="39"/>
      <c r="C175" s="223" t="s">
        <v>407</v>
      </c>
      <c r="D175" s="223" t="s">
        <v>200</v>
      </c>
      <c r="E175" s="224" t="s">
        <v>633</v>
      </c>
      <c r="F175" s="225" t="s">
        <v>634</v>
      </c>
      <c r="G175" s="226" t="s">
        <v>123</v>
      </c>
      <c r="H175" s="227">
        <v>2</v>
      </c>
      <c r="I175" s="228"/>
      <c r="J175" s="229">
        <f>ROUND(I175*H175,2)</f>
        <v>0</v>
      </c>
      <c r="K175" s="230"/>
      <c r="L175" s="231"/>
      <c r="M175" s="232" t="s">
        <v>19</v>
      </c>
      <c r="N175" s="233" t="s">
        <v>41</v>
      </c>
      <c r="O175" s="84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8" t="s">
        <v>183</v>
      </c>
      <c r="AT175" s="198" t="s">
        <v>200</v>
      </c>
      <c r="AU175" s="198" t="s">
        <v>70</v>
      </c>
      <c r="AY175" s="17" t="s">
        <v>124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74</v>
      </c>
      <c r="BK175" s="199">
        <f>ROUND(I175*H175,2)</f>
        <v>0</v>
      </c>
      <c r="BL175" s="17" t="s">
        <v>88</v>
      </c>
      <c r="BM175" s="198" t="s">
        <v>635</v>
      </c>
    </row>
    <row r="176" s="2" customFormat="1" ht="33" customHeight="1">
      <c r="A176" s="38"/>
      <c r="B176" s="39"/>
      <c r="C176" s="186" t="s">
        <v>413</v>
      </c>
      <c r="D176" s="186" t="s">
        <v>120</v>
      </c>
      <c r="E176" s="187" t="s">
        <v>366</v>
      </c>
      <c r="F176" s="188" t="s">
        <v>367</v>
      </c>
      <c r="G176" s="189" t="s">
        <v>256</v>
      </c>
      <c r="H176" s="190">
        <v>500</v>
      </c>
      <c r="I176" s="191"/>
      <c r="J176" s="192">
        <f>ROUND(I176*H176,2)</f>
        <v>0</v>
      </c>
      <c r="K176" s="193"/>
      <c r="L176" s="44"/>
      <c r="M176" s="194" t="s">
        <v>19</v>
      </c>
      <c r="N176" s="195" t="s">
        <v>41</v>
      </c>
      <c r="O176" s="84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8" t="s">
        <v>88</v>
      </c>
      <c r="AT176" s="198" t="s">
        <v>120</v>
      </c>
      <c r="AU176" s="198" t="s">
        <v>70</v>
      </c>
      <c r="AY176" s="17" t="s">
        <v>124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7" t="s">
        <v>74</v>
      </c>
      <c r="BK176" s="199">
        <f>ROUND(I176*H176,2)</f>
        <v>0</v>
      </c>
      <c r="BL176" s="17" t="s">
        <v>88</v>
      </c>
      <c r="BM176" s="198" t="s">
        <v>636</v>
      </c>
    </row>
    <row r="177" s="10" customFormat="1">
      <c r="A177" s="10"/>
      <c r="B177" s="200"/>
      <c r="C177" s="201"/>
      <c r="D177" s="202" t="s">
        <v>126</v>
      </c>
      <c r="E177" s="203" t="s">
        <v>19</v>
      </c>
      <c r="F177" s="204" t="s">
        <v>637</v>
      </c>
      <c r="G177" s="201"/>
      <c r="H177" s="205">
        <v>180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1" t="s">
        <v>126</v>
      </c>
      <c r="AU177" s="211" t="s">
        <v>70</v>
      </c>
      <c r="AV177" s="10" t="s">
        <v>78</v>
      </c>
      <c r="AW177" s="10" t="s">
        <v>31</v>
      </c>
      <c r="AX177" s="10" t="s">
        <v>70</v>
      </c>
      <c r="AY177" s="211" t="s">
        <v>124</v>
      </c>
    </row>
    <row r="178" s="10" customFormat="1">
      <c r="A178" s="10"/>
      <c r="B178" s="200"/>
      <c r="C178" s="201"/>
      <c r="D178" s="202" t="s">
        <v>126</v>
      </c>
      <c r="E178" s="203" t="s">
        <v>19</v>
      </c>
      <c r="F178" s="204" t="s">
        <v>638</v>
      </c>
      <c r="G178" s="201"/>
      <c r="H178" s="205">
        <v>260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1" t="s">
        <v>126</v>
      </c>
      <c r="AU178" s="211" t="s">
        <v>70</v>
      </c>
      <c r="AV178" s="10" t="s">
        <v>78</v>
      </c>
      <c r="AW178" s="10" t="s">
        <v>31</v>
      </c>
      <c r="AX178" s="10" t="s">
        <v>70</v>
      </c>
      <c r="AY178" s="211" t="s">
        <v>124</v>
      </c>
    </row>
    <row r="179" s="10" customFormat="1">
      <c r="A179" s="10"/>
      <c r="B179" s="200"/>
      <c r="C179" s="201"/>
      <c r="D179" s="202" t="s">
        <v>126</v>
      </c>
      <c r="E179" s="203" t="s">
        <v>19</v>
      </c>
      <c r="F179" s="204" t="s">
        <v>639</v>
      </c>
      <c r="G179" s="201"/>
      <c r="H179" s="205">
        <v>60</v>
      </c>
      <c r="I179" s="206"/>
      <c r="J179" s="201"/>
      <c r="K179" s="201"/>
      <c r="L179" s="207"/>
      <c r="M179" s="208"/>
      <c r="N179" s="209"/>
      <c r="O179" s="209"/>
      <c r="P179" s="209"/>
      <c r="Q179" s="209"/>
      <c r="R179" s="209"/>
      <c r="S179" s="209"/>
      <c r="T179" s="2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1" t="s">
        <v>126</v>
      </c>
      <c r="AU179" s="211" t="s">
        <v>70</v>
      </c>
      <c r="AV179" s="10" t="s">
        <v>78</v>
      </c>
      <c r="AW179" s="10" t="s">
        <v>31</v>
      </c>
      <c r="AX179" s="10" t="s">
        <v>70</v>
      </c>
      <c r="AY179" s="211" t="s">
        <v>124</v>
      </c>
    </row>
    <row r="180" s="11" customFormat="1">
      <c r="A180" s="11"/>
      <c r="B180" s="212"/>
      <c r="C180" s="213"/>
      <c r="D180" s="202" t="s">
        <v>126</v>
      </c>
      <c r="E180" s="214" t="s">
        <v>19</v>
      </c>
      <c r="F180" s="215" t="s">
        <v>134</v>
      </c>
      <c r="G180" s="213"/>
      <c r="H180" s="216">
        <v>500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T180" s="222" t="s">
        <v>126</v>
      </c>
      <c r="AU180" s="222" t="s">
        <v>70</v>
      </c>
      <c r="AV180" s="11" t="s">
        <v>88</v>
      </c>
      <c r="AW180" s="11" t="s">
        <v>31</v>
      </c>
      <c r="AX180" s="11" t="s">
        <v>74</v>
      </c>
      <c r="AY180" s="222" t="s">
        <v>124</v>
      </c>
    </row>
    <row r="181" s="2" customFormat="1" ht="16.5" customHeight="1">
      <c r="A181" s="38"/>
      <c r="B181" s="39"/>
      <c r="C181" s="223" t="s">
        <v>417</v>
      </c>
      <c r="D181" s="223" t="s">
        <v>200</v>
      </c>
      <c r="E181" s="224" t="s">
        <v>377</v>
      </c>
      <c r="F181" s="225" t="s">
        <v>378</v>
      </c>
      <c r="G181" s="226" t="s">
        <v>379</v>
      </c>
      <c r="H181" s="227">
        <v>114</v>
      </c>
      <c r="I181" s="228"/>
      <c r="J181" s="229">
        <f>ROUND(I181*H181,2)</f>
        <v>0</v>
      </c>
      <c r="K181" s="230"/>
      <c r="L181" s="231"/>
      <c r="M181" s="232" t="s">
        <v>19</v>
      </c>
      <c r="N181" s="233" t="s">
        <v>41</v>
      </c>
      <c r="O181" s="84"/>
      <c r="P181" s="196">
        <f>O181*H181</f>
        <v>0</v>
      </c>
      <c r="Q181" s="196">
        <v>1</v>
      </c>
      <c r="R181" s="196">
        <f>Q181*H181</f>
        <v>114</v>
      </c>
      <c r="S181" s="196">
        <v>0</v>
      </c>
      <c r="T181" s="19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8" t="s">
        <v>183</v>
      </c>
      <c r="AT181" s="198" t="s">
        <v>200</v>
      </c>
      <c r="AU181" s="198" t="s">
        <v>70</v>
      </c>
      <c r="AY181" s="17" t="s">
        <v>124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74</v>
      </c>
      <c r="BK181" s="199">
        <f>ROUND(I181*H181,2)</f>
        <v>0</v>
      </c>
      <c r="BL181" s="17" t="s">
        <v>88</v>
      </c>
      <c r="BM181" s="198" t="s">
        <v>640</v>
      </c>
    </row>
    <row r="182" s="10" customFormat="1">
      <c r="A182" s="10"/>
      <c r="B182" s="200"/>
      <c r="C182" s="201"/>
      <c r="D182" s="202" t="s">
        <v>126</v>
      </c>
      <c r="E182" s="203" t="s">
        <v>19</v>
      </c>
      <c r="F182" s="204" t="s">
        <v>641</v>
      </c>
      <c r="G182" s="201"/>
      <c r="H182" s="205">
        <v>114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1" t="s">
        <v>126</v>
      </c>
      <c r="AU182" s="211" t="s">
        <v>70</v>
      </c>
      <c r="AV182" s="10" t="s">
        <v>78</v>
      </c>
      <c r="AW182" s="10" t="s">
        <v>31</v>
      </c>
      <c r="AX182" s="10" t="s">
        <v>74</v>
      </c>
      <c r="AY182" s="211" t="s">
        <v>124</v>
      </c>
    </row>
    <row r="183" s="2" customFormat="1" ht="33" customHeight="1">
      <c r="A183" s="38"/>
      <c r="B183" s="39"/>
      <c r="C183" s="186" t="s">
        <v>424</v>
      </c>
      <c r="D183" s="186" t="s">
        <v>120</v>
      </c>
      <c r="E183" s="187" t="s">
        <v>383</v>
      </c>
      <c r="F183" s="188" t="s">
        <v>384</v>
      </c>
      <c r="G183" s="189" t="s">
        <v>385</v>
      </c>
      <c r="H183" s="190">
        <v>135</v>
      </c>
      <c r="I183" s="191"/>
      <c r="J183" s="192">
        <f>ROUND(I183*H183,2)</f>
        <v>0</v>
      </c>
      <c r="K183" s="193"/>
      <c r="L183" s="44"/>
      <c r="M183" s="194" t="s">
        <v>19</v>
      </c>
      <c r="N183" s="195" t="s">
        <v>41</v>
      </c>
      <c r="O183" s="84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8" t="s">
        <v>88</v>
      </c>
      <c r="AT183" s="198" t="s">
        <v>120</v>
      </c>
      <c r="AU183" s="198" t="s">
        <v>70</v>
      </c>
      <c r="AY183" s="17" t="s">
        <v>124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7" t="s">
        <v>74</v>
      </c>
      <c r="BK183" s="199">
        <f>ROUND(I183*H183,2)</f>
        <v>0</v>
      </c>
      <c r="BL183" s="17" t="s">
        <v>88</v>
      </c>
      <c r="BM183" s="198" t="s">
        <v>642</v>
      </c>
    </row>
    <row r="184" s="10" customFormat="1">
      <c r="A184" s="10"/>
      <c r="B184" s="200"/>
      <c r="C184" s="201"/>
      <c r="D184" s="202" t="s">
        <v>126</v>
      </c>
      <c r="E184" s="203" t="s">
        <v>19</v>
      </c>
      <c r="F184" s="204" t="s">
        <v>643</v>
      </c>
      <c r="G184" s="201"/>
      <c r="H184" s="205">
        <v>135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1" t="s">
        <v>126</v>
      </c>
      <c r="AU184" s="211" t="s">
        <v>70</v>
      </c>
      <c r="AV184" s="10" t="s">
        <v>78</v>
      </c>
      <c r="AW184" s="10" t="s">
        <v>31</v>
      </c>
      <c r="AX184" s="10" t="s">
        <v>74</v>
      </c>
      <c r="AY184" s="211" t="s">
        <v>124</v>
      </c>
    </row>
    <row r="185" s="2" customFormat="1" ht="16.5" customHeight="1">
      <c r="A185" s="38"/>
      <c r="B185" s="39"/>
      <c r="C185" s="223" t="s">
        <v>430</v>
      </c>
      <c r="D185" s="223" t="s">
        <v>200</v>
      </c>
      <c r="E185" s="224" t="s">
        <v>389</v>
      </c>
      <c r="F185" s="225" t="s">
        <v>390</v>
      </c>
      <c r="G185" s="226" t="s">
        <v>379</v>
      </c>
      <c r="H185" s="227">
        <v>202.5</v>
      </c>
      <c r="I185" s="228"/>
      <c r="J185" s="229">
        <f>ROUND(I185*H185,2)</f>
        <v>0</v>
      </c>
      <c r="K185" s="230"/>
      <c r="L185" s="231"/>
      <c r="M185" s="232" t="s">
        <v>19</v>
      </c>
      <c r="N185" s="233" t="s">
        <v>41</v>
      </c>
      <c r="O185" s="84"/>
      <c r="P185" s="196">
        <f>O185*H185</f>
        <v>0</v>
      </c>
      <c r="Q185" s="196">
        <v>1</v>
      </c>
      <c r="R185" s="196">
        <f>Q185*H185</f>
        <v>202.5</v>
      </c>
      <c r="S185" s="196">
        <v>0</v>
      </c>
      <c r="T185" s="19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8" t="s">
        <v>183</v>
      </c>
      <c r="AT185" s="198" t="s">
        <v>200</v>
      </c>
      <c r="AU185" s="198" t="s">
        <v>70</v>
      </c>
      <c r="AY185" s="17" t="s">
        <v>124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7" t="s">
        <v>74</v>
      </c>
      <c r="BK185" s="199">
        <f>ROUND(I185*H185,2)</f>
        <v>0</v>
      </c>
      <c r="BL185" s="17" t="s">
        <v>88</v>
      </c>
      <c r="BM185" s="198" t="s">
        <v>644</v>
      </c>
    </row>
    <row r="186" s="10" customFormat="1">
      <c r="A186" s="10"/>
      <c r="B186" s="200"/>
      <c r="C186" s="201"/>
      <c r="D186" s="202" t="s">
        <v>126</v>
      </c>
      <c r="E186" s="203" t="s">
        <v>19</v>
      </c>
      <c r="F186" s="204" t="s">
        <v>645</v>
      </c>
      <c r="G186" s="201"/>
      <c r="H186" s="205">
        <v>202.5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1" t="s">
        <v>126</v>
      </c>
      <c r="AU186" s="211" t="s">
        <v>70</v>
      </c>
      <c r="AV186" s="10" t="s">
        <v>78</v>
      </c>
      <c r="AW186" s="10" t="s">
        <v>31</v>
      </c>
      <c r="AX186" s="10" t="s">
        <v>74</v>
      </c>
      <c r="AY186" s="211" t="s">
        <v>124</v>
      </c>
    </row>
    <row r="187" s="2" customFormat="1" ht="55.5" customHeight="1">
      <c r="A187" s="38"/>
      <c r="B187" s="39"/>
      <c r="C187" s="186" t="s">
        <v>436</v>
      </c>
      <c r="D187" s="186" t="s">
        <v>120</v>
      </c>
      <c r="E187" s="187" t="s">
        <v>394</v>
      </c>
      <c r="F187" s="188" t="s">
        <v>395</v>
      </c>
      <c r="G187" s="189" t="s">
        <v>379</v>
      </c>
      <c r="H187" s="190">
        <v>316.5</v>
      </c>
      <c r="I187" s="191"/>
      <c r="J187" s="192">
        <f>ROUND(I187*H187,2)</f>
        <v>0</v>
      </c>
      <c r="K187" s="193"/>
      <c r="L187" s="44"/>
      <c r="M187" s="194" t="s">
        <v>19</v>
      </c>
      <c r="N187" s="195" t="s">
        <v>41</v>
      </c>
      <c r="O187" s="84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8" t="s">
        <v>88</v>
      </c>
      <c r="AT187" s="198" t="s">
        <v>120</v>
      </c>
      <c r="AU187" s="198" t="s">
        <v>70</v>
      </c>
      <c r="AY187" s="17" t="s">
        <v>124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7" t="s">
        <v>74</v>
      </c>
      <c r="BK187" s="199">
        <f>ROUND(I187*H187,2)</f>
        <v>0</v>
      </c>
      <c r="BL187" s="17" t="s">
        <v>88</v>
      </c>
      <c r="BM187" s="198" t="s">
        <v>646</v>
      </c>
    </row>
    <row r="188" s="10" customFormat="1">
      <c r="A188" s="10"/>
      <c r="B188" s="200"/>
      <c r="C188" s="201"/>
      <c r="D188" s="202" t="s">
        <v>126</v>
      </c>
      <c r="E188" s="203" t="s">
        <v>19</v>
      </c>
      <c r="F188" s="204" t="s">
        <v>647</v>
      </c>
      <c r="G188" s="201"/>
      <c r="H188" s="205">
        <v>202.5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1" t="s">
        <v>126</v>
      </c>
      <c r="AU188" s="211" t="s">
        <v>70</v>
      </c>
      <c r="AV188" s="10" t="s">
        <v>78</v>
      </c>
      <c r="AW188" s="10" t="s">
        <v>31</v>
      </c>
      <c r="AX188" s="10" t="s">
        <v>70</v>
      </c>
      <c r="AY188" s="211" t="s">
        <v>124</v>
      </c>
    </row>
    <row r="189" s="10" customFormat="1">
      <c r="A189" s="10"/>
      <c r="B189" s="200"/>
      <c r="C189" s="201"/>
      <c r="D189" s="202" t="s">
        <v>126</v>
      </c>
      <c r="E189" s="203" t="s">
        <v>19</v>
      </c>
      <c r="F189" s="204" t="s">
        <v>648</v>
      </c>
      <c r="G189" s="201"/>
      <c r="H189" s="205">
        <v>114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1" t="s">
        <v>126</v>
      </c>
      <c r="AU189" s="211" t="s">
        <v>70</v>
      </c>
      <c r="AV189" s="10" t="s">
        <v>78</v>
      </c>
      <c r="AW189" s="10" t="s">
        <v>31</v>
      </c>
      <c r="AX189" s="10" t="s">
        <v>70</v>
      </c>
      <c r="AY189" s="211" t="s">
        <v>124</v>
      </c>
    </row>
    <row r="190" s="11" customFormat="1">
      <c r="A190" s="11"/>
      <c r="B190" s="212"/>
      <c r="C190" s="213"/>
      <c r="D190" s="202" t="s">
        <v>126</v>
      </c>
      <c r="E190" s="214" t="s">
        <v>19</v>
      </c>
      <c r="F190" s="215" t="s">
        <v>134</v>
      </c>
      <c r="G190" s="213"/>
      <c r="H190" s="216">
        <v>316.5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T190" s="222" t="s">
        <v>126</v>
      </c>
      <c r="AU190" s="222" t="s">
        <v>70</v>
      </c>
      <c r="AV190" s="11" t="s">
        <v>88</v>
      </c>
      <c r="AW190" s="11" t="s">
        <v>31</v>
      </c>
      <c r="AX190" s="11" t="s">
        <v>74</v>
      </c>
      <c r="AY190" s="222" t="s">
        <v>124</v>
      </c>
    </row>
    <row r="191" s="2" customFormat="1" ht="55.5" customHeight="1">
      <c r="A191" s="38"/>
      <c r="B191" s="39"/>
      <c r="C191" s="186" t="s">
        <v>442</v>
      </c>
      <c r="D191" s="186" t="s">
        <v>120</v>
      </c>
      <c r="E191" s="187" t="s">
        <v>400</v>
      </c>
      <c r="F191" s="188" t="s">
        <v>401</v>
      </c>
      <c r="G191" s="189" t="s">
        <v>379</v>
      </c>
      <c r="H191" s="190">
        <v>243.035</v>
      </c>
      <c r="I191" s="191"/>
      <c r="J191" s="192">
        <f>ROUND(I191*H191,2)</f>
        <v>0</v>
      </c>
      <c r="K191" s="193"/>
      <c r="L191" s="44"/>
      <c r="M191" s="194" t="s">
        <v>19</v>
      </c>
      <c r="N191" s="195" t="s">
        <v>41</v>
      </c>
      <c r="O191" s="84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8" t="s">
        <v>88</v>
      </c>
      <c r="AT191" s="198" t="s">
        <v>120</v>
      </c>
      <c r="AU191" s="198" t="s">
        <v>70</v>
      </c>
      <c r="AY191" s="17" t="s">
        <v>124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7" t="s">
        <v>74</v>
      </c>
      <c r="BK191" s="199">
        <f>ROUND(I191*H191,2)</f>
        <v>0</v>
      </c>
      <c r="BL191" s="17" t="s">
        <v>88</v>
      </c>
      <c r="BM191" s="198" t="s">
        <v>649</v>
      </c>
    </row>
    <row r="192" s="12" customFormat="1">
      <c r="A192" s="12"/>
      <c r="B192" s="234"/>
      <c r="C192" s="235"/>
      <c r="D192" s="202" t="s">
        <v>126</v>
      </c>
      <c r="E192" s="236" t="s">
        <v>19</v>
      </c>
      <c r="F192" s="237" t="s">
        <v>403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3" t="s">
        <v>126</v>
      </c>
      <c r="AU192" s="243" t="s">
        <v>70</v>
      </c>
      <c r="AV192" s="12" t="s">
        <v>74</v>
      </c>
      <c r="AW192" s="12" t="s">
        <v>31</v>
      </c>
      <c r="AX192" s="12" t="s">
        <v>70</v>
      </c>
      <c r="AY192" s="243" t="s">
        <v>124</v>
      </c>
    </row>
    <row r="193" s="10" customFormat="1">
      <c r="A193" s="10"/>
      <c r="B193" s="200"/>
      <c r="C193" s="201"/>
      <c r="D193" s="202" t="s">
        <v>126</v>
      </c>
      <c r="E193" s="203" t="s">
        <v>19</v>
      </c>
      <c r="F193" s="204" t="s">
        <v>650</v>
      </c>
      <c r="G193" s="201"/>
      <c r="H193" s="205">
        <v>243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11" t="s">
        <v>126</v>
      </c>
      <c r="AU193" s="211" t="s">
        <v>70</v>
      </c>
      <c r="AV193" s="10" t="s">
        <v>78</v>
      </c>
      <c r="AW193" s="10" t="s">
        <v>31</v>
      </c>
      <c r="AX193" s="10" t="s">
        <v>70</v>
      </c>
      <c r="AY193" s="211" t="s">
        <v>124</v>
      </c>
    </row>
    <row r="194" s="12" customFormat="1">
      <c r="A194" s="12"/>
      <c r="B194" s="234"/>
      <c r="C194" s="235"/>
      <c r="D194" s="202" t="s">
        <v>126</v>
      </c>
      <c r="E194" s="236" t="s">
        <v>19</v>
      </c>
      <c r="F194" s="237" t="s">
        <v>405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126</v>
      </c>
      <c r="AU194" s="243" t="s">
        <v>70</v>
      </c>
      <c r="AV194" s="12" t="s">
        <v>74</v>
      </c>
      <c r="AW194" s="12" t="s">
        <v>31</v>
      </c>
      <c r="AX194" s="12" t="s">
        <v>70</v>
      </c>
      <c r="AY194" s="243" t="s">
        <v>124</v>
      </c>
    </row>
    <row r="195" s="10" customFormat="1">
      <c r="A195" s="10"/>
      <c r="B195" s="200"/>
      <c r="C195" s="201"/>
      <c r="D195" s="202" t="s">
        <v>126</v>
      </c>
      <c r="E195" s="203" t="s">
        <v>19</v>
      </c>
      <c r="F195" s="204" t="s">
        <v>651</v>
      </c>
      <c r="G195" s="201"/>
      <c r="H195" s="205">
        <v>0.035000000000000003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1" t="s">
        <v>126</v>
      </c>
      <c r="AU195" s="211" t="s">
        <v>70</v>
      </c>
      <c r="AV195" s="10" t="s">
        <v>78</v>
      </c>
      <c r="AW195" s="10" t="s">
        <v>31</v>
      </c>
      <c r="AX195" s="10" t="s">
        <v>70</v>
      </c>
      <c r="AY195" s="211" t="s">
        <v>124</v>
      </c>
    </row>
    <row r="196" s="11" customFormat="1">
      <c r="A196" s="11"/>
      <c r="B196" s="212"/>
      <c r="C196" s="213"/>
      <c r="D196" s="202" t="s">
        <v>126</v>
      </c>
      <c r="E196" s="214" t="s">
        <v>19</v>
      </c>
      <c r="F196" s="215" t="s">
        <v>134</v>
      </c>
      <c r="G196" s="213"/>
      <c r="H196" s="216">
        <v>243.035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T196" s="222" t="s">
        <v>126</v>
      </c>
      <c r="AU196" s="222" t="s">
        <v>70</v>
      </c>
      <c r="AV196" s="11" t="s">
        <v>88</v>
      </c>
      <c r="AW196" s="11" t="s">
        <v>31</v>
      </c>
      <c r="AX196" s="11" t="s">
        <v>74</v>
      </c>
      <c r="AY196" s="222" t="s">
        <v>124</v>
      </c>
    </row>
    <row r="197" s="2" customFormat="1" ht="44.25" customHeight="1">
      <c r="A197" s="38"/>
      <c r="B197" s="39"/>
      <c r="C197" s="186" t="s">
        <v>447</v>
      </c>
      <c r="D197" s="186" t="s">
        <v>120</v>
      </c>
      <c r="E197" s="187" t="s">
        <v>408</v>
      </c>
      <c r="F197" s="188" t="s">
        <v>409</v>
      </c>
      <c r="G197" s="189" t="s">
        <v>379</v>
      </c>
      <c r="H197" s="190">
        <v>243</v>
      </c>
      <c r="I197" s="191"/>
      <c r="J197" s="192">
        <f>ROUND(I197*H197,2)</f>
        <v>0</v>
      </c>
      <c r="K197" s="193"/>
      <c r="L197" s="44"/>
      <c r="M197" s="194" t="s">
        <v>19</v>
      </c>
      <c r="N197" s="195" t="s">
        <v>41</v>
      </c>
      <c r="O197" s="84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8" t="s">
        <v>88</v>
      </c>
      <c r="AT197" s="198" t="s">
        <v>120</v>
      </c>
      <c r="AU197" s="198" t="s">
        <v>70</v>
      </c>
      <c r="AY197" s="17" t="s">
        <v>124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7" t="s">
        <v>74</v>
      </c>
      <c r="BK197" s="199">
        <f>ROUND(I197*H197,2)</f>
        <v>0</v>
      </c>
      <c r="BL197" s="17" t="s">
        <v>88</v>
      </c>
      <c r="BM197" s="198" t="s">
        <v>652</v>
      </c>
    </row>
    <row r="198" s="12" customFormat="1">
      <c r="A198" s="12"/>
      <c r="B198" s="234"/>
      <c r="C198" s="235"/>
      <c r="D198" s="202" t="s">
        <v>126</v>
      </c>
      <c r="E198" s="236" t="s">
        <v>19</v>
      </c>
      <c r="F198" s="237" t="s">
        <v>411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3" t="s">
        <v>126</v>
      </c>
      <c r="AU198" s="243" t="s">
        <v>70</v>
      </c>
      <c r="AV198" s="12" t="s">
        <v>74</v>
      </c>
      <c r="AW198" s="12" t="s">
        <v>31</v>
      </c>
      <c r="AX198" s="12" t="s">
        <v>70</v>
      </c>
      <c r="AY198" s="243" t="s">
        <v>124</v>
      </c>
    </row>
    <row r="199" s="10" customFormat="1">
      <c r="A199" s="10"/>
      <c r="B199" s="200"/>
      <c r="C199" s="201"/>
      <c r="D199" s="202" t="s">
        <v>126</v>
      </c>
      <c r="E199" s="203" t="s">
        <v>19</v>
      </c>
      <c r="F199" s="204" t="s">
        <v>650</v>
      </c>
      <c r="G199" s="201"/>
      <c r="H199" s="205">
        <v>243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11" t="s">
        <v>126</v>
      </c>
      <c r="AU199" s="211" t="s">
        <v>70</v>
      </c>
      <c r="AV199" s="10" t="s">
        <v>78</v>
      </c>
      <c r="AW199" s="10" t="s">
        <v>31</v>
      </c>
      <c r="AX199" s="10" t="s">
        <v>74</v>
      </c>
      <c r="AY199" s="211" t="s">
        <v>124</v>
      </c>
    </row>
    <row r="200" s="2" customFormat="1" ht="44.25" customHeight="1">
      <c r="A200" s="38"/>
      <c r="B200" s="39"/>
      <c r="C200" s="186" t="s">
        <v>451</v>
      </c>
      <c r="D200" s="186" t="s">
        <v>120</v>
      </c>
      <c r="E200" s="187" t="s">
        <v>414</v>
      </c>
      <c r="F200" s="188" t="s">
        <v>415</v>
      </c>
      <c r="G200" s="189" t="s">
        <v>379</v>
      </c>
      <c r="H200" s="190">
        <v>0.035000000000000003</v>
      </c>
      <c r="I200" s="191"/>
      <c r="J200" s="192">
        <f>ROUND(I200*H200,2)</f>
        <v>0</v>
      </c>
      <c r="K200" s="193"/>
      <c r="L200" s="44"/>
      <c r="M200" s="194" t="s">
        <v>19</v>
      </c>
      <c r="N200" s="195" t="s">
        <v>41</v>
      </c>
      <c r="O200" s="84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8" t="s">
        <v>88</v>
      </c>
      <c r="AT200" s="198" t="s">
        <v>120</v>
      </c>
      <c r="AU200" s="198" t="s">
        <v>70</v>
      </c>
      <c r="AY200" s="17" t="s">
        <v>124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7" t="s">
        <v>74</v>
      </c>
      <c r="BK200" s="199">
        <f>ROUND(I200*H200,2)</f>
        <v>0</v>
      </c>
      <c r="BL200" s="17" t="s">
        <v>88</v>
      </c>
      <c r="BM200" s="198" t="s">
        <v>653</v>
      </c>
    </row>
    <row r="201" s="10" customFormat="1">
      <c r="A201" s="10"/>
      <c r="B201" s="200"/>
      <c r="C201" s="201"/>
      <c r="D201" s="202" t="s">
        <v>126</v>
      </c>
      <c r="E201" s="203" t="s">
        <v>19</v>
      </c>
      <c r="F201" s="204" t="s">
        <v>651</v>
      </c>
      <c r="G201" s="201"/>
      <c r="H201" s="205">
        <v>0.035000000000000003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11" t="s">
        <v>126</v>
      </c>
      <c r="AU201" s="211" t="s">
        <v>70</v>
      </c>
      <c r="AV201" s="10" t="s">
        <v>78</v>
      </c>
      <c r="AW201" s="10" t="s">
        <v>31</v>
      </c>
      <c r="AX201" s="10" t="s">
        <v>74</v>
      </c>
      <c r="AY201" s="211" t="s">
        <v>124</v>
      </c>
    </row>
    <row r="202" s="2" customFormat="1" ht="55.5" customHeight="1">
      <c r="A202" s="38"/>
      <c r="B202" s="39"/>
      <c r="C202" s="186" t="s">
        <v>456</v>
      </c>
      <c r="D202" s="186" t="s">
        <v>120</v>
      </c>
      <c r="E202" s="187" t="s">
        <v>418</v>
      </c>
      <c r="F202" s="188" t="s">
        <v>419</v>
      </c>
      <c r="G202" s="189" t="s">
        <v>379</v>
      </c>
      <c r="H202" s="190">
        <v>244.71299999999999</v>
      </c>
      <c r="I202" s="191"/>
      <c r="J202" s="192">
        <f>ROUND(I202*H202,2)</f>
        <v>0</v>
      </c>
      <c r="K202" s="193"/>
      <c r="L202" s="44"/>
      <c r="M202" s="194" t="s">
        <v>19</v>
      </c>
      <c r="N202" s="195" t="s">
        <v>41</v>
      </c>
      <c r="O202" s="84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8" t="s">
        <v>88</v>
      </c>
      <c r="AT202" s="198" t="s">
        <v>120</v>
      </c>
      <c r="AU202" s="198" t="s">
        <v>70</v>
      </c>
      <c r="AY202" s="17" t="s">
        <v>124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74</v>
      </c>
      <c r="BK202" s="199">
        <f>ROUND(I202*H202,2)</f>
        <v>0</v>
      </c>
      <c r="BL202" s="17" t="s">
        <v>88</v>
      </c>
      <c r="BM202" s="198" t="s">
        <v>654</v>
      </c>
    </row>
    <row r="203" s="12" customFormat="1">
      <c r="A203" s="12"/>
      <c r="B203" s="234"/>
      <c r="C203" s="235"/>
      <c r="D203" s="202" t="s">
        <v>126</v>
      </c>
      <c r="E203" s="236" t="s">
        <v>19</v>
      </c>
      <c r="F203" s="237" t="s">
        <v>421</v>
      </c>
      <c r="G203" s="235"/>
      <c r="H203" s="236" t="s">
        <v>19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3" t="s">
        <v>126</v>
      </c>
      <c r="AU203" s="243" t="s">
        <v>70</v>
      </c>
      <c r="AV203" s="12" t="s">
        <v>74</v>
      </c>
      <c r="AW203" s="12" t="s">
        <v>31</v>
      </c>
      <c r="AX203" s="12" t="s">
        <v>70</v>
      </c>
      <c r="AY203" s="243" t="s">
        <v>124</v>
      </c>
    </row>
    <row r="204" s="10" customFormat="1">
      <c r="A204" s="10"/>
      <c r="B204" s="200"/>
      <c r="C204" s="201"/>
      <c r="D204" s="202" t="s">
        <v>126</v>
      </c>
      <c r="E204" s="203" t="s">
        <v>19</v>
      </c>
      <c r="F204" s="204" t="s">
        <v>655</v>
      </c>
      <c r="G204" s="201"/>
      <c r="H204" s="205">
        <v>243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11" t="s">
        <v>126</v>
      </c>
      <c r="AU204" s="211" t="s">
        <v>70</v>
      </c>
      <c r="AV204" s="10" t="s">
        <v>78</v>
      </c>
      <c r="AW204" s="10" t="s">
        <v>31</v>
      </c>
      <c r="AX204" s="10" t="s">
        <v>70</v>
      </c>
      <c r="AY204" s="211" t="s">
        <v>124</v>
      </c>
    </row>
    <row r="205" s="12" customFormat="1">
      <c r="A205" s="12"/>
      <c r="B205" s="234"/>
      <c r="C205" s="235"/>
      <c r="D205" s="202" t="s">
        <v>126</v>
      </c>
      <c r="E205" s="236" t="s">
        <v>19</v>
      </c>
      <c r="F205" s="237" t="s">
        <v>422</v>
      </c>
      <c r="G205" s="235"/>
      <c r="H205" s="236" t="s">
        <v>19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3" t="s">
        <v>126</v>
      </c>
      <c r="AU205" s="243" t="s">
        <v>70</v>
      </c>
      <c r="AV205" s="12" t="s">
        <v>74</v>
      </c>
      <c r="AW205" s="12" t="s">
        <v>31</v>
      </c>
      <c r="AX205" s="12" t="s">
        <v>70</v>
      </c>
      <c r="AY205" s="243" t="s">
        <v>124</v>
      </c>
    </row>
    <row r="206" s="10" customFormat="1">
      <c r="A206" s="10"/>
      <c r="B206" s="200"/>
      <c r="C206" s="201"/>
      <c r="D206" s="202" t="s">
        <v>126</v>
      </c>
      <c r="E206" s="203" t="s">
        <v>19</v>
      </c>
      <c r="F206" s="204" t="s">
        <v>656</v>
      </c>
      <c r="G206" s="201"/>
      <c r="H206" s="205">
        <v>1.7130000000000001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1" t="s">
        <v>126</v>
      </c>
      <c r="AU206" s="211" t="s">
        <v>70</v>
      </c>
      <c r="AV206" s="10" t="s">
        <v>78</v>
      </c>
      <c r="AW206" s="10" t="s">
        <v>31</v>
      </c>
      <c r="AX206" s="10" t="s">
        <v>70</v>
      </c>
      <c r="AY206" s="211" t="s">
        <v>124</v>
      </c>
    </row>
    <row r="207" s="11" customFormat="1">
      <c r="A207" s="11"/>
      <c r="B207" s="212"/>
      <c r="C207" s="213"/>
      <c r="D207" s="202" t="s">
        <v>126</v>
      </c>
      <c r="E207" s="214" t="s">
        <v>19</v>
      </c>
      <c r="F207" s="215" t="s">
        <v>134</v>
      </c>
      <c r="G207" s="213"/>
      <c r="H207" s="216">
        <v>244.71299999999999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T207" s="222" t="s">
        <v>126</v>
      </c>
      <c r="AU207" s="222" t="s">
        <v>70</v>
      </c>
      <c r="AV207" s="11" t="s">
        <v>88</v>
      </c>
      <c r="AW207" s="11" t="s">
        <v>31</v>
      </c>
      <c r="AX207" s="11" t="s">
        <v>74</v>
      </c>
      <c r="AY207" s="222" t="s">
        <v>124</v>
      </c>
    </row>
    <row r="208" s="2" customFormat="1" ht="78" customHeight="1">
      <c r="A208" s="38"/>
      <c r="B208" s="39"/>
      <c r="C208" s="186" t="s">
        <v>460</v>
      </c>
      <c r="D208" s="186" t="s">
        <v>120</v>
      </c>
      <c r="E208" s="187" t="s">
        <v>425</v>
      </c>
      <c r="F208" s="188" t="s">
        <v>426</v>
      </c>
      <c r="G208" s="189" t="s">
        <v>379</v>
      </c>
      <c r="H208" s="190">
        <v>1.748</v>
      </c>
      <c r="I208" s="191"/>
      <c r="J208" s="192">
        <f>ROUND(I208*H208,2)</f>
        <v>0</v>
      </c>
      <c r="K208" s="193"/>
      <c r="L208" s="44"/>
      <c r="M208" s="194" t="s">
        <v>19</v>
      </c>
      <c r="N208" s="195" t="s">
        <v>41</v>
      </c>
      <c r="O208" s="84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8" t="s">
        <v>88</v>
      </c>
      <c r="AT208" s="198" t="s">
        <v>120</v>
      </c>
      <c r="AU208" s="198" t="s">
        <v>70</v>
      </c>
      <c r="AY208" s="17" t="s">
        <v>124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7" t="s">
        <v>74</v>
      </c>
      <c r="BK208" s="199">
        <f>ROUND(I208*H208,2)</f>
        <v>0</v>
      </c>
      <c r="BL208" s="17" t="s">
        <v>88</v>
      </c>
      <c r="BM208" s="198" t="s">
        <v>657</v>
      </c>
    </row>
    <row r="209" s="12" customFormat="1">
      <c r="A209" s="12"/>
      <c r="B209" s="234"/>
      <c r="C209" s="235"/>
      <c r="D209" s="202" t="s">
        <v>126</v>
      </c>
      <c r="E209" s="236" t="s">
        <v>19</v>
      </c>
      <c r="F209" s="237" t="s">
        <v>428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3" t="s">
        <v>126</v>
      </c>
      <c r="AU209" s="243" t="s">
        <v>70</v>
      </c>
      <c r="AV209" s="12" t="s">
        <v>74</v>
      </c>
      <c r="AW209" s="12" t="s">
        <v>31</v>
      </c>
      <c r="AX209" s="12" t="s">
        <v>70</v>
      </c>
      <c r="AY209" s="243" t="s">
        <v>124</v>
      </c>
    </row>
    <row r="210" s="10" customFormat="1">
      <c r="A210" s="10"/>
      <c r="B210" s="200"/>
      <c r="C210" s="201"/>
      <c r="D210" s="202" t="s">
        <v>126</v>
      </c>
      <c r="E210" s="203" t="s">
        <v>19</v>
      </c>
      <c r="F210" s="204" t="s">
        <v>658</v>
      </c>
      <c r="G210" s="201"/>
      <c r="H210" s="205">
        <v>1.748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11" t="s">
        <v>126</v>
      </c>
      <c r="AU210" s="211" t="s">
        <v>70</v>
      </c>
      <c r="AV210" s="10" t="s">
        <v>78</v>
      </c>
      <c r="AW210" s="10" t="s">
        <v>31</v>
      </c>
      <c r="AX210" s="10" t="s">
        <v>74</v>
      </c>
      <c r="AY210" s="211" t="s">
        <v>124</v>
      </c>
    </row>
    <row r="211" s="2" customFormat="1" ht="89.25" customHeight="1">
      <c r="A211" s="38"/>
      <c r="B211" s="39"/>
      <c r="C211" s="186" t="s">
        <v>466</v>
      </c>
      <c r="D211" s="186" t="s">
        <v>120</v>
      </c>
      <c r="E211" s="187" t="s">
        <v>437</v>
      </c>
      <c r="F211" s="188" t="s">
        <v>438</v>
      </c>
      <c r="G211" s="189" t="s">
        <v>379</v>
      </c>
      <c r="H211" s="190">
        <v>22.41</v>
      </c>
      <c r="I211" s="191"/>
      <c r="J211" s="192">
        <f>ROUND(I211*H211,2)</f>
        <v>0</v>
      </c>
      <c r="K211" s="193"/>
      <c r="L211" s="44"/>
      <c r="M211" s="194" t="s">
        <v>19</v>
      </c>
      <c r="N211" s="195" t="s">
        <v>41</v>
      </c>
      <c r="O211" s="84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8" t="s">
        <v>88</v>
      </c>
      <c r="AT211" s="198" t="s">
        <v>120</v>
      </c>
      <c r="AU211" s="198" t="s">
        <v>70</v>
      </c>
      <c r="AY211" s="17" t="s">
        <v>124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7" t="s">
        <v>74</v>
      </c>
      <c r="BK211" s="199">
        <f>ROUND(I211*H211,2)</f>
        <v>0</v>
      </c>
      <c r="BL211" s="17" t="s">
        <v>88</v>
      </c>
      <c r="BM211" s="198" t="s">
        <v>659</v>
      </c>
    </row>
    <row r="212" s="12" customFormat="1">
      <c r="A212" s="12"/>
      <c r="B212" s="234"/>
      <c r="C212" s="235"/>
      <c r="D212" s="202" t="s">
        <v>126</v>
      </c>
      <c r="E212" s="236" t="s">
        <v>19</v>
      </c>
      <c r="F212" s="237" t="s">
        <v>440</v>
      </c>
      <c r="G212" s="235"/>
      <c r="H212" s="236" t="s">
        <v>19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3" t="s">
        <v>126</v>
      </c>
      <c r="AU212" s="243" t="s">
        <v>70</v>
      </c>
      <c r="AV212" s="12" t="s">
        <v>74</v>
      </c>
      <c r="AW212" s="12" t="s">
        <v>31</v>
      </c>
      <c r="AX212" s="12" t="s">
        <v>70</v>
      </c>
      <c r="AY212" s="243" t="s">
        <v>124</v>
      </c>
    </row>
    <row r="213" s="10" customFormat="1">
      <c r="A213" s="10"/>
      <c r="B213" s="200"/>
      <c r="C213" s="201"/>
      <c r="D213" s="202" t="s">
        <v>126</v>
      </c>
      <c r="E213" s="203" t="s">
        <v>19</v>
      </c>
      <c r="F213" s="204" t="s">
        <v>660</v>
      </c>
      <c r="G213" s="201"/>
      <c r="H213" s="205">
        <v>22.41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11" t="s">
        <v>126</v>
      </c>
      <c r="AU213" s="211" t="s">
        <v>70</v>
      </c>
      <c r="AV213" s="10" t="s">
        <v>78</v>
      </c>
      <c r="AW213" s="10" t="s">
        <v>31</v>
      </c>
      <c r="AX213" s="10" t="s">
        <v>74</v>
      </c>
      <c r="AY213" s="211" t="s">
        <v>124</v>
      </c>
    </row>
    <row r="214" s="2" customFormat="1" ht="89.25" customHeight="1">
      <c r="A214" s="38"/>
      <c r="B214" s="39"/>
      <c r="C214" s="186" t="s">
        <v>470</v>
      </c>
      <c r="D214" s="186" t="s">
        <v>120</v>
      </c>
      <c r="E214" s="187" t="s">
        <v>431</v>
      </c>
      <c r="F214" s="188" t="s">
        <v>432</v>
      </c>
      <c r="G214" s="189" t="s">
        <v>379</v>
      </c>
      <c r="H214" s="190">
        <v>9</v>
      </c>
      <c r="I214" s="191"/>
      <c r="J214" s="192">
        <f>ROUND(I214*H214,2)</f>
        <v>0</v>
      </c>
      <c r="K214" s="193"/>
      <c r="L214" s="44"/>
      <c r="M214" s="194" t="s">
        <v>19</v>
      </c>
      <c r="N214" s="195" t="s">
        <v>41</v>
      </c>
      <c r="O214" s="84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8" t="s">
        <v>88</v>
      </c>
      <c r="AT214" s="198" t="s">
        <v>120</v>
      </c>
      <c r="AU214" s="198" t="s">
        <v>70</v>
      </c>
      <c r="AY214" s="17" t="s">
        <v>124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7" t="s">
        <v>74</v>
      </c>
      <c r="BK214" s="199">
        <f>ROUND(I214*H214,2)</f>
        <v>0</v>
      </c>
      <c r="BL214" s="17" t="s">
        <v>88</v>
      </c>
      <c r="BM214" s="198" t="s">
        <v>661</v>
      </c>
    </row>
    <row r="215" s="12" customFormat="1">
      <c r="A215" s="12"/>
      <c r="B215" s="234"/>
      <c r="C215" s="235"/>
      <c r="D215" s="202" t="s">
        <v>126</v>
      </c>
      <c r="E215" s="236" t="s">
        <v>19</v>
      </c>
      <c r="F215" s="237" t="s">
        <v>662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3" t="s">
        <v>126</v>
      </c>
      <c r="AU215" s="243" t="s">
        <v>70</v>
      </c>
      <c r="AV215" s="12" t="s">
        <v>74</v>
      </c>
      <c r="AW215" s="12" t="s">
        <v>31</v>
      </c>
      <c r="AX215" s="12" t="s">
        <v>70</v>
      </c>
      <c r="AY215" s="243" t="s">
        <v>124</v>
      </c>
    </row>
    <row r="216" s="10" customFormat="1">
      <c r="A216" s="10"/>
      <c r="B216" s="200"/>
      <c r="C216" s="201"/>
      <c r="D216" s="202" t="s">
        <v>126</v>
      </c>
      <c r="E216" s="203" t="s">
        <v>19</v>
      </c>
      <c r="F216" s="204" t="s">
        <v>187</v>
      </c>
      <c r="G216" s="201"/>
      <c r="H216" s="205">
        <v>9</v>
      </c>
      <c r="I216" s="206"/>
      <c r="J216" s="201"/>
      <c r="K216" s="201"/>
      <c r="L216" s="207"/>
      <c r="M216" s="244"/>
      <c r="N216" s="245"/>
      <c r="O216" s="245"/>
      <c r="P216" s="245"/>
      <c r="Q216" s="245"/>
      <c r="R216" s="245"/>
      <c r="S216" s="245"/>
      <c r="T216" s="246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11" t="s">
        <v>126</v>
      </c>
      <c r="AU216" s="211" t="s">
        <v>70</v>
      </c>
      <c r="AV216" s="10" t="s">
        <v>78</v>
      </c>
      <c r="AW216" s="10" t="s">
        <v>31</v>
      </c>
      <c r="AX216" s="10" t="s">
        <v>74</v>
      </c>
      <c r="AY216" s="211" t="s">
        <v>124</v>
      </c>
    </row>
    <row r="217" s="2" customFormat="1" ht="6.96" customHeight="1">
      <c r="A217" s="38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aUHeRQp6UtvFV+tbctuQCIsyNiFsrTXP8FGCJEsVIKM9eJm4/EZM77nqRVB9QyWZ4hDrgLO0HBFqpDshYFiQiA==" hashValue="KafceeUwMidR2xtbwAQxwrnaHx/ReYIaUxzF4woZjotnm0MFfKd2D5otHBjwFctt5UuZOyMD/lY9k42sT6OT+A==" algorithmName="SHA-512" password="CC35"/>
  <autoFilter ref="C84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1" customFormat="1" ht="12" customHeight="1">
      <c r="B8" s="20"/>
      <c r="D8" s="142" t="s">
        <v>99</v>
      </c>
      <c r="L8" s="20"/>
    </row>
    <row r="9" hidden="1" s="2" customFormat="1" ht="16.5" customHeight="1">
      <c r="A9" s="38"/>
      <c r="B9" s="44"/>
      <c r="C9" s="38"/>
      <c r="D9" s="38"/>
      <c r="E9" s="143" t="s">
        <v>100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101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663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ROUND((SUM(BE85:BE95)),  2)</f>
        <v>0</v>
      </c>
      <c r="G35" s="38"/>
      <c r="H35" s="38"/>
      <c r="I35" s="157">
        <v>0.20999999999999999</v>
      </c>
      <c r="J35" s="156">
        <f>ROUND(((SUM(BE85:BE95))*I35),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ROUND((SUM(BF85:BF95)),  2)</f>
        <v>0</v>
      </c>
      <c r="G36" s="38"/>
      <c r="H36" s="38"/>
      <c r="I36" s="157">
        <v>0.14999999999999999</v>
      </c>
      <c r="J36" s="156">
        <f>ROUND(((SUM(BF85:BF95))*I36),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kolejí a výhybek v žst Děčín hl. n.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99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101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5 - SO 05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kolejí a výhybek v žst Děčín hl. n.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99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100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101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5 - SO 05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8. 12. 2020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108</v>
      </c>
      <c r="D84" s="177" t="s">
        <v>55</v>
      </c>
      <c r="E84" s="177" t="s">
        <v>51</v>
      </c>
      <c r="F84" s="177" t="s">
        <v>52</v>
      </c>
      <c r="G84" s="177" t="s">
        <v>109</v>
      </c>
      <c r="H84" s="177" t="s">
        <v>110</v>
      </c>
      <c r="I84" s="177" t="s">
        <v>111</v>
      </c>
      <c r="J84" s="178" t="s">
        <v>105</v>
      </c>
      <c r="K84" s="179" t="s">
        <v>112</v>
      </c>
      <c r="L84" s="180"/>
      <c r="M84" s="92" t="s">
        <v>19</v>
      </c>
      <c r="N84" s="93" t="s">
        <v>40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1">
        <f>BK85</f>
        <v>0</v>
      </c>
      <c r="K85" s="40"/>
      <c r="L85" s="44"/>
      <c r="M85" s="95"/>
      <c r="N85" s="182"/>
      <c r="O85" s="96"/>
      <c r="P85" s="183">
        <f>SUM(P86:P95)</f>
        <v>0</v>
      </c>
      <c r="Q85" s="96"/>
      <c r="R85" s="183">
        <f>SUM(R86:R95)</f>
        <v>99</v>
      </c>
      <c r="S85" s="96"/>
      <c r="T85" s="184">
        <f>SUM(T86:T95)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106</v>
      </c>
      <c r="BK85" s="185">
        <f>SUM(BK86:BK95)</f>
        <v>0</v>
      </c>
    </row>
    <row r="86" s="2" customFormat="1" ht="66.75" customHeight="1">
      <c r="A86" s="38"/>
      <c r="B86" s="39"/>
      <c r="C86" s="186" t="s">
        <v>74</v>
      </c>
      <c r="D86" s="186" t="s">
        <v>120</v>
      </c>
      <c r="E86" s="187" t="s">
        <v>476</v>
      </c>
      <c r="F86" s="188" t="s">
        <v>477</v>
      </c>
      <c r="G86" s="189" t="s">
        <v>273</v>
      </c>
      <c r="H86" s="190">
        <v>125</v>
      </c>
      <c r="I86" s="191"/>
      <c r="J86" s="192">
        <f>ROUND(I86*H86,2)</f>
        <v>0</v>
      </c>
      <c r="K86" s="193"/>
      <c r="L86" s="44"/>
      <c r="M86" s="194" t="s">
        <v>19</v>
      </c>
      <c r="N86" s="195" t="s">
        <v>41</v>
      </c>
      <c r="O86" s="8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8" t="s">
        <v>88</v>
      </c>
      <c r="AT86" s="198" t="s">
        <v>120</v>
      </c>
      <c r="AU86" s="198" t="s">
        <v>70</v>
      </c>
      <c r="AY86" s="17" t="s">
        <v>124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74</v>
      </c>
      <c r="BK86" s="199">
        <f>ROUND(I86*H86,2)</f>
        <v>0</v>
      </c>
      <c r="BL86" s="17" t="s">
        <v>88</v>
      </c>
      <c r="BM86" s="198" t="s">
        <v>664</v>
      </c>
    </row>
    <row r="87" s="2" customFormat="1" ht="66.75" customHeight="1">
      <c r="A87" s="38"/>
      <c r="B87" s="39"/>
      <c r="C87" s="186" t="s">
        <v>78</v>
      </c>
      <c r="D87" s="186" t="s">
        <v>120</v>
      </c>
      <c r="E87" s="187" t="s">
        <v>665</v>
      </c>
      <c r="F87" s="188" t="s">
        <v>666</v>
      </c>
      <c r="G87" s="189" t="s">
        <v>482</v>
      </c>
      <c r="H87" s="190">
        <v>0.26000000000000001</v>
      </c>
      <c r="I87" s="191"/>
      <c r="J87" s="192">
        <f>ROUND(I87*H87,2)</f>
        <v>0</v>
      </c>
      <c r="K87" s="193"/>
      <c r="L87" s="44"/>
      <c r="M87" s="194" t="s">
        <v>19</v>
      </c>
      <c r="N87" s="195" t="s">
        <v>41</v>
      </c>
      <c r="O87" s="8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8" t="s">
        <v>88</v>
      </c>
      <c r="AT87" s="198" t="s">
        <v>120</v>
      </c>
      <c r="AU87" s="198" t="s">
        <v>70</v>
      </c>
      <c r="AY87" s="17" t="s">
        <v>124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74</v>
      </c>
      <c r="BK87" s="199">
        <f>ROUND(I87*H87,2)</f>
        <v>0</v>
      </c>
      <c r="BL87" s="17" t="s">
        <v>88</v>
      </c>
      <c r="BM87" s="198" t="s">
        <v>667</v>
      </c>
    </row>
    <row r="88" s="2" customFormat="1" ht="66.75" customHeight="1">
      <c r="A88" s="38"/>
      <c r="B88" s="39"/>
      <c r="C88" s="186" t="s">
        <v>85</v>
      </c>
      <c r="D88" s="186" t="s">
        <v>120</v>
      </c>
      <c r="E88" s="187" t="s">
        <v>480</v>
      </c>
      <c r="F88" s="188" t="s">
        <v>481</v>
      </c>
      <c r="G88" s="189" t="s">
        <v>482</v>
      </c>
      <c r="H88" s="190">
        <v>0.31</v>
      </c>
      <c r="I88" s="191"/>
      <c r="J88" s="192">
        <f>ROUND(I88*H88,2)</f>
        <v>0</v>
      </c>
      <c r="K88" s="193"/>
      <c r="L88" s="44"/>
      <c r="M88" s="194" t="s">
        <v>19</v>
      </c>
      <c r="N88" s="195" t="s">
        <v>41</v>
      </c>
      <c r="O88" s="8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8" t="s">
        <v>88</v>
      </c>
      <c r="AT88" s="198" t="s">
        <v>120</v>
      </c>
      <c r="AU88" s="198" t="s">
        <v>70</v>
      </c>
      <c r="AY88" s="17" t="s">
        <v>124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74</v>
      </c>
      <c r="BK88" s="199">
        <f>ROUND(I88*H88,2)</f>
        <v>0</v>
      </c>
      <c r="BL88" s="17" t="s">
        <v>88</v>
      </c>
      <c r="BM88" s="198" t="s">
        <v>668</v>
      </c>
    </row>
    <row r="89" s="2" customFormat="1" ht="33" customHeight="1">
      <c r="A89" s="38"/>
      <c r="B89" s="39"/>
      <c r="C89" s="186" t="s">
        <v>88</v>
      </c>
      <c r="D89" s="186" t="s">
        <v>120</v>
      </c>
      <c r="E89" s="187" t="s">
        <v>485</v>
      </c>
      <c r="F89" s="188" t="s">
        <v>486</v>
      </c>
      <c r="G89" s="189" t="s">
        <v>273</v>
      </c>
      <c r="H89" s="190">
        <v>20</v>
      </c>
      <c r="I89" s="191"/>
      <c r="J89" s="192">
        <f>ROUND(I89*H89,2)</f>
        <v>0</v>
      </c>
      <c r="K89" s="193"/>
      <c r="L89" s="44"/>
      <c r="M89" s="194" t="s">
        <v>19</v>
      </c>
      <c r="N89" s="195" t="s">
        <v>41</v>
      </c>
      <c r="O89" s="8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8" t="s">
        <v>88</v>
      </c>
      <c r="AT89" s="198" t="s">
        <v>120</v>
      </c>
      <c r="AU89" s="198" t="s">
        <v>70</v>
      </c>
      <c r="AY89" s="17" t="s">
        <v>124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74</v>
      </c>
      <c r="BK89" s="199">
        <f>ROUND(I89*H89,2)</f>
        <v>0</v>
      </c>
      <c r="BL89" s="17" t="s">
        <v>88</v>
      </c>
      <c r="BM89" s="198" t="s">
        <v>669</v>
      </c>
    </row>
    <row r="90" s="2" customFormat="1" ht="33" customHeight="1">
      <c r="A90" s="38"/>
      <c r="B90" s="39"/>
      <c r="C90" s="186" t="s">
        <v>91</v>
      </c>
      <c r="D90" s="186" t="s">
        <v>120</v>
      </c>
      <c r="E90" s="187" t="s">
        <v>176</v>
      </c>
      <c r="F90" s="188" t="s">
        <v>177</v>
      </c>
      <c r="G90" s="189" t="s">
        <v>123</v>
      </c>
      <c r="H90" s="190">
        <v>4</v>
      </c>
      <c r="I90" s="191"/>
      <c r="J90" s="192">
        <f>ROUND(I90*H90,2)</f>
        <v>0</v>
      </c>
      <c r="K90" s="193"/>
      <c r="L90" s="44"/>
      <c r="M90" s="194" t="s">
        <v>19</v>
      </c>
      <c r="N90" s="195" t="s">
        <v>41</v>
      </c>
      <c r="O90" s="8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8" t="s">
        <v>88</v>
      </c>
      <c r="AT90" s="198" t="s">
        <v>120</v>
      </c>
      <c r="AU90" s="198" t="s">
        <v>70</v>
      </c>
      <c r="AY90" s="17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74</v>
      </c>
      <c r="BK90" s="199">
        <f>ROUND(I90*H90,2)</f>
        <v>0</v>
      </c>
      <c r="BL90" s="17" t="s">
        <v>88</v>
      </c>
      <c r="BM90" s="198" t="s">
        <v>670</v>
      </c>
    </row>
    <row r="91" s="2" customFormat="1" ht="33" customHeight="1">
      <c r="A91" s="38"/>
      <c r="B91" s="39"/>
      <c r="C91" s="186" t="s">
        <v>175</v>
      </c>
      <c r="D91" s="186" t="s">
        <v>120</v>
      </c>
      <c r="E91" s="187" t="s">
        <v>489</v>
      </c>
      <c r="F91" s="188" t="s">
        <v>490</v>
      </c>
      <c r="G91" s="189" t="s">
        <v>273</v>
      </c>
      <c r="H91" s="190">
        <v>50</v>
      </c>
      <c r="I91" s="191"/>
      <c r="J91" s="192">
        <f>ROUND(I91*H91,2)</f>
        <v>0</v>
      </c>
      <c r="K91" s="193"/>
      <c r="L91" s="44"/>
      <c r="M91" s="194" t="s">
        <v>19</v>
      </c>
      <c r="N91" s="195" t="s">
        <v>41</v>
      </c>
      <c r="O91" s="8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8" t="s">
        <v>88</v>
      </c>
      <c r="AT91" s="198" t="s">
        <v>120</v>
      </c>
      <c r="AU91" s="198" t="s">
        <v>70</v>
      </c>
      <c r="AY91" s="17" t="s">
        <v>124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74</v>
      </c>
      <c r="BK91" s="199">
        <f>ROUND(I91*H91,2)</f>
        <v>0</v>
      </c>
      <c r="BL91" s="17" t="s">
        <v>88</v>
      </c>
      <c r="BM91" s="198" t="s">
        <v>671</v>
      </c>
    </row>
    <row r="92" s="2" customFormat="1" ht="33" customHeight="1">
      <c r="A92" s="38"/>
      <c r="B92" s="39"/>
      <c r="C92" s="186" t="s">
        <v>179</v>
      </c>
      <c r="D92" s="186" t="s">
        <v>120</v>
      </c>
      <c r="E92" s="187" t="s">
        <v>383</v>
      </c>
      <c r="F92" s="188" t="s">
        <v>384</v>
      </c>
      <c r="G92" s="189" t="s">
        <v>385</v>
      </c>
      <c r="H92" s="190">
        <v>66</v>
      </c>
      <c r="I92" s="191"/>
      <c r="J92" s="192">
        <f>ROUND(I92*H92,2)</f>
        <v>0</v>
      </c>
      <c r="K92" s="193"/>
      <c r="L92" s="44"/>
      <c r="M92" s="194" t="s">
        <v>19</v>
      </c>
      <c r="N92" s="195" t="s">
        <v>41</v>
      </c>
      <c r="O92" s="8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8" t="s">
        <v>88</v>
      </c>
      <c r="AT92" s="198" t="s">
        <v>120</v>
      </c>
      <c r="AU92" s="198" t="s">
        <v>70</v>
      </c>
      <c r="AY92" s="17" t="s">
        <v>124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74</v>
      </c>
      <c r="BK92" s="199">
        <f>ROUND(I92*H92,2)</f>
        <v>0</v>
      </c>
      <c r="BL92" s="17" t="s">
        <v>88</v>
      </c>
      <c r="BM92" s="198" t="s">
        <v>672</v>
      </c>
    </row>
    <row r="93" s="2" customFormat="1" ht="16.5" customHeight="1">
      <c r="A93" s="38"/>
      <c r="B93" s="39"/>
      <c r="C93" s="223" t="s">
        <v>183</v>
      </c>
      <c r="D93" s="223" t="s">
        <v>200</v>
      </c>
      <c r="E93" s="224" t="s">
        <v>389</v>
      </c>
      <c r="F93" s="225" t="s">
        <v>390</v>
      </c>
      <c r="G93" s="226" t="s">
        <v>379</v>
      </c>
      <c r="H93" s="227">
        <v>99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41</v>
      </c>
      <c r="O93" s="84"/>
      <c r="P93" s="196">
        <f>O93*H93</f>
        <v>0</v>
      </c>
      <c r="Q93" s="196">
        <v>1</v>
      </c>
      <c r="R93" s="196">
        <f>Q93*H93</f>
        <v>99</v>
      </c>
      <c r="S93" s="196">
        <v>0</v>
      </c>
      <c r="T93" s="19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8" t="s">
        <v>183</v>
      </c>
      <c r="AT93" s="198" t="s">
        <v>200</v>
      </c>
      <c r="AU93" s="198" t="s">
        <v>70</v>
      </c>
      <c r="AY93" s="17" t="s">
        <v>124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74</v>
      </c>
      <c r="BK93" s="199">
        <f>ROUND(I93*H93,2)</f>
        <v>0</v>
      </c>
      <c r="BL93" s="17" t="s">
        <v>88</v>
      </c>
      <c r="BM93" s="198" t="s">
        <v>673</v>
      </c>
    </row>
    <row r="94" s="10" customFormat="1">
      <c r="A94" s="10"/>
      <c r="B94" s="200"/>
      <c r="C94" s="201"/>
      <c r="D94" s="202" t="s">
        <v>126</v>
      </c>
      <c r="E94" s="203" t="s">
        <v>19</v>
      </c>
      <c r="F94" s="204" t="s">
        <v>674</v>
      </c>
      <c r="G94" s="201"/>
      <c r="H94" s="205">
        <v>99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1" t="s">
        <v>126</v>
      </c>
      <c r="AU94" s="211" t="s">
        <v>70</v>
      </c>
      <c r="AV94" s="10" t="s">
        <v>78</v>
      </c>
      <c r="AW94" s="10" t="s">
        <v>31</v>
      </c>
      <c r="AX94" s="10" t="s">
        <v>74</v>
      </c>
      <c r="AY94" s="211" t="s">
        <v>124</v>
      </c>
    </row>
    <row r="95" s="2" customFormat="1" ht="78" customHeight="1">
      <c r="A95" s="38"/>
      <c r="B95" s="39"/>
      <c r="C95" s="186" t="s">
        <v>187</v>
      </c>
      <c r="D95" s="186" t="s">
        <v>120</v>
      </c>
      <c r="E95" s="187" t="s">
        <v>495</v>
      </c>
      <c r="F95" s="188" t="s">
        <v>496</v>
      </c>
      <c r="G95" s="189" t="s">
        <v>379</v>
      </c>
      <c r="H95" s="190">
        <v>99</v>
      </c>
      <c r="I95" s="191"/>
      <c r="J95" s="192">
        <f>ROUND(I95*H95,2)</f>
        <v>0</v>
      </c>
      <c r="K95" s="193"/>
      <c r="L95" s="44"/>
      <c r="M95" s="247" t="s">
        <v>19</v>
      </c>
      <c r="N95" s="248" t="s">
        <v>41</v>
      </c>
      <c r="O95" s="249"/>
      <c r="P95" s="250">
        <f>O95*H95</f>
        <v>0</v>
      </c>
      <c r="Q95" s="250">
        <v>0</v>
      </c>
      <c r="R95" s="250">
        <f>Q95*H95</f>
        <v>0</v>
      </c>
      <c r="S95" s="250">
        <v>0</v>
      </c>
      <c r="T95" s="25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8" t="s">
        <v>88</v>
      </c>
      <c r="AT95" s="198" t="s">
        <v>120</v>
      </c>
      <c r="AU95" s="198" t="s">
        <v>70</v>
      </c>
      <c r="AY95" s="17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74</v>
      </c>
      <c r="BK95" s="199">
        <f>ROUND(I95*H95,2)</f>
        <v>0</v>
      </c>
      <c r="BL95" s="17" t="s">
        <v>88</v>
      </c>
      <c r="BM95" s="198" t="s">
        <v>675</v>
      </c>
    </row>
    <row r="96" s="2" customFormat="1" ht="6.96" customHeight="1">
      <c r="A96" s="38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44"/>
      <c r="M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</sheetData>
  <sheetProtection sheet="1" autoFilter="0" formatColumns="0" formatRows="0" objects="1" scenarios="1" spinCount="100000" saltValue="dh1nTVyx2z7q0Wlr3xZt3kbqodtb2HtK0SJdbFoJVlJr6z+6z5y8oKvZir6PWwP7jFCC4MIKAnNUCAheg0WDIg==" hashValue="H3D10ooHVUvwq39pewSbEL1gknjKA1MhGVOoQJYDZnCXy0G369SE3krLsz+5oC2SnPUwvg1D1unE30WRLlt+FQ==" algorithmName="SHA-512" password="CC35"/>
  <autoFilter ref="C84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676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8. 12. 2020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33</v>
      </c>
      <c r="F24" s="38"/>
      <c r="G24" s="38"/>
      <c r="H24" s="38"/>
      <c r="I24" s="142" t="s">
        <v>27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36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38</v>
      </c>
      <c r="G32" s="38"/>
      <c r="H32" s="38"/>
      <c r="I32" s="154" t="s">
        <v>37</v>
      </c>
      <c r="J32" s="154" t="s">
        <v>39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40</v>
      </c>
      <c r="E33" s="142" t="s">
        <v>41</v>
      </c>
      <c r="F33" s="156">
        <f>ROUND((SUM(BE79:BE104)),  2)</f>
        <v>0</v>
      </c>
      <c r="G33" s="38"/>
      <c r="H33" s="38"/>
      <c r="I33" s="157">
        <v>0.20999999999999999</v>
      </c>
      <c r="J33" s="156">
        <f>ROUND(((SUM(BE79:BE104))*I33),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42</v>
      </c>
      <c r="F34" s="156">
        <f>ROUND((SUM(BF79:BF104)),  2)</f>
        <v>0</v>
      </c>
      <c r="G34" s="38"/>
      <c r="H34" s="38"/>
      <c r="I34" s="157">
        <v>0.14999999999999999</v>
      </c>
      <c r="J34" s="156">
        <f>ROUND(((SUM(BF79:BF104))*I34),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56">
        <f>ROUND((SUM(BG79:BG104)),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ROUND((SUM(BH79:BH104)),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ROUND((SUM(BI79:BI104)),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103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Oprava kolejí a výhybek v žst Děčín hl. n.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2 - Materiál dodávaný objednatelem - NEOCEŇOVAT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8. 12. 2020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104</v>
      </c>
      <c r="D57" s="171"/>
      <c r="E57" s="171"/>
      <c r="F57" s="171"/>
      <c r="G57" s="171"/>
      <c r="H57" s="171"/>
      <c r="I57" s="171"/>
      <c r="J57" s="172" t="s">
        <v>105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106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107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Oprava kolejí a výhybek v žst Děčín hl. n.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99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2 - Materiál dodávaný objednatelem - NEOCEŇOVAT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8. 12. 2020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108</v>
      </c>
      <c r="D78" s="177" t="s">
        <v>55</v>
      </c>
      <c r="E78" s="177" t="s">
        <v>51</v>
      </c>
      <c r="F78" s="177" t="s">
        <v>52</v>
      </c>
      <c r="G78" s="177" t="s">
        <v>109</v>
      </c>
      <c r="H78" s="177" t="s">
        <v>110</v>
      </c>
      <c r="I78" s="177" t="s">
        <v>111</v>
      </c>
      <c r="J78" s="178" t="s">
        <v>105</v>
      </c>
      <c r="K78" s="179" t="s">
        <v>112</v>
      </c>
      <c r="L78" s="180"/>
      <c r="M78" s="92" t="s">
        <v>19</v>
      </c>
      <c r="N78" s="93" t="s">
        <v>40</v>
      </c>
      <c r="O78" s="93" t="s">
        <v>113</v>
      </c>
      <c r="P78" s="93" t="s">
        <v>114</v>
      </c>
      <c r="Q78" s="93" t="s">
        <v>115</v>
      </c>
      <c r="R78" s="93" t="s">
        <v>116</v>
      </c>
      <c r="S78" s="93" t="s">
        <v>117</v>
      </c>
      <c r="T78" s="94" t="s">
        <v>118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119</v>
      </c>
      <c r="D79" s="40"/>
      <c r="E79" s="40"/>
      <c r="F79" s="40"/>
      <c r="G79" s="40"/>
      <c r="H79" s="40"/>
      <c r="I79" s="40"/>
      <c r="J79" s="181">
        <f>BK79</f>
        <v>0</v>
      </c>
      <c r="K79" s="40"/>
      <c r="L79" s="44"/>
      <c r="M79" s="95"/>
      <c r="N79" s="182"/>
      <c r="O79" s="96"/>
      <c r="P79" s="183">
        <f>SUM(P80:P104)</f>
        <v>0</v>
      </c>
      <c r="Q79" s="96"/>
      <c r="R79" s="183">
        <f>SUM(R80:R104)</f>
        <v>93.975414999999998</v>
      </c>
      <c r="S79" s="96"/>
      <c r="T79" s="184">
        <f>SUM(T80:T104)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106</v>
      </c>
      <c r="BK79" s="185">
        <f>SUM(BK80:BK104)</f>
        <v>0</v>
      </c>
    </row>
    <row r="80" s="2" customFormat="1" ht="16.5" customHeight="1">
      <c r="A80" s="38"/>
      <c r="B80" s="39"/>
      <c r="C80" s="223" t="s">
        <v>74</v>
      </c>
      <c r="D80" s="223" t="s">
        <v>200</v>
      </c>
      <c r="E80" s="224" t="s">
        <v>677</v>
      </c>
      <c r="F80" s="225" t="s">
        <v>678</v>
      </c>
      <c r="G80" s="226" t="s">
        <v>385</v>
      </c>
      <c r="H80" s="227">
        <v>56.488999999999997</v>
      </c>
      <c r="I80" s="228"/>
      <c r="J80" s="229">
        <f>ROUND(I80*H80,2)</f>
        <v>0</v>
      </c>
      <c r="K80" s="230"/>
      <c r="L80" s="231"/>
      <c r="M80" s="232" t="s">
        <v>19</v>
      </c>
      <c r="N80" s="233" t="s">
        <v>41</v>
      </c>
      <c r="O80" s="84"/>
      <c r="P80" s="196">
        <f>O80*H80</f>
        <v>0</v>
      </c>
      <c r="Q80" s="196">
        <v>0.95499999999999996</v>
      </c>
      <c r="R80" s="196">
        <f>Q80*H80</f>
        <v>53.946994999999994</v>
      </c>
      <c r="S80" s="196">
        <v>0</v>
      </c>
      <c r="T80" s="197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8" t="s">
        <v>183</v>
      </c>
      <c r="AT80" s="198" t="s">
        <v>200</v>
      </c>
      <c r="AU80" s="198" t="s">
        <v>70</v>
      </c>
      <c r="AY80" s="17" t="s">
        <v>124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7" t="s">
        <v>74</v>
      </c>
      <c r="BK80" s="199">
        <f>ROUND(I80*H80,2)</f>
        <v>0</v>
      </c>
      <c r="BL80" s="17" t="s">
        <v>88</v>
      </c>
      <c r="BM80" s="198" t="s">
        <v>679</v>
      </c>
    </row>
    <row r="81" s="2" customFormat="1" ht="16.5" customHeight="1">
      <c r="A81" s="38"/>
      <c r="B81" s="39"/>
      <c r="C81" s="223" t="s">
        <v>78</v>
      </c>
      <c r="D81" s="223" t="s">
        <v>200</v>
      </c>
      <c r="E81" s="224" t="s">
        <v>680</v>
      </c>
      <c r="F81" s="225" t="s">
        <v>681</v>
      </c>
      <c r="G81" s="226" t="s">
        <v>123</v>
      </c>
      <c r="H81" s="227">
        <v>228</v>
      </c>
      <c r="I81" s="228"/>
      <c r="J81" s="229">
        <f>ROUND(I81*H81,2)</f>
        <v>0</v>
      </c>
      <c r="K81" s="230"/>
      <c r="L81" s="231"/>
      <c r="M81" s="232" t="s">
        <v>19</v>
      </c>
      <c r="N81" s="233" t="s">
        <v>41</v>
      </c>
      <c r="O81" s="84"/>
      <c r="P81" s="196">
        <f>O81*H81</f>
        <v>0</v>
      </c>
      <c r="Q81" s="196">
        <v>0.104</v>
      </c>
      <c r="R81" s="196">
        <f>Q81*H81</f>
        <v>23.712</v>
      </c>
      <c r="S81" s="196">
        <v>0</v>
      </c>
      <c r="T81" s="197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198" t="s">
        <v>183</v>
      </c>
      <c r="AT81" s="198" t="s">
        <v>200</v>
      </c>
      <c r="AU81" s="198" t="s">
        <v>70</v>
      </c>
      <c r="AY81" s="17" t="s">
        <v>124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7" t="s">
        <v>74</v>
      </c>
      <c r="BK81" s="199">
        <f>ROUND(I81*H81,2)</f>
        <v>0</v>
      </c>
      <c r="BL81" s="17" t="s">
        <v>88</v>
      </c>
      <c r="BM81" s="198" t="s">
        <v>682</v>
      </c>
    </row>
    <row r="82" s="10" customFormat="1">
      <c r="A82" s="10"/>
      <c r="B82" s="200"/>
      <c r="C82" s="201"/>
      <c r="D82" s="202" t="s">
        <v>126</v>
      </c>
      <c r="E82" s="203" t="s">
        <v>19</v>
      </c>
      <c r="F82" s="204" t="s">
        <v>683</v>
      </c>
      <c r="G82" s="201"/>
      <c r="H82" s="205">
        <v>228</v>
      </c>
      <c r="I82" s="206"/>
      <c r="J82" s="201"/>
      <c r="K82" s="201"/>
      <c r="L82" s="207"/>
      <c r="M82" s="208"/>
      <c r="N82" s="209"/>
      <c r="O82" s="209"/>
      <c r="P82" s="209"/>
      <c r="Q82" s="209"/>
      <c r="R82" s="209"/>
      <c r="S82" s="209"/>
      <c r="T82" s="2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1" t="s">
        <v>126</v>
      </c>
      <c r="AU82" s="211" t="s">
        <v>70</v>
      </c>
      <c r="AV82" s="10" t="s">
        <v>78</v>
      </c>
      <c r="AW82" s="10" t="s">
        <v>31</v>
      </c>
      <c r="AX82" s="10" t="s">
        <v>74</v>
      </c>
      <c r="AY82" s="211" t="s">
        <v>124</v>
      </c>
    </row>
    <row r="83" s="2" customFormat="1" ht="16.5" customHeight="1">
      <c r="A83" s="38"/>
      <c r="B83" s="39"/>
      <c r="C83" s="223" t="s">
        <v>85</v>
      </c>
      <c r="D83" s="223" t="s">
        <v>200</v>
      </c>
      <c r="E83" s="224" t="s">
        <v>684</v>
      </c>
      <c r="F83" s="225" t="s">
        <v>685</v>
      </c>
      <c r="G83" s="226" t="s">
        <v>123</v>
      </c>
      <c r="H83" s="227">
        <v>158</v>
      </c>
      <c r="I83" s="228"/>
      <c r="J83" s="229">
        <f>ROUND(I83*H83,2)</f>
        <v>0</v>
      </c>
      <c r="K83" s="230"/>
      <c r="L83" s="231"/>
      <c r="M83" s="232" t="s">
        <v>19</v>
      </c>
      <c r="N83" s="233" t="s">
        <v>41</v>
      </c>
      <c r="O83" s="84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8" t="s">
        <v>183</v>
      </c>
      <c r="AT83" s="198" t="s">
        <v>200</v>
      </c>
      <c r="AU83" s="198" t="s">
        <v>70</v>
      </c>
      <c r="AY83" s="17" t="s">
        <v>124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7" t="s">
        <v>74</v>
      </c>
      <c r="BK83" s="199">
        <f>ROUND(I83*H83,2)</f>
        <v>0</v>
      </c>
      <c r="BL83" s="17" t="s">
        <v>88</v>
      </c>
      <c r="BM83" s="198" t="s">
        <v>686</v>
      </c>
    </row>
    <row r="84" s="10" customFormat="1">
      <c r="A84" s="10"/>
      <c r="B84" s="200"/>
      <c r="C84" s="201"/>
      <c r="D84" s="202" t="s">
        <v>126</v>
      </c>
      <c r="E84" s="203" t="s">
        <v>19</v>
      </c>
      <c r="F84" s="204" t="s">
        <v>687</v>
      </c>
      <c r="G84" s="201"/>
      <c r="H84" s="205">
        <v>75</v>
      </c>
      <c r="I84" s="206"/>
      <c r="J84" s="201"/>
      <c r="K84" s="201"/>
      <c r="L84" s="207"/>
      <c r="M84" s="208"/>
      <c r="N84" s="209"/>
      <c r="O84" s="209"/>
      <c r="P84" s="209"/>
      <c r="Q84" s="209"/>
      <c r="R84" s="209"/>
      <c r="S84" s="209"/>
      <c r="T84" s="2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11" t="s">
        <v>126</v>
      </c>
      <c r="AU84" s="211" t="s">
        <v>70</v>
      </c>
      <c r="AV84" s="10" t="s">
        <v>78</v>
      </c>
      <c r="AW84" s="10" t="s">
        <v>31</v>
      </c>
      <c r="AX84" s="10" t="s">
        <v>70</v>
      </c>
      <c r="AY84" s="211" t="s">
        <v>124</v>
      </c>
    </row>
    <row r="85" s="10" customFormat="1">
      <c r="A85" s="10"/>
      <c r="B85" s="200"/>
      <c r="C85" s="201"/>
      <c r="D85" s="202" t="s">
        <v>126</v>
      </c>
      <c r="E85" s="203" t="s">
        <v>19</v>
      </c>
      <c r="F85" s="204" t="s">
        <v>688</v>
      </c>
      <c r="G85" s="201"/>
      <c r="H85" s="205">
        <v>83</v>
      </c>
      <c r="I85" s="206"/>
      <c r="J85" s="201"/>
      <c r="K85" s="201"/>
      <c r="L85" s="207"/>
      <c r="M85" s="208"/>
      <c r="N85" s="209"/>
      <c r="O85" s="209"/>
      <c r="P85" s="209"/>
      <c r="Q85" s="209"/>
      <c r="R85" s="209"/>
      <c r="S85" s="209"/>
      <c r="T85" s="2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1" t="s">
        <v>126</v>
      </c>
      <c r="AU85" s="211" t="s">
        <v>70</v>
      </c>
      <c r="AV85" s="10" t="s">
        <v>78</v>
      </c>
      <c r="AW85" s="10" t="s">
        <v>31</v>
      </c>
      <c r="AX85" s="10" t="s">
        <v>70</v>
      </c>
      <c r="AY85" s="211" t="s">
        <v>124</v>
      </c>
    </row>
    <row r="86" s="11" customFormat="1">
      <c r="A86" s="11"/>
      <c r="B86" s="212"/>
      <c r="C86" s="213"/>
      <c r="D86" s="202" t="s">
        <v>126</v>
      </c>
      <c r="E86" s="214" t="s">
        <v>19</v>
      </c>
      <c r="F86" s="215" t="s">
        <v>134</v>
      </c>
      <c r="G86" s="213"/>
      <c r="H86" s="216">
        <v>158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T86" s="222" t="s">
        <v>126</v>
      </c>
      <c r="AU86" s="222" t="s">
        <v>70</v>
      </c>
      <c r="AV86" s="11" t="s">
        <v>88</v>
      </c>
      <c r="AW86" s="11" t="s">
        <v>31</v>
      </c>
      <c r="AX86" s="11" t="s">
        <v>74</v>
      </c>
      <c r="AY86" s="222" t="s">
        <v>124</v>
      </c>
    </row>
    <row r="87" s="2" customFormat="1" ht="16.5" customHeight="1">
      <c r="A87" s="38"/>
      <c r="B87" s="39"/>
      <c r="C87" s="223" t="s">
        <v>88</v>
      </c>
      <c r="D87" s="223" t="s">
        <v>200</v>
      </c>
      <c r="E87" s="224" t="s">
        <v>689</v>
      </c>
      <c r="F87" s="225" t="s">
        <v>690</v>
      </c>
      <c r="G87" s="226" t="s">
        <v>273</v>
      </c>
      <c r="H87" s="227">
        <v>89</v>
      </c>
      <c r="I87" s="228"/>
      <c r="J87" s="229">
        <f>ROUND(I87*H87,2)</f>
        <v>0</v>
      </c>
      <c r="K87" s="230"/>
      <c r="L87" s="231"/>
      <c r="M87" s="232" t="s">
        <v>19</v>
      </c>
      <c r="N87" s="233" t="s">
        <v>41</v>
      </c>
      <c r="O87" s="8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8" t="s">
        <v>183</v>
      </c>
      <c r="AT87" s="198" t="s">
        <v>200</v>
      </c>
      <c r="AU87" s="198" t="s">
        <v>70</v>
      </c>
      <c r="AY87" s="17" t="s">
        <v>124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74</v>
      </c>
      <c r="BK87" s="199">
        <f>ROUND(I87*H87,2)</f>
        <v>0</v>
      </c>
      <c r="BL87" s="17" t="s">
        <v>88</v>
      </c>
      <c r="BM87" s="198" t="s">
        <v>691</v>
      </c>
    </row>
    <row r="88" s="10" customFormat="1">
      <c r="A88" s="10"/>
      <c r="B88" s="200"/>
      <c r="C88" s="201"/>
      <c r="D88" s="202" t="s">
        <v>126</v>
      </c>
      <c r="E88" s="203" t="s">
        <v>19</v>
      </c>
      <c r="F88" s="204" t="s">
        <v>692</v>
      </c>
      <c r="G88" s="201"/>
      <c r="H88" s="205">
        <v>89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1" t="s">
        <v>126</v>
      </c>
      <c r="AU88" s="211" t="s">
        <v>70</v>
      </c>
      <c r="AV88" s="10" t="s">
        <v>78</v>
      </c>
      <c r="AW88" s="10" t="s">
        <v>31</v>
      </c>
      <c r="AX88" s="10" t="s">
        <v>74</v>
      </c>
      <c r="AY88" s="211" t="s">
        <v>124</v>
      </c>
    </row>
    <row r="89" s="2" customFormat="1" ht="16.5" customHeight="1">
      <c r="A89" s="38"/>
      <c r="B89" s="39"/>
      <c r="C89" s="223" t="s">
        <v>91</v>
      </c>
      <c r="D89" s="223" t="s">
        <v>200</v>
      </c>
      <c r="E89" s="224" t="s">
        <v>693</v>
      </c>
      <c r="F89" s="225" t="s">
        <v>694</v>
      </c>
      <c r="G89" s="226" t="s">
        <v>273</v>
      </c>
      <c r="H89" s="227">
        <v>439</v>
      </c>
      <c r="I89" s="228"/>
      <c r="J89" s="229">
        <f>ROUND(I89*H89,2)</f>
        <v>0</v>
      </c>
      <c r="K89" s="230"/>
      <c r="L89" s="231"/>
      <c r="M89" s="232" t="s">
        <v>19</v>
      </c>
      <c r="N89" s="233" t="s">
        <v>41</v>
      </c>
      <c r="O89" s="8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8" t="s">
        <v>183</v>
      </c>
      <c r="AT89" s="198" t="s">
        <v>200</v>
      </c>
      <c r="AU89" s="198" t="s">
        <v>70</v>
      </c>
      <c r="AY89" s="17" t="s">
        <v>124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74</v>
      </c>
      <c r="BK89" s="199">
        <f>ROUND(I89*H89,2)</f>
        <v>0</v>
      </c>
      <c r="BL89" s="17" t="s">
        <v>88</v>
      </c>
      <c r="BM89" s="198" t="s">
        <v>695</v>
      </c>
    </row>
    <row r="90" s="10" customFormat="1">
      <c r="A90" s="10"/>
      <c r="B90" s="200"/>
      <c r="C90" s="201"/>
      <c r="D90" s="202" t="s">
        <v>126</v>
      </c>
      <c r="E90" s="203" t="s">
        <v>19</v>
      </c>
      <c r="F90" s="204" t="s">
        <v>696</v>
      </c>
      <c r="G90" s="201"/>
      <c r="H90" s="205">
        <v>439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1" t="s">
        <v>126</v>
      </c>
      <c r="AU90" s="211" t="s">
        <v>70</v>
      </c>
      <c r="AV90" s="10" t="s">
        <v>78</v>
      </c>
      <c r="AW90" s="10" t="s">
        <v>31</v>
      </c>
      <c r="AX90" s="10" t="s">
        <v>74</v>
      </c>
      <c r="AY90" s="211" t="s">
        <v>124</v>
      </c>
    </row>
    <row r="91" s="2" customFormat="1" ht="16.5" customHeight="1">
      <c r="A91" s="38"/>
      <c r="B91" s="39"/>
      <c r="C91" s="223" t="s">
        <v>175</v>
      </c>
      <c r="D91" s="223" t="s">
        <v>200</v>
      </c>
      <c r="E91" s="224" t="s">
        <v>697</v>
      </c>
      <c r="F91" s="225" t="s">
        <v>698</v>
      </c>
      <c r="G91" s="226" t="s">
        <v>123</v>
      </c>
      <c r="H91" s="227">
        <v>12</v>
      </c>
      <c r="I91" s="228"/>
      <c r="J91" s="229">
        <f>ROUND(I91*H91,2)</f>
        <v>0</v>
      </c>
      <c r="K91" s="230"/>
      <c r="L91" s="231"/>
      <c r="M91" s="232" t="s">
        <v>19</v>
      </c>
      <c r="N91" s="233" t="s">
        <v>41</v>
      </c>
      <c r="O91" s="84"/>
      <c r="P91" s="196">
        <f>O91*H91</f>
        <v>0</v>
      </c>
      <c r="Q91" s="196">
        <v>0.36997000000000002</v>
      </c>
      <c r="R91" s="196">
        <f>Q91*H91</f>
        <v>4.4396400000000007</v>
      </c>
      <c r="S91" s="196">
        <v>0</v>
      </c>
      <c r="T91" s="19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8" t="s">
        <v>183</v>
      </c>
      <c r="AT91" s="198" t="s">
        <v>200</v>
      </c>
      <c r="AU91" s="198" t="s">
        <v>70</v>
      </c>
      <c r="AY91" s="17" t="s">
        <v>124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74</v>
      </c>
      <c r="BK91" s="199">
        <f>ROUND(I91*H91,2)</f>
        <v>0</v>
      </c>
      <c r="BL91" s="17" t="s">
        <v>88</v>
      </c>
      <c r="BM91" s="198" t="s">
        <v>699</v>
      </c>
    </row>
    <row r="92" s="10" customFormat="1">
      <c r="A92" s="10"/>
      <c r="B92" s="200"/>
      <c r="C92" s="201"/>
      <c r="D92" s="202" t="s">
        <v>126</v>
      </c>
      <c r="E92" s="203" t="s">
        <v>19</v>
      </c>
      <c r="F92" s="204" t="s">
        <v>700</v>
      </c>
      <c r="G92" s="201"/>
      <c r="H92" s="205">
        <v>12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1" t="s">
        <v>126</v>
      </c>
      <c r="AU92" s="211" t="s">
        <v>70</v>
      </c>
      <c r="AV92" s="10" t="s">
        <v>78</v>
      </c>
      <c r="AW92" s="10" t="s">
        <v>31</v>
      </c>
      <c r="AX92" s="10" t="s">
        <v>74</v>
      </c>
      <c r="AY92" s="211" t="s">
        <v>124</v>
      </c>
    </row>
    <row r="93" s="2" customFormat="1" ht="16.5" customHeight="1">
      <c r="A93" s="38"/>
      <c r="B93" s="39"/>
      <c r="C93" s="223" t="s">
        <v>179</v>
      </c>
      <c r="D93" s="223" t="s">
        <v>200</v>
      </c>
      <c r="E93" s="224" t="s">
        <v>701</v>
      </c>
      <c r="F93" s="225" t="s">
        <v>702</v>
      </c>
      <c r="G93" s="226" t="s">
        <v>123</v>
      </c>
      <c r="H93" s="227">
        <v>8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41</v>
      </c>
      <c r="O93" s="84"/>
      <c r="P93" s="196">
        <f>O93*H93</f>
        <v>0</v>
      </c>
      <c r="Q93" s="196">
        <v>0.33748</v>
      </c>
      <c r="R93" s="196">
        <f>Q93*H93</f>
        <v>2.69984</v>
      </c>
      <c r="S93" s="196">
        <v>0</v>
      </c>
      <c r="T93" s="19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8" t="s">
        <v>183</v>
      </c>
      <c r="AT93" s="198" t="s">
        <v>200</v>
      </c>
      <c r="AU93" s="198" t="s">
        <v>70</v>
      </c>
      <c r="AY93" s="17" t="s">
        <v>124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74</v>
      </c>
      <c r="BK93" s="199">
        <f>ROUND(I93*H93,2)</f>
        <v>0</v>
      </c>
      <c r="BL93" s="17" t="s">
        <v>88</v>
      </c>
      <c r="BM93" s="198" t="s">
        <v>703</v>
      </c>
    </row>
    <row r="94" s="10" customFormat="1">
      <c r="A94" s="10"/>
      <c r="B94" s="200"/>
      <c r="C94" s="201"/>
      <c r="D94" s="202" t="s">
        <v>126</v>
      </c>
      <c r="E94" s="203" t="s">
        <v>19</v>
      </c>
      <c r="F94" s="204" t="s">
        <v>704</v>
      </c>
      <c r="G94" s="201"/>
      <c r="H94" s="205">
        <v>8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1" t="s">
        <v>126</v>
      </c>
      <c r="AU94" s="211" t="s">
        <v>70</v>
      </c>
      <c r="AV94" s="10" t="s">
        <v>78</v>
      </c>
      <c r="AW94" s="10" t="s">
        <v>31</v>
      </c>
      <c r="AX94" s="10" t="s">
        <v>74</v>
      </c>
      <c r="AY94" s="211" t="s">
        <v>124</v>
      </c>
    </row>
    <row r="95" s="2" customFormat="1" ht="16.5" customHeight="1">
      <c r="A95" s="38"/>
      <c r="B95" s="39"/>
      <c r="C95" s="223" t="s">
        <v>183</v>
      </c>
      <c r="D95" s="223" t="s">
        <v>200</v>
      </c>
      <c r="E95" s="224" t="s">
        <v>705</v>
      </c>
      <c r="F95" s="225" t="s">
        <v>706</v>
      </c>
      <c r="G95" s="226" t="s">
        <v>123</v>
      </c>
      <c r="H95" s="227">
        <v>12</v>
      </c>
      <c r="I95" s="228"/>
      <c r="J95" s="229">
        <f>ROUND(I95*H95,2)</f>
        <v>0</v>
      </c>
      <c r="K95" s="230"/>
      <c r="L95" s="231"/>
      <c r="M95" s="232" t="s">
        <v>19</v>
      </c>
      <c r="N95" s="233" t="s">
        <v>41</v>
      </c>
      <c r="O95" s="84"/>
      <c r="P95" s="196">
        <f>O95*H95</f>
        <v>0</v>
      </c>
      <c r="Q95" s="196">
        <v>0.26889000000000002</v>
      </c>
      <c r="R95" s="196">
        <f>Q95*H95</f>
        <v>3.22668</v>
      </c>
      <c r="S95" s="196">
        <v>0</v>
      </c>
      <c r="T95" s="19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8" t="s">
        <v>183</v>
      </c>
      <c r="AT95" s="198" t="s">
        <v>200</v>
      </c>
      <c r="AU95" s="198" t="s">
        <v>70</v>
      </c>
      <c r="AY95" s="17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74</v>
      </c>
      <c r="BK95" s="199">
        <f>ROUND(I95*H95,2)</f>
        <v>0</v>
      </c>
      <c r="BL95" s="17" t="s">
        <v>88</v>
      </c>
      <c r="BM95" s="198" t="s">
        <v>707</v>
      </c>
    </row>
    <row r="96" s="10" customFormat="1">
      <c r="A96" s="10"/>
      <c r="B96" s="200"/>
      <c r="C96" s="201"/>
      <c r="D96" s="202" t="s">
        <v>126</v>
      </c>
      <c r="E96" s="203" t="s">
        <v>19</v>
      </c>
      <c r="F96" s="204" t="s">
        <v>708</v>
      </c>
      <c r="G96" s="201"/>
      <c r="H96" s="205">
        <v>12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1" t="s">
        <v>126</v>
      </c>
      <c r="AU96" s="211" t="s">
        <v>70</v>
      </c>
      <c r="AV96" s="10" t="s">
        <v>78</v>
      </c>
      <c r="AW96" s="10" t="s">
        <v>31</v>
      </c>
      <c r="AX96" s="10" t="s">
        <v>74</v>
      </c>
      <c r="AY96" s="211" t="s">
        <v>124</v>
      </c>
    </row>
    <row r="97" s="2" customFormat="1" ht="16.5" customHeight="1">
      <c r="A97" s="38"/>
      <c r="B97" s="39"/>
      <c r="C97" s="223" t="s">
        <v>187</v>
      </c>
      <c r="D97" s="223" t="s">
        <v>200</v>
      </c>
      <c r="E97" s="224" t="s">
        <v>709</v>
      </c>
      <c r="F97" s="225" t="s">
        <v>710</v>
      </c>
      <c r="G97" s="226" t="s">
        <v>123</v>
      </c>
      <c r="H97" s="227">
        <v>1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41</v>
      </c>
      <c r="O97" s="84"/>
      <c r="P97" s="196">
        <f>O97*H97</f>
        <v>0</v>
      </c>
      <c r="Q97" s="196">
        <v>0.75800000000000001</v>
      </c>
      <c r="R97" s="196">
        <f>Q97*H97</f>
        <v>0.75800000000000001</v>
      </c>
      <c r="S97" s="196">
        <v>0</v>
      </c>
      <c r="T97" s="197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8" t="s">
        <v>183</v>
      </c>
      <c r="AT97" s="198" t="s">
        <v>200</v>
      </c>
      <c r="AU97" s="198" t="s">
        <v>70</v>
      </c>
      <c r="AY97" s="17" t="s">
        <v>124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7" t="s">
        <v>74</v>
      </c>
      <c r="BK97" s="199">
        <f>ROUND(I97*H97,2)</f>
        <v>0</v>
      </c>
      <c r="BL97" s="17" t="s">
        <v>88</v>
      </c>
      <c r="BM97" s="198" t="s">
        <v>711</v>
      </c>
    </row>
    <row r="98" s="2" customFormat="1" ht="16.5" customHeight="1">
      <c r="A98" s="38"/>
      <c r="B98" s="39"/>
      <c r="C98" s="223" t="s">
        <v>191</v>
      </c>
      <c r="D98" s="223" t="s">
        <v>200</v>
      </c>
      <c r="E98" s="224" t="s">
        <v>712</v>
      </c>
      <c r="F98" s="225" t="s">
        <v>713</v>
      </c>
      <c r="G98" s="226" t="s">
        <v>123</v>
      </c>
      <c r="H98" s="227">
        <v>1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41</v>
      </c>
      <c r="O98" s="84"/>
      <c r="P98" s="196">
        <f>O98*H98</f>
        <v>0</v>
      </c>
      <c r="Q98" s="196">
        <v>0.76900000000000002</v>
      </c>
      <c r="R98" s="196">
        <f>Q98*H98</f>
        <v>0.76900000000000002</v>
      </c>
      <c r="S98" s="196">
        <v>0</v>
      </c>
      <c r="T98" s="19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8" t="s">
        <v>183</v>
      </c>
      <c r="AT98" s="198" t="s">
        <v>200</v>
      </c>
      <c r="AU98" s="198" t="s">
        <v>70</v>
      </c>
      <c r="AY98" s="17" t="s">
        <v>124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7" t="s">
        <v>74</v>
      </c>
      <c r="BK98" s="199">
        <f>ROUND(I98*H98,2)</f>
        <v>0</v>
      </c>
      <c r="BL98" s="17" t="s">
        <v>88</v>
      </c>
      <c r="BM98" s="198" t="s">
        <v>714</v>
      </c>
    </row>
    <row r="99" s="2" customFormat="1" ht="16.5" customHeight="1">
      <c r="A99" s="38"/>
      <c r="B99" s="39"/>
      <c r="C99" s="223" t="s">
        <v>195</v>
      </c>
      <c r="D99" s="223" t="s">
        <v>200</v>
      </c>
      <c r="E99" s="224" t="s">
        <v>715</v>
      </c>
      <c r="F99" s="225" t="s">
        <v>716</v>
      </c>
      <c r="G99" s="226" t="s">
        <v>123</v>
      </c>
      <c r="H99" s="227">
        <v>1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41</v>
      </c>
      <c r="O99" s="84"/>
      <c r="P99" s="196">
        <f>O99*H99</f>
        <v>0</v>
      </c>
      <c r="Q99" s="196">
        <v>0.75800000000000001</v>
      </c>
      <c r="R99" s="196">
        <f>Q99*H99</f>
        <v>0.75800000000000001</v>
      </c>
      <c r="S99" s="196">
        <v>0</v>
      </c>
      <c r="T99" s="19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8" t="s">
        <v>183</v>
      </c>
      <c r="AT99" s="198" t="s">
        <v>200</v>
      </c>
      <c r="AU99" s="198" t="s">
        <v>70</v>
      </c>
      <c r="AY99" s="17" t="s">
        <v>124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74</v>
      </c>
      <c r="BK99" s="199">
        <f>ROUND(I99*H99,2)</f>
        <v>0</v>
      </c>
      <c r="BL99" s="17" t="s">
        <v>88</v>
      </c>
      <c r="BM99" s="198" t="s">
        <v>717</v>
      </c>
    </row>
    <row r="100" s="2" customFormat="1" ht="16.5" customHeight="1">
      <c r="A100" s="38"/>
      <c r="B100" s="39"/>
      <c r="C100" s="223" t="s">
        <v>199</v>
      </c>
      <c r="D100" s="223" t="s">
        <v>200</v>
      </c>
      <c r="E100" s="224" t="s">
        <v>718</v>
      </c>
      <c r="F100" s="225" t="s">
        <v>719</v>
      </c>
      <c r="G100" s="226" t="s">
        <v>123</v>
      </c>
      <c r="H100" s="227">
        <v>1</v>
      </c>
      <c r="I100" s="228"/>
      <c r="J100" s="229">
        <f>ROUND(I100*H100,2)</f>
        <v>0</v>
      </c>
      <c r="K100" s="230"/>
      <c r="L100" s="231"/>
      <c r="M100" s="232" t="s">
        <v>19</v>
      </c>
      <c r="N100" s="233" t="s">
        <v>41</v>
      </c>
      <c r="O100" s="84"/>
      <c r="P100" s="196">
        <f>O100*H100</f>
        <v>0</v>
      </c>
      <c r="Q100" s="196">
        <v>0.76900000000000002</v>
      </c>
      <c r="R100" s="196">
        <f>Q100*H100</f>
        <v>0.76900000000000002</v>
      </c>
      <c r="S100" s="196">
        <v>0</v>
      </c>
      <c r="T100" s="19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8" t="s">
        <v>183</v>
      </c>
      <c r="AT100" s="198" t="s">
        <v>200</v>
      </c>
      <c r="AU100" s="198" t="s">
        <v>70</v>
      </c>
      <c r="AY100" s="17" t="s">
        <v>124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7" t="s">
        <v>74</v>
      </c>
      <c r="BK100" s="199">
        <f>ROUND(I100*H100,2)</f>
        <v>0</v>
      </c>
      <c r="BL100" s="17" t="s">
        <v>88</v>
      </c>
      <c r="BM100" s="198" t="s">
        <v>720</v>
      </c>
    </row>
    <row r="101" s="2" customFormat="1" ht="16.5" customHeight="1">
      <c r="A101" s="38"/>
      <c r="B101" s="39"/>
      <c r="C101" s="223" t="s">
        <v>208</v>
      </c>
      <c r="D101" s="223" t="s">
        <v>200</v>
      </c>
      <c r="E101" s="224" t="s">
        <v>721</v>
      </c>
      <c r="F101" s="225" t="s">
        <v>722</v>
      </c>
      <c r="G101" s="226" t="s">
        <v>123</v>
      </c>
      <c r="H101" s="227">
        <v>1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41</v>
      </c>
      <c r="O101" s="84"/>
      <c r="P101" s="196">
        <f>O101*H101</f>
        <v>0</v>
      </c>
      <c r="Q101" s="196">
        <v>0.60026000000000002</v>
      </c>
      <c r="R101" s="196">
        <f>Q101*H101</f>
        <v>0.60026000000000002</v>
      </c>
      <c r="S101" s="196">
        <v>0</v>
      </c>
      <c r="T101" s="19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8" t="s">
        <v>183</v>
      </c>
      <c r="AT101" s="198" t="s">
        <v>200</v>
      </c>
      <c r="AU101" s="198" t="s">
        <v>70</v>
      </c>
      <c r="AY101" s="17" t="s">
        <v>124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74</v>
      </c>
      <c r="BK101" s="199">
        <f>ROUND(I101*H101,2)</f>
        <v>0</v>
      </c>
      <c r="BL101" s="17" t="s">
        <v>88</v>
      </c>
      <c r="BM101" s="198" t="s">
        <v>723</v>
      </c>
    </row>
    <row r="102" s="2" customFormat="1" ht="16.5" customHeight="1">
      <c r="A102" s="38"/>
      <c r="B102" s="39"/>
      <c r="C102" s="223" t="s">
        <v>219</v>
      </c>
      <c r="D102" s="223" t="s">
        <v>200</v>
      </c>
      <c r="E102" s="224" t="s">
        <v>724</v>
      </c>
      <c r="F102" s="225" t="s">
        <v>725</v>
      </c>
      <c r="G102" s="226" t="s">
        <v>123</v>
      </c>
      <c r="H102" s="227">
        <v>1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41</v>
      </c>
      <c r="O102" s="84"/>
      <c r="P102" s="196">
        <f>O102*H102</f>
        <v>0</v>
      </c>
      <c r="Q102" s="196">
        <v>0.76900000000000002</v>
      </c>
      <c r="R102" s="196">
        <f>Q102*H102</f>
        <v>0.76900000000000002</v>
      </c>
      <c r="S102" s="196">
        <v>0</v>
      </c>
      <c r="T102" s="19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8" t="s">
        <v>183</v>
      </c>
      <c r="AT102" s="198" t="s">
        <v>200</v>
      </c>
      <c r="AU102" s="198" t="s">
        <v>70</v>
      </c>
      <c r="AY102" s="17" t="s">
        <v>124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7" t="s">
        <v>74</v>
      </c>
      <c r="BK102" s="199">
        <f>ROUND(I102*H102,2)</f>
        <v>0</v>
      </c>
      <c r="BL102" s="17" t="s">
        <v>88</v>
      </c>
      <c r="BM102" s="198" t="s">
        <v>726</v>
      </c>
    </row>
    <row r="103" s="2" customFormat="1" ht="16.5" customHeight="1">
      <c r="A103" s="38"/>
      <c r="B103" s="39"/>
      <c r="C103" s="223" t="s">
        <v>8</v>
      </c>
      <c r="D103" s="223" t="s">
        <v>200</v>
      </c>
      <c r="E103" s="224" t="s">
        <v>727</v>
      </c>
      <c r="F103" s="225" t="s">
        <v>728</v>
      </c>
      <c r="G103" s="226" t="s">
        <v>123</v>
      </c>
      <c r="H103" s="227">
        <v>1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41</v>
      </c>
      <c r="O103" s="84"/>
      <c r="P103" s="196">
        <f>O103*H103</f>
        <v>0</v>
      </c>
      <c r="Q103" s="196">
        <v>0.75800000000000001</v>
      </c>
      <c r="R103" s="196">
        <f>Q103*H103</f>
        <v>0.75800000000000001</v>
      </c>
      <c r="S103" s="196">
        <v>0</v>
      </c>
      <c r="T103" s="19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8" t="s">
        <v>183</v>
      </c>
      <c r="AT103" s="198" t="s">
        <v>200</v>
      </c>
      <c r="AU103" s="198" t="s">
        <v>70</v>
      </c>
      <c r="AY103" s="17" t="s">
        <v>124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74</v>
      </c>
      <c r="BK103" s="199">
        <f>ROUND(I103*H103,2)</f>
        <v>0</v>
      </c>
      <c r="BL103" s="17" t="s">
        <v>88</v>
      </c>
      <c r="BM103" s="198" t="s">
        <v>729</v>
      </c>
    </row>
    <row r="104" s="2" customFormat="1" ht="16.5" customHeight="1">
      <c r="A104" s="38"/>
      <c r="B104" s="39"/>
      <c r="C104" s="223" t="s">
        <v>233</v>
      </c>
      <c r="D104" s="223" t="s">
        <v>200</v>
      </c>
      <c r="E104" s="224" t="s">
        <v>730</v>
      </c>
      <c r="F104" s="225" t="s">
        <v>731</v>
      </c>
      <c r="G104" s="226" t="s">
        <v>123</v>
      </c>
      <c r="H104" s="227">
        <v>1</v>
      </c>
      <c r="I104" s="228"/>
      <c r="J104" s="229">
        <f>ROUND(I104*H104,2)</f>
        <v>0</v>
      </c>
      <c r="K104" s="230"/>
      <c r="L104" s="231"/>
      <c r="M104" s="279" t="s">
        <v>19</v>
      </c>
      <c r="N104" s="280" t="s">
        <v>41</v>
      </c>
      <c r="O104" s="249"/>
      <c r="P104" s="250">
        <f>O104*H104</f>
        <v>0</v>
      </c>
      <c r="Q104" s="250">
        <v>0.76900000000000002</v>
      </c>
      <c r="R104" s="250">
        <f>Q104*H104</f>
        <v>0.76900000000000002</v>
      </c>
      <c r="S104" s="250">
        <v>0</v>
      </c>
      <c r="T104" s="251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8" t="s">
        <v>183</v>
      </c>
      <c r="AT104" s="198" t="s">
        <v>200</v>
      </c>
      <c r="AU104" s="198" t="s">
        <v>70</v>
      </c>
      <c r="AY104" s="17" t="s">
        <v>124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74</v>
      </c>
      <c r="BK104" s="199">
        <f>ROUND(I104*H104,2)</f>
        <v>0</v>
      </c>
      <c r="BL104" s="17" t="s">
        <v>88</v>
      </c>
      <c r="BM104" s="198" t="s">
        <v>732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43gvDBAxae5nsvmbPtBWQjgeYBVfpVUTb1yMifKkzKQEpMkGYHwWndT080YdDVG0GNK+an8Kr3HoMs+Zxf++WQ==" hashValue="KFxrO3+ErlkKubYfzaD23+oKRYLif6VI3n4y10VmItde2PD1Z6Qabwc3vIldbyvDSsaFN9CgLdVff3UJeaQ+SA==" algorithmName="SHA-512" password="CC35"/>
  <autoFilter ref="C78:K10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98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kolejí a výhybek v žst Děčín hl. n.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733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8. 12. 2020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33</v>
      </c>
      <c r="F24" s="38"/>
      <c r="G24" s="38"/>
      <c r="H24" s="38"/>
      <c r="I24" s="142" t="s">
        <v>27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36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38</v>
      </c>
      <c r="G32" s="38"/>
      <c r="H32" s="38"/>
      <c r="I32" s="154" t="s">
        <v>37</v>
      </c>
      <c r="J32" s="154" t="s">
        <v>39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40</v>
      </c>
      <c r="E33" s="142" t="s">
        <v>41</v>
      </c>
      <c r="F33" s="156">
        <f>ROUND((SUM(BE79:BE87)),  2)</f>
        <v>0</v>
      </c>
      <c r="G33" s="38"/>
      <c r="H33" s="38"/>
      <c r="I33" s="157">
        <v>0.20999999999999999</v>
      </c>
      <c r="J33" s="156">
        <f>ROUND(((SUM(BE79:BE87))*I33),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42</v>
      </c>
      <c r="F34" s="156">
        <f>ROUND((SUM(BF79:BF87)),  2)</f>
        <v>0</v>
      </c>
      <c r="G34" s="38"/>
      <c r="H34" s="38"/>
      <c r="I34" s="157">
        <v>0.14999999999999999</v>
      </c>
      <c r="J34" s="156">
        <f>ROUND(((SUM(BF79:BF87))*I34),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56">
        <f>ROUND((SUM(BG79:BG87)),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ROUND((SUM(BH79:BH87)),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ROUND((SUM(BI79:BI87)),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103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Oprava kolejí a výhybek v žst Děčín hl. n.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3 -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8. 12. 2020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104</v>
      </c>
      <c r="D57" s="171"/>
      <c r="E57" s="171"/>
      <c r="F57" s="171"/>
      <c r="G57" s="171"/>
      <c r="H57" s="171"/>
      <c r="I57" s="171"/>
      <c r="J57" s="172" t="s">
        <v>105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106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107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Oprava kolejí a výhybek v žst Děčín hl. n.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99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3 - VRN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8. 12. 2020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108</v>
      </c>
      <c r="D78" s="177" t="s">
        <v>55</v>
      </c>
      <c r="E78" s="177" t="s">
        <v>51</v>
      </c>
      <c r="F78" s="177" t="s">
        <v>52</v>
      </c>
      <c r="G78" s="177" t="s">
        <v>109</v>
      </c>
      <c r="H78" s="177" t="s">
        <v>110</v>
      </c>
      <c r="I78" s="177" t="s">
        <v>111</v>
      </c>
      <c r="J78" s="178" t="s">
        <v>105</v>
      </c>
      <c r="K78" s="179" t="s">
        <v>112</v>
      </c>
      <c r="L78" s="180"/>
      <c r="M78" s="92" t="s">
        <v>19</v>
      </c>
      <c r="N78" s="93" t="s">
        <v>40</v>
      </c>
      <c r="O78" s="93" t="s">
        <v>113</v>
      </c>
      <c r="P78" s="93" t="s">
        <v>114</v>
      </c>
      <c r="Q78" s="93" t="s">
        <v>115</v>
      </c>
      <c r="R78" s="93" t="s">
        <v>116</v>
      </c>
      <c r="S78" s="93" t="s">
        <v>117</v>
      </c>
      <c r="T78" s="94" t="s">
        <v>118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119</v>
      </c>
      <c r="D79" s="40"/>
      <c r="E79" s="40"/>
      <c r="F79" s="40"/>
      <c r="G79" s="40"/>
      <c r="H79" s="40"/>
      <c r="I79" s="40"/>
      <c r="J79" s="181">
        <f>BK79</f>
        <v>0</v>
      </c>
      <c r="K79" s="40"/>
      <c r="L79" s="44"/>
      <c r="M79" s="95"/>
      <c r="N79" s="182"/>
      <c r="O79" s="96"/>
      <c r="P79" s="183">
        <f>SUM(P80:P87)</f>
        <v>0</v>
      </c>
      <c r="Q79" s="96"/>
      <c r="R79" s="183">
        <f>SUM(R80:R87)</f>
        <v>0</v>
      </c>
      <c r="S79" s="96"/>
      <c r="T79" s="184">
        <f>SUM(T80:T87)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106</v>
      </c>
      <c r="BK79" s="185">
        <f>SUM(BK80:BK87)</f>
        <v>0</v>
      </c>
    </row>
    <row r="80" s="2" customFormat="1" ht="16.5" customHeight="1">
      <c r="A80" s="38"/>
      <c r="B80" s="39"/>
      <c r="C80" s="186" t="s">
        <v>74</v>
      </c>
      <c r="D80" s="186" t="s">
        <v>120</v>
      </c>
      <c r="E80" s="187" t="s">
        <v>734</v>
      </c>
      <c r="F80" s="188" t="s">
        <v>735</v>
      </c>
      <c r="G80" s="189" t="s">
        <v>736</v>
      </c>
      <c r="H80" s="190">
        <v>1</v>
      </c>
      <c r="I80" s="191"/>
      <c r="J80" s="192">
        <f>ROUND(I80*H80,2)</f>
        <v>0</v>
      </c>
      <c r="K80" s="193"/>
      <c r="L80" s="44"/>
      <c r="M80" s="194" t="s">
        <v>19</v>
      </c>
      <c r="N80" s="195" t="s">
        <v>41</v>
      </c>
      <c r="O80" s="84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8" t="s">
        <v>88</v>
      </c>
      <c r="AT80" s="198" t="s">
        <v>120</v>
      </c>
      <c r="AU80" s="198" t="s">
        <v>70</v>
      </c>
      <c r="AY80" s="17" t="s">
        <v>124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7" t="s">
        <v>74</v>
      </c>
      <c r="BK80" s="199">
        <f>ROUND(I80*H80,2)</f>
        <v>0</v>
      </c>
      <c r="BL80" s="17" t="s">
        <v>88</v>
      </c>
      <c r="BM80" s="198" t="s">
        <v>737</v>
      </c>
    </row>
    <row r="81" s="2" customFormat="1" ht="16.5" customHeight="1">
      <c r="A81" s="38"/>
      <c r="B81" s="39"/>
      <c r="C81" s="186" t="s">
        <v>78</v>
      </c>
      <c r="D81" s="186" t="s">
        <v>120</v>
      </c>
      <c r="E81" s="187" t="s">
        <v>738</v>
      </c>
      <c r="F81" s="188" t="s">
        <v>739</v>
      </c>
      <c r="G81" s="189" t="s">
        <v>740</v>
      </c>
      <c r="H81" s="190">
        <v>1</v>
      </c>
      <c r="I81" s="191"/>
      <c r="J81" s="192">
        <f>ROUND(I81*H81,2)</f>
        <v>0</v>
      </c>
      <c r="K81" s="193"/>
      <c r="L81" s="44"/>
      <c r="M81" s="194" t="s">
        <v>19</v>
      </c>
      <c r="N81" s="195" t="s">
        <v>41</v>
      </c>
      <c r="O81" s="84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198" t="s">
        <v>88</v>
      </c>
      <c r="AT81" s="198" t="s">
        <v>120</v>
      </c>
      <c r="AU81" s="198" t="s">
        <v>70</v>
      </c>
      <c r="AY81" s="17" t="s">
        <v>124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7" t="s">
        <v>74</v>
      </c>
      <c r="BK81" s="199">
        <f>ROUND(I81*H81,2)</f>
        <v>0</v>
      </c>
      <c r="BL81" s="17" t="s">
        <v>88</v>
      </c>
      <c r="BM81" s="198" t="s">
        <v>741</v>
      </c>
    </row>
    <row r="82" s="2" customFormat="1" ht="55.5" customHeight="1">
      <c r="A82" s="38"/>
      <c r="B82" s="39"/>
      <c r="C82" s="186" t="s">
        <v>85</v>
      </c>
      <c r="D82" s="186" t="s">
        <v>120</v>
      </c>
      <c r="E82" s="187" t="s">
        <v>742</v>
      </c>
      <c r="F82" s="188" t="s">
        <v>743</v>
      </c>
      <c r="G82" s="189" t="s">
        <v>482</v>
      </c>
      <c r="H82" s="190">
        <v>1</v>
      </c>
      <c r="I82" s="191"/>
      <c r="J82" s="192">
        <f>ROUND(I82*H82,2)</f>
        <v>0</v>
      </c>
      <c r="K82" s="193"/>
      <c r="L82" s="44"/>
      <c r="M82" s="194" t="s">
        <v>19</v>
      </c>
      <c r="N82" s="195" t="s">
        <v>41</v>
      </c>
      <c r="O82" s="84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8" t="s">
        <v>88</v>
      </c>
      <c r="AT82" s="198" t="s">
        <v>120</v>
      </c>
      <c r="AU82" s="198" t="s">
        <v>70</v>
      </c>
      <c r="AY82" s="17" t="s">
        <v>124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7" t="s">
        <v>74</v>
      </c>
      <c r="BK82" s="199">
        <f>ROUND(I82*H82,2)</f>
        <v>0</v>
      </c>
      <c r="BL82" s="17" t="s">
        <v>88</v>
      </c>
      <c r="BM82" s="198" t="s">
        <v>744</v>
      </c>
    </row>
    <row r="83" s="10" customFormat="1">
      <c r="A83" s="10"/>
      <c r="B83" s="200"/>
      <c r="C83" s="201"/>
      <c r="D83" s="202" t="s">
        <v>126</v>
      </c>
      <c r="E83" s="203" t="s">
        <v>19</v>
      </c>
      <c r="F83" s="204" t="s">
        <v>745</v>
      </c>
      <c r="G83" s="201"/>
      <c r="H83" s="205">
        <v>1</v>
      </c>
      <c r="I83" s="206"/>
      <c r="J83" s="201"/>
      <c r="K83" s="201"/>
      <c r="L83" s="207"/>
      <c r="M83" s="208"/>
      <c r="N83" s="209"/>
      <c r="O83" s="209"/>
      <c r="P83" s="209"/>
      <c r="Q83" s="209"/>
      <c r="R83" s="209"/>
      <c r="S83" s="209"/>
      <c r="T83" s="2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1" t="s">
        <v>126</v>
      </c>
      <c r="AU83" s="211" t="s">
        <v>70</v>
      </c>
      <c r="AV83" s="10" t="s">
        <v>78</v>
      </c>
      <c r="AW83" s="10" t="s">
        <v>31</v>
      </c>
      <c r="AX83" s="10" t="s">
        <v>74</v>
      </c>
      <c r="AY83" s="211" t="s">
        <v>124</v>
      </c>
    </row>
    <row r="84" s="2" customFormat="1" ht="33" customHeight="1">
      <c r="A84" s="38"/>
      <c r="B84" s="39"/>
      <c r="C84" s="186" t="s">
        <v>88</v>
      </c>
      <c r="D84" s="186" t="s">
        <v>120</v>
      </c>
      <c r="E84" s="187" t="s">
        <v>746</v>
      </c>
      <c r="F84" s="188" t="s">
        <v>747</v>
      </c>
      <c r="G84" s="189" t="s">
        <v>740</v>
      </c>
      <c r="H84" s="190">
        <v>1</v>
      </c>
      <c r="I84" s="191"/>
      <c r="J84" s="192">
        <f>ROUND(I84*H84,2)</f>
        <v>0</v>
      </c>
      <c r="K84" s="193"/>
      <c r="L84" s="44"/>
      <c r="M84" s="194" t="s">
        <v>19</v>
      </c>
      <c r="N84" s="195" t="s">
        <v>41</v>
      </c>
      <c r="O84" s="84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98" t="s">
        <v>88</v>
      </c>
      <c r="AT84" s="198" t="s">
        <v>120</v>
      </c>
      <c r="AU84" s="198" t="s">
        <v>70</v>
      </c>
      <c r="AY84" s="17" t="s">
        <v>124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7" t="s">
        <v>74</v>
      </c>
      <c r="BK84" s="199">
        <f>ROUND(I84*H84,2)</f>
        <v>0</v>
      </c>
      <c r="BL84" s="17" t="s">
        <v>88</v>
      </c>
      <c r="BM84" s="198" t="s">
        <v>748</v>
      </c>
    </row>
    <row r="85" s="2" customFormat="1" ht="44.25" customHeight="1">
      <c r="A85" s="38"/>
      <c r="B85" s="39"/>
      <c r="C85" s="186" t="s">
        <v>91</v>
      </c>
      <c r="D85" s="186" t="s">
        <v>120</v>
      </c>
      <c r="E85" s="187" t="s">
        <v>749</v>
      </c>
      <c r="F85" s="188" t="s">
        <v>750</v>
      </c>
      <c r="G85" s="189" t="s">
        <v>740</v>
      </c>
      <c r="H85" s="190">
        <v>1</v>
      </c>
      <c r="I85" s="191"/>
      <c r="J85" s="192">
        <f>ROUND(I85*H85,2)</f>
        <v>0</v>
      </c>
      <c r="K85" s="193"/>
      <c r="L85" s="44"/>
      <c r="M85" s="194" t="s">
        <v>19</v>
      </c>
      <c r="N85" s="195" t="s">
        <v>41</v>
      </c>
      <c r="O85" s="84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98" t="s">
        <v>88</v>
      </c>
      <c r="AT85" s="198" t="s">
        <v>120</v>
      </c>
      <c r="AU85" s="198" t="s">
        <v>70</v>
      </c>
      <c r="AY85" s="17" t="s">
        <v>124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7" t="s">
        <v>74</v>
      </c>
      <c r="BK85" s="199">
        <f>ROUND(I85*H85,2)</f>
        <v>0</v>
      </c>
      <c r="BL85" s="17" t="s">
        <v>88</v>
      </c>
      <c r="BM85" s="198" t="s">
        <v>751</v>
      </c>
    </row>
    <row r="86" s="2" customFormat="1" ht="44.25" customHeight="1">
      <c r="A86" s="38"/>
      <c r="B86" s="39"/>
      <c r="C86" s="186" t="s">
        <v>175</v>
      </c>
      <c r="D86" s="186" t="s">
        <v>120</v>
      </c>
      <c r="E86" s="187" t="s">
        <v>752</v>
      </c>
      <c r="F86" s="188" t="s">
        <v>753</v>
      </c>
      <c r="G86" s="189" t="s">
        <v>740</v>
      </c>
      <c r="H86" s="190">
        <v>1</v>
      </c>
      <c r="I86" s="191"/>
      <c r="J86" s="192">
        <f>ROUND(I86*H86,2)</f>
        <v>0</v>
      </c>
      <c r="K86" s="193"/>
      <c r="L86" s="44"/>
      <c r="M86" s="194" t="s">
        <v>19</v>
      </c>
      <c r="N86" s="195" t="s">
        <v>41</v>
      </c>
      <c r="O86" s="8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8" t="s">
        <v>88</v>
      </c>
      <c r="AT86" s="198" t="s">
        <v>120</v>
      </c>
      <c r="AU86" s="198" t="s">
        <v>70</v>
      </c>
      <c r="AY86" s="17" t="s">
        <v>124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74</v>
      </c>
      <c r="BK86" s="199">
        <f>ROUND(I86*H86,2)</f>
        <v>0</v>
      </c>
      <c r="BL86" s="17" t="s">
        <v>88</v>
      </c>
      <c r="BM86" s="198" t="s">
        <v>754</v>
      </c>
    </row>
    <row r="87" s="2" customFormat="1" ht="33" customHeight="1">
      <c r="A87" s="38"/>
      <c r="B87" s="39"/>
      <c r="C87" s="186" t="s">
        <v>179</v>
      </c>
      <c r="D87" s="186" t="s">
        <v>120</v>
      </c>
      <c r="E87" s="187" t="s">
        <v>755</v>
      </c>
      <c r="F87" s="188" t="s">
        <v>756</v>
      </c>
      <c r="G87" s="189" t="s">
        <v>740</v>
      </c>
      <c r="H87" s="190">
        <v>1</v>
      </c>
      <c r="I87" s="191"/>
      <c r="J87" s="192">
        <f>ROUND(I87*H87,2)</f>
        <v>0</v>
      </c>
      <c r="K87" s="193"/>
      <c r="L87" s="44"/>
      <c r="M87" s="247" t="s">
        <v>19</v>
      </c>
      <c r="N87" s="248" t="s">
        <v>41</v>
      </c>
      <c r="O87" s="249"/>
      <c r="P87" s="250">
        <f>O87*H87</f>
        <v>0</v>
      </c>
      <c r="Q87" s="250">
        <v>0</v>
      </c>
      <c r="R87" s="250">
        <f>Q87*H87</f>
        <v>0</v>
      </c>
      <c r="S87" s="250">
        <v>0</v>
      </c>
      <c r="T87" s="251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8" t="s">
        <v>88</v>
      </c>
      <c r="AT87" s="198" t="s">
        <v>120</v>
      </c>
      <c r="AU87" s="198" t="s">
        <v>70</v>
      </c>
      <c r="AY87" s="17" t="s">
        <v>124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74</v>
      </c>
      <c r="BK87" s="199">
        <f>ROUND(I87*H87,2)</f>
        <v>0</v>
      </c>
      <c r="BL87" s="17" t="s">
        <v>88</v>
      </c>
      <c r="BM87" s="198" t="s">
        <v>757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GdKjKSzYQMidQ8CVZ9VpXeC3gXZH2icwZHNzIqaDm5brhPmfOvrvmDLZHmCXzKEecSOG8L+56UB9b2taPf0Y6A==" hashValue="GSkCwHzACKWr1R8o1xESJGsS7KZoj8SG2aKdm/nkqqUfJdp+daOjrWfH5WMLdIojeMHczDdtxHQNwbVzdnFDIQ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2021-01-29T06:54:46Z</dcterms:created>
  <dcterms:modified xsi:type="dcterms:W3CDTF">2021-01-29T06:54:55Z</dcterms:modified>
</cp:coreProperties>
</file>