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Odstraňování záva..." sheetId="2" r:id="rId2"/>
    <sheet name="PS 02 - Odstraňování záva..." sheetId="3" r:id="rId3"/>
    <sheet name="PS 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 01 - Odstraňování záva...'!$C$84:$K$601</definedName>
    <definedName name="_xlnm.Print_Area" localSheetId="1">'PS 01 - Odstraňování záva...'!$C$4:$J$39,'PS 01 - Odstraňování záva...'!$C$45:$J$66,'PS 01 - Odstraňování záva...'!$C$72:$K$601</definedName>
    <definedName name="_xlnm.Print_Titles" localSheetId="1">'PS 01 - Odstraňování záva...'!$84:$84</definedName>
    <definedName name="_xlnm._FilterDatabase" localSheetId="2" hidden="1">'PS 02 - Odstraňování záva...'!$C$82:$K$514</definedName>
    <definedName name="_xlnm.Print_Area" localSheetId="2">'PS 02 - Odstraňování záva...'!$C$4:$J$39,'PS 02 - Odstraňování záva...'!$C$45:$J$64,'PS 02 - Odstraňování záva...'!$C$70:$K$514</definedName>
    <definedName name="_xlnm.Print_Titles" localSheetId="2">'PS 02 - Odstraňování záva...'!$82:$82</definedName>
    <definedName name="_xlnm._FilterDatabase" localSheetId="3" hidden="1">'PS 03 - VRN'!$C$84:$K$104</definedName>
    <definedName name="_xlnm.Print_Area" localSheetId="3">'PS 03 - VRN'!$C$4:$J$39,'PS 03 - VRN'!$C$45:$J$66,'PS 03 - VRN'!$C$72:$K$104</definedName>
    <definedName name="_xlnm.Print_Titles" localSheetId="3">'PS 03 - VRN'!$84:$84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75"/>
  <c i="3" r="J37"/>
  <c r="J36"/>
  <c i="1" r="AY56"/>
  <c i="3" r="J35"/>
  <c i="1" r="AX56"/>
  <c i="3"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5"/>
  <c r="BH485"/>
  <c r="BG485"/>
  <c r="BF485"/>
  <c r="T485"/>
  <c r="R485"/>
  <c r="P485"/>
  <c r="BI484"/>
  <c r="BH484"/>
  <c r="BG484"/>
  <c r="BF484"/>
  <c r="T484"/>
  <c r="R484"/>
  <c r="P484"/>
  <c r="BI482"/>
  <c r="BH482"/>
  <c r="BG482"/>
  <c r="BF482"/>
  <c r="T482"/>
  <c r="R482"/>
  <c r="P482"/>
  <c r="BI481"/>
  <c r="BH481"/>
  <c r="BG481"/>
  <c r="BF481"/>
  <c r="T481"/>
  <c r="R481"/>
  <c r="P481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J80"/>
  <c r="F79"/>
  <c r="F77"/>
  <c r="E75"/>
  <c r="J55"/>
  <c r="F54"/>
  <c r="F52"/>
  <c r="E50"/>
  <c r="J21"/>
  <c r="E21"/>
  <c r="J79"/>
  <c r="J20"/>
  <c r="J18"/>
  <c r="E18"/>
  <c r="F55"/>
  <c r="J17"/>
  <c r="J12"/>
  <c r="J77"/>
  <c r="E7"/>
  <c r="E73"/>
  <c i="2" r="J37"/>
  <c r="J36"/>
  <c i="1" r="AY55"/>
  <c i="2" r="J35"/>
  <c i="1" r="AX55"/>
  <c i="2"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75"/>
  <c i="1" r="L50"/>
  <c r="AM50"/>
  <c r="AM49"/>
  <c r="L49"/>
  <c r="AM47"/>
  <c r="L47"/>
  <c r="L45"/>
  <c r="L44"/>
  <c i="4" r="J101"/>
  <c r="J94"/>
  <c r="BK88"/>
  <c i="3" r="J508"/>
  <c r="BK505"/>
  <c r="BK500"/>
  <c r="J491"/>
  <c r="J481"/>
  <c r="J471"/>
  <c r="J468"/>
  <c r="BK463"/>
  <c r="BK458"/>
  <c r="J448"/>
  <c r="J444"/>
  <c r="BK440"/>
  <c r="BK436"/>
  <c r="J430"/>
  <c r="BK425"/>
  <c r="BK420"/>
  <c r="BK416"/>
  <c r="J411"/>
  <c r="J405"/>
  <c r="BK399"/>
  <c r="J394"/>
  <c r="BK388"/>
  <c r="BK381"/>
  <c r="BK375"/>
  <c r="BK367"/>
  <c r="BK362"/>
  <c r="J352"/>
  <c r="BK348"/>
  <c r="BK341"/>
  <c r="J336"/>
  <c r="J331"/>
  <c r="J328"/>
  <c r="J324"/>
  <c r="BK317"/>
  <c r="J313"/>
  <c r="J305"/>
  <c r="BK299"/>
  <c r="BK297"/>
  <c r="BK290"/>
  <c r="BK283"/>
  <c r="J279"/>
  <c i="2" r="BK297"/>
  <c r="J288"/>
  <c r="BK282"/>
  <c r="J277"/>
  <c r="J272"/>
  <c r="BK265"/>
  <c r="BK255"/>
  <c r="BK243"/>
  <c r="BK237"/>
  <c r="BK233"/>
  <c r="BK220"/>
  <c r="BK213"/>
  <c r="BK207"/>
  <c r="J199"/>
  <c r="BK192"/>
  <c r="BK188"/>
  <c r="J182"/>
  <c r="J169"/>
  <c r="BK160"/>
  <c r="J152"/>
  <c r="BK149"/>
  <c r="J143"/>
  <c r="J140"/>
  <c r="BK134"/>
  <c r="J130"/>
  <c r="BK124"/>
  <c r="BK120"/>
  <c r="J113"/>
  <c r="J106"/>
  <c r="BK102"/>
  <c r="J91"/>
  <c i="4" r="BK101"/>
  <c r="BK95"/>
  <c r="J90"/>
  <c i="3" r="J510"/>
  <c r="J500"/>
  <c r="J497"/>
  <c r="BK484"/>
  <c r="BK469"/>
  <c r="J459"/>
  <c r="BK446"/>
  <c r="J439"/>
  <c r="BK435"/>
  <c r="J432"/>
  <c r="BK430"/>
  <c r="J425"/>
  <c r="J420"/>
  <c r="J417"/>
  <c r="J412"/>
  <c r="J408"/>
  <c r="J404"/>
  <c r="BK400"/>
  <c r="J396"/>
  <c r="BK390"/>
  <c r="J386"/>
  <c r="J380"/>
  <c r="J371"/>
  <c r="J368"/>
  <c r="J362"/>
  <c r="BK359"/>
  <c r="J354"/>
  <c r="J348"/>
  <c r="J343"/>
  <c r="J339"/>
  <c r="BK331"/>
  <c r="BK323"/>
  <c r="BK319"/>
  <c r="J314"/>
  <c r="J308"/>
  <c r="J304"/>
  <c r="J295"/>
  <c r="J290"/>
  <c r="BK285"/>
  <c r="J280"/>
  <c r="BK274"/>
  <c r="J269"/>
  <c r="J265"/>
  <c r="J256"/>
  <c r="BK251"/>
  <c r="BK247"/>
  <c r="J243"/>
  <c r="BK239"/>
  <c r="BK231"/>
  <c r="BK225"/>
  <c r="BK217"/>
  <c r="BK204"/>
  <c r="J190"/>
  <c r="J181"/>
  <c r="BK162"/>
  <c r="BK156"/>
  <c r="BK149"/>
  <c r="BK142"/>
  <c r="J136"/>
  <c r="J123"/>
  <c r="J111"/>
  <c r="BK101"/>
  <c r="BK90"/>
  <c i="2" r="J601"/>
  <c r="BK598"/>
  <c r="BK594"/>
  <c r="J590"/>
  <c r="J585"/>
  <c r="BK576"/>
  <c r="BK573"/>
  <c r="J566"/>
  <c r="J562"/>
  <c r="BK553"/>
  <c r="J546"/>
  <c r="BK540"/>
  <c r="J536"/>
  <c r="BK530"/>
  <c r="BK523"/>
  <c r="J517"/>
  <c r="BK513"/>
  <c r="BK508"/>
  <c r="J502"/>
  <c r="BK496"/>
  <c r="J492"/>
  <c r="BK487"/>
  <c r="J483"/>
  <c r="BK479"/>
  <c r="BK475"/>
  <c r="J468"/>
  <c r="J460"/>
  <c r="BK456"/>
  <c r="BK450"/>
  <c r="J445"/>
  <c r="BK441"/>
  <c r="J435"/>
  <c r="BK428"/>
  <c r="J424"/>
  <c r="BK420"/>
  <c r="J415"/>
  <c r="BK410"/>
  <c r="BK404"/>
  <c r="J394"/>
  <c r="BK388"/>
  <c r="J380"/>
  <c r="BK373"/>
  <c r="J368"/>
  <c r="BK363"/>
  <c r="J354"/>
  <c r="BK346"/>
  <c r="BK341"/>
  <c r="BK335"/>
  <c r="BK330"/>
  <c r="J325"/>
  <c r="J320"/>
  <c r="BK317"/>
  <c r="J313"/>
  <c r="BK304"/>
  <c r="J298"/>
  <c r="J292"/>
  <c r="BK289"/>
  <c r="BK279"/>
  <c r="BK269"/>
  <c r="BK261"/>
  <c r="BK254"/>
  <c r="BK251"/>
  <c r="BK246"/>
  <c r="BK240"/>
  <c r="BK235"/>
  <c r="J228"/>
  <c r="BK223"/>
  <c r="BK219"/>
  <c r="BK216"/>
  <c r="BK210"/>
  <c r="BK205"/>
  <c r="BK197"/>
  <c r="J194"/>
  <c r="BK189"/>
  <c r="J183"/>
  <c r="BK174"/>
  <c r="BK170"/>
  <c r="J163"/>
  <c r="J158"/>
  <c r="BK153"/>
  <c r="J145"/>
  <c r="J138"/>
  <c r="BK133"/>
  <c r="J127"/>
  <c r="J116"/>
  <c r="J110"/>
  <c r="BK103"/>
  <c r="J96"/>
  <c r="J92"/>
  <c r="BK89"/>
  <c i="3" r="J514"/>
  <c r="BK512"/>
  <c r="J509"/>
  <c r="BK506"/>
  <c r="J504"/>
  <c r="J495"/>
  <c r="BK488"/>
  <c r="BK478"/>
  <c r="BK474"/>
  <c r="BK461"/>
  <c r="BK454"/>
  <c r="BK444"/>
  <c r="BK433"/>
  <c r="J419"/>
  <c r="BK403"/>
  <c r="BK391"/>
  <c r="BK383"/>
  <c r="BK377"/>
  <c r="BK371"/>
  <c r="J365"/>
  <c r="J359"/>
  <c r="BK354"/>
  <c r="J347"/>
  <c r="BK337"/>
  <c r="BK329"/>
  <c r="BK321"/>
  <c r="BK313"/>
  <c r="BK306"/>
  <c r="J302"/>
  <c r="BK294"/>
  <c r="BK287"/>
  <c r="BK279"/>
  <c r="J271"/>
  <c r="BK265"/>
  <c r="BK260"/>
  <c r="BK256"/>
  <c r="J251"/>
  <c r="BK243"/>
  <c r="J229"/>
  <c r="BK219"/>
  <c r="J213"/>
  <c r="J207"/>
  <c r="BK198"/>
  <c r="BK187"/>
  <c r="BK182"/>
  <c r="J174"/>
  <c r="BK170"/>
  <c r="J166"/>
  <c r="BK161"/>
  <c r="J156"/>
  <c r="J149"/>
  <c r="BK130"/>
  <c r="J126"/>
  <c r="BK120"/>
  <c r="J116"/>
  <c r="BK111"/>
  <c r="BK107"/>
  <c r="J101"/>
  <c r="J93"/>
  <c r="J90"/>
  <c i="2" r="J599"/>
  <c r="J596"/>
  <c r="J593"/>
  <c r="J587"/>
  <c r="BK583"/>
  <c r="J582"/>
  <c r="J580"/>
  <c r="J578"/>
  <c r="J569"/>
  <c r="J564"/>
  <c r="J558"/>
  <c r="BK556"/>
  <c r="J553"/>
  <c r="BK550"/>
  <c r="J544"/>
  <c r="BK535"/>
  <c r="BK533"/>
  <c r="J528"/>
  <c r="BK524"/>
  <c r="J521"/>
  <c r="BK512"/>
  <c r="J507"/>
  <c r="J500"/>
  <c r="BK493"/>
  <c r="BK488"/>
  <c r="BK484"/>
  <c r="J474"/>
  <c r="BK471"/>
  <c r="J465"/>
  <c r="BK462"/>
  <c r="BK460"/>
  <c r="J451"/>
  <c r="BK446"/>
  <c r="BK442"/>
  <c r="BK438"/>
  <c r="J434"/>
  <c r="BK430"/>
  <c r="J426"/>
  <c r="J420"/>
  <c r="J413"/>
  <c r="BK408"/>
  <c r="J401"/>
  <c r="BK398"/>
  <c r="BK391"/>
  <c r="BK387"/>
  <c r="J379"/>
  <c r="J375"/>
  <c r="BK367"/>
  <c r="J362"/>
  <c r="J355"/>
  <c r="BK349"/>
  <c r="BK344"/>
  <c r="BK336"/>
  <c r="BK331"/>
  <c r="J324"/>
  <c r="BK320"/>
  <c r="J310"/>
  <c r="BK306"/>
  <c r="BK300"/>
  <c r="J294"/>
  <c r="BK286"/>
  <c r="BK280"/>
  <c r="BK275"/>
  <c r="J271"/>
  <c r="J267"/>
  <c r="J263"/>
  <c r="J260"/>
  <c r="BK256"/>
  <c r="J251"/>
  <c r="J245"/>
  <c r="BK238"/>
  <c r="J231"/>
  <c r="J225"/>
  <c r="J221"/>
  <c r="J215"/>
  <c r="BK211"/>
  <c r="J207"/>
  <c r="J203"/>
  <c r="J196"/>
  <c r="J188"/>
  <c r="BK182"/>
  <c r="J176"/>
  <c r="BK171"/>
  <c r="BK165"/>
  <c r="J160"/>
  <c r="BK156"/>
  <c r="J153"/>
  <c r="BK148"/>
  <c r="BK143"/>
  <c r="BK135"/>
  <c r="J126"/>
  <c r="BK121"/>
  <c r="BK117"/>
  <c r="J111"/>
  <c r="BK106"/>
  <c r="BK101"/>
  <c r="BK97"/>
  <c r="BK92"/>
  <c i="4" r="J91"/>
  <c i="3" r="BK497"/>
  <c r="BK491"/>
  <c r="BK477"/>
  <c r="BK468"/>
  <c r="BK464"/>
  <c r="BK456"/>
  <c r="J451"/>
  <c r="J274"/>
  <c r="J266"/>
  <c r="J260"/>
  <c r="J253"/>
  <c r="BK246"/>
  <c r="J239"/>
  <c r="J232"/>
  <c r="J225"/>
  <c r="BK213"/>
  <c r="J205"/>
  <c r="J199"/>
  <c r="J192"/>
  <c r="BK184"/>
  <c r="BK180"/>
  <c r="J177"/>
  <c r="BK173"/>
  <c r="BK169"/>
  <c r="J164"/>
  <c r="J158"/>
  <c r="BK146"/>
  <c r="BK136"/>
  <c r="J128"/>
  <c r="J122"/>
  <c r="BK113"/>
  <c r="BK104"/>
  <c r="BK95"/>
  <c r="BK86"/>
  <c i="2" r="BK587"/>
  <c r="BK577"/>
  <c r="J573"/>
  <c r="J571"/>
  <c r="BK567"/>
  <c r="BK562"/>
  <c r="J555"/>
  <c r="J550"/>
  <c r="J537"/>
  <c r="J529"/>
  <c r="J524"/>
  <c r="J519"/>
  <c r="BK515"/>
  <c r="J510"/>
  <c r="BK504"/>
  <c r="BK499"/>
  <c r="BK495"/>
  <c r="BK492"/>
  <c r="BK483"/>
  <c r="J480"/>
  <c r="J476"/>
  <c r="J469"/>
  <c r="BK464"/>
  <c r="J458"/>
  <c r="BK454"/>
  <c r="J450"/>
  <c r="BK443"/>
  <c r="J436"/>
  <c r="BK429"/>
  <c r="BK421"/>
  <c r="BK416"/>
  <c r="J410"/>
  <c r="J404"/>
  <c r="BK399"/>
  <c r="BK394"/>
  <c r="J388"/>
  <c r="BK382"/>
  <c r="BK377"/>
  <c r="BK371"/>
  <c r="BK365"/>
  <c r="J361"/>
  <c r="J357"/>
  <c r="BK352"/>
  <c r="J347"/>
  <c r="J343"/>
  <c r="J337"/>
  <c r="J330"/>
  <c r="J321"/>
  <c r="BK314"/>
  <c r="BK309"/>
  <c r="BK305"/>
  <c r="J301"/>
  <c i="4" r="BK100"/>
  <c r="J99"/>
  <c r="J93"/>
  <c i="3" r="BK511"/>
  <c r="BK503"/>
  <c r="BK494"/>
  <c r="BK487"/>
  <c r="J478"/>
  <c r="J470"/>
  <c r="J464"/>
  <c r="BK450"/>
  <c r="J447"/>
  <c r="J441"/>
  <c r="J437"/>
  <c r="J431"/>
  <c r="BK424"/>
  <c r="BK418"/>
  <c r="BK414"/>
  <c r="J407"/>
  <c r="BK402"/>
  <c r="J397"/>
  <c r="BK392"/>
  <c r="BK386"/>
  <c r="BK380"/>
  <c r="J376"/>
  <c r="BK370"/>
  <c r="BK364"/>
  <c r="BK351"/>
  <c r="BK346"/>
  <c r="J340"/>
  <c r="J335"/>
  <c r="BK332"/>
  <c r="J329"/>
  <c r="BK326"/>
  <c r="BK322"/>
  <c r="BK314"/>
  <c r="J309"/>
  <c r="BK301"/>
  <c r="J293"/>
  <c r="J286"/>
  <c r="BK280"/>
  <c i="2" r="J299"/>
  <c r="BK293"/>
  <c r="BK287"/>
  <c r="BK281"/>
  <c r="J275"/>
  <c r="J268"/>
  <c r="BK262"/>
  <c r="J256"/>
  <c r="BK247"/>
  <c r="BK241"/>
  <c r="BK236"/>
  <c r="J227"/>
  <c r="J218"/>
  <c r="BK212"/>
  <c r="BK203"/>
  <c r="BK198"/>
  <c r="BK190"/>
  <c r="BK184"/>
  <c r="BK173"/>
  <c r="BK164"/>
  <c r="BK157"/>
  <c r="J150"/>
  <c r="BK142"/>
  <c r="BK139"/>
  <c r="J133"/>
  <c r="J129"/>
  <c r="BK126"/>
  <c r="J121"/>
  <c r="BK114"/>
  <c r="J109"/>
  <c r="J101"/>
  <c r="BK95"/>
  <c i="4" r="J102"/>
  <c r="J97"/>
  <c r="BK91"/>
  <c i="3" r="J505"/>
  <c r="J499"/>
  <c r="J488"/>
  <c r="BK472"/>
  <c r="J461"/>
  <c r="J456"/>
  <c r="BK447"/>
  <c r="BK437"/>
  <c r="J433"/>
  <c r="BK428"/>
  <c r="J424"/>
  <c r="BK419"/>
  <c r="BK413"/>
  <c r="BK409"/>
  <c r="BK405"/>
  <c r="BK401"/>
  <c r="BK397"/>
  <c r="J392"/>
  <c r="BK387"/>
  <c r="BK384"/>
  <c r="BK378"/>
  <c r="J370"/>
  <c r="BK363"/>
  <c r="J356"/>
  <c r="J351"/>
  <c r="BK347"/>
  <c r="J342"/>
  <c r="BK338"/>
  <c r="BK328"/>
  <c r="J321"/>
  <c r="J317"/>
  <c r="BK311"/>
  <c r="BK307"/>
  <c r="J303"/>
  <c r="J294"/>
  <c r="J287"/>
  <c r="BK277"/>
  <c r="BK275"/>
  <c r="BK271"/>
  <c r="BK267"/>
  <c r="J263"/>
  <c r="J255"/>
  <c r="J249"/>
  <c r="J245"/>
  <c r="J241"/>
  <c r="J234"/>
  <c r="J226"/>
  <c r="J219"/>
  <c r="BK208"/>
  <c r="BK192"/>
  <c r="J183"/>
  <c r="BK175"/>
  <c r="J159"/>
  <c r="BK155"/>
  <c r="BK143"/>
  <c r="BK138"/>
  <c r="J130"/>
  <c r="J120"/>
  <c r="BK108"/>
  <c r="BK98"/>
  <c r="J89"/>
  <c i="2" r="J600"/>
  <c r="BK596"/>
  <c r="J592"/>
  <c r="J588"/>
  <c r="J584"/>
  <c r="J575"/>
  <c r="J570"/>
  <c r="BK563"/>
  <c r="J557"/>
  <c r="BK551"/>
  <c r="J547"/>
  <c r="BK541"/>
  <c r="BK538"/>
  <c r="J532"/>
  <c r="BK527"/>
  <c r="BK520"/>
  <c r="J515"/>
  <c r="BK510"/>
  <c r="J505"/>
  <c r="BK498"/>
  <c r="J494"/>
  <c r="J490"/>
  <c r="J485"/>
  <c r="J481"/>
  <c r="BK477"/>
  <c r="BK470"/>
  <c r="J464"/>
  <c r="J459"/>
  <c r="J455"/>
  <c r="J449"/>
  <c r="BK444"/>
  <c r="J439"/>
  <c r="J430"/>
  <c r="J425"/>
  <c r="BK423"/>
  <c r="BK419"/>
  <c r="J414"/>
  <c r="J408"/>
  <c r="J403"/>
  <c r="BK397"/>
  <c r="BK389"/>
  <c r="BK383"/>
  <c r="BK379"/>
  <c r="J371"/>
  <c r="J365"/>
  <c r="BK356"/>
  <c r="J348"/>
  <c r="J342"/>
  <c r="BK337"/>
  <c r="BK332"/>
  <c r="J326"/>
  <c r="BK322"/>
  <c r="BK316"/>
  <c r="BK312"/>
  <c r="J307"/>
  <c r="J297"/>
  <c r="J295"/>
  <c r="J291"/>
  <c r="J286"/>
  <c r="J280"/>
  <c r="BK270"/>
  <c r="BK263"/>
  <c r="J252"/>
  <c r="J248"/>
  <c r="J243"/>
  <c r="J238"/>
  <c r="J230"/>
  <c r="BK225"/>
  <c r="J220"/>
  <c r="BK214"/>
  <c r="BK209"/>
  <c r="BK201"/>
  <c r="J195"/>
  <c r="BK193"/>
  <c r="J187"/>
  <c r="J181"/>
  <c r="J173"/>
  <c r="BK169"/>
  <c r="BK162"/>
  <c r="BK154"/>
  <c r="J147"/>
  <c r="J139"/>
  <c r="J135"/>
  <c r="BK128"/>
  <c r="J115"/>
  <c r="BK109"/>
  <c r="BK100"/>
  <c r="J95"/>
  <c r="J90"/>
  <c i="3" r="BK514"/>
  <c r="J513"/>
  <c r="BK510"/>
  <c r="J507"/>
  <c r="BK501"/>
  <c r="BK493"/>
  <c r="BK485"/>
  <c r="BK476"/>
  <c r="J473"/>
  <c r="J457"/>
  <c r="J450"/>
  <c r="J440"/>
  <c r="J427"/>
  <c r="J422"/>
  <c r="J410"/>
  <c r="BK396"/>
  <c r="BK389"/>
  <c r="J381"/>
  <c r="J375"/>
  <c r="BK369"/>
  <c r="J364"/>
  <c r="BK360"/>
  <c r="J355"/>
  <c r="BK350"/>
  <c r="BK344"/>
  <c r="BK335"/>
  <c r="BK325"/>
  <c r="J315"/>
  <c r="BK308"/>
  <c r="BK302"/>
  <c r="J297"/>
  <c r="BK291"/>
  <c r="J284"/>
  <c r="J278"/>
  <c r="J270"/>
  <c r="BK263"/>
  <c r="BK259"/>
  <c r="BK255"/>
  <c r="J250"/>
  <c r="J237"/>
  <c r="BK226"/>
  <c r="J216"/>
  <c r="J210"/>
  <c r="J204"/>
  <c r="BK199"/>
  <c r="BK190"/>
  <c r="J184"/>
  <c r="J179"/>
  <c r="BK172"/>
  <c r="J168"/>
  <c r="BK163"/>
  <c r="J155"/>
  <c r="J146"/>
  <c r="J138"/>
  <c r="BK133"/>
  <c i="2" r="BK415"/>
  <c r="BK405"/>
  <c r="BK396"/>
  <c r="J390"/>
  <c r="BK381"/>
  <c r="J376"/>
  <c r="J369"/>
  <c r="BK360"/>
  <c r="BK353"/>
  <c r="BK347"/>
  <c r="BK339"/>
  <c r="J335"/>
  <c r="BK328"/>
  <c r="BK323"/>
  <c r="BK319"/>
  <c r="J308"/>
  <c r="BK298"/>
  <c r="J289"/>
  <c r="J284"/>
  <c r="BK277"/>
  <c r="BK272"/>
  <c r="BK268"/>
  <c r="BK264"/>
  <c r="J259"/>
  <c r="BK252"/>
  <c r="BK248"/>
  <c r="BK244"/>
  <c r="BK234"/>
  <c r="BK230"/>
  <c r="J224"/>
  <c r="BK217"/>
  <c r="J208"/>
  <c r="BK204"/>
  <c r="J197"/>
  <c r="J191"/>
  <c r="BK183"/>
  <c r="J177"/>
  <c r="BK172"/>
  <c r="BK167"/>
  <c r="J162"/>
  <c r="J157"/>
  <c r="J154"/>
  <c r="J149"/>
  <c r="J144"/>
  <c r="BK138"/>
  <c r="BK129"/>
  <c r="J124"/>
  <c r="J120"/>
  <c r="BK115"/>
  <c r="J108"/>
  <c r="J102"/>
  <c r="BK96"/>
  <c r="BK91"/>
  <c i="3" r="BK502"/>
  <c r="BK495"/>
  <c r="BK489"/>
  <c r="BK475"/>
  <c r="BK467"/>
  <c r="J463"/>
  <c r="BK455"/>
  <c r="BK449"/>
  <c r="BK273"/>
  <c r="BK262"/>
  <c r="J257"/>
  <c r="J248"/>
  <c r="BK244"/>
  <c r="BK238"/>
  <c r="J231"/>
  <c r="BK220"/>
  <c r="BK207"/>
  <c r="J196"/>
  <c r="J189"/>
  <c r="BK183"/>
  <c r="BK179"/>
  <c r="J175"/>
  <c r="J171"/>
  <c r="BK166"/>
  <c r="J162"/>
  <c r="BK157"/>
  <c r="BK145"/>
  <c r="J135"/>
  <c r="BK126"/>
  <c r="BK119"/>
  <c r="BK110"/>
  <c r="J99"/>
  <c r="BK92"/>
  <c i="2" r="BK590"/>
  <c r="J586"/>
  <c r="BK575"/>
  <c r="BK570"/>
  <c r="BK565"/>
  <c r="J561"/>
  <c r="BK554"/>
  <c r="J549"/>
  <c r="BK545"/>
  <c r="J540"/>
  <c r="J535"/>
  <c r="BK528"/>
  <c r="BK521"/>
  <c r="BK514"/>
  <c r="J508"/>
  <c r="BK505"/>
  <c r="J501"/>
  <c r="BK497"/>
  <c r="J488"/>
  <c r="BK481"/>
  <c r="J477"/>
  <c r="BK472"/>
  <c r="BK467"/>
  <c r="J461"/>
  <c r="BK457"/>
  <c r="BK453"/>
  <c r="BK448"/>
  <c r="J440"/>
  <c r="BK434"/>
  <c r="J427"/>
  <c r="J419"/>
  <c r="BK414"/>
  <c r="J407"/>
  <c r="BK401"/>
  <c r="J396"/>
  <c r="J391"/>
  <c r="J383"/>
  <c r="J378"/>
  <c r="J372"/>
  <c r="BK368"/>
  <c r="BK362"/>
  <c r="J358"/>
  <c r="J353"/>
  <c r="J349"/>
  <c r="J344"/>
  <c r="J339"/>
  <c r="BK333"/>
  <c r="J327"/>
  <c r="J317"/>
  <c r="J311"/>
  <c r="BK307"/>
  <c r="J302"/>
  <c i="4" r="BK104"/>
  <c r="J95"/>
  <c r="J89"/>
  <c i="3" r="BK509"/>
  <c r="J506"/>
  <c r="J501"/>
  <c r="BK492"/>
  <c r="J485"/>
  <c r="J476"/>
  <c r="J469"/>
  <c r="BK459"/>
  <c r="J449"/>
  <c r="J445"/>
  <c r="BK442"/>
  <c r="BK439"/>
  <c r="J435"/>
  <c r="J428"/>
  <c r="J423"/>
  <c r="BK417"/>
  <c r="BK412"/>
  <c r="BK408"/>
  <c r="J401"/>
  <c r="BK395"/>
  <c r="J391"/>
  <c r="J385"/>
  <c r="J378"/>
  <c r="J373"/>
  <c r="BK365"/>
  <c r="BK357"/>
  <c r="J350"/>
  <c r="J345"/>
  <c r="J338"/>
  <c r="BK334"/>
  <c r="BK330"/>
  <c r="J325"/>
  <c r="BK320"/>
  <c r="BK312"/>
  <c r="J307"/>
  <c r="BK300"/>
  <c r="J296"/>
  <c r="J292"/>
  <c r="J285"/>
  <c r="J277"/>
  <c i="2" r="BK294"/>
  <c r="BK290"/>
  <c r="J283"/>
  <c r="J276"/>
  <c r="BK271"/>
  <c r="BK260"/>
  <c r="J254"/>
  <c r="BK242"/>
  <c r="J235"/>
  <c r="J229"/>
  <c r="BK222"/>
  <c r="BK215"/>
  <c r="J204"/>
  <c r="BK200"/>
  <c r="BK195"/>
  <c r="J189"/>
  <c r="J186"/>
  <c r="BK180"/>
  <c r="BK168"/>
  <c r="BK163"/>
  <c r="BK155"/>
  <c r="BK147"/>
  <c r="BK141"/>
  <c r="BK136"/>
  <c r="J131"/>
  <c r="BK127"/>
  <c r="BK122"/>
  <c r="BK116"/>
  <c r="BK107"/>
  <c r="J103"/>
  <c r="J97"/>
  <c r="BK90"/>
  <c i="4" r="J100"/>
  <c r="BK94"/>
  <c r="J88"/>
  <c i="3" r="BK504"/>
  <c r="BK498"/>
  <c r="J489"/>
  <c r="BK473"/>
  <c r="BK466"/>
  <c r="BK453"/>
  <c r="J443"/>
  <c r="J438"/>
  <c r="J434"/>
  <c r="BK429"/>
  <c r="J426"/>
  <c r="J421"/>
  <c r="J415"/>
  <c r="BK411"/>
  <c r="BK406"/>
  <c r="J402"/>
  <c r="J398"/>
  <c r="J395"/>
  <c r="J388"/>
  <c r="BK382"/>
  <c r="J374"/>
  <c r="BK366"/>
  <c r="BK361"/>
  <c r="BK358"/>
  <c r="J353"/>
  <c r="BK345"/>
  <c r="J341"/>
  <c r="BK336"/>
  <c r="J330"/>
  <c r="J322"/>
  <c r="J318"/>
  <c r="BK316"/>
  <c r="J310"/>
  <c r="J306"/>
  <c r="J299"/>
  <c r="BK292"/>
  <c r="BK289"/>
  <c r="J283"/>
  <c r="BK276"/>
  <c r="BK272"/>
  <c r="J268"/>
  <c r="J259"/>
  <c r="J254"/>
  <c r="BK248"/>
  <c r="J244"/>
  <c r="BK240"/>
  <c r="BK237"/>
  <c r="BK228"/>
  <c r="J220"/>
  <c r="BK211"/>
  <c r="BK196"/>
  <c r="BK186"/>
  <c r="BK177"/>
  <c r="BK158"/>
  <c r="J150"/>
  <c r="J145"/>
  <c r="BK140"/>
  <c r="BK134"/>
  <c r="BK129"/>
  <c r="J119"/>
  <c r="BK102"/>
  <c r="BK93"/>
  <c i="2" r="BK600"/>
  <c r="BK597"/>
  <c r="BK593"/>
  <c r="BK589"/>
  <c r="BK578"/>
  <c r="J574"/>
  <c r="BK568"/>
  <c r="BK561"/>
  <c r="J556"/>
  <c r="BK549"/>
  <c r="BK544"/>
  <c r="J539"/>
  <c r="J534"/>
  <c r="BK529"/>
  <c r="J522"/>
  <c r="J516"/>
  <c r="BK511"/>
  <c r="J504"/>
  <c r="BK500"/>
  <c r="J495"/>
  <c r="J491"/>
  <c r="BK486"/>
  <c r="BK482"/>
  <c r="BK476"/>
  <c r="BK473"/>
  <c r="J467"/>
  <c r="J462"/>
  <c r="BK458"/>
  <c r="J453"/>
  <c r="BK447"/>
  <c r="J442"/>
  <c r="BK437"/>
  <c r="BK431"/>
  <c r="BK427"/>
  <c r="J421"/>
  <c r="J416"/>
  <c r="J411"/>
  <c r="J405"/>
  <c r="J398"/>
  <c r="J392"/>
  <c r="J385"/>
  <c r="BK380"/>
  <c r="BK374"/>
  <c r="J367"/>
  <c r="J359"/>
  <c r="J352"/>
  <c r="J345"/>
  <c r="J340"/>
  <c r="J333"/>
  <c r="BK327"/>
  <c r="J323"/>
  <c r="J318"/>
  <c r="J315"/>
  <c r="BK311"/>
  <c r="BK302"/>
  <c r="J296"/>
  <c r="J290"/>
  <c r="BK284"/>
  <c r="BK276"/>
  <c r="BK267"/>
  <c r="BK259"/>
  <c r="BK253"/>
  <c r="J250"/>
  <c r="J241"/>
  <c r="J236"/>
  <c r="BK229"/>
  <c r="BK224"/>
  <c r="BK221"/>
  <c r="J217"/>
  <c r="J211"/>
  <c r="BK206"/>
  <c r="J200"/>
  <c r="J192"/>
  <c r="J185"/>
  <c r="BK175"/>
  <c r="J171"/>
  <c r="J165"/>
  <c r="J159"/>
  <c r="BK150"/>
  <c r="BK144"/>
  <c r="J137"/>
  <c r="BK131"/>
  <c r="BK119"/>
  <c r="BK111"/>
  <c r="BK108"/>
  <c r="BK99"/>
  <c r="J94"/>
  <c r="BK88"/>
  <c i="3" r="BK513"/>
  <c r="J511"/>
  <c r="BK508"/>
  <c r="BK496"/>
  <c r="J487"/>
  <c r="J477"/>
  <c r="BK470"/>
  <c r="J458"/>
  <c r="J453"/>
  <c r="J442"/>
  <c r="J429"/>
  <c r="J414"/>
  <c r="J406"/>
  <c r="J393"/>
  <c r="J384"/>
  <c r="BK379"/>
  <c r="BK374"/>
  <c r="J367"/>
  <c r="J361"/>
  <c r="BK356"/>
  <c r="BK352"/>
  <c r="BK343"/>
  <c r="J334"/>
  <c r="J326"/>
  <c r="J319"/>
  <c r="J312"/>
  <c r="BK304"/>
  <c r="J298"/>
  <c r="BK293"/>
  <c r="J288"/>
  <c r="BK282"/>
  <c r="J273"/>
  <c r="BK269"/>
  <c r="J262"/>
  <c r="BK258"/>
  <c r="J252"/>
  <c r="J240"/>
  <c r="BK232"/>
  <c r="J217"/>
  <c r="J211"/>
  <c r="BK205"/>
  <c r="BK202"/>
  <c r="J195"/>
  <c r="J185"/>
  <c r="J180"/>
  <c r="J173"/>
  <c r="J169"/>
  <c r="BK165"/>
  <c r="J160"/>
  <c r="BK153"/>
  <c r="BK148"/>
  <c r="J142"/>
  <c r="J134"/>
  <c r="J129"/>
  <c r="BK122"/>
  <c r="BK117"/>
  <c r="J114"/>
  <c r="BK105"/>
  <c r="BK99"/>
  <c r="J92"/>
  <c r="J86"/>
  <c i="2" r="J597"/>
  <c r="J594"/>
  <c r="BK591"/>
  <c r="J583"/>
  <c r="BK581"/>
  <c r="J579"/>
  <c r="BK572"/>
  <c r="J567"/>
  <c r="BK546"/>
  <c r="J542"/>
  <c r="BK534"/>
  <c r="J530"/>
  <c r="J526"/>
  <c r="BK522"/>
  <c r="BK517"/>
  <c r="BK509"/>
  <c r="BK501"/>
  <c r="J499"/>
  <c r="BK489"/>
  <c r="J487"/>
  <c r="J478"/>
  <c r="J475"/>
  <c r="J472"/>
  <c r="BK466"/>
  <c r="J463"/>
  <c r="J454"/>
  <c r="J448"/>
  <c r="J444"/>
  <c r="BK440"/>
  <c r="BK435"/>
  <c r="BK432"/>
  <c r="J428"/>
  <c r="BK425"/>
  <c r="BK418"/>
  <c r="BK409"/>
  <c r="BK407"/>
  <c r="BK400"/>
  <c r="BK392"/>
  <c r="J386"/>
  <c r="J377"/>
  <c r="BK372"/>
  <c r="J364"/>
  <c r="BK357"/>
  <c r="J351"/>
  <c r="J346"/>
  <c r="J338"/>
  <c r="BK334"/>
  <c r="BK326"/>
  <c r="J322"/>
  <c r="J312"/>
  <c r="J305"/>
  <c r="BK299"/>
  <c r="BK291"/>
  <c r="J285"/>
  <c r="BK283"/>
  <c r="J279"/>
  <c r="BK274"/>
  <c r="J270"/>
  <c r="J265"/>
  <c r="J262"/>
  <c r="J258"/>
  <c r="J255"/>
  <c r="BK250"/>
  <c r="J247"/>
  <c r="J239"/>
  <c r="J233"/>
  <c r="J226"/>
  <c r="J223"/>
  <c r="J213"/>
  <c r="J209"/>
  <c r="J206"/>
  <c r="J201"/>
  <c r="BK194"/>
  <c r="BK186"/>
  <c r="BK181"/>
  <c r="J175"/>
  <c r="J170"/>
  <c r="J166"/>
  <c r="J161"/>
  <c r="J155"/>
  <c r="J151"/>
  <c r="BK145"/>
  <c r="BK140"/>
  <c r="BK132"/>
  <c r="J125"/>
  <c r="J122"/>
  <c r="J118"/>
  <c r="J112"/>
  <c r="J107"/>
  <c r="BK104"/>
  <c r="BK98"/>
  <c r="J93"/>
  <c r="J89"/>
  <c i="3" r="J498"/>
  <c r="J494"/>
  <c r="BK482"/>
  <c r="BK471"/>
  <c r="J465"/>
  <c r="J462"/>
  <c r="J454"/>
  <c r="BK448"/>
  <c r="BK268"/>
  <c r="BK261"/>
  <c r="BK252"/>
  <c r="BK245"/>
  <c r="BK241"/>
  <c r="BK234"/>
  <c r="J223"/>
  <c r="BK214"/>
  <c r="J202"/>
  <c r="BK193"/>
  <c r="BK185"/>
  <c r="BK181"/>
  <c r="BK176"/>
  <c r="J172"/>
  <c r="BK168"/>
  <c r="J163"/>
  <c r="BK160"/>
  <c r="BK150"/>
  <c r="J140"/>
  <c r="J133"/>
  <c r="BK125"/>
  <c r="BK114"/>
  <c r="J107"/>
  <c r="J98"/>
  <c r="BK89"/>
  <c i="2" r="J589"/>
  <c r="BK580"/>
  <c r="BK574"/>
  <c r="BK569"/>
  <c r="J563"/>
  <c r="BK559"/>
  <c r="J551"/>
  <c r="BK547"/>
  <c r="J541"/>
  <c r="J538"/>
  <c r="BK532"/>
  <c r="BK525"/>
  <c r="J520"/>
  <c r="BK516"/>
  <c r="J512"/>
  <c r="J506"/>
  <c r="BK502"/>
  <c r="BK494"/>
  <c r="BK485"/>
  <c r="J479"/>
  <c r="BK474"/>
  <c r="BK468"/>
  <c r="BK463"/>
  <c r="BK459"/>
  <c r="BK455"/>
  <c r="BK451"/>
  <c r="BK445"/>
  <c r="J437"/>
  <c r="J431"/>
  <c r="BK422"/>
  <c r="J417"/>
  <c r="BK411"/>
  <c r="J406"/>
  <c r="J400"/>
  <c r="J395"/>
  <c r="BK390"/>
  <c r="BK385"/>
  <c r="BK375"/>
  <c r="BK370"/>
  <c r="BK364"/>
  <c r="J360"/>
  <c r="J356"/>
  <c r="BK350"/>
  <c r="J341"/>
  <c r="BK338"/>
  <c r="J331"/>
  <c r="J328"/>
  <c r="BK318"/>
  <c r="BK313"/>
  <c r="J306"/>
  <c r="J303"/>
  <c r="J300"/>
  <c i="4" r="BK102"/>
  <c r="BK97"/>
  <c r="BK90"/>
  <c i="3" r="J512"/>
  <c r="BK507"/>
  <c r="J502"/>
  <c r="J493"/>
  <c r="J482"/>
  <c r="J474"/>
  <c r="J467"/>
  <c r="BK460"/>
  <c r="BK451"/>
  <c r="J446"/>
  <c r="BK443"/>
  <c r="BK438"/>
  <c r="BK434"/>
  <c r="BK426"/>
  <c r="BK421"/>
  <c r="BK415"/>
  <c r="J409"/>
  <c r="BK404"/>
  <c r="BK398"/>
  <c r="BK393"/>
  <c r="J387"/>
  <c r="J383"/>
  <c r="J377"/>
  <c r="J372"/>
  <c r="J366"/>
  <c r="J358"/>
  <c r="J349"/>
  <c r="BK342"/>
  <c r="J337"/>
  <c r="J333"/>
  <c r="BK327"/>
  <c r="J323"/>
  <c r="J316"/>
  <c r="BK310"/>
  <c r="BK303"/>
  <c r="BK298"/>
  <c r="BK295"/>
  <c r="BK288"/>
  <c r="J281"/>
  <c r="BK278"/>
  <c i="2" r="BK295"/>
  <c r="BK292"/>
  <c r="BK285"/>
  <c r="BK278"/>
  <c r="BK273"/>
  <c r="J264"/>
  <c r="BK258"/>
  <c r="J244"/>
  <c r="J240"/>
  <c r="J234"/>
  <c r="BK228"/>
  <c r="J216"/>
  <c r="BK208"/>
  <c r="BK202"/>
  <c r="BK196"/>
  <c r="BK191"/>
  <c r="BK187"/>
  <c r="BK176"/>
  <c r="BK166"/>
  <c r="BK158"/>
  <c r="BK151"/>
  <c r="BK146"/>
  <c r="BK137"/>
  <c r="J132"/>
  <c r="J128"/>
  <c r="J123"/>
  <c r="BK118"/>
  <c r="BK112"/>
  <c r="J104"/>
  <c r="J100"/>
  <c i="4" r="J104"/>
  <c r="BK99"/>
  <c r="BK93"/>
  <c r="BK89"/>
  <c i="3" r="J503"/>
  <c r="J492"/>
  <c r="BK481"/>
  <c r="BK462"/>
  <c r="BK457"/>
  <c r="J452"/>
  <c r="BK441"/>
  <c r="J436"/>
  <c r="BK431"/>
  <c r="BK427"/>
  <c r="BK422"/>
  <c r="J418"/>
  <c r="J416"/>
  <c r="BK410"/>
  <c r="BK407"/>
  <c r="J403"/>
  <c r="J399"/>
  <c r="BK394"/>
  <c r="J389"/>
  <c r="BK385"/>
  <c r="J379"/>
  <c r="BK373"/>
  <c r="J369"/>
  <c r="J360"/>
  <c r="BK355"/>
  <c r="BK349"/>
  <c r="J344"/>
  <c r="BK340"/>
  <c r="J332"/>
  <c r="J327"/>
  <c r="J320"/>
  <c r="BK315"/>
  <c r="BK309"/>
  <c r="BK305"/>
  <c r="J301"/>
  <c r="J291"/>
  <c r="BK284"/>
  <c r="J282"/>
  <c r="J276"/>
  <c r="BK270"/>
  <c r="BK266"/>
  <c r="BK264"/>
  <c r="BK250"/>
  <c r="J246"/>
  <c r="BK242"/>
  <c r="J238"/>
  <c r="BK229"/>
  <c r="BK223"/>
  <c r="BK216"/>
  <c r="J198"/>
  <c r="BK189"/>
  <c r="BK178"/>
  <c r="BK167"/>
  <c r="J157"/>
  <c r="J152"/>
  <c r="J148"/>
  <c r="BK139"/>
  <c r="J131"/>
  <c r="BK128"/>
  <c r="BK116"/>
  <c r="J104"/>
  <c r="J95"/>
  <c i="2" r="BK601"/>
  <c r="BK599"/>
  <c r="BK595"/>
  <c r="J591"/>
  <c r="BK586"/>
  <c r="BK579"/>
  <c r="BK571"/>
  <c r="J565"/>
  <c r="BK558"/>
  <c r="BK555"/>
  <c r="BK548"/>
  <c r="BK542"/>
  <c r="BK537"/>
  <c r="J531"/>
  <c r="J525"/>
  <c r="J518"/>
  <c r="J514"/>
  <c r="J509"/>
  <c r="J503"/>
  <c r="J497"/>
  <c r="J493"/>
  <c r="J489"/>
  <c r="J484"/>
  <c r="BK480"/>
  <c r="J471"/>
  <c r="J466"/>
  <c r="J457"/>
  <c r="BK452"/>
  <c r="J446"/>
  <c r="J443"/>
  <c r="J438"/>
  <c r="BK433"/>
  <c r="BK426"/>
  <c r="J422"/>
  <c r="BK417"/>
  <c r="BK413"/>
  <c r="BK406"/>
  <c r="BK402"/>
  <c r="J393"/>
  <c r="J387"/>
  <c r="J382"/>
  <c r="BK376"/>
  <c r="J370"/>
  <c r="J366"/>
  <c r="BK358"/>
  <c r="J350"/>
  <c r="BK343"/>
  <c r="J336"/>
  <c r="BK329"/>
  <c r="BK324"/>
  <c r="J319"/>
  <c r="J314"/>
  <c r="BK308"/>
  <c r="BK301"/>
  <c r="J293"/>
  <c r="J287"/>
  <c r="J281"/>
  <c r="J274"/>
  <c r="BK266"/>
  <c r="BK257"/>
  <c r="J249"/>
  <c r="BK245"/>
  <c r="BK239"/>
  <c r="BK231"/>
  <c r="BK226"/>
  <c r="J222"/>
  <c r="BK218"/>
  <c r="J212"/>
  <c r="J202"/>
  <c r="BK199"/>
  <c r="J190"/>
  <c r="J184"/>
  <c r="BK177"/>
  <c r="J172"/>
  <c r="J167"/>
  <c r="BK161"/>
  <c r="J156"/>
  <c r="J148"/>
  <c r="J141"/>
  <c r="J136"/>
  <c r="BK130"/>
  <c r="J117"/>
  <c r="BK113"/>
  <c r="BK105"/>
  <c r="J98"/>
  <c r="BK93"/>
  <c i="1" r="AS54"/>
  <c i="3" r="J490"/>
  <c r="J484"/>
  <c r="J475"/>
  <c r="BK465"/>
  <c r="J455"/>
  <c r="BK445"/>
  <c r="BK432"/>
  <c r="BK423"/>
  <c r="J413"/>
  <c r="J400"/>
  <c r="J390"/>
  <c r="J382"/>
  <c r="BK376"/>
  <c r="BK372"/>
  <c r="BK368"/>
  <c r="J363"/>
  <c r="J357"/>
  <c r="BK353"/>
  <c r="J346"/>
  <c r="BK339"/>
  <c r="BK333"/>
  <c r="BK324"/>
  <c r="BK318"/>
  <c r="J311"/>
  <c r="J300"/>
  <c r="BK296"/>
  <c r="J289"/>
  <c r="BK286"/>
  <c r="BK281"/>
  <c r="J272"/>
  <c r="J267"/>
  <c r="J261"/>
  <c r="BK257"/>
  <c r="BK253"/>
  <c r="BK249"/>
  <c r="J235"/>
  <c r="BK222"/>
  <c r="J214"/>
  <c r="J208"/>
  <c r="J201"/>
  <c r="J193"/>
  <c r="J186"/>
  <c r="J176"/>
  <c r="BK171"/>
  <c r="J167"/>
  <c r="BK164"/>
  <c r="BK159"/>
  <c r="BK152"/>
  <c r="J143"/>
  <c r="BK135"/>
  <c r="J125"/>
  <c r="J113"/>
  <c r="J110"/>
  <c r="J108"/>
  <c r="J102"/>
  <c r="BK96"/>
  <c r="BK87"/>
  <c i="2" r="J598"/>
  <c r="J595"/>
  <c r="BK592"/>
  <c r="BK584"/>
  <c r="BK582"/>
  <c r="J581"/>
  <c r="J577"/>
  <c r="J568"/>
  <c r="BK566"/>
  <c r="BK560"/>
  <c r="J559"/>
  <c r="BK557"/>
  <c r="J554"/>
  <c r="BK552"/>
  <c r="J545"/>
  <c r="J543"/>
  <c r="BK536"/>
  <c r="BK531"/>
  <c r="J527"/>
  <c r="BK519"/>
  <c r="J511"/>
  <c r="BK506"/>
  <c r="BK491"/>
  <c r="J486"/>
  <c r="J473"/>
  <c r="BK469"/>
  <c r="BK461"/>
  <c r="J447"/>
  <c r="J441"/>
  <c r="BK436"/>
  <c r="J433"/>
  <c r="J429"/>
  <c r="BK424"/>
  <c r="J412"/>
  <c r="J402"/>
  <c r="J399"/>
  <c r="BK395"/>
  <c r="J389"/>
  <c r="BK378"/>
  <c r="J374"/>
  <c r="BK366"/>
  <c r="BK361"/>
  <c r="BK354"/>
  <c r="BK348"/>
  <c r="BK342"/>
  <c r="J332"/>
  <c r="BK325"/>
  <c r="BK321"/>
  <c r="J316"/>
  <c r="J309"/>
  <c r="BK303"/>
  <c r="BK296"/>
  <c r="BK288"/>
  <c r="J282"/>
  <c r="J278"/>
  <c r="J273"/>
  <c r="J269"/>
  <c r="J266"/>
  <c r="J261"/>
  <c r="J257"/>
  <c r="J253"/>
  <c r="BK249"/>
  <c r="J246"/>
  <c r="J242"/>
  <c r="J237"/>
  <c r="BK227"/>
  <c r="J219"/>
  <c r="J214"/>
  <c r="J210"/>
  <c r="J205"/>
  <c r="J198"/>
  <c r="J193"/>
  <c r="BK185"/>
  <c r="J180"/>
  <c r="J174"/>
  <c r="J168"/>
  <c r="J164"/>
  <c r="BK159"/>
  <c r="BK152"/>
  <c r="J146"/>
  <c r="J142"/>
  <c r="J134"/>
  <c r="BK125"/>
  <c r="BK123"/>
  <c r="J119"/>
  <c r="J114"/>
  <c r="BK110"/>
  <c r="J105"/>
  <c r="J99"/>
  <c r="BK94"/>
  <c r="J88"/>
  <c i="3" r="BK499"/>
  <c r="J496"/>
  <c r="BK490"/>
  <c r="J472"/>
  <c r="J466"/>
  <c r="J460"/>
  <c r="BK452"/>
  <c r="J275"/>
  <c r="J264"/>
  <c r="J258"/>
  <c r="BK254"/>
  <c r="J247"/>
  <c r="J242"/>
  <c r="BK235"/>
  <c r="J228"/>
  <c r="J222"/>
  <c r="BK210"/>
  <c r="BK201"/>
  <c r="BK195"/>
  <c r="J187"/>
  <c r="J182"/>
  <c r="J178"/>
  <c r="BK174"/>
  <c r="J170"/>
  <c r="J165"/>
  <c r="J161"/>
  <c r="J153"/>
  <c r="J139"/>
  <c r="BK131"/>
  <c r="BK123"/>
  <c r="J117"/>
  <c r="J105"/>
  <c r="J96"/>
  <c r="J87"/>
  <c i="2" r="BK588"/>
  <c r="BK585"/>
  <c r="J576"/>
  <c r="J572"/>
  <c r="BK564"/>
  <c r="J560"/>
  <c r="J552"/>
  <c r="J548"/>
  <c r="BK543"/>
  <c r="BK539"/>
  <c r="J533"/>
  <c r="BK526"/>
  <c r="J523"/>
  <c r="BK518"/>
  <c r="J513"/>
  <c r="BK507"/>
  <c r="BK503"/>
  <c r="J498"/>
  <c r="J496"/>
  <c r="BK490"/>
  <c r="J482"/>
  <c r="BK478"/>
  <c r="J470"/>
  <c r="BK465"/>
  <c r="J456"/>
  <c r="J452"/>
  <c r="BK449"/>
  <c r="BK439"/>
  <c r="J432"/>
  <c r="J423"/>
  <c r="J418"/>
  <c r="BK412"/>
  <c r="J409"/>
  <c r="BK403"/>
  <c r="J397"/>
  <c r="BK393"/>
  <c r="BK386"/>
  <c r="J381"/>
  <c r="J373"/>
  <c r="BK369"/>
  <c r="J363"/>
  <c r="BK359"/>
  <c r="BK355"/>
  <c r="BK351"/>
  <c r="BK345"/>
  <c r="BK340"/>
  <c r="J334"/>
  <c r="J329"/>
  <c r="BK315"/>
  <c r="BK310"/>
  <c r="J304"/>
  <c l="1" r="BK87"/>
  <c r="J87"/>
  <c r="J61"/>
  <c r="BK179"/>
  <c r="R179"/>
  <c r="T179"/>
  <c r="BK384"/>
  <c r="J384"/>
  <c r="J65"/>
  <c r="R384"/>
  <c i="3" r="P85"/>
  <c r="P84"/>
  <c i="2" r="T87"/>
  <c r="T86"/>
  <c r="P179"/>
  <c r="P232"/>
  <c r="T232"/>
  <c r="T384"/>
  <c i="3" r="BK85"/>
  <c r="BK84"/>
  <c r="J84"/>
  <c r="J60"/>
  <c i="2" r="P87"/>
  <c r="P86"/>
  <c r="R87"/>
  <c r="R86"/>
  <c r="BK232"/>
  <c r="J232"/>
  <c r="J64"/>
  <c r="R232"/>
  <c r="P384"/>
  <c i="3" r="T85"/>
  <c r="T84"/>
  <c r="T83"/>
  <c r="BK480"/>
  <c r="BK479"/>
  <c r="J479"/>
  <c r="J62"/>
  <c r="T480"/>
  <c r="T479"/>
  <c i="4" r="BK87"/>
  <c r="J87"/>
  <c r="J61"/>
  <c r="T87"/>
  <c r="P92"/>
  <c r="T92"/>
  <c r="P98"/>
  <c i="3" r="R85"/>
  <c r="R84"/>
  <c r="R83"/>
  <c r="P480"/>
  <c r="P479"/>
  <c r="R480"/>
  <c r="R479"/>
  <c i="4" r="P87"/>
  <c r="P86"/>
  <c r="P85"/>
  <c i="1" r="AU57"/>
  <c i="4" r="R87"/>
  <c r="BK92"/>
  <c r="J92"/>
  <c r="J62"/>
  <c r="R92"/>
  <c r="BK98"/>
  <c r="J98"/>
  <c r="J64"/>
  <c r="R98"/>
  <c r="T98"/>
  <c i="2" r="BE300"/>
  <c r="BE304"/>
  <c r="BE310"/>
  <c r="BE312"/>
  <c r="BE320"/>
  <c r="BE323"/>
  <c r="BE324"/>
  <c r="BE325"/>
  <c r="BE326"/>
  <c r="BE332"/>
  <c r="BE335"/>
  <c r="BE336"/>
  <c r="BE342"/>
  <c r="BE344"/>
  <c r="BE348"/>
  <c r="BE349"/>
  <c r="BE354"/>
  <c r="BE355"/>
  <c r="BE363"/>
  <c r="BE366"/>
  <c r="BE367"/>
  <c r="BE374"/>
  <c r="BE376"/>
  <c r="BE379"/>
  <c r="BE387"/>
  <c r="BE389"/>
  <c r="BE395"/>
  <c r="BE398"/>
  <c r="BE400"/>
  <c r="BE402"/>
  <c r="BE405"/>
  <c r="BE408"/>
  <c r="BE413"/>
  <c r="BE414"/>
  <c r="BE415"/>
  <c r="BE420"/>
  <c r="BE424"/>
  <c r="BE425"/>
  <c r="BE426"/>
  <c r="BE427"/>
  <c r="BE428"/>
  <c r="BE433"/>
  <c r="BE437"/>
  <c r="BE438"/>
  <c r="BE441"/>
  <c r="BE442"/>
  <c r="BE444"/>
  <c r="BE447"/>
  <c r="BE450"/>
  <c r="BE453"/>
  <c r="BE458"/>
  <c r="BE459"/>
  <c r="BE460"/>
  <c r="BE462"/>
  <c r="BE466"/>
  <c r="BE471"/>
  <c r="BE473"/>
  <c r="BE475"/>
  <c r="BE477"/>
  <c r="BE484"/>
  <c r="BE486"/>
  <c r="BE487"/>
  <c r="BE491"/>
  <c r="BE493"/>
  <c r="BE500"/>
  <c r="BE508"/>
  <c r="BE511"/>
  <c r="BE512"/>
  <c r="BE517"/>
  <c r="BE522"/>
  <c r="BE527"/>
  <c r="BE530"/>
  <c r="BE531"/>
  <c r="BE534"/>
  <c r="BE536"/>
  <c r="BE540"/>
  <c r="BE542"/>
  <c r="BE544"/>
  <c r="BE546"/>
  <c r="BE547"/>
  <c r="BE548"/>
  <c r="BE549"/>
  <c r="BE553"/>
  <c r="BE556"/>
  <c r="BE558"/>
  <c r="BE559"/>
  <c r="BE561"/>
  <c r="BE563"/>
  <c r="BE566"/>
  <c r="BE567"/>
  <c r="BE568"/>
  <c r="BE579"/>
  <c r="BE584"/>
  <c r="BE587"/>
  <c r="BE589"/>
  <c i="3" r="J54"/>
  <c r="F80"/>
  <c r="BE87"/>
  <c r="BE90"/>
  <c r="BE93"/>
  <c r="BE102"/>
  <c r="BE104"/>
  <c r="BE105"/>
  <c r="BE108"/>
  <c r="BE116"/>
  <c r="BE120"/>
  <c r="BE122"/>
  <c r="BE130"/>
  <c r="BE134"/>
  <c r="BE135"/>
  <c r="BE138"/>
  <c r="BE149"/>
  <c r="BE152"/>
  <c r="BE156"/>
  <c r="BE159"/>
  <c r="BE161"/>
  <c r="BE164"/>
  <c r="BE165"/>
  <c r="BE168"/>
  <c r="BE170"/>
  <c r="BE171"/>
  <c r="BE172"/>
  <c r="BE174"/>
  <c r="BE178"/>
  <c r="BE186"/>
  <c r="BE190"/>
  <c r="BE192"/>
  <c r="BE198"/>
  <c r="BE199"/>
  <c r="BE204"/>
  <c r="BE205"/>
  <c r="BE211"/>
  <c r="BE216"/>
  <c r="BE232"/>
  <c r="BE237"/>
  <c r="BE240"/>
  <c r="BE243"/>
  <c r="BE245"/>
  <c r="BE249"/>
  <c r="BE251"/>
  <c r="BE252"/>
  <c r="BE253"/>
  <c r="BE256"/>
  <c r="BE259"/>
  <c r="BE261"/>
  <c r="BE263"/>
  <c r="BE265"/>
  <c r="BE266"/>
  <c r="BE272"/>
  <c r="BE446"/>
  <c r="BE457"/>
  <c r="BE458"/>
  <c r="BE469"/>
  <c r="BE470"/>
  <c r="BE473"/>
  <c r="BE484"/>
  <c r="BE485"/>
  <c r="BE492"/>
  <c r="BE493"/>
  <c r="BE500"/>
  <c r="BE503"/>
  <c r="BE505"/>
  <c i="2" r="J52"/>
  <c r="BE88"/>
  <c r="BE90"/>
  <c r="BE94"/>
  <c r="BE95"/>
  <c r="BE96"/>
  <c r="BE98"/>
  <c r="BE100"/>
  <c r="BE103"/>
  <c r="BE105"/>
  <c r="BE109"/>
  <c r="BE116"/>
  <c r="BE118"/>
  <c r="BE121"/>
  <c r="BE122"/>
  <c r="BE123"/>
  <c r="BE124"/>
  <c r="BE127"/>
  <c r="BE128"/>
  <c r="BE131"/>
  <c r="BE133"/>
  <c r="BE137"/>
  <c r="BE139"/>
  <c r="BE141"/>
  <c r="BE142"/>
  <c r="BE147"/>
  <c r="BE150"/>
  <c r="BE153"/>
  <c r="BE158"/>
  <c r="BE160"/>
  <c r="BE163"/>
  <c r="BE169"/>
  <c r="BE173"/>
  <c r="BE184"/>
  <c r="BE187"/>
  <c r="BE190"/>
  <c r="BE192"/>
  <c r="BE195"/>
  <c r="BE196"/>
  <c r="BE199"/>
  <c r="BE200"/>
  <c r="BE202"/>
  <c r="BE205"/>
  <c r="BE208"/>
  <c r="BE212"/>
  <c r="BE213"/>
  <c r="BE215"/>
  <c r="BE216"/>
  <c r="BE218"/>
  <c r="BE220"/>
  <c r="BE222"/>
  <c r="BE223"/>
  <c r="BE225"/>
  <c r="BE228"/>
  <c r="BE229"/>
  <c r="BE233"/>
  <c r="BE235"/>
  <c r="BE236"/>
  <c r="BE240"/>
  <c r="BE241"/>
  <c r="BE243"/>
  <c r="BE246"/>
  <c r="BE247"/>
  <c r="BE251"/>
  <c r="BE252"/>
  <c r="BE263"/>
  <c r="BE266"/>
  <c r="BE267"/>
  <c r="BE269"/>
  <c r="BE271"/>
  <c r="BE276"/>
  <c r="BE281"/>
  <c r="BE282"/>
  <c r="BE284"/>
  <c r="BE287"/>
  <c r="BE289"/>
  <c r="BE290"/>
  <c r="BE293"/>
  <c r="BE295"/>
  <c r="BE301"/>
  <c r="BE302"/>
  <c r="BE311"/>
  <c r="BE317"/>
  <c r="BE322"/>
  <c r="BE327"/>
  <c r="BE329"/>
  <c r="BE330"/>
  <c r="BE333"/>
  <c r="BE337"/>
  <c r="BE341"/>
  <c r="BE343"/>
  <c r="BE346"/>
  <c r="BE350"/>
  <c r="BE352"/>
  <c r="BE356"/>
  <c r="BE359"/>
  <c r="BE365"/>
  <c r="BE368"/>
  <c r="BE370"/>
  <c r="BE371"/>
  <c r="BE373"/>
  <c r="BE377"/>
  <c r="BE380"/>
  <c r="BE382"/>
  <c r="BE383"/>
  <c r="BE385"/>
  <c r="BE393"/>
  <c r="BE397"/>
  <c r="BE403"/>
  <c r="BE404"/>
  <c r="BE406"/>
  <c r="BE416"/>
  <c r="BE417"/>
  <c r="BE421"/>
  <c r="BE423"/>
  <c r="BE429"/>
  <c r="BE431"/>
  <c r="BE434"/>
  <c r="BE439"/>
  <c r="BE443"/>
  <c r="BE445"/>
  <c r="BE452"/>
  <c r="BE455"/>
  <c r="BE457"/>
  <c r="BE464"/>
  <c r="BE467"/>
  <c r="BE470"/>
  <c r="BE476"/>
  <c r="BE479"/>
  <c r="BE480"/>
  <c r="BE483"/>
  <c r="BE490"/>
  <c r="BE494"/>
  <c r="BE495"/>
  <c r="BE496"/>
  <c r="BE497"/>
  <c r="BE498"/>
  <c r="BE504"/>
  <c r="BE505"/>
  <c r="BE510"/>
  <c r="BE514"/>
  <c r="BE516"/>
  <c r="BE518"/>
  <c r="BE520"/>
  <c r="BE521"/>
  <c r="BE523"/>
  <c r="BE525"/>
  <c r="BE529"/>
  <c r="BE532"/>
  <c r="BE537"/>
  <c r="BE538"/>
  <c r="BE541"/>
  <c r="BE551"/>
  <c r="BE555"/>
  <c r="BE557"/>
  <c r="BE562"/>
  <c r="BE565"/>
  <c r="BE570"/>
  <c r="BE571"/>
  <c r="BE573"/>
  <c r="BE574"/>
  <c r="BE575"/>
  <c r="BE581"/>
  <c r="BE582"/>
  <c r="BE583"/>
  <c r="BE586"/>
  <c r="BE590"/>
  <c r="BE593"/>
  <c r="BE594"/>
  <c r="BE595"/>
  <c r="BE597"/>
  <c r="BE599"/>
  <c i="3" r="E48"/>
  <c r="J52"/>
  <c r="BE95"/>
  <c r="BE98"/>
  <c r="BE99"/>
  <c r="BE101"/>
  <c r="BE107"/>
  <c r="BE110"/>
  <c r="BE111"/>
  <c r="BE117"/>
  <c r="BE119"/>
  <c r="BE123"/>
  <c r="BE128"/>
  <c r="BE129"/>
  <c r="BE131"/>
  <c r="BE142"/>
  <c r="BE145"/>
  <c r="BE150"/>
  <c r="BE158"/>
  <c r="BE162"/>
  <c r="BE166"/>
  <c r="BE167"/>
  <c r="BE179"/>
  <c r="BE181"/>
  <c r="BE183"/>
  <c r="BE189"/>
  <c r="BE195"/>
  <c r="BE196"/>
  <c r="BE202"/>
  <c r="BE208"/>
  <c r="BE214"/>
  <c r="BE217"/>
  <c r="BE223"/>
  <c r="BE225"/>
  <c r="BE231"/>
  <c r="BE234"/>
  <c r="BE247"/>
  <c r="BE248"/>
  <c r="BE250"/>
  <c r="BE254"/>
  <c r="BE255"/>
  <c r="BE260"/>
  <c r="BE262"/>
  <c r="BE264"/>
  <c r="BE267"/>
  <c r="BE268"/>
  <c r="BE280"/>
  <c r="BE284"/>
  <c r="BE285"/>
  <c r="BE290"/>
  <c r="BE292"/>
  <c r="BE295"/>
  <c r="BE300"/>
  <c r="BE302"/>
  <c r="BE303"/>
  <c r="BE305"/>
  <c r="BE307"/>
  <c r="BE312"/>
  <c r="BE317"/>
  <c r="BE327"/>
  <c r="BE328"/>
  <c r="BE330"/>
  <c r="BE332"/>
  <c r="BE334"/>
  <c r="BE336"/>
  <c r="BE341"/>
  <c r="BE342"/>
  <c r="BE345"/>
  <c r="BE349"/>
  <c r="BE350"/>
  <c r="BE351"/>
  <c r="BE352"/>
  <c r="BE355"/>
  <c r="BE366"/>
  <c r="BE367"/>
  <c r="BE368"/>
  <c r="BE370"/>
  <c r="BE373"/>
  <c r="BE378"/>
  <c r="BE387"/>
  <c r="BE394"/>
  <c r="BE401"/>
  <c r="BE404"/>
  <c r="BE409"/>
  <c r="BE411"/>
  <c r="BE412"/>
  <c r="BE415"/>
  <c r="BE418"/>
  <c r="BE420"/>
  <c r="BE421"/>
  <c r="BE425"/>
  <c r="BE426"/>
  <c r="BE431"/>
  <c r="BE436"/>
  <c r="BE449"/>
  <c r="BE451"/>
  <c r="BE456"/>
  <c r="BE459"/>
  <c r="BE462"/>
  <c r="BE466"/>
  <c r="BE468"/>
  <c r="BE481"/>
  <c r="BE491"/>
  <c r="BE494"/>
  <c r="BE497"/>
  <c r="BE499"/>
  <c r="BE502"/>
  <c r="BE504"/>
  <c r="BE507"/>
  <c r="BE509"/>
  <c r="BE513"/>
  <c r="BE514"/>
  <c i="2" r="F55"/>
  <c r="BE91"/>
  <c r="BE97"/>
  <c r="BE99"/>
  <c r="BE101"/>
  <c r="BE102"/>
  <c r="BE104"/>
  <c r="BE106"/>
  <c r="BE107"/>
  <c r="BE112"/>
  <c r="BE114"/>
  <c r="BE117"/>
  <c r="BE125"/>
  <c r="BE126"/>
  <c r="BE129"/>
  <c r="BE132"/>
  <c r="BE134"/>
  <c r="BE135"/>
  <c r="BE136"/>
  <c r="BE138"/>
  <c r="BE140"/>
  <c r="BE144"/>
  <c r="BE146"/>
  <c r="BE149"/>
  <c r="BE151"/>
  <c r="BE152"/>
  <c r="BE155"/>
  <c r="BE157"/>
  <c r="BE164"/>
  <c r="BE166"/>
  <c r="BE168"/>
  <c r="BE176"/>
  <c r="BE180"/>
  <c r="BE182"/>
  <c r="BE185"/>
  <c r="BE186"/>
  <c r="BE188"/>
  <c r="BE189"/>
  <c r="BE191"/>
  <c r="BE193"/>
  <c r="BE194"/>
  <c r="BE198"/>
  <c r="BE203"/>
  <c r="BE204"/>
  <c r="BE207"/>
  <c r="BE217"/>
  <c r="BE227"/>
  <c r="BE234"/>
  <c r="BE237"/>
  <c r="BE239"/>
  <c r="BE242"/>
  <c r="BE244"/>
  <c r="BE248"/>
  <c r="BE253"/>
  <c r="BE255"/>
  <c r="BE256"/>
  <c r="BE258"/>
  <c r="BE260"/>
  <c r="BE262"/>
  <c r="BE265"/>
  <c r="BE268"/>
  <c r="BE272"/>
  <c r="BE273"/>
  <c r="BE275"/>
  <c r="BE277"/>
  <c r="BE278"/>
  <c r="BE283"/>
  <c r="BE288"/>
  <c r="BE292"/>
  <c r="BE299"/>
  <c r="BE303"/>
  <c r="BE305"/>
  <c r="BE306"/>
  <c r="BE307"/>
  <c r="BE308"/>
  <c r="BE309"/>
  <c r="BE313"/>
  <c r="BE314"/>
  <c r="BE315"/>
  <c r="BE316"/>
  <c r="BE318"/>
  <c r="BE319"/>
  <c r="BE321"/>
  <c r="BE328"/>
  <c r="BE331"/>
  <c r="BE334"/>
  <c r="BE338"/>
  <c r="BE339"/>
  <c r="BE340"/>
  <c r="BE345"/>
  <c r="BE347"/>
  <c r="BE351"/>
  <c r="BE353"/>
  <c r="BE357"/>
  <c r="BE358"/>
  <c r="BE360"/>
  <c r="BE361"/>
  <c r="BE362"/>
  <c r="BE364"/>
  <c r="BE369"/>
  <c r="BE372"/>
  <c r="BE375"/>
  <c r="BE378"/>
  <c r="BE381"/>
  <c r="BE386"/>
  <c r="BE388"/>
  <c r="BE390"/>
  <c r="BE391"/>
  <c r="BE392"/>
  <c r="BE394"/>
  <c r="BE396"/>
  <c r="BE399"/>
  <c r="BE401"/>
  <c r="BE407"/>
  <c r="BE409"/>
  <c r="BE410"/>
  <c r="BE411"/>
  <c r="BE412"/>
  <c r="BE418"/>
  <c r="BE419"/>
  <c r="BE422"/>
  <c r="BE430"/>
  <c r="BE432"/>
  <c r="BE435"/>
  <c r="BE436"/>
  <c r="BE440"/>
  <c r="BE446"/>
  <c r="BE448"/>
  <c r="BE449"/>
  <c r="BE451"/>
  <c r="BE454"/>
  <c r="BE456"/>
  <c r="BE461"/>
  <c r="BE463"/>
  <c r="BE465"/>
  <c r="BE468"/>
  <c r="BE469"/>
  <c r="BE472"/>
  <c r="BE474"/>
  <c r="BE478"/>
  <c r="BE481"/>
  <c r="BE482"/>
  <c r="BE485"/>
  <c r="BE488"/>
  <c r="BE489"/>
  <c r="BE492"/>
  <c r="BE499"/>
  <c r="BE501"/>
  <c r="BE502"/>
  <c r="BE503"/>
  <c r="BE506"/>
  <c r="BE507"/>
  <c r="BE509"/>
  <c r="BE513"/>
  <c r="BE515"/>
  <c r="BE519"/>
  <c r="BE524"/>
  <c r="BE526"/>
  <c r="BE528"/>
  <c r="BE533"/>
  <c r="BE535"/>
  <c r="BE539"/>
  <c r="BE543"/>
  <c r="BE545"/>
  <c r="BE550"/>
  <c r="BE552"/>
  <c r="BE554"/>
  <c r="BE560"/>
  <c r="BE564"/>
  <c r="BE569"/>
  <c r="BE572"/>
  <c r="BE576"/>
  <c r="BE577"/>
  <c r="BE578"/>
  <c r="BE580"/>
  <c r="BE585"/>
  <c r="BE588"/>
  <c r="BE591"/>
  <c r="BE592"/>
  <c r="BE596"/>
  <c r="BE598"/>
  <c r="BE600"/>
  <c r="BE601"/>
  <c i="3" r="BE86"/>
  <c r="BE89"/>
  <c r="BE92"/>
  <c r="BE96"/>
  <c r="BE113"/>
  <c r="BE114"/>
  <c r="BE125"/>
  <c r="BE126"/>
  <c r="BE133"/>
  <c r="BE136"/>
  <c r="BE139"/>
  <c r="BE140"/>
  <c r="BE143"/>
  <c r="BE146"/>
  <c r="BE148"/>
  <c r="BE153"/>
  <c r="BE155"/>
  <c r="BE157"/>
  <c r="BE160"/>
  <c r="BE163"/>
  <c r="BE169"/>
  <c r="BE173"/>
  <c r="BE175"/>
  <c r="BE176"/>
  <c r="BE177"/>
  <c r="BE180"/>
  <c r="BE182"/>
  <c r="BE184"/>
  <c r="BE185"/>
  <c r="BE187"/>
  <c r="BE193"/>
  <c r="BE201"/>
  <c r="BE207"/>
  <c r="BE210"/>
  <c r="BE213"/>
  <c r="BE219"/>
  <c r="BE220"/>
  <c r="BE222"/>
  <c r="BE226"/>
  <c r="BE228"/>
  <c r="BE229"/>
  <c r="BE235"/>
  <c r="BE238"/>
  <c r="BE239"/>
  <c r="BE241"/>
  <c r="BE242"/>
  <c r="BE244"/>
  <c r="BE246"/>
  <c r="BE257"/>
  <c r="BE258"/>
  <c r="BE269"/>
  <c r="BE270"/>
  <c r="BE271"/>
  <c r="BE273"/>
  <c r="BE274"/>
  <c r="BE275"/>
  <c r="BE276"/>
  <c r="BE278"/>
  <c r="BE281"/>
  <c r="BE283"/>
  <c r="BE286"/>
  <c r="BE287"/>
  <c r="BE288"/>
  <c r="BE291"/>
  <c r="BE293"/>
  <c r="BE294"/>
  <c r="BE298"/>
  <c r="BE301"/>
  <c r="BE306"/>
  <c r="BE308"/>
  <c r="BE310"/>
  <c r="BE314"/>
  <c r="BE316"/>
  <c r="BE318"/>
  <c r="BE320"/>
  <c r="BE322"/>
  <c r="BE326"/>
  <c r="BE335"/>
  <c r="BE337"/>
  <c r="BE339"/>
  <c r="BE343"/>
  <c r="BE344"/>
  <c r="BE346"/>
  <c r="BE348"/>
  <c r="BE353"/>
  <c r="BE354"/>
  <c r="BE357"/>
  <c r="BE358"/>
  <c r="BE360"/>
  <c r="BE362"/>
  <c r="BE364"/>
  <c r="BE365"/>
  <c r="BE372"/>
  <c r="BE374"/>
  <c r="BE375"/>
  <c r="BE379"/>
  <c r="BE381"/>
  <c r="BE383"/>
  <c r="BE384"/>
  <c r="BE386"/>
  <c r="BE388"/>
  <c r="BE395"/>
  <c r="BE398"/>
  <c r="BE399"/>
  <c r="BE400"/>
  <c r="BE402"/>
  <c r="BE403"/>
  <c r="BE405"/>
  <c r="BE406"/>
  <c r="BE414"/>
  <c r="BE417"/>
  <c r="BE419"/>
  <c r="BE424"/>
  <c r="BE428"/>
  <c r="BE429"/>
  <c r="BE430"/>
  <c r="BE432"/>
  <c r="BE434"/>
  <c r="BE435"/>
  <c r="BE440"/>
  <c r="BE442"/>
  <c r="BE443"/>
  <c r="BE444"/>
  <c r="BE445"/>
  <c r="BE448"/>
  <c r="BE450"/>
  <c r="BE460"/>
  <c r="BE463"/>
  <c r="BE464"/>
  <c r="BE471"/>
  <c r="BE474"/>
  <c r="BE475"/>
  <c r="BE476"/>
  <c r="BE477"/>
  <c r="BE478"/>
  <c r="BE482"/>
  <c r="BE487"/>
  <c r="BE490"/>
  <c r="BE495"/>
  <c r="BE501"/>
  <c r="BE506"/>
  <c r="BE508"/>
  <c r="BE510"/>
  <c i="4" r="E48"/>
  <c r="J52"/>
  <c r="F55"/>
  <c r="BE88"/>
  <c r="BE93"/>
  <c r="BE97"/>
  <c r="BE100"/>
  <c r="BE102"/>
  <c r="BE104"/>
  <c i="2" r="E48"/>
  <c r="J54"/>
  <c r="BE89"/>
  <c r="BE92"/>
  <c r="BE93"/>
  <c r="BE108"/>
  <c r="BE110"/>
  <c r="BE111"/>
  <c r="BE113"/>
  <c r="BE115"/>
  <c r="BE119"/>
  <c r="BE120"/>
  <c r="BE130"/>
  <c r="BE143"/>
  <c r="BE145"/>
  <c r="BE148"/>
  <c r="BE154"/>
  <c r="BE156"/>
  <c r="BE159"/>
  <c r="BE161"/>
  <c r="BE162"/>
  <c r="BE165"/>
  <c r="BE167"/>
  <c r="BE170"/>
  <c r="BE171"/>
  <c r="BE172"/>
  <c r="BE174"/>
  <c r="BE175"/>
  <c r="BE177"/>
  <c r="BE181"/>
  <c r="BE183"/>
  <c r="BE197"/>
  <c r="BE201"/>
  <c r="BE206"/>
  <c r="BE209"/>
  <c r="BE210"/>
  <c r="BE211"/>
  <c r="BE214"/>
  <c r="BE219"/>
  <c r="BE221"/>
  <c r="BE224"/>
  <c r="BE226"/>
  <c r="BE230"/>
  <c r="BE231"/>
  <c r="BE238"/>
  <c r="BE245"/>
  <c r="BE249"/>
  <c r="BE250"/>
  <c r="BE254"/>
  <c r="BE257"/>
  <c r="BE259"/>
  <c r="BE261"/>
  <c r="BE264"/>
  <c r="BE270"/>
  <c r="BE274"/>
  <c r="BE279"/>
  <c r="BE280"/>
  <c r="BE285"/>
  <c r="BE286"/>
  <c r="BE291"/>
  <c r="BE294"/>
  <c r="BE296"/>
  <c r="BE297"/>
  <c r="BE298"/>
  <c i="3" r="BE277"/>
  <c r="BE279"/>
  <c r="BE282"/>
  <c r="BE289"/>
  <c r="BE296"/>
  <c r="BE297"/>
  <c r="BE299"/>
  <c r="BE304"/>
  <c r="BE309"/>
  <c r="BE311"/>
  <c r="BE313"/>
  <c r="BE315"/>
  <c r="BE319"/>
  <c r="BE321"/>
  <c r="BE323"/>
  <c r="BE324"/>
  <c r="BE325"/>
  <c r="BE329"/>
  <c r="BE331"/>
  <c r="BE333"/>
  <c r="BE338"/>
  <c r="BE340"/>
  <c r="BE347"/>
  <c r="BE356"/>
  <c r="BE359"/>
  <c r="BE361"/>
  <c r="BE363"/>
  <c r="BE369"/>
  <c r="BE371"/>
  <c r="BE376"/>
  <c r="BE377"/>
  <c r="BE380"/>
  <c r="BE382"/>
  <c r="BE385"/>
  <c r="BE389"/>
  <c r="BE390"/>
  <c r="BE391"/>
  <c r="BE392"/>
  <c r="BE393"/>
  <c r="BE396"/>
  <c r="BE397"/>
  <c r="BE407"/>
  <c r="BE408"/>
  <c r="BE410"/>
  <c r="BE413"/>
  <c r="BE416"/>
  <c r="BE422"/>
  <c r="BE423"/>
  <c r="BE427"/>
  <c r="BE433"/>
  <c r="BE437"/>
  <c r="BE438"/>
  <c r="BE439"/>
  <c r="BE441"/>
  <c r="BE447"/>
  <c r="BE452"/>
  <c r="BE453"/>
  <c r="BE454"/>
  <c r="BE455"/>
  <c r="BE461"/>
  <c r="BE465"/>
  <c r="BE467"/>
  <c r="BE472"/>
  <c r="BE488"/>
  <c r="BE489"/>
  <c r="BE496"/>
  <c r="BE498"/>
  <c r="BE511"/>
  <c r="BE512"/>
  <c i="4" r="J54"/>
  <c r="BE89"/>
  <c r="BE90"/>
  <c r="BE91"/>
  <c r="BE94"/>
  <c r="BE95"/>
  <c r="BE99"/>
  <c r="BE101"/>
  <c r="BK96"/>
  <c r="J96"/>
  <c r="J63"/>
  <c r="BK103"/>
  <c r="J103"/>
  <c r="J65"/>
  <c i="3" r="F34"/>
  <c i="1" r="BA56"/>
  <c i="2" r="J34"/>
  <c i="1" r="AW55"/>
  <c i="3" r="F37"/>
  <c i="1" r="BD56"/>
  <c i="4" r="F37"/>
  <c i="1" r="BD57"/>
  <c i="3" r="J34"/>
  <c i="1" r="AW56"/>
  <c i="2" r="F35"/>
  <c i="1" r="BB55"/>
  <c i="4" r="F34"/>
  <c i="1" r="BA57"/>
  <c i="3" r="F36"/>
  <c i="1" r="BC56"/>
  <c i="2" r="F36"/>
  <c i="1" r="BC55"/>
  <c i="4" r="F36"/>
  <c i="1" r="BC57"/>
  <c i="2" r="F37"/>
  <c i="1" r="BD55"/>
  <c i="4" r="J34"/>
  <c i="1" r="AW57"/>
  <c i="2" r="F34"/>
  <c i="1" r="BA55"/>
  <c i="4" r="F35"/>
  <c i="1" r="BB57"/>
  <c i="3" r="F35"/>
  <c i="1" r="BB56"/>
  <c i="4" l="1" r="T86"/>
  <c r="T85"/>
  <c i="2" r="R178"/>
  <c r="BK178"/>
  <c r="J178"/>
  <c r="J62"/>
  <c i="3" r="P83"/>
  <c i="1" r="AU56"/>
  <c i="2" r="T178"/>
  <c i="4" r="R86"/>
  <c r="R85"/>
  <c i="2" r="R85"/>
  <c r="P178"/>
  <c r="P85"/>
  <c i="1" r="AU55"/>
  <c i="2" r="T85"/>
  <c r="BK86"/>
  <c r="J86"/>
  <c r="J60"/>
  <c r="J179"/>
  <c r="J63"/>
  <c i="3" r="J85"/>
  <c r="J61"/>
  <c r="BK83"/>
  <c r="J83"/>
  <c r="J59"/>
  <c r="J480"/>
  <c r="J63"/>
  <c i="4" r="BK86"/>
  <c r="J86"/>
  <c r="J60"/>
  <c i="3" r="F33"/>
  <c i="1" r="AZ56"/>
  <c r="BA54"/>
  <c r="AW54"/>
  <c r="AK30"/>
  <c r="BD54"/>
  <c r="W33"/>
  <c i="3" r="J33"/>
  <c i="1" r="AV56"/>
  <c r="AT56"/>
  <c r="BC54"/>
  <c r="AY54"/>
  <c i="4" r="J33"/>
  <c i="1" r="AV57"/>
  <c r="AT57"/>
  <c i="4" r="F33"/>
  <c i="1" r="AZ57"/>
  <c r="BB54"/>
  <c r="AX54"/>
  <c i="2" r="J33"/>
  <c i="1" r="AV55"/>
  <c r="AT55"/>
  <c i="2" r="F33"/>
  <c i="1" r="AZ55"/>
  <c i="2" l="1" r="BK85"/>
  <c r="J85"/>
  <c r="J59"/>
  <c i="4" r="BK85"/>
  <c r="J85"/>
  <c r="J59"/>
  <c i="1" r="AU54"/>
  <c r="W30"/>
  <c r="W31"/>
  <c i="3" r="J30"/>
  <c i="1" r="AG56"/>
  <c r="AN56"/>
  <c r="AZ54"/>
  <c r="W29"/>
  <c r="W32"/>
  <c i="3" l="1" r="J39"/>
  <c i="2" r="J30"/>
  <c i="1" r="AG55"/>
  <c r="AN55"/>
  <c i="4" r="J30"/>
  <c i="1" r="AG57"/>
  <c r="AN57"/>
  <c r="AV54"/>
  <c r="AK29"/>
  <c i="2" l="1" r="J3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<sst xmlns="http://schemas.openxmlformats.org/spreadsheetml/2006/main">
  <si>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</si>
  <si>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</si>
  <si>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</si>
  <si>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</si>
  <si>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</si>
  <si>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{99225f5d-047e-4d41-9efd-6f1cfdf56869}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</si>
  <si>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</si>
  <si>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</si>
  <si>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</si>
  <si>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</si>
  <si>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</si>
  <si>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</si>
  <si>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</si>
  <si>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</si>
  <si>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</si>
  <si>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</si>
  <si>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</si>
  <si>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Odstraňování závad z revizí elektroinstalací a soustav ochrany před bleskem</t>
  </si>
  <si>
    <t>KSO:</t>
  </si>
  <si>
    <t/>
  </si>
  <si>
    <t>CC-CZ:</t>
  </si>
  <si>
    <t>Místo:</t>
  </si>
  <si>
    <t xml:space="preserve"> </t>
  </si>
  <si>
    <t>Datum:</t>
  </si>
  <si>
    <t>11. 1. 2021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</si>
  <si>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</si>
  <si>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</si>
  <si>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</si>
  <si>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</si>
  <si>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</si>
  <si>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</si>
  <si>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</si>
  <si>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</si>
  <si>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</si>
  <si>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</si>
  <si>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</si>
  <si>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</si>
  <si>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</si>
  <si>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</si>
  <si>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</si>
  <si>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</si>
  <si>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</si>
  <si>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</si>
  <si>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</si>
  <si>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</si>
  <si>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</si>
  <si>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</si>
  <si>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</si>
  <si>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</si>
  <si>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</si>
  <si>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</si>
  <si>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</si>
  <si>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</si>
  <si>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</si>
  <si>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</si>
  <si>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</si>
  <si>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</si>
  <si>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</si>
  <si>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</si>
  <si>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</si>
  <si>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</si>
  <si>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</si>
  <si>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</si>
  <si>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</si>
  <si>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</si>
  <si>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</si>
  <si>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</si>
  <si>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</si>
  <si>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</si>
  <si>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</si>
  <si>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</si>
  <si>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</si>
  <si>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</si>
  <si>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</si>
  <si>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</si>
  <si>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</si>
  <si>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</si>
  <si>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</si>
  <si>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Odstraňování závad z revizí soustav ochrany před bleskem</t>
  </si>
  <si>
    <t>STA</t>
  </si>
  <si>
    <t>1</t>
  </si>
  <si>
    <t>{abcfb999-9ba8-4a09-9b2d-809ba2c95847}</t>
  </si>
  <si>
    <t>2</t>
  </si>
  <si>
    <t>PS 02</t>
  </si>
  <si>
    <t>Odstraňování závad z revizí elektroinstalací</t>
  </si>
  <si>
    <t>{11a0c87f-989d-4070-9de5-42de9382a05a}</t>
  </si>
  <si>
    <t>PS 03</t>
  </si>
  <si>
    <t>VRN</t>
  </si>
  <si>
    <t>{41c28767-8e02-4420-8ce8-ac3a36bc08f4}</t>
  </si>
  <si>
    <t>KRYCÍ LIST SOUPISU PRACÍ</t>
  </si>
  <si>
    <t>Objekt:</t>
  </si>
  <si>
    <t>PS 01 - Odstraňování závad z revizí soustav ochrany před bleskem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</si>
  <si>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</si>
  <si>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</si>
  <si>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</si>
  <si>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</si>
  <si>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</si>
  <si>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</si>
  <si>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</si>
  <si>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</si>
  <si>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</si>
  <si>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</si>
  <si>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</si>
  <si>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</si>
  <si>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</si>
  <si>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</si>
  <si>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</si>
  <si>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</si>
  <si>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</si>
  <si>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</si>
  <si>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</si>
  <si>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</si>
  <si>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</si>
  <si>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</si>
  <si>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</si>
  <si>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</si>
  <si>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</si>
  <si>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</si>
  <si>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</si>
  <si>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</si>
  <si>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</si>
  <si>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741410001</t>
  </si>
  <si>
    <t>Montáž uzemňovacího vedení s upevněním, propojením a připojením pomocí svorek na povrchu pásku průřezu do 120 mm2</t>
  </si>
  <si>
    <t>m</t>
  </si>
  <si>
    <t>CS ÚRS 2020 02</t>
  </si>
  <si>
    <t>16</t>
  </si>
  <si>
    <t>533727725</t>
  </si>
  <si>
    <t>741410002</t>
  </si>
  <si>
    <t>Montáž uzemňovacího vedení s upevněním, propojením a připojením pomocí svorek na povrchu pásku průřezu do 300 mm2</t>
  </si>
  <si>
    <t>-1228568697</t>
  </si>
  <si>
    <t>3</t>
  </si>
  <si>
    <t>741410003</t>
  </si>
  <si>
    <t>Montáž uzemňovacího vedení s upevněním, propojením a připojením pomocí svorek na povrchu drátu nebo lana Ø do 10 mm</t>
  </si>
  <si>
    <t>-2082433657</t>
  </si>
  <si>
    <t>4</t>
  </si>
  <si>
    <t>741410021</t>
  </si>
  <si>
    <t>Montáž uzemňovacího vedení s upevněním, propojením a připojením pomocí svorek v zemi s izolací spojů pásku průřezu do 120 mm2 v městské zástavbě</t>
  </si>
  <si>
    <t>-187003267</t>
  </si>
  <si>
    <t>5</t>
  </si>
  <si>
    <t>741410022</t>
  </si>
  <si>
    <t>Montáž uzemňovacího vedení s upevněním, propojením a připojením pomocí svorek v zemi s izolací spojů pásku průřezu do 120 mm2 v průmyslové výstavbě</t>
  </si>
  <si>
    <t>-125361031</t>
  </si>
  <si>
    <t>6</t>
  </si>
  <si>
    <t>741410041</t>
  </si>
  <si>
    <t>Montáž uzemňovacího vedení s upevněním, propojením a připojením pomocí svorek v zemi s izolací spojů drátu nebo lana Ø do 10 mm v městské zástavbě</t>
  </si>
  <si>
    <t>1067350469</t>
  </si>
  <si>
    <t>7</t>
  </si>
  <si>
    <t>741410042</t>
  </si>
  <si>
    <t>Montáž uzemňovacího vedení s upevněním, propojením a připojením pomocí svorek v zemi s izolací spojů drátu nebo lana Ø do 10 mm v průmyslové výstavbě</t>
  </si>
  <si>
    <t>669403879</t>
  </si>
  <si>
    <t>8</t>
  </si>
  <si>
    <t>741410051</t>
  </si>
  <si>
    <t>Montáž uzemňovacího vedení s upevněním, propojením a připojením pomocí svorek doplňků jiskřiště</t>
  </si>
  <si>
    <t>kus</t>
  </si>
  <si>
    <t>-427181134</t>
  </si>
  <si>
    <t>9</t>
  </si>
  <si>
    <t>741410061</t>
  </si>
  <si>
    <t>Montáž uzemňovacího vedení s upevněním, propojením a připojením pomocí svorek doplňků ochranného pospojování odnímatelného zábradlí</t>
  </si>
  <si>
    <t>519192202</t>
  </si>
  <si>
    <t>10</t>
  </si>
  <si>
    <t>741410062</t>
  </si>
  <si>
    <t>Montáž uzemňovacího vedení s upevněním, propojením a připojením pomocí svorek doplňků ochranného pospojování ochranné trubky s pláštěm vodiče oboustranně</t>
  </si>
  <si>
    <t>-1700435732</t>
  </si>
  <si>
    <t>11</t>
  </si>
  <si>
    <t>741410063</t>
  </si>
  <si>
    <t>Montáž uzemňovacího vedení s upevněním, propojením a připojením pomocí svorek doplňků ochranného pospojování pláště kabelu s konstrukcí</t>
  </si>
  <si>
    <t>650951289</t>
  </si>
  <si>
    <t>12</t>
  </si>
  <si>
    <t>741410071</t>
  </si>
  <si>
    <t>Montáž uzemňovacího vedení s upevněním, propojením a připojením pomocí svorek doplňků ostatních konstrukcí vodičem průřezu do 16 mm2, uloženým volně nebo pod omítkou</t>
  </si>
  <si>
    <t>393666732</t>
  </si>
  <si>
    <t>13</t>
  </si>
  <si>
    <t>741410072</t>
  </si>
  <si>
    <t>Montáž uzemňovacího vedení s upevněním, propojením a připojením pomocí svorek doplňků ostatních konstrukcí vodičem průřezu do 16 mm2, uloženým pevně</t>
  </si>
  <si>
    <t>-125336123</t>
  </si>
  <si>
    <t>14</t>
  </si>
  <si>
    <t>741410073</t>
  </si>
  <si>
    <t>Montáž uzemňovacího vedení s upevněním, propojením a připojením pomocí svorek doplňků ostatních konstrukcí vodičem průřezu do 16 mm2, uloženým kruhu v jímce</t>
  </si>
  <si>
    <t>-1580130009</t>
  </si>
  <si>
    <t>741410074</t>
  </si>
  <si>
    <t>Montáž uzemňovacího vedení s upevněním, propojením a připojením pomocí svorek doplňků ostatních konstrukcí pouzdra pro průchod stěnou</t>
  </si>
  <si>
    <t>-1711475195</t>
  </si>
  <si>
    <t>741410075</t>
  </si>
  <si>
    <t>Montáž uzemňovacího vedení s upevněním, propojením a připojením pomocí svorek doplňků ostatních konstrukcí obsyp vedení</t>
  </si>
  <si>
    <t>-183095772</t>
  </si>
  <si>
    <t>17</t>
  </si>
  <si>
    <t>741420001</t>
  </si>
  <si>
    <t>Montáž hromosvodného vedení svodových drátů nebo lan s podpěrami, Ø do 10 mm</t>
  </si>
  <si>
    <t>1807144587</t>
  </si>
  <si>
    <t>18</t>
  </si>
  <si>
    <t>741420002</t>
  </si>
  <si>
    <t>Montáž hromosvodného vedení svodových drátů nebo lan s podpěrami, Ø přes 10 mm</t>
  </si>
  <si>
    <t>1289566342</t>
  </si>
  <si>
    <t>19</t>
  </si>
  <si>
    <t>741420011</t>
  </si>
  <si>
    <t>Montáž hromosvodného vedení svodových drátů nebo lan bez podpěr, Ø do 10 mm</t>
  </si>
  <si>
    <t>-1717447876</t>
  </si>
  <si>
    <t>20</t>
  </si>
  <si>
    <t>741420012</t>
  </si>
  <si>
    <t>Montáž hromosvodného vedení svodových drátů nebo lan bez podpěr, Ø přes 10 mm</t>
  </si>
  <si>
    <t>-1006120324</t>
  </si>
  <si>
    <t>741420021</t>
  </si>
  <si>
    <t>Montáž hromosvodného vedení svorek se 2 šrouby</t>
  </si>
  <si>
    <t>916946890</t>
  </si>
  <si>
    <t>22</t>
  </si>
  <si>
    <t>741420022</t>
  </si>
  <si>
    <t>Montáž hromosvodného vedení svorek se 3 a více šrouby</t>
  </si>
  <si>
    <t>-290685287</t>
  </si>
  <si>
    <t>23</t>
  </si>
  <si>
    <t>741420031</t>
  </si>
  <si>
    <t>Montáž hromosvodného vedení svorek na potrubí Ø do 200 mm se zhotovením</t>
  </si>
  <si>
    <t>1491825176</t>
  </si>
  <si>
    <t>24</t>
  </si>
  <si>
    <t>741420032</t>
  </si>
  <si>
    <t>Montáž hromosvodného vedení svorek na potrubí Ø přes 200 do 700 mm se zhotovením</t>
  </si>
  <si>
    <t>195706143</t>
  </si>
  <si>
    <t>25</t>
  </si>
  <si>
    <t>741420041</t>
  </si>
  <si>
    <t>Montáž hromosvodného vedení podpěr do zdiva klecových</t>
  </si>
  <si>
    <t>-392308124</t>
  </si>
  <si>
    <t>26</t>
  </si>
  <si>
    <t>741420042</t>
  </si>
  <si>
    <t>Montáž hromosvodného vedení podpěr do zdiva bočních pro klecový hromosvod</t>
  </si>
  <si>
    <t>-100609937</t>
  </si>
  <si>
    <t>27</t>
  </si>
  <si>
    <t>741420051</t>
  </si>
  <si>
    <t>Montáž hromosvodného vedení ochranných prvků úhelníků nebo trubek s držáky do zdiva</t>
  </si>
  <si>
    <t>-1265984882</t>
  </si>
  <si>
    <t>28</t>
  </si>
  <si>
    <t>741420052</t>
  </si>
  <si>
    <t>Montáž hromosvodného vedení ochranných prvků úhelníků nebo trubek s držáky do dřeva</t>
  </si>
  <si>
    <t>2087137999</t>
  </si>
  <si>
    <t>29</t>
  </si>
  <si>
    <t>741420053</t>
  </si>
  <si>
    <t>Montáž hromosvodného vedení ochranných prvků lišt</t>
  </si>
  <si>
    <t>-899535250</t>
  </si>
  <si>
    <t>30</t>
  </si>
  <si>
    <t>741420054</t>
  </si>
  <si>
    <t>Montáž hromosvodného vedení ochranných prvků tvarování prvků</t>
  </si>
  <si>
    <t>-325157042</t>
  </si>
  <si>
    <t>31</t>
  </si>
  <si>
    <t>741420082</t>
  </si>
  <si>
    <t>Montáž hromosvodného vedení doplňků napínacích šroubů s okem s vypnutím svodového vodiče</t>
  </si>
  <si>
    <t>165429154</t>
  </si>
  <si>
    <t>32</t>
  </si>
  <si>
    <t>741420083</t>
  </si>
  <si>
    <t>Montáž hromosvodného vedení doplňků štítků k označení svodů</t>
  </si>
  <si>
    <t>-695994716</t>
  </si>
  <si>
    <t>33</t>
  </si>
  <si>
    <t>741420084</t>
  </si>
  <si>
    <t>Montáž hromosvodného vedení doplňků vodotěsných ucpávek</t>
  </si>
  <si>
    <t>1139135195</t>
  </si>
  <si>
    <t>34</t>
  </si>
  <si>
    <t>741420101</t>
  </si>
  <si>
    <t>Montáž oddáleného vedení držáků do zdiva</t>
  </si>
  <si>
    <t>1061427514</t>
  </si>
  <si>
    <t>35</t>
  </si>
  <si>
    <t>741420102</t>
  </si>
  <si>
    <t>Montáž oddáleného vedení držáků do dřeva</t>
  </si>
  <si>
    <t>442608939</t>
  </si>
  <si>
    <t>36</t>
  </si>
  <si>
    <t>741420103</t>
  </si>
  <si>
    <t>Montáž oddáleného vedení držáků na trubku</t>
  </si>
  <si>
    <t>-915319598</t>
  </si>
  <si>
    <t>37</t>
  </si>
  <si>
    <t>741420121</t>
  </si>
  <si>
    <t>Montáž oddáleného vedení izolační tyče</t>
  </si>
  <si>
    <t>-1228887028</t>
  </si>
  <si>
    <t>38</t>
  </si>
  <si>
    <t>741420901</t>
  </si>
  <si>
    <t>Údržba hromosvodů vyrovnání stávajících svodových vodičů</t>
  </si>
  <si>
    <t>1806737210</t>
  </si>
  <si>
    <t>39</t>
  </si>
  <si>
    <t>741420902</t>
  </si>
  <si>
    <t>Údržba hromosvodů výměna držáků nebo svorek</t>
  </si>
  <si>
    <t>1320987772</t>
  </si>
  <si>
    <t>40</t>
  </si>
  <si>
    <t>741420903</t>
  </si>
  <si>
    <t>Údržba hromosvodů výměna ochranné stříšky</t>
  </si>
  <si>
    <t>1368611656</t>
  </si>
  <si>
    <t>41</t>
  </si>
  <si>
    <t>741420911</t>
  </si>
  <si>
    <t>Údržba hromosvodů nátěry částí hromosvodných zařízení (odrezivění, očistění, základní a vrchní nátěr) svodových vodičů včetně podpěr a svorek</t>
  </si>
  <si>
    <t>-116172630</t>
  </si>
  <si>
    <t>42</t>
  </si>
  <si>
    <t>741420912</t>
  </si>
  <si>
    <t>Údržba hromosvodů nátěry částí hromosvodných zařízení (odrezivění, očistění, základní a vrchní nátěr) jímacích tyčí včetně držáků a ochranné stříšky</t>
  </si>
  <si>
    <t>17175764</t>
  </si>
  <si>
    <t>43</t>
  </si>
  <si>
    <t>741420913</t>
  </si>
  <si>
    <t>Údržba hromosvodů nátěry částí hromosvodných zařízení (odrezivění, očistění, základní a vrchní nátěr) ochranného úhelníku nebo trubky</t>
  </si>
  <si>
    <t>-1792848829</t>
  </si>
  <si>
    <t>44</t>
  </si>
  <si>
    <t>741421811</t>
  </si>
  <si>
    <t>Demontáž hromosvodného vedení bez zachování funkčnosti svodových drátů nebo lan kolmého svodu, průměru do 8 mm</t>
  </si>
  <si>
    <t>542247453</t>
  </si>
  <si>
    <t>45</t>
  </si>
  <si>
    <t>741421813</t>
  </si>
  <si>
    <t>Demontáž hromosvodného vedení bez zachování funkčnosti svodových drátů nebo lan kolmého svodu, průměru přes 8 mm</t>
  </si>
  <si>
    <t>448066818</t>
  </si>
  <si>
    <t>46</t>
  </si>
  <si>
    <t>741421821</t>
  </si>
  <si>
    <t>Demontáž hromosvodného vedení bez zachování funkčnosti svodových drátů nebo lan na rovné střeše, průměru do 8 mm</t>
  </si>
  <si>
    <t>-397551486</t>
  </si>
  <si>
    <t>47</t>
  </si>
  <si>
    <t>741421823</t>
  </si>
  <si>
    <t>Demontáž hromosvodného vedení bez zachování funkčnosti svodových drátů nebo lan na rovné střeše, průměru přes 8 mm</t>
  </si>
  <si>
    <t>-571017029</t>
  </si>
  <si>
    <t>48</t>
  </si>
  <si>
    <t>741421831</t>
  </si>
  <si>
    <t>Demontáž hromosvodného vedení bez zachování funkčnosti svodových drátů nebo lan na šikmé střeše, průměru do 8 mm</t>
  </si>
  <si>
    <t>-752987736</t>
  </si>
  <si>
    <t>49</t>
  </si>
  <si>
    <t>741421833</t>
  </si>
  <si>
    <t>Demontáž hromosvodného vedení bez zachování funkčnosti svodových drátů nebo lan na šikmé střeše, průměru přes 8 mm</t>
  </si>
  <si>
    <t>-1520527473</t>
  </si>
  <si>
    <t>50</t>
  </si>
  <si>
    <t>741421841</t>
  </si>
  <si>
    <t>Demontáž hromosvodného vedení bez zachování funkčnosti svorek šroubových s 1 šroubem</t>
  </si>
  <si>
    <t>2007562832</t>
  </si>
  <si>
    <t>51</t>
  </si>
  <si>
    <t>741421843</t>
  </si>
  <si>
    <t>Demontáž hromosvodného vedení bez zachování funkčnosti svorek šroubových se 2 šrouby</t>
  </si>
  <si>
    <t>504774609</t>
  </si>
  <si>
    <t>52</t>
  </si>
  <si>
    <t>741421845</t>
  </si>
  <si>
    <t>Demontáž hromosvodného vedení bez zachování funkčnosti svorek šroubových se 3 a více šrouby</t>
  </si>
  <si>
    <t>1512772845</t>
  </si>
  <si>
    <t>53</t>
  </si>
  <si>
    <t>741421851</t>
  </si>
  <si>
    <t>Demontáž hromosvodného vedení podpěr střešního vedení pod hřeben</t>
  </si>
  <si>
    <t>1037283423</t>
  </si>
  <si>
    <t>54</t>
  </si>
  <si>
    <t>741421853</t>
  </si>
  <si>
    <t>Demontáž hromosvodného vedení podpěr střešního vedení pod tašky</t>
  </si>
  <si>
    <t>-1784348563</t>
  </si>
  <si>
    <t>55</t>
  </si>
  <si>
    <t>741421855</t>
  </si>
  <si>
    <t>Demontáž hromosvodného vedení podpěr střešního vedení pro plochou střechu</t>
  </si>
  <si>
    <t>1409770379</t>
  </si>
  <si>
    <t>56</t>
  </si>
  <si>
    <t>741421861</t>
  </si>
  <si>
    <t>Demontáž hromosvodného vedení podpěr svislého vedení šroubovaného</t>
  </si>
  <si>
    <t>-1358474134</t>
  </si>
  <si>
    <t>57</t>
  </si>
  <si>
    <t>741421863</t>
  </si>
  <si>
    <t>Demontáž hromosvodného vedení podpěr svislého vedení zazděného</t>
  </si>
  <si>
    <t>52056145</t>
  </si>
  <si>
    <t>58</t>
  </si>
  <si>
    <t>741421871</t>
  </si>
  <si>
    <t>Demontáž hromosvodného vedení doplňků ochranných úhelníků, délky do 1,4 m</t>
  </si>
  <si>
    <t>-1517158441</t>
  </si>
  <si>
    <t>59</t>
  </si>
  <si>
    <t>741421873</t>
  </si>
  <si>
    <t>Demontáž hromosvodného vedení doplňků ochranných úhelníků, délky přes 1,4 m</t>
  </si>
  <si>
    <t>906950842</t>
  </si>
  <si>
    <t>60</t>
  </si>
  <si>
    <t>741430001</t>
  </si>
  <si>
    <t>Montáž jímacích tyčí délky do 3 m, na konstrukci dřevěnou mimo krov</t>
  </si>
  <si>
    <t>-133587573</t>
  </si>
  <si>
    <t>61</t>
  </si>
  <si>
    <t>741430002</t>
  </si>
  <si>
    <t>Montáž jímacích tyčí délky do 3 m, na konstrukci zděnou</t>
  </si>
  <si>
    <t>357845760</t>
  </si>
  <si>
    <t>62</t>
  </si>
  <si>
    <t>741430003</t>
  </si>
  <si>
    <t>Montáž jímacích tyčí délky do 3 m, na konstrukci ocelovou</t>
  </si>
  <si>
    <t>-985090804</t>
  </si>
  <si>
    <t>63</t>
  </si>
  <si>
    <t>741430004</t>
  </si>
  <si>
    <t>Montáž jímacích tyčí délky do 3 m, na střešní hřeben</t>
  </si>
  <si>
    <t>-1356513741</t>
  </si>
  <si>
    <t>64</t>
  </si>
  <si>
    <t>741430005</t>
  </si>
  <si>
    <t>Montáž jímacích tyčí délky do 3 m, na stojan</t>
  </si>
  <si>
    <t>-273457715</t>
  </si>
  <si>
    <t>65</t>
  </si>
  <si>
    <t>741430011</t>
  </si>
  <si>
    <t>Montáž jímacích tyčí délky přes 3 m, na střešní hřeben</t>
  </si>
  <si>
    <t>-109552062</t>
  </si>
  <si>
    <t>66</t>
  </si>
  <si>
    <t>741430012</t>
  </si>
  <si>
    <t>Montáž jímacích tyčí délky přes 3 m, na stojan</t>
  </si>
  <si>
    <t>336726513</t>
  </si>
  <si>
    <t>67</t>
  </si>
  <si>
    <t>741440001</t>
  </si>
  <si>
    <t>Montáž zemnicích desek a tyčí s připojením na svodové nebo uzemňovací vedení bez příslušenství desek, vel. 2000 x 250 mm</t>
  </si>
  <si>
    <t>732199038</t>
  </si>
  <si>
    <t>68</t>
  </si>
  <si>
    <t>741440002</t>
  </si>
  <si>
    <t>Montáž zemnicích desek a tyčí s připojením na svodové nebo uzemňovací vedení bez příslušenství desek, vel. 1000 x 500 mm</t>
  </si>
  <si>
    <t>907675377</t>
  </si>
  <si>
    <t>69</t>
  </si>
  <si>
    <t>741440031</t>
  </si>
  <si>
    <t>Montáž zemnicích desek a tyčí s připojením na svodové nebo uzemňovací vedení bez příslušenství tyčí, délky do 2 m</t>
  </si>
  <si>
    <t>-1586147526</t>
  </si>
  <si>
    <t>70</t>
  </si>
  <si>
    <t>741440032</t>
  </si>
  <si>
    <t>Montáž zemnicích desek a tyčí s připojením na svodové nebo uzemňovací vedení bez příslušenství tyčí, délky přes 2 do 4,5 m</t>
  </si>
  <si>
    <t>260341740</t>
  </si>
  <si>
    <t>71</t>
  </si>
  <si>
    <t>741440033</t>
  </si>
  <si>
    <t>Montáž zemnicích desek a tyčí s připojením na svodové nebo uzemňovací vedení bez příslušenství tyčí, délky přes 4,5 do 6 m</t>
  </si>
  <si>
    <t>2037708298</t>
  </si>
  <si>
    <t>72</t>
  </si>
  <si>
    <t>998741101</t>
  </si>
  <si>
    <t>Přesun hmot pro silnoproud stanovený z hmotnosti přesunovaného materiálu vodorovná dopravní vzdálenost do 50 m v objektech výšky do 6 m</t>
  </si>
  <si>
    <t>t</t>
  </si>
  <si>
    <t>-896270995</t>
  </si>
  <si>
    <t>73</t>
  </si>
  <si>
    <t>998741102</t>
  </si>
  <si>
    <t>Přesun hmot pro silnoproud stanovený z hmotnosti přesunovaného materiálu vodorovná dopravní vzdálenost do 50 m v objektech výšky přes 6 do 12 m</t>
  </si>
  <si>
    <t>-1325025543</t>
  </si>
  <si>
    <t>74</t>
  </si>
  <si>
    <t>998741103</t>
  </si>
  <si>
    <t>Přesun hmot pro silnoproud stanovený z hmotnosti přesunovaného materiálu vodorovná dopravní vzdálenost do 50 m v objektech výšky přes 12 do 24 m</t>
  </si>
  <si>
    <t>-738429811</t>
  </si>
  <si>
    <t>75</t>
  </si>
  <si>
    <t>998741104</t>
  </si>
  <si>
    <t>Přesun hmot pro silnoproud stanovený z hmotnosti přesunovaného materiálu vodorovná dopravní vzdálenost do 50 m v objektech výšky přes 24 do 36 m</t>
  </si>
  <si>
    <t>777176274</t>
  </si>
  <si>
    <t>76</t>
  </si>
  <si>
    <t>998741105</t>
  </si>
  <si>
    <t>Přesun hmot pro silnoproud stanovený z hmotnosti přesunovaného materiálu vodorovná dopravní vzdálenost do 50 m v objektech výšky přes 36 do 48 m</t>
  </si>
  <si>
    <t>-799856035</t>
  </si>
  <si>
    <t>77</t>
  </si>
  <si>
    <t>998741106</t>
  </si>
  <si>
    <t>Přesun hmot pro silnoproud stanovený z hmotnosti přesunovaného materiálu vodorovná dopravní vzdálenost do 50 m v objektech výšky přes 48 do 60 m</t>
  </si>
  <si>
    <t>568584056</t>
  </si>
  <si>
    <t>78</t>
  </si>
  <si>
    <t>998741181</t>
  </si>
  <si>
    <t>Přesun hmot pro silnoproud stanovený z hmotnosti přesunovaného materiálu Příplatek k ceně za přesun prováděný bez použití mechanizace pro jakoukoliv výšku objektu</t>
  </si>
  <si>
    <t>-1816565649</t>
  </si>
  <si>
    <t>79</t>
  </si>
  <si>
    <t>998741192</t>
  </si>
  <si>
    <t>Přesun hmot pro silnoproud stanovený z hmotnosti přesunovaného materiálu Příplatek k ceně za zvětšený přesun přes vymezenou největší dopravní vzdálenost do 100 m</t>
  </si>
  <si>
    <t>-474527448</t>
  </si>
  <si>
    <t>80</t>
  </si>
  <si>
    <t>998741193</t>
  </si>
  <si>
    <t>Přesun hmot pro silnoproud stanovený z hmotnosti přesunovaného materiálu Příplatek k ceně za zvětšený přesun přes vymezenou největší dopravní vzdálenost do 500 m</t>
  </si>
  <si>
    <t>991644217</t>
  </si>
  <si>
    <t>81</t>
  </si>
  <si>
    <t>998741194</t>
  </si>
  <si>
    <t>Přesun hmot pro silnoproud stanovený z hmotnosti přesunovaného materiálu Příplatek k ceně za zvětšený přesun přes vymezenou největší dopravní vzdálenost do 1000 m</t>
  </si>
  <si>
    <t>-1121070194</t>
  </si>
  <si>
    <t>82</t>
  </si>
  <si>
    <t>998741199</t>
  </si>
  <si>
    <t>Přesun hmot pro silnoproud stanovený z hmotnosti přesunovaného materiálu Příplatek k ceně za zvětšený přesun přes vymezenou největší dopravní vzdálenost za každých dalších i započatých 1000 m</t>
  </si>
  <si>
    <t>1890593356</t>
  </si>
  <si>
    <t>83</t>
  </si>
  <si>
    <t>998741202</t>
  </si>
  <si>
    <t>Přesun hmot pro silnoproud stanovený procentní sazbou (%) z ceny vodorovná dopravní vzdálenost do 50 m v objektech výšky přes 6 do 12 m</t>
  </si>
  <si>
    <t>%</t>
  </si>
  <si>
    <t>-2027042322</t>
  </si>
  <si>
    <t>84</t>
  </si>
  <si>
    <t>998741203</t>
  </si>
  <si>
    <t>Přesun hmot pro silnoproud stanovený procentní sazbou (%) z ceny vodorovná dopravní vzdálenost do 50 m v objektech výšky přes 12 do 24 m</t>
  </si>
  <si>
    <t>-2034764881</t>
  </si>
  <si>
    <t>85</t>
  </si>
  <si>
    <t>998741205</t>
  </si>
  <si>
    <t>Přesun hmot pro silnoproud stanovený procentní sazbou (%) z ceny vodorovná dopravní vzdálenost do 50 m v objektech výšky přes 36 do 48 m</t>
  </si>
  <si>
    <t>-882196463</t>
  </si>
  <si>
    <t>86</t>
  </si>
  <si>
    <t>998741206</t>
  </si>
  <si>
    <t>Přesun hmot pro silnoproud stanovený procentní sazbou (%) z ceny vodorovná dopravní vzdálenost do 50 m v objektech výšky přes 48 do 60 m</t>
  </si>
  <si>
    <t>1007165222</t>
  </si>
  <si>
    <t>87</t>
  </si>
  <si>
    <t>998741292</t>
  </si>
  <si>
    <t>Přesun hmot pro silnoproud stanovený procentní sazbou (%) z ceny Příplatek k cenám za zvětšený přesun přes vymezenou největší dopravní vzdálenost do 100 m</t>
  </si>
  <si>
    <t>-430945815</t>
  </si>
  <si>
    <t>88</t>
  </si>
  <si>
    <t>998741293</t>
  </si>
  <si>
    <t>Přesun hmot pro silnoproud stanovený procentní sazbou (%) z ceny Příplatek k cenám za zvětšený přesun přes vymezenou největší dopravní vzdálenost do 500 m</t>
  </si>
  <si>
    <t>1355418473</t>
  </si>
  <si>
    <t>89</t>
  </si>
  <si>
    <t>998741294</t>
  </si>
  <si>
    <t>Přesun hmot pro silnoproud stanovený procentní sazbou (%) z ceny Příplatek k cenám za zvětšený přesun přes vymezenou největší dopravní vzdálenost do 1000 m</t>
  </si>
  <si>
    <t>-516996293</t>
  </si>
  <si>
    <t>90</t>
  </si>
  <si>
    <t>998741299</t>
  </si>
  <si>
    <t>Přesun hmot pro silnoproud stanovený procentní sazbou (%) z ceny Příplatek k cenám za zvětšený přesun přes vymezenou největší dopravní vzdálenost za každých dalších i započatých 1000 m</t>
  </si>
  <si>
    <t>627579065</t>
  </si>
  <si>
    <t>M</t>
  </si>
  <si>
    <t>Práce a dodávky M</t>
  </si>
  <si>
    <t>21-M</t>
  </si>
  <si>
    <t>Elektromontáže</t>
  </si>
  <si>
    <t>91</t>
  </si>
  <si>
    <t>210220001</t>
  </si>
  <si>
    <t>Montáž uzemňovacího vedení s upevněním, propojením a připojením pomocí svorek na povrchu vodičů FeZn páskou průřezu do 120 mm2</t>
  </si>
  <si>
    <t>843235686</t>
  </si>
  <si>
    <t>92</t>
  </si>
  <si>
    <t>210220002</t>
  </si>
  <si>
    <t>Montáž uzemňovacího vedení s upevněním, propojením a připojením pomocí svorek na povrchu vodičů FeZn drátem nebo lanem průměru do 10 mm</t>
  </si>
  <si>
    <t>-241063343</t>
  </si>
  <si>
    <t>93</t>
  </si>
  <si>
    <t>210220003</t>
  </si>
  <si>
    <t>Montáž uzemňovacího vedení s upevněním, propojením a připojením pomocí svorek na povrchu vodičů Cu páskou průřezu do 50 mm2</t>
  </si>
  <si>
    <t>-528386083</t>
  </si>
  <si>
    <t>94</t>
  </si>
  <si>
    <t>210220004</t>
  </si>
  <si>
    <t>Montáž uzemňovacího vedení s upevněním, propojením a připojením pomocí svorek na povrchu vodičů Cu páskou průřezu přes 50 do 120 mm2 včetně olověných vložek do podpěr</t>
  </si>
  <si>
    <t>-750084882</t>
  </si>
  <si>
    <t>95</t>
  </si>
  <si>
    <t>210220005</t>
  </si>
  <si>
    <t>Montáž uzemňovacího vedení s upevněním, propojením a připojením pomocí svorek na povrchu vodičů FeZn páskou průřezu přes 120 do 300 mm2</t>
  </si>
  <si>
    <t>135087837</t>
  </si>
  <si>
    <t>96</t>
  </si>
  <si>
    <t>210220020</t>
  </si>
  <si>
    <t>Montáž uzemňovacího vedení s upevněním, propojením a připojením pomocí svorek v zemi s izolací spojů vodičů FeZn páskou průřezu do 120 mm2 v městské zástavbě</t>
  </si>
  <si>
    <t>19105658</t>
  </si>
  <si>
    <t>97</t>
  </si>
  <si>
    <t>210220021</t>
  </si>
  <si>
    <t>Montáž uzemňovacího vedení s upevněním, propojením a připojením pomocí svorek v zemi s izolací spojů vodičů FeZn páskou průřezu do 120 mm2 v průmyslové výstavbě</t>
  </si>
  <si>
    <t>-1224128833</t>
  </si>
  <si>
    <t>98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</si>
  <si>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</si>
  <si>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</si>
  <si>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1448453904</t>
  </si>
  <si>
    <t>99</t>
  </si>
  <si>
    <t>210220023</t>
  </si>
  <si>
    <t>Montáž uzemňovacího vedení s upevněním, propojením a připojením pomocí svorek v zemi s izolací spojů vodičů FeZn drátem nebo lanem průměru do 10 mm v průmyslové výstavbě</t>
  </si>
  <si>
    <t>1436919940</t>
  </si>
  <si>
    <t>100</t>
  </si>
  <si>
    <t>210220101</t>
  </si>
  <si>
    <t>Montáž hromosvodného vedení svodových vodičů s podpěrami, průměru do 10 mm</t>
  </si>
  <si>
    <t>-76030438</t>
  </si>
  <si>
    <t>101</t>
  </si>
  <si>
    <t>210220102</t>
  </si>
  <si>
    <t>Montáž hromosvodného vedení svodových vodičů s podpěrami, průměru přes 10 mm</t>
  </si>
  <si>
    <t>-879475882</t>
  </si>
  <si>
    <t>102</t>
  </si>
  <si>
    <t>210220111</t>
  </si>
  <si>
    <t>Montáž hromosvodného vedení svodových vodičů bez podpěr, průměru do 10 mm</t>
  </si>
  <si>
    <t>-180000690</t>
  </si>
  <si>
    <t>103</t>
  </si>
  <si>
    <t>210220112</t>
  </si>
  <si>
    <t>Montáž hromosvodného vedení svodových vodičů bez podpěr, průměru přes 10 mm</t>
  </si>
  <si>
    <t>989362640</t>
  </si>
  <si>
    <t>104</t>
  </si>
  <si>
    <t>210220121</t>
  </si>
  <si>
    <t>Montáž hromosvodného vedení olověných vložek do podpěr, spojových svorek, svodového vodiče z Cu se zhotovením</t>
  </si>
  <si>
    <t>-191441501</t>
  </si>
  <si>
    <t>105</t>
  </si>
  <si>
    <t>210220201</t>
  </si>
  <si>
    <t>Montáž hromosvodného vedení jímacích tyčí délky do 3 m na střešní hřeben</t>
  </si>
  <si>
    <t>-1629027138</t>
  </si>
  <si>
    <t>106</t>
  </si>
  <si>
    <t>210220211</t>
  </si>
  <si>
    <t>Montáž hromosvodného vedení jímacích tyčí délky do 3 m na konstrukci dřevěnou</t>
  </si>
  <si>
    <t>1208537221</t>
  </si>
  <si>
    <t>107</t>
  </si>
  <si>
    <t>210220212</t>
  </si>
  <si>
    <t>Montáž hromosvodného vedení jímacích tyčí délky do 3 m na konstrukci zděnou</t>
  </si>
  <si>
    <t>-594279981</t>
  </si>
  <si>
    <t>108</t>
  </si>
  <si>
    <t>210220221</t>
  </si>
  <si>
    <t>Montáž hromosvodného vedení jímacích tyčí délky do 3 m na konstrukci ocelovou</t>
  </si>
  <si>
    <t>-748640378</t>
  </si>
  <si>
    <t>109</t>
  </si>
  <si>
    <t>210220231</t>
  </si>
  <si>
    <t>Montáž hromosvodného vedení jímacích tyčí délky do 3 m na stojan</t>
  </si>
  <si>
    <t>-2015536472</t>
  </si>
  <si>
    <t>110</t>
  </si>
  <si>
    <t>210220301</t>
  </si>
  <si>
    <t>-160678526</t>
  </si>
  <si>
    <t>111</t>
  </si>
  <si>
    <t>210220302</t>
  </si>
  <si>
    <t>Montáž hromosvodného vedení svorek se 3 a vícešrouby</t>
  </si>
  <si>
    <t>-2120318827</t>
  </si>
  <si>
    <t>112</t>
  </si>
  <si>
    <t>210220303</t>
  </si>
  <si>
    <t>Montáž hromosvodného vedení svorek na okapové žlaby</t>
  </si>
  <si>
    <t>-856245528</t>
  </si>
  <si>
    <t>113</t>
  </si>
  <si>
    <t>210220311</t>
  </si>
  <si>
    <t>Montáž hromosvodného vedení svorek na potrubí průměru do 700 mm se zhotovením</t>
  </si>
  <si>
    <t>648342690</t>
  </si>
  <si>
    <t>114</t>
  </si>
  <si>
    <t>210220321</t>
  </si>
  <si>
    <t>Montáž hromosvodného vedení svorek na potrubí se zhotovením pásku</t>
  </si>
  <si>
    <t>1243615975</t>
  </si>
  <si>
    <t>115</t>
  </si>
  <si>
    <t>210220351</t>
  </si>
  <si>
    <t>Montáž hromosvodného vedení zemnících desek a tyčí s připojením na svodové nebo uzemňovací vedení bez příslušenství desek, velikosti 1000 x 500 mm</t>
  </si>
  <si>
    <t>-679695420</t>
  </si>
  <si>
    <t>116</t>
  </si>
  <si>
    <t>210220352</t>
  </si>
  <si>
    <t>Montáž hromosvodného vedení zemnících desek a tyčí s připojením na svodové nebo uzemňovací vedení bez příslušenství desek, velikosti 2000 x 250 mm</t>
  </si>
  <si>
    <t>-998547316</t>
  </si>
  <si>
    <t>117</t>
  </si>
  <si>
    <t>210220361</t>
  </si>
  <si>
    <t>Montáž hromosvodného vedení zemnících desek a tyčí s připojením na svodové nebo uzemňovací vedení bez příslušenství tyčí, délky do 2 m</t>
  </si>
  <si>
    <t>836253496</t>
  </si>
  <si>
    <t>118</t>
  </si>
  <si>
    <t>210220362</t>
  </si>
  <si>
    <t>Montáž hromosvodného vedení zemnících desek a tyčí s připojením na svodové nebo uzemňovací vedení bez příslušenství tyčí, délky do 4,5 m</t>
  </si>
  <si>
    <t>-587623476</t>
  </si>
  <si>
    <t>119</t>
  </si>
  <si>
    <t>210220363</t>
  </si>
  <si>
    <t>Montáž hromosvodného vedení zemnících desek a tyčí s připojením na svodové nebo uzemňovací vedení bez příslušenství tyčí, délky do 6 m</t>
  </si>
  <si>
    <t>-1430941911</t>
  </si>
  <si>
    <t>120</t>
  </si>
  <si>
    <t>210220371</t>
  </si>
  <si>
    <t>Montáž hromosvodného vedení zemnících desek a tyčí s připojením na svodové nebo uzemňovací vedení bez příslušenství kruhu v jímce pro spojení uzemňovacího pásku</t>
  </si>
  <si>
    <t>-295742933</t>
  </si>
  <si>
    <t>121</t>
  </si>
  <si>
    <t>210220372</t>
  </si>
  <si>
    <t>Montáž hromosvodného vedení ochranných prvků a doplňků úhelníků nebo trubek s držáky do zdiva</t>
  </si>
  <si>
    <t>502955458</t>
  </si>
  <si>
    <t>122</t>
  </si>
  <si>
    <t>210220373</t>
  </si>
  <si>
    <t>Montáž hromosvodného vedení ochranných prvků a doplňků úhelníků nebo trubek s držáky do dřeva</t>
  </si>
  <si>
    <t>-1296534311</t>
  </si>
  <si>
    <t>123</t>
  </si>
  <si>
    <t>210220375</t>
  </si>
  <si>
    <t>Montáž hromosvodného vedení ochranných prvků a doplňků pouzdra pro průchod stěnou</t>
  </si>
  <si>
    <t>-1443440019</t>
  </si>
  <si>
    <t>124</t>
  </si>
  <si>
    <t>210220381</t>
  </si>
  <si>
    <t>Montáž hromosvodného vedení ochranných prvků a doplňků lišt</t>
  </si>
  <si>
    <t>-1250545436</t>
  </si>
  <si>
    <t>125</t>
  </si>
  <si>
    <t>210220391</t>
  </si>
  <si>
    <t>Montáž hromosvodného vedení ochranných prvků a doplňků trubky s pláštěm</t>
  </si>
  <si>
    <t>-694751353</t>
  </si>
  <si>
    <t>126</t>
  </si>
  <si>
    <t>210220401</t>
  </si>
  <si>
    <t>Montáž hromosvodného vedení ochranných prvků a doplňků štítků k označení svodů</t>
  </si>
  <si>
    <t>-45171482</t>
  </si>
  <si>
    <t>127</t>
  </si>
  <si>
    <t>210220411</t>
  </si>
  <si>
    <t>Montáž hromosvodného vedení ochranných prvků a doplňků napínacích šroubů s okem s vypnutím svodového vodiče</t>
  </si>
  <si>
    <t>-1908595409</t>
  </si>
  <si>
    <t>128</t>
  </si>
  <si>
    <t>210220421</t>
  </si>
  <si>
    <t>Montáž hromosvodného vedení ochranných prvků a doplňků jiskřiště</t>
  </si>
  <si>
    <t>-1857115770</t>
  </si>
  <si>
    <t>129</t>
  </si>
  <si>
    <t>210220431</t>
  </si>
  <si>
    <t>Montáž hromosvodného vedení ochranných prvků a doplňků tvarování prvků</t>
  </si>
  <si>
    <t>1331799815</t>
  </si>
  <si>
    <t>130</t>
  </si>
  <si>
    <t>210220451</t>
  </si>
  <si>
    <t>Montáž hromosvodného vedení ochranných prvků a doplňků ochranného pospojování volně nebo pod omítku</t>
  </si>
  <si>
    <t>93625214</t>
  </si>
  <si>
    <t>131</t>
  </si>
  <si>
    <t>210220452</t>
  </si>
  <si>
    <t>Montáž hromosvodného vedení ochranných prvků a doplňků ochranného pospojování pevně</t>
  </si>
  <si>
    <t>-1824967618</t>
  </si>
  <si>
    <t>132</t>
  </si>
  <si>
    <t>210220453</t>
  </si>
  <si>
    <t>Montáž hromosvodného vedení ochranných prvků a doplňků zábradlí odnímatelného</t>
  </si>
  <si>
    <t>187240085</t>
  </si>
  <si>
    <t>133</t>
  </si>
  <si>
    <t>210220454</t>
  </si>
  <si>
    <t>Montáž hromosvodného vedení ochranných prvků a doplňků pláště kabelu s konstrukcí</t>
  </si>
  <si>
    <t>825628064</t>
  </si>
  <si>
    <t>134</t>
  </si>
  <si>
    <t>210220455</t>
  </si>
  <si>
    <t>Montáž hromosvodného vedení ochranných prvků a doplňků podpěr do zdiva klecových</t>
  </si>
  <si>
    <t>-1233051204</t>
  </si>
  <si>
    <t>135</t>
  </si>
  <si>
    <t>210220456</t>
  </si>
  <si>
    <t>Montáž hromosvodného vedení ochranných prvků a doplňků podpěr do zdiva bočních pro klecový hromosvod</t>
  </si>
  <si>
    <t>1467367848</t>
  </si>
  <si>
    <t>136</t>
  </si>
  <si>
    <t>210220457</t>
  </si>
  <si>
    <t>Montáž hromosvodného vedení ochranných prvků a doplňků obsyp vedení bentonitovou směsí</t>
  </si>
  <si>
    <t>-1142584066</t>
  </si>
  <si>
    <t>137</t>
  </si>
  <si>
    <t>210280211</t>
  </si>
  <si>
    <t>Měření zemních odporů zemniče prvního nebo samostatného</t>
  </si>
  <si>
    <t>2015481570</t>
  </si>
  <si>
    <t>138</t>
  </si>
  <si>
    <t>210280215</t>
  </si>
  <si>
    <t>Měření zemních odporů zemniče Příplatek k ceně za každý další zemnič v síti</t>
  </si>
  <si>
    <t>-1384532675</t>
  </si>
  <si>
    <t>139</t>
  </si>
  <si>
    <t>210280221</t>
  </si>
  <si>
    <t>Měření zemních odporů zemnící sítě délky pásku do 100 m</t>
  </si>
  <si>
    <t>1510719110</t>
  </si>
  <si>
    <t>140</t>
  </si>
  <si>
    <t>210280222</t>
  </si>
  <si>
    <t>Měření zemních odporů zemnící sítě délky pásku přes 100 do 200 m</t>
  </si>
  <si>
    <t>1141864577</t>
  </si>
  <si>
    <t>141</t>
  </si>
  <si>
    <t>210280223</t>
  </si>
  <si>
    <t>Měření zemních odporů zemnící sítě délky pásku přes 200 do 500 m</t>
  </si>
  <si>
    <t>371426062</t>
  </si>
  <si>
    <t>142</t>
  </si>
  <si>
    <t>210280224</t>
  </si>
  <si>
    <t>Měření zemních odporů zemnící sítě délky pásku přes 500 do 1000 m</t>
  </si>
  <si>
    <t>1273737322</t>
  </si>
  <si>
    <t>46-M</t>
  </si>
  <si>
    <t>Zemní práce při extr.mont.pracích</t>
  </si>
  <si>
    <t>143</t>
  </si>
  <si>
    <t>460010021</t>
  </si>
  <si>
    <t>Vytyčení trasy vedení kabelového (podzemního) v obvodu železniční stanice</t>
  </si>
  <si>
    <t>km</t>
  </si>
  <si>
    <t>1272483136</t>
  </si>
  <si>
    <t>144</t>
  </si>
  <si>
    <t>460010025</t>
  </si>
  <si>
    <t>Vytyčení trasy inženýrských sítí v zastavěném prostoru</t>
  </si>
  <si>
    <t>1833660251</t>
  </si>
  <si>
    <t>145</t>
  </si>
  <si>
    <t>460030001</t>
  </si>
  <si>
    <t>Přípravné terénní práce sejmutí ornice ručně včetně rozpojení a odhozu ornice do vzdálenosti 3 m nebo naložení na dopravní prostředek v hornině třídy 1 s vrstvou ornice do 15 cm</t>
  </si>
  <si>
    <t>m3</t>
  </si>
  <si>
    <t>-432274854</t>
  </si>
  <si>
    <t>146</t>
  </si>
  <si>
    <t>460030002</t>
  </si>
  <si>
    <t>Přípravné terénní práce sejmutí ornice ručně včetně rozpojení a odhozu ornice do vzdálenosti 3 m nebo naložení na dopravní prostředek v hornině třídy 1 s vrstvou ornice přes 15 cm</t>
  </si>
  <si>
    <t>-1045970627</t>
  </si>
  <si>
    <t>147</t>
  </si>
  <si>
    <t>460030006</t>
  </si>
  <si>
    <t>Přípravné terénní práce sejmutí ornice ručně včetně rozpojení a odhozu ornice do vzdálenosti 3 m nebo naložení na dopravní prostředek v hornině třídy 2 s vrstvou ornice do 15 cm</t>
  </si>
  <si>
    <t>-1994955017</t>
  </si>
  <si>
    <t>148</t>
  </si>
  <si>
    <t>460030007</t>
  </si>
  <si>
    <t>Přípravné terénní práce sejmutí ornice ručně včetně rozpojení a odhozu ornice do vzdálenosti 3 m nebo naložení na dopravní prostředek v hornině třídy 2 s vrstvou ornice přes 15 cm</t>
  </si>
  <si>
    <t>1891934968</t>
  </si>
  <si>
    <t>149</t>
  </si>
  <si>
    <t>460030011</t>
  </si>
  <si>
    <t>Přípravné terénní práce sejmutí drnu včetně nařezání a uložení na hromady nebo naložení na dopravní prostředek jakékoliv tloušťky</t>
  </si>
  <si>
    <t>m2</t>
  </si>
  <si>
    <t>1130039014</t>
  </si>
  <si>
    <t>150</t>
  </si>
  <si>
    <t>460030015</t>
  </si>
  <si>
    <t>Přípravné terénní práce odstranění travnatého porostu kosení a shrabávání trávy</t>
  </si>
  <si>
    <t>1792086365</t>
  </si>
  <si>
    <t>151</t>
  </si>
  <si>
    <t>460030021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</si>
  <si>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</si>
  <si>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-977566028</t>
  </si>
  <si>
    <t>152</t>
  </si>
  <si>
    <t>460030022</t>
  </si>
  <si>
    <t>Přípravné terénní práce odstranění dřevitého porostu z keřů nebo stromků průměru kmenů do 5 cm včetně odstranění kořenů a složení do hromad nebo naložení na dopravní prostředek měkkého hustého</t>
  </si>
  <si>
    <t>-1154055709</t>
  </si>
  <si>
    <t>153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</si>
  <si>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</si>
  <si>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</si>
  <si>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583318321</t>
  </si>
  <si>
    <t>154</t>
  </si>
  <si>
    <t>460030024</t>
  </si>
  <si>
    <t>Přípravné terénní práce odstranění dřevitého porostu z keřů nebo stromků průměru kmenů do 5 cm včetně odstranění kořenů a složení do hromad nebo naložení na dopravní prostředek tvrdého hustého</t>
  </si>
  <si>
    <t>375875517</t>
  </si>
  <si>
    <t>155</t>
  </si>
  <si>
    <t>460030025</t>
  </si>
  <si>
    <t>Přípravné terénní práce odstranění dřevitého porostu z keřů nebo stromků průměru kmenů do 5 cm včetně odstranění kořenů a složení do hromad nebo naložení na dopravní prostředek s trny středně hustého</t>
  </si>
  <si>
    <t>1282970339</t>
  </si>
  <si>
    <t>156</t>
  </si>
  <si>
    <t>460030028</t>
  </si>
  <si>
    <t>Přípravné terénní práce štěpkování netěžitelného porostu s odvozem</t>
  </si>
  <si>
    <t>prms</t>
  </si>
  <si>
    <t>1373137411</t>
  </si>
  <si>
    <t>157</t>
  </si>
  <si>
    <t>460030031</t>
  </si>
  <si>
    <t>Přípravné terénní práce vytrhání dlažby včetně ručního rozebrání, vytřídění, odhozu na hromady nebo naložení na dopravní prostředek a očistění kostek nebo dlaždic z pískového podkladu z kostek velkých, spáry nezalité</t>
  </si>
  <si>
    <t>933997183</t>
  </si>
  <si>
    <t>158</t>
  </si>
  <si>
    <t>460030032</t>
  </si>
  <si>
    <t>Přípravné terénní práce vytrhání dlažby včetně ručního rozebrání, vytřídění, odhozu na hromady nebo naložení na dopravní prostředek a očistění kostek nebo dlaždic z pískového podkladu z kostek velkých, spáry zalité</t>
  </si>
  <si>
    <t>-73871331</t>
  </si>
  <si>
    <t>159</t>
  </si>
  <si>
    <t>460030033</t>
  </si>
  <si>
    <t>Přípravné terénní práce vytrhání dlažby včetně ručního rozebrání, vytřídění, odhozu na hromady nebo naložení na dopravní prostředek a očistění kostek nebo dlaždic z pískového podkladu z kostek drobných, spáry nezalité</t>
  </si>
  <si>
    <t>-1133245214</t>
  </si>
  <si>
    <t>160</t>
  </si>
  <si>
    <t>460030034</t>
  </si>
  <si>
    <t>Přípravné terénní práce vytrhání dlažby včetně ručního rozebrání, vytřídění, odhozu na hromady nebo naložení na dopravní prostředek a očistění kostek nebo dlaždic z pískového podkladu z kostek drobných, spáry zalité</t>
  </si>
  <si>
    <t>1965341379</t>
  </si>
  <si>
    <t>161</t>
  </si>
  <si>
    <t>460030035</t>
  </si>
  <si>
    <t>Přípravné terénní práce vytrhání dlažby včetně ručního rozebrání, vytřídění, odhozu na hromady nebo naložení na dopravní prostředek a očistění kostek nebo dlaždic z pískového podkladu z kostek mozaikových, spáry zalité</t>
  </si>
  <si>
    <t>996589352</t>
  </si>
  <si>
    <t>162</t>
  </si>
  <si>
    <t>460030036</t>
  </si>
  <si>
    <t>Přípravné terénní práce vytrhání dlažby včetně ručního rozebrání, vytřídění, odhozu na hromady nebo naložení na dopravní prostředek a očistění kostek nebo dlaždic z pískového podkladu z dlaždic betonových nebo keramických, spáry zalité</t>
  </si>
  <si>
    <t>-917055134</t>
  </si>
  <si>
    <t>163</t>
  </si>
  <si>
    <t>460030037</t>
  </si>
  <si>
    <t>Přípravné terénní práce vytrhání dlažby včetně ručního rozebrání, vytřídění, odhozu na hromady nebo naložení na dopravní prostředek a očistění kostek nebo dlaždic z pískového podkladu z kostek mozaikových, spáry nezalité</t>
  </si>
  <si>
    <t>1994100658</t>
  </si>
  <si>
    <t>164</t>
  </si>
  <si>
    <t>460030038</t>
  </si>
  <si>
    <t>Přípravné terénní práce vytrhání dlažby včetně ručního rozebrání, vytřídění, odhozu na hromady nebo naložení na dopravní prostředek a očistění kostek nebo dlaždic z pískového podkladu z dlaždic betonových nebo keramických, spáry nezalité</t>
  </si>
  <si>
    <t>133059463</t>
  </si>
  <si>
    <t>165</t>
  </si>
  <si>
    <t>460030039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</si>
  <si>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</si>
  <si>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481069547</t>
  </si>
  <si>
    <t>166</t>
  </si>
  <si>
    <t>460030041</t>
  </si>
  <si>
    <t>Přípravné terénní práce vytrhání dlažby včetně ručního rozebrání, vytřídění, odhozu na hromady nebo naložení na dopravní prostředek a očistění kostek nebo dlaždic z pískového podkladu z kamene lomového, spáry zalité</t>
  </si>
  <si>
    <t>1465991885</t>
  </si>
  <si>
    <t>167</t>
  </si>
  <si>
    <t>460030042</t>
  </si>
  <si>
    <t>Přípravné terénní práce vytrhání dlažby včetně ručního rozebrání, vytřídění, odhozu na hromady nebo naložení na dopravní prostředek a očistění kostek nebo dlaždic z pískového podkladu z kamene lomového, spáry nezalité</t>
  </si>
  <si>
    <t>-1219577936</t>
  </si>
  <si>
    <t>168</t>
  </si>
  <si>
    <t>460030051</t>
  </si>
  <si>
    <t>Přípravné terénní práce vytrhání dlažby včetně ručního rozebrání, vytřídění, odhozu na hromady nebo naložení na dopravní prostředek a očistění kostek nebo dlaždic kladené do malty z kostek velkých, spáry nezalité</t>
  </si>
  <si>
    <t>-1262853673</t>
  </si>
  <si>
    <t>169</t>
  </si>
  <si>
    <t>460030052</t>
  </si>
  <si>
    <t>Přípravné terénní práce vytrhání dlažby včetně ručního rozebrání, vytřídění, odhozu na hromady nebo naložení na dopravní prostředek a očistění kostek nebo dlaždic kladené do malty z kostek velkých, spáry zalité</t>
  </si>
  <si>
    <t>-673700564</t>
  </si>
  <si>
    <t>170</t>
  </si>
  <si>
    <t>460030053</t>
  </si>
  <si>
    <t>Přípravné terénní práce vytrhání dlažby včetně ručního rozebrání, vytřídění, odhozu na hromady nebo naložení na dopravní prostředek a očistění kostek nebo dlaždic kladené do malty z kostek drobných, spáry nezalité</t>
  </si>
  <si>
    <t>834819611</t>
  </si>
  <si>
    <t>171</t>
  </si>
  <si>
    <t>460030054</t>
  </si>
  <si>
    <t>Přípravné terénní práce vytrhání dlažby včetně ručního rozebrání, vytřídění, odhozu na hromady nebo naložení na dopravní prostředek a očistění kostek nebo dlaždic kladené do malty z kostek drobných, spáry zalité</t>
  </si>
  <si>
    <t>1551018706</t>
  </si>
  <si>
    <t>172</t>
  </si>
  <si>
    <t>460030055</t>
  </si>
  <si>
    <t>Přípravné terénní práce vytrhání dlažby včetně ručního rozebrání, vytřídění, odhozu na hromady nebo naložení na dopravní prostředek a očistění kostek nebo dlaždic kladené do malty z kostek mozaikových, spáry nezalité</t>
  </si>
  <si>
    <t>1613679949</t>
  </si>
  <si>
    <t>173</t>
  </si>
  <si>
    <t>460030056</t>
  </si>
  <si>
    <t>Přípravné terénní práce vytrhání dlažby včetně ručního rozebrání, vytřídění, odhozu na hromady nebo naložení na dopravní prostředek a očistění kostek nebo dlaždic kladené do malty z kostek mozaikových, spáry zalité</t>
  </si>
  <si>
    <t>2062464592</t>
  </si>
  <si>
    <t>174</t>
  </si>
  <si>
    <t>460030057</t>
  </si>
  <si>
    <t>Přípravné terénní práce vytrhání dlažby včetně ručního rozebrání, vytřídění, odhozu na hromady nebo naložení na dopravní prostředek a očistění kostek nebo dlaždic kladené do malty z dlaždic betonových nebo keramických, spáry nezalité</t>
  </si>
  <si>
    <t>-1463327093</t>
  </si>
  <si>
    <t>175</t>
  </si>
  <si>
    <t>460030058</t>
  </si>
  <si>
    <t>Přípravné terénní práce vytrhání dlažby včetně ručního rozebrání, vytřídění, odhozu na hromady nebo naložení na dopravní prostředek a očistění kostek nebo dlaždic kladené do malty z dlaždic betonových nebo keramických, spáry zalité</t>
  </si>
  <si>
    <t>-522516490</t>
  </si>
  <si>
    <t>176</t>
  </si>
  <si>
    <t>460030059</t>
  </si>
  <si>
    <t>Přípravné terénní práce vytrhání dlažby včetně ručního rozebrání, vytřídění, odhozu na hromady nebo naložení na dopravní prostředek a očistění kostek nebo dlaždic kladené do malty z dlaždic zámkových, spáry nezalité</t>
  </si>
  <si>
    <t>1186964340</t>
  </si>
  <si>
    <t>177</t>
  </si>
  <si>
    <t>460030061</t>
  </si>
  <si>
    <t>Přípravné terénní práce vytrhání dlažby včetně ručního rozebrání, vytřídění, odhozu na hromady nebo naložení na dopravní prostředek a očistění kostek nebo dlaždic kladené do malty z kamene lomového, spáry zalité</t>
  </si>
  <si>
    <t>2113437700</t>
  </si>
  <si>
    <t>178</t>
  </si>
  <si>
    <t>460030062</t>
  </si>
  <si>
    <t>Přípravné terénní práce vytrhání dlažby včetně ručního rozebrání, vytřídění, odhozu na hromady nebo naložení na dopravní prostředek a očistění kostek nebo dlaždic kladené do malty z kamene lomového, spáry nezalité</t>
  </si>
  <si>
    <t>-1660403176</t>
  </si>
  <si>
    <t>179</t>
  </si>
  <si>
    <t>460030092</t>
  </si>
  <si>
    <t>Přípravné terénní práce vytrhání obrub s odkopáním horniny a lože, s odhozením nebo naložením na dopravní prostředek ležatých chodníkových</t>
  </si>
  <si>
    <t>1979165733</t>
  </si>
  <si>
    <t>180</t>
  </si>
  <si>
    <t>460030095</t>
  </si>
  <si>
    <t>Přípravné terénní práce vytrhání obrub s odkopáním horniny a lože, s odhozením nebo naložením na dopravní prostředek ležatých silničních</t>
  </si>
  <si>
    <t>1771181033</t>
  </si>
  <si>
    <t>181</t>
  </si>
  <si>
    <t>460030113</t>
  </si>
  <si>
    <t>Přípravné terénní práce kácení stromů včetně naseknutí stromu, odřezání a odvětvení, odtáhnutí stromu a větví do 50 m nebo naložení na dopravní prostředek listnatých, průměru kmene do 30 cm</t>
  </si>
  <si>
    <t>1503634542</t>
  </si>
  <si>
    <t>182</t>
  </si>
  <si>
    <t>460030114</t>
  </si>
  <si>
    <t>Přípravné terénní práce kácení stromů včetně naseknutí stromu, odřezání a odvětvení, odtáhnutí stromu a větví do 50 m nebo naložení na dopravní prostředek listnatých, průměru kmene přes 30 cm</t>
  </si>
  <si>
    <t>-518271138</t>
  </si>
  <si>
    <t>183</t>
  </si>
  <si>
    <t>460030115</t>
  </si>
  <si>
    <t>Přípravné terénní práce kácení stromů včetně naseknutí stromu, odřezání a odvětvení, odtáhnutí stromu a větví do 50 m nebo naložení na dopravní prostředek jehličnatých, průměru kmene do 30 cm</t>
  </si>
  <si>
    <t>2023328451</t>
  </si>
  <si>
    <t>184</t>
  </si>
  <si>
    <t>460030116</t>
  </si>
  <si>
    <t>Přípravné terénní práce kácení stromů včetně naseknutí stromu, odřezání a odvětvení, odtáhnutí stromu a větví do 50 m nebo naložení na dopravní prostředek jehličnatých, průměru kmene přes 30 cm</t>
  </si>
  <si>
    <t>-1665454036</t>
  </si>
  <si>
    <t>185</t>
  </si>
  <si>
    <t>460030121</t>
  </si>
  <si>
    <t>Přípravné terénní práce odstranění pařezů včetně vytrhání, vykopání nebo odstřelení, přesekání kořenů a přemístění do 50 m nebo naložení na dopravní prostředek, průměru do 30 cm</t>
  </si>
  <si>
    <t>921136363</t>
  </si>
  <si>
    <t>186</t>
  </si>
  <si>
    <t>460030122</t>
  </si>
  <si>
    <t>Přípravné terénní práce odstranění pařezů včetně vytrhání, vykopání nebo odstřelení, přesekání kořenů a přemístění do 50 m nebo naložení na dopravní prostředek, průměru přes 30 cm</t>
  </si>
  <si>
    <t>-697938913</t>
  </si>
  <si>
    <t>187</t>
  </si>
  <si>
    <t>460030181</t>
  </si>
  <si>
    <t>Přípravné terénní práce řezání spár v podkladu nebo krytu betonovém, hloubky do 10 cm</t>
  </si>
  <si>
    <t>-30038442</t>
  </si>
  <si>
    <t>188</t>
  </si>
  <si>
    <t>460030182</t>
  </si>
  <si>
    <t>Přípravné terénní práce řezání spár v podkladu nebo krytu betonovém, hloubky přes 10 do 15 cm</t>
  </si>
  <si>
    <t>1107438818</t>
  </si>
  <si>
    <t>189</t>
  </si>
  <si>
    <t>460030183</t>
  </si>
  <si>
    <t>Přípravné terénní práce řezání spár v podkladu nebo krytu betonovém, hloubky přes 15 do 20 cm</t>
  </si>
  <si>
    <t>-689408952</t>
  </si>
  <si>
    <t>190</t>
  </si>
  <si>
    <t>460030191</t>
  </si>
  <si>
    <t>Přípravné terénní práce řezání spár v podkladu nebo krytu živičném, tloušťky do 5 cm</t>
  </si>
  <si>
    <t>-1137610893</t>
  </si>
  <si>
    <t>191</t>
  </si>
  <si>
    <t>460030192</t>
  </si>
  <si>
    <t>Přípravné terénní práce řezání spár v podkladu nebo krytu živičném, tloušťky přes 5 do 10 cm</t>
  </si>
  <si>
    <t>1978351820</t>
  </si>
  <si>
    <t>192</t>
  </si>
  <si>
    <t>460030193</t>
  </si>
  <si>
    <t>Přípravné terénní práce řezání spár v podkladu nebo krytu živičném, tloušťky přes 10 do 15 cm</t>
  </si>
  <si>
    <t>-836555714</t>
  </si>
  <si>
    <t>193</t>
  </si>
  <si>
    <t>460030194</t>
  </si>
  <si>
    <t>Přípravné terénní práce řezání spár v podkladu nebo krytu živičném, tloušťky přes 15 do 20 cm</t>
  </si>
  <si>
    <t>513138875</t>
  </si>
  <si>
    <t>194</t>
  </si>
  <si>
    <t>460071002</t>
  </si>
  <si>
    <t>Hloubení nezapažených jam strojně pro ostatní konstrukce včetně přemístění výkopku do vzdálenosti 3 m od okraje jámy nebo naložení na dopravní prostředek v hornině třídy 1 a 2</t>
  </si>
  <si>
    <t>772804188</t>
  </si>
  <si>
    <t>195</t>
  </si>
  <si>
    <t>460150002</t>
  </si>
  <si>
    <t>Hloubení zapažených i nezapažených kabelových rýh ručně včetně urovnání dna s přemístěním výkopku do vzdálenosti 3 m od okraje jámy nebo naložením na dopravní prostředek šířky 20 cm, hloubky 50 cm, v hornině třídy 1 a 2</t>
  </si>
  <si>
    <t>-403649975</t>
  </si>
  <si>
    <t>196</t>
  </si>
  <si>
    <t>460150102</t>
  </si>
  <si>
    <t>Hloubení zapažených i nezapažených kabelových rýh ručně včetně urovnání dna s přemístěním výkopku do vzdálenosti 3 m od okraje jámy nebo naložením na dopravní prostředek šířky 35 cm, hloubky 20 cm, v hornině třídy 1 a 2</t>
  </si>
  <si>
    <t>301293015</t>
  </si>
  <si>
    <t>197</t>
  </si>
  <si>
    <t>460150132</t>
  </si>
  <si>
    <t>Hloubení zapažených i nezapažených kabelových rýh ručně včetně urovnání dna s přemístěním výkopku do vzdálenosti 3 m od okraje jámy nebo naložením na dopravní prostředek šířky 35 cm, hloubky 50 cm, v hornině třídy 1 a 2</t>
  </si>
  <si>
    <t>-1333528271</t>
  </si>
  <si>
    <t>198</t>
  </si>
  <si>
    <t>460150182</t>
  </si>
  <si>
    <t>Hloubení zapažených i nezapažených kabelových rýh ručně včetně urovnání dna s přemístěním výkopku do vzdálenosti 3 m od okraje jámy nebo naložením na dopravní prostředek šířky 35 cm, hloubky 100 cm, v hornině třídy 1 a 2</t>
  </si>
  <si>
    <t>-1071967810</t>
  </si>
  <si>
    <t>199</t>
  </si>
  <si>
    <t>460150202</t>
  </si>
  <si>
    <t>Hloubení zapažených i nezapažených kabelových rýh ručně včetně urovnání dna s přemístěním výkopku do vzdálenosti 3 m od okraje jámy nebo naložením na dopravní prostředek šířky 50 cm, hloubky 20 cm, v hornině třídy 1 a 2</t>
  </si>
  <si>
    <t>1873595010</t>
  </si>
  <si>
    <t>200</t>
  </si>
  <si>
    <t>460150232</t>
  </si>
  <si>
    <t>Hloubení zapažených i nezapažených kabelových rýh ručně včetně urovnání dna s přemístěním výkopku do vzdálenosti 3 m od okraje jámy nebo naložením na dopravní prostředek šířky 50 cm, hloubky 50 cm, v hornině třídy 1 a 2</t>
  </si>
  <si>
    <t>2011435417</t>
  </si>
  <si>
    <t>201</t>
  </si>
  <si>
    <t>460150282</t>
  </si>
  <si>
    <t>Hloubení zapažených i nezapažených kabelových rýh ručně včetně urovnání dna s přemístěním výkopku do vzdálenosti 3 m od okraje jámy nebo naložením na dopravní prostředek šířky 50 cm, hloubky 100 cm, v hornině třídy 1 a 2</t>
  </si>
  <si>
    <t>1682158183</t>
  </si>
  <si>
    <t>202</t>
  </si>
  <si>
    <t>460150332</t>
  </si>
  <si>
    <t>Hloubení zapažených i nezapažených kabelových rýh ručně včetně urovnání dna s přemístěním výkopku do vzdálenosti 3 m od okraje jámy nebo naložením na dopravní prostředek šířky 50 cm, hloubky 150 cm, v hornině třídy 1 a 2</t>
  </si>
  <si>
    <t>-556921344</t>
  </si>
  <si>
    <t>203</t>
  </si>
  <si>
    <t>460151002</t>
  </si>
  <si>
    <t>Hloubení zapažených i nezapažených kabelových rýh ručně včetně urovnání dna s přemístěním výkopku do vzdálenosti 3 m od okraje jámy nebo naložením na dopravní prostředek šířky 100 cm, hloubky 50 cm, v hornině třídy 1 a 2</t>
  </si>
  <si>
    <t>572027798</t>
  </si>
  <si>
    <t>204</t>
  </si>
  <si>
    <t>460151062</t>
  </si>
  <si>
    <t>Hloubení zapažených i nezapažených kabelových rýh ručně včetně urovnání dna s přemístěním výkopku do vzdálenosti 3 m od okraje jámy nebo naložením na dopravní prostředek šířky 100 cm, hloubky 100 cm, v hornině třídy 1 a 2</t>
  </si>
  <si>
    <t>-2145223860</t>
  </si>
  <si>
    <t>205</t>
  </si>
  <si>
    <t>460151112</t>
  </si>
  <si>
    <t>Hloubení zapažených i nezapažených kabelových rýh ručně včetně urovnání dna s přemístěním výkopku do vzdálenosti 3 m od okraje jámy nebo naložením na dopravní prostředek šířky 100 cm, hloubky 150 cm, v hornině třídy 1 a 2</t>
  </si>
  <si>
    <t>337576018</t>
  </si>
  <si>
    <t>206</t>
  </si>
  <si>
    <t>460151482</t>
  </si>
  <si>
    <t>Hloubení zapažených i nezapažených kabelových rýh ručně včetně urovnání dna s přemístěním výkopku do vzdálenosti 3 m od okraje jámy nebo naložením na dopravní prostředek šířky 140 cm, hloubky 120 cm, v hornině třídy 1 a 2</t>
  </si>
  <si>
    <t>-1669463131</t>
  </si>
  <si>
    <t>207</t>
  </si>
  <si>
    <t>460151502</t>
  </si>
  <si>
    <t>Hloubení zapažených i nezapažených kabelových rýh ručně včetně urovnání dna s přemístěním výkopku do vzdálenosti 3 m od okraje jámy nebo naložením na dopravní prostředek šířky 140 cm, hloubky 150 cm, v hornině třídy 1 a 2</t>
  </si>
  <si>
    <t>837099210</t>
  </si>
  <si>
    <t>208</t>
  </si>
  <si>
    <t>460151552</t>
  </si>
  <si>
    <t>Hloubení zapažených i nezapažených kabelových rýh ručně včetně urovnání dna s přemístěním výkopku do vzdálenosti 3 m od okraje jámy nebo naložením na dopravní prostředek ostatních rozměrů, v hornině třídy 1 a 2</t>
  </si>
  <si>
    <t>1061604540</t>
  </si>
  <si>
    <t>209</t>
  </si>
  <si>
    <t>460201602</t>
  </si>
  <si>
    <t>Hloubení nezapažených kabelových rýh strojně s přemístěním výkopku do vzdálenosti 3 m od okraje jámy nebo naložením na dopravní prostředek jakýchkoli rozměrů, v hornině třídy 1 a 2</t>
  </si>
  <si>
    <t>783071569</t>
  </si>
  <si>
    <t>210</t>
  </si>
  <si>
    <t>460201611</t>
  </si>
  <si>
    <t>Hloubení nezapažených kabelových rýh strojně zarovnání kabelových rýh po výkopu strojně, šířka rýhy do 50 cm</t>
  </si>
  <si>
    <t>607068469</t>
  </si>
  <si>
    <t>211</t>
  </si>
  <si>
    <t>460201612</t>
  </si>
  <si>
    <t>Hloubení nezapažených kabelových rýh strojně zarovnání kabelových rýh po výkopu strojně, šířka rýhy přes 50 do 80 cm</t>
  </si>
  <si>
    <t>-261637322</t>
  </si>
  <si>
    <t>212</t>
  </si>
  <si>
    <t>460201613</t>
  </si>
  <si>
    <t>Hloubení nezapažených kabelových rýh strojně zarovnání kabelových rýh po výkopu strojně, šířka rýhy přes 80 do 140 cm</t>
  </si>
  <si>
    <t>-1402092392</t>
  </si>
  <si>
    <t>213</t>
  </si>
  <si>
    <t>460202012</t>
  </si>
  <si>
    <t>Hloubení nezapažených kabelových rýh strojně zarovnání kabelových rýh po výkopu strojně, šířka rýhy bez zarovnání rýh šířky 40 cm, hloubky 30 cm, v hornině třídy 1 a 2</t>
  </si>
  <si>
    <t>1920770625</t>
  </si>
  <si>
    <t>214</t>
  </si>
  <si>
    <t>460202032</t>
  </si>
  <si>
    <t>Hloubení nezapažených kabelových rýh strojně zarovnání kabelových rýh po výkopu strojně, šířka rýhy bez zarovnání rýh šířky 40 cm, hloubky 50 cm, v hornině třídy 1 a 2</t>
  </si>
  <si>
    <t>-367834629</t>
  </si>
  <si>
    <t>215</t>
  </si>
  <si>
    <t>460202082</t>
  </si>
  <si>
    <t>Hloubení nezapažených kabelových rýh strojně zarovnání kabelových rýh po výkopu strojně, šířka rýhy bez zarovnání rýh šířky 40 cm, hloubky 100 cm, v hornině třídy 1 a 2</t>
  </si>
  <si>
    <t>-1262619457</t>
  </si>
  <si>
    <t>216</t>
  </si>
  <si>
    <t>460202102</t>
  </si>
  <si>
    <t>Hloubení nezapažených kabelových rýh strojně zarovnání kabelových rýh po výkopu strojně, šířka rýhy bez zarovnání rýh šířky 35 cm, hloubky 20 cm, v hornině třídy 1 a 2</t>
  </si>
  <si>
    <t>1021222668</t>
  </si>
  <si>
    <t>217</t>
  </si>
  <si>
    <t>460202132</t>
  </si>
  <si>
    <t>Hloubení nezapažených kabelových rýh strojně zarovnání kabelových rýh po výkopu strojně, šířka rýhy bez zarovnání rýh šířky 35 cm, hloubky 50 cm, v hornině třídy 1 a 2</t>
  </si>
  <si>
    <t>-97792178</t>
  </si>
  <si>
    <t>218</t>
  </si>
  <si>
    <t>460202182</t>
  </si>
  <si>
    <t>Hloubení nezapažených kabelových rýh strojně zarovnání kabelových rýh po výkopu strojně, šířka rýhy bez zarovnání rýh šířky 35 cm, hloubky 100 cm, v hornině třídy 1 a 2</t>
  </si>
  <si>
    <t>1702820399</t>
  </si>
  <si>
    <t>219</t>
  </si>
  <si>
    <t>460202202</t>
  </si>
  <si>
    <t>Hloubení nezapažených kabelových rýh strojně zarovnání kabelových rýh po výkopu strojně, šířka rýhy bez zarovnání rýh šířky 50 cm, hloubky 20 cm, v hornině třídy 1 a 2</t>
  </si>
  <si>
    <t>-804534146</t>
  </si>
  <si>
    <t>220</t>
  </si>
  <si>
    <t>460202232</t>
  </si>
  <si>
    <t>Hloubení nezapažených kabelových rýh strojně zarovnání kabelových rýh po výkopu strojně, šířka rýhy bez zarovnání rýh šířky 50 cm, hloubky 50 cm, v hornině třídy 1 a 2</t>
  </si>
  <si>
    <t>1329530883</t>
  </si>
  <si>
    <t>221</t>
  </si>
  <si>
    <t>460202282</t>
  </si>
  <si>
    <t>Hloubení nezapažených kabelových rýh strojně zarovnání kabelových rýh po výkopu strojně, šířka rýhy bez zarovnání rýh šířky 50 cm, hloubky 100 cm, v hornině třídy 1 a 2</t>
  </si>
  <si>
    <t>-1692900292</t>
  </si>
  <si>
    <t>222</t>
  </si>
  <si>
    <t>460202332</t>
  </si>
  <si>
    <t>Hloubení nezapažených kabelových rýh strojně zarovnání kabelových rýh po výkopu strojně, šířka rýhy bez zarovnání rýh šířky 50 cm, hloubky 150 cm, v hornině třídy 1 a 2</t>
  </si>
  <si>
    <t>779729600</t>
  </si>
  <si>
    <t>223</t>
  </si>
  <si>
    <t>460202812</t>
  </si>
  <si>
    <t>Hloubení nezapažených kabelových rýh strojně zarovnání kabelových rýh po výkopu strojně, šířka rýhy bez zarovnání rýh šířky 80 cm, hloubky 50 cm, v hornině třídy 1 a 2</t>
  </si>
  <si>
    <t>-581725585</t>
  </si>
  <si>
    <t>224</t>
  </si>
  <si>
    <t>460202862</t>
  </si>
  <si>
    <t>Hloubení nezapažených kabelových rýh strojně zarovnání kabelových rýh po výkopu strojně, šířka rýhy bez zarovnání rýh šířky 80 cm, hloubky 100 cm, v hornině třídy 1 a 2</t>
  </si>
  <si>
    <t>1262300337</t>
  </si>
  <si>
    <t>225</t>
  </si>
  <si>
    <t>460203002</t>
  </si>
  <si>
    <t>Hloubení nezapažených kabelových rýh strojně zarovnání kabelových rýh po výkopu strojně, šířka rýhy bez zarovnání rýh šířky 100 cm, hloubky 50 cm, v hornině třídy 1 a 2</t>
  </si>
  <si>
    <t>531408773</t>
  </si>
  <si>
    <t>226</t>
  </si>
  <si>
    <t>460203062</t>
  </si>
  <si>
    <t>Hloubení nezapažených kabelových rýh strojně zarovnání kabelových rýh po výkopu strojně, šířka rýhy bez zarovnání rýh šířky 100 cm, hloubky 100 cm, v hornině třídy 1 a 2</t>
  </si>
  <si>
    <t>-816846548</t>
  </si>
  <si>
    <t>227</t>
  </si>
  <si>
    <t>460300001</t>
  </si>
  <si>
    <t>Zásyp jam strojně s uložením výkopku ve vrstvách včetně zhutnění a urovnání povrchu v zástavbě</t>
  </si>
  <si>
    <t>-2124659907</t>
  </si>
  <si>
    <t>228</t>
  </si>
  <si>
    <t>460300002</t>
  </si>
  <si>
    <t>Zásyp jam strojně s uložením výkopku ve vrstvách včetně zhutnění a urovnání povrchu ve volném terénu</t>
  </si>
  <si>
    <t>-2139960557</t>
  </si>
  <si>
    <t>229</t>
  </si>
  <si>
    <t>460400021</t>
  </si>
  <si>
    <t>Pažení výkopů pažení příložné plné rýh kabelových, hloubky do 2 m</t>
  </si>
  <si>
    <t>168081548</t>
  </si>
  <si>
    <t>230</t>
  </si>
  <si>
    <t>460400071</t>
  </si>
  <si>
    <t>Pažení výkopů pažení příložné plné jam, hloubky do 4 m</t>
  </si>
  <si>
    <t>-622517680</t>
  </si>
  <si>
    <t>231</t>
  </si>
  <si>
    <t>460400121</t>
  </si>
  <si>
    <t>Pažení výkopů odstranění pažení příložného plného rýh kabelových, hloubky do 2 m</t>
  </si>
  <si>
    <t>901644967</t>
  </si>
  <si>
    <t>232</t>
  </si>
  <si>
    <t>460400171</t>
  </si>
  <si>
    <t>Pažení výkopů odstranění pažení příložného plného jam, hloubky do 4 m</t>
  </si>
  <si>
    <t>-553506115</t>
  </si>
  <si>
    <t>233</t>
  </si>
  <si>
    <t>460400191</t>
  </si>
  <si>
    <t>Pažení výkopů odstranění rozepření stěn rýh nebo jam</t>
  </si>
  <si>
    <t>1415805931</t>
  </si>
  <si>
    <t>234</t>
  </si>
  <si>
    <t>460421001</t>
  </si>
  <si>
    <t>Kabelové lože včetně podsypu, zhutnění a urovnání povrchu z písku nebo štěrkopísku tloušťky 5 cm nad kabel bez zakrytí, šířky do 65 cm</t>
  </si>
  <si>
    <t>-187431830</t>
  </si>
  <si>
    <t>235</t>
  </si>
  <si>
    <t>460421011</t>
  </si>
  <si>
    <t>Kabelové lože včetně podsypu, zhutnění a urovnání povrchu z písku nebo štěrkopísku tloušťky 5 cm nad kabel zakryté cihlami, šířky lože do 15 cm</t>
  </si>
  <si>
    <t>4235243</t>
  </si>
  <si>
    <t>236</t>
  </si>
  <si>
    <t>460421012</t>
  </si>
  <si>
    <t>Kabelové lože včetně podsypu, zhutnění a urovnání povrchu z písku nebo štěrkopísku tloušťky 5 cm nad kabel zakryté cihlami, šířky lože přes 15 do 30 cm</t>
  </si>
  <si>
    <t>1359428328</t>
  </si>
  <si>
    <t>237</t>
  </si>
  <si>
    <t>460421071</t>
  </si>
  <si>
    <t>Kabelové lože včetně podsypu, zhutnění a urovnání povrchu z písku nebo štěrkopísku tloušťky 5 cm nad kabel zakryté plastovými deskami, šířky lože do 25 cm</t>
  </si>
  <si>
    <t>-886313051</t>
  </si>
  <si>
    <t>238</t>
  </si>
  <si>
    <t>460421081</t>
  </si>
  <si>
    <t>Kabelové lože včetně podsypu, zhutnění a urovnání povrchu z písku nebo štěrkopísku tloušťky 5 cm nad kabel zakryté plastovou fólií, šířky lože do 25 cm</t>
  </si>
  <si>
    <t>1729901352</t>
  </si>
  <si>
    <t>239</t>
  </si>
  <si>
    <t>460421201</t>
  </si>
  <si>
    <t>Kabelové lože včetně podsypu, zhutnění a urovnání povrchu z prohozeného výkopku tloušťky 5 cm nad kabel bez zakrytí, šířky do 65 cm</t>
  </si>
  <si>
    <t>632715913</t>
  </si>
  <si>
    <t>240</t>
  </si>
  <si>
    <t>460421211</t>
  </si>
  <si>
    <t>Kabelové lože včetně podsypu, zhutnění a urovnání povrchu z prohozeného výkopku tloušťky 5 cm nad kabel zakryté cihlami, šířky lože do 15 cm</t>
  </si>
  <si>
    <t>-2052401722</t>
  </si>
  <si>
    <t>241</t>
  </si>
  <si>
    <t>460560001</t>
  </si>
  <si>
    <t>Zásyp kabelových rýh ručně s uložením výkopku ve vrstvách včetně zhutnění a urovnání povrchu šířky 20 cm hloubky 50 cm, v hornině třídy 1</t>
  </si>
  <si>
    <t>-547204825</t>
  </si>
  <si>
    <t>242</t>
  </si>
  <si>
    <t>460560101</t>
  </si>
  <si>
    <t>Zásyp kabelových rýh ručně s uložením výkopku ve vrstvách včetně zhutnění a urovnání povrchu šířky 35 cm hloubky 20 cm, v hornině třídy 1</t>
  </si>
  <si>
    <t>-1177232888</t>
  </si>
  <si>
    <t>243</t>
  </si>
  <si>
    <t>460560131</t>
  </si>
  <si>
    <t>Zásyp kabelových rýh ručně s uložením výkopku ve vrstvách včetně zhutnění a urovnání povrchu šířky 35 cm hloubky 50 cm, v hornině třídy 1</t>
  </si>
  <si>
    <t>-1132974115</t>
  </si>
  <si>
    <t>244</t>
  </si>
  <si>
    <t>460560201</t>
  </si>
  <si>
    <t>Zásyp kabelových rýh ručně s uložením výkopku ve vrstvách včetně zhutnění a urovnání povrchu šířky 50 cm hloubky 20 cm, v hornině třídy 1</t>
  </si>
  <si>
    <t>-1064963228</t>
  </si>
  <si>
    <t>245</t>
  </si>
  <si>
    <t>460560231</t>
  </si>
  <si>
    <t>Zásyp kabelových rýh ručně s uložením výkopku ve vrstvách včetně zhutnění a urovnání povrchu šířky 50 cm hloubky 50 cm, v hornině třídy 1</t>
  </si>
  <si>
    <t>328249786</t>
  </si>
  <si>
    <t>246</t>
  </si>
  <si>
    <t>460560281</t>
  </si>
  <si>
    <t>Zásyp kabelových rýh ručně s uložením výkopku ve vrstvách včetně zhutnění a urovnání povrchu šířky 50 cm hloubky 100 cm, v hornině třídy 1</t>
  </si>
  <si>
    <t>-719255253</t>
  </si>
  <si>
    <t>247</t>
  </si>
  <si>
    <t>460561011</t>
  </si>
  <si>
    <t>Zásyp kabelových rýh ručně s uložením výkopku ve vrstvách včetně zhutnění a urovnání povrchu šířky 100 cm hloubky 50 cm, v hornině třídy 1</t>
  </si>
  <si>
    <t>2101326655</t>
  </si>
  <si>
    <t>248</t>
  </si>
  <si>
    <t>460561061</t>
  </si>
  <si>
    <t>Zásyp kabelových rýh ručně s uložením výkopku ve vrstvách včetně zhutnění a urovnání povrchu šířky 100 cm hloubky 100 cm, v hornině třídy 1</t>
  </si>
  <si>
    <t>-636131253</t>
  </si>
  <si>
    <t>249</t>
  </si>
  <si>
    <t>460561111</t>
  </si>
  <si>
    <t>Zásyp kabelových rýh ručně s uložením výkopku ve vrstvách včetně zhutnění a urovnání povrchu šířky 100 cm hloubky 150 cm, v hornině třídy 1</t>
  </si>
  <si>
    <t>-219353462</t>
  </si>
  <si>
    <t>250</t>
  </si>
  <si>
    <t>460561481</t>
  </si>
  <si>
    <t>Zásyp kabelových rýh ručně s uložením výkopku ve vrstvách včetně zhutnění a urovnání povrchu šířky 140 cm hloubky 120 cm, v hornině třídy 1</t>
  </si>
  <si>
    <t>-666301507</t>
  </si>
  <si>
    <t>251</t>
  </si>
  <si>
    <t>460561501</t>
  </si>
  <si>
    <t>Zásyp kabelových rýh ručně s uložením výkopku ve vrstvách včetně zhutnění a urovnání povrchu šířky 140 cm hloubky 150 cm, v hornině třídy 1</t>
  </si>
  <si>
    <t>-993811596</t>
  </si>
  <si>
    <t>252</t>
  </si>
  <si>
    <t>460561601</t>
  </si>
  <si>
    <t>Zásyp kabelových rýh ručně s uložením výkopku ve vrstvách včetně zhutnění a urovnání povrchu šířky 140 cm ostatních rozměrů, v hornině třídy 1</t>
  </si>
  <si>
    <t>-313240900</t>
  </si>
  <si>
    <t>253</t>
  </si>
  <si>
    <t>460561602</t>
  </si>
  <si>
    <t>Zásyp kabelových rýh ručně s uložením výkopku ve vrstvách včetně zhutnění a urovnání povrchu šířky 140 cm ostatních rozměrů, v hornině třídy 2</t>
  </si>
  <si>
    <t>-937986100</t>
  </si>
  <si>
    <t>254</t>
  </si>
  <si>
    <t>460561811</t>
  </si>
  <si>
    <t>Zásyp kabelových rýh strojně s uložením výkopku ve vrstvách včetně zhutnění a urovnání povrchu ve volném terénu</t>
  </si>
  <si>
    <t>-464844142</t>
  </si>
  <si>
    <t>255</t>
  </si>
  <si>
    <t>460561821</t>
  </si>
  <si>
    <t>Zásyp kabelových rýh strojně s uložením výkopku ve vrstvách včetně zhutnění a urovnání povrchu v zástavbě</t>
  </si>
  <si>
    <t>-631117622</t>
  </si>
  <si>
    <t>256</t>
  </si>
  <si>
    <t>460600021</t>
  </si>
  <si>
    <t>Přemístění (odvoz) horniny, suti a vybouraných hmot vodorovné přemístění horniny včetně složení, bez naložení a rozprostření jakékoliv třídy, na vzdálenost do 50 m</t>
  </si>
  <si>
    <t>-289375987</t>
  </si>
  <si>
    <t>257</t>
  </si>
  <si>
    <t>460620007</t>
  </si>
  <si>
    <t>Úprava terénu zatravnění, včetně dodání osiva a zalití vodou na rovině</t>
  </si>
  <si>
    <t>-1613512144</t>
  </si>
  <si>
    <t>258</t>
  </si>
  <si>
    <t>460620008</t>
  </si>
  <si>
    <t>Úprava terénu zatravnění, včetně dodání osiva a zalití vodou ve svahu</t>
  </si>
  <si>
    <t>-333326917</t>
  </si>
  <si>
    <t>259</t>
  </si>
  <si>
    <t>460620011</t>
  </si>
  <si>
    <t>Úprava terénu provizorní úprava terénu včetně odkopání drobných nerovností a zásypu prohlubní se zhutněním, v hornině třídy těžitelnosti I skupiny 1</t>
  </si>
  <si>
    <t>1072408988</t>
  </si>
  <si>
    <t>260</t>
  </si>
  <si>
    <t>460650031</t>
  </si>
  <si>
    <t>Vozovky a chodníky zřízení podkladní vrstvy včetně rozprostření a úpravy podkladu ze sypaniny včetně zhutnění, tloušťky do 10 cm</t>
  </si>
  <si>
    <t>-1863229589</t>
  </si>
  <si>
    <t>261</t>
  </si>
  <si>
    <t>460650041</t>
  </si>
  <si>
    <t>Vozovky a chodníky zřízení podkladní vrstvy včetně rozprostření a úpravy podkladu ze štěrkopísku, včetně zhutnění, tloušťky do 5 cm</t>
  </si>
  <si>
    <t>1548533984</t>
  </si>
  <si>
    <t>262</t>
  </si>
  <si>
    <t>460650062</t>
  </si>
  <si>
    <t>Vozovky a chodníky zřízení podkladní vrstvy včetně rozprostření a úpravy podkladu z kameniva drceného, včetně zhutnění, tloušťky přes 10 do 15 cm</t>
  </si>
  <si>
    <t>-358249545</t>
  </si>
  <si>
    <t>263</t>
  </si>
  <si>
    <t>460650071</t>
  </si>
  <si>
    <t>Vozovky a chodníky zřízení podkladní vrstvy včetně rozprostření a úpravy podkladu z kameniva obalovaného asfaltem včetně zhutnění, tloušťky do 5 cm</t>
  </si>
  <si>
    <t>481247992</t>
  </si>
  <si>
    <t>264</t>
  </si>
  <si>
    <t>460650081</t>
  </si>
  <si>
    <t>Vozovky a chodníky zřízení podkladní vrstvy včetně rozprostření a úpravy podkladu z betonu prostého, včetně rozprostření, tloušťky do 10 cm</t>
  </si>
  <si>
    <t>17618038</t>
  </si>
  <si>
    <t>265</t>
  </si>
  <si>
    <t>460650121</t>
  </si>
  <si>
    <t>Vozovky a chodníky kryt vozovky z betonu prostého, tloušťky do 5 cm</t>
  </si>
  <si>
    <t>2012409200</t>
  </si>
  <si>
    <t>266</t>
  </si>
  <si>
    <t>460650151</t>
  </si>
  <si>
    <t>Vozovky a chodníky kladení dlažby včetně spárování, do lože z kameniva těženého z kostek kamenných velkých</t>
  </si>
  <si>
    <t>1129208649</t>
  </si>
  <si>
    <t>267</t>
  </si>
  <si>
    <t>460650152</t>
  </si>
  <si>
    <t>Vozovky a chodníky kladení dlažby včetně spárování, do lože z kameniva těženého z kostek kamenných drobných</t>
  </si>
  <si>
    <t>2085135601</t>
  </si>
  <si>
    <t>268</t>
  </si>
  <si>
    <t>460650153</t>
  </si>
  <si>
    <t>Vozovky a chodníky kladení dlažby včetně spárování, do lože z kameniva těženého z kostek kamenných mozaikových</t>
  </si>
  <si>
    <t>2110656696</t>
  </si>
  <si>
    <t>269</t>
  </si>
  <si>
    <t>460650161</t>
  </si>
  <si>
    <t>Vozovky a chodníky kladení dlažby včetně spárování, do lože z kameniva těženého z dlaždic betonových čtyřhranných</t>
  </si>
  <si>
    <t>-263665879</t>
  </si>
  <si>
    <t>270</t>
  </si>
  <si>
    <t>460650162</t>
  </si>
  <si>
    <t>Vozovky a chodníky kladení dlažby včetně spárování, do lože z kameniva těženého z dlaždic betonových tvarovaných nebo zámkových</t>
  </si>
  <si>
    <t>1086254186</t>
  </si>
  <si>
    <t>271</t>
  </si>
  <si>
    <t>460650182</t>
  </si>
  <si>
    <t>Vozovky a chodníky osazení obrubníku betonového do lože z betonu se zatřením spár cementovou maltou ležatého chodníkového</t>
  </si>
  <si>
    <t>149611709</t>
  </si>
  <si>
    <t>272</t>
  </si>
  <si>
    <t>460650185</t>
  </si>
  <si>
    <t>Vozovky a chodníky osazení obrubníku betonového do lože z betonu se zatřením spár cementovou maltou ležatého silničního</t>
  </si>
  <si>
    <t>1479529018</t>
  </si>
  <si>
    <t>273</t>
  </si>
  <si>
    <t>460650921</t>
  </si>
  <si>
    <t>Vozovky a chodníky vyspravení krytu komunikací kladení dlažby po překopech pro pokládání kabelů, včetně rozprostření, urovnání a zhutnění podkladu a provedení lože z kameniva těženého z kostek kamenných velkých</t>
  </si>
  <si>
    <t>1184367124</t>
  </si>
  <si>
    <t>274</t>
  </si>
  <si>
    <t>460650922</t>
  </si>
  <si>
    <t>Vozovky a chodníky vyspravení krytu komunikací kladení dlažby po překopech pro pokládání kabelů, včetně rozprostření, urovnání a zhutnění podkladu a provedení lože z kameniva těženého z kostek kamenných drobných</t>
  </si>
  <si>
    <t>-1870049368</t>
  </si>
  <si>
    <t>275</t>
  </si>
  <si>
    <t>460650932</t>
  </si>
  <si>
    <t>Vozovky a chodníky vyspravení krytu komunikací kladení dlažby po překopech pro pokládání kabelů, včetně rozprostření, urovnání a zhutnění podkladu a provedení lože z kameniva těženého z dlaždic betonových tvarovaných nebo zámkových</t>
  </si>
  <si>
    <t>403891678</t>
  </si>
  <si>
    <t>276</t>
  </si>
  <si>
    <t>460680011</t>
  </si>
  <si>
    <t>Prorážení otvorů a ostatní bourací práce vybourání otvoru do zdiva včetně zazdění, začištění a osazení kabelové betonové tvárnice 2-otvorové</t>
  </si>
  <si>
    <t>886035115</t>
  </si>
  <si>
    <t>277</t>
  </si>
  <si>
    <t>460680101</t>
  </si>
  <si>
    <t>Prorážení otvorů a ostatní bourací práce vybourání otvoru ve zdivu z lehkých betonů plochy do 0,09 m2 a tloušťky do 15 cm</t>
  </si>
  <si>
    <t>-1644291649</t>
  </si>
  <si>
    <t>278</t>
  </si>
  <si>
    <t>460680111</t>
  </si>
  <si>
    <t>Prorážení otvorů a ostatní bourací práce vybourání otvoru ve zdivu z lehkých betonů plochy přes 0,09 do 0,25 m2 a tloušťky do 15 cm</t>
  </si>
  <si>
    <t>-940820336</t>
  </si>
  <si>
    <t>279</t>
  </si>
  <si>
    <t>460680151</t>
  </si>
  <si>
    <t>Prorážení otvorů a ostatní bourací práce vybourání otvoru ve zdivu kamenném plochy do 0,25 m2 a tloušťky do 45 cm</t>
  </si>
  <si>
    <t>1093188160</t>
  </si>
  <si>
    <t>280</t>
  </si>
  <si>
    <t>460680161</t>
  </si>
  <si>
    <t>Prorážení otvorů a ostatní bourací práce vybourání otvoru ve zdivu cihelném plochy do 0,0225 m2 a tloušťky do 15 cm</t>
  </si>
  <si>
    <t>-1433203270</t>
  </si>
  <si>
    <t>281</t>
  </si>
  <si>
    <t>460680163</t>
  </si>
  <si>
    <t>Prorážení otvorů a ostatní bourací práce vybourání otvoru ve zdivu cihelném plochy do 0,0225 m2 a tloušťky přes 30 do 45 cm</t>
  </si>
  <si>
    <t>-64717395</t>
  </si>
  <si>
    <t>282</t>
  </si>
  <si>
    <t>460680171</t>
  </si>
  <si>
    <t>Prorážení otvorů a ostatní bourací práce vybourání otvoru ve zdivu cihelném plochy přes 0,0225 do 0,09 m2 a tloušťky do 15 cm</t>
  </si>
  <si>
    <t>-1504619307</t>
  </si>
  <si>
    <t>283</t>
  </si>
  <si>
    <t>460680173</t>
  </si>
  <si>
    <t>Prorážení otvorů a ostatní bourací práce vybourání otvoru ve zdivu cihelném plochy přes 0,0225 do 0,09 m2 a tloušťky přes 30 do 45 cm</t>
  </si>
  <si>
    <t>-691717958</t>
  </si>
  <si>
    <t>284</t>
  </si>
  <si>
    <t>460680231</t>
  </si>
  <si>
    <t>Prorážení otvorů a ostatní bourací práce vybourání otvoru ve zdivu železobetonovém plochy do 0,09 m2 a tloušťky do 15 cm</t>
  </si>
  <si>
    <t>1752063018</t>
  </si>
  <si>
    <t>285</t>
  </si>
  <si>
    <t>460680241</t>
  </si>
  <si>
    <t>Prorážení otvorů a ostatní bourací práce vybourání otvoru ve zdivu železobetonovém plochy přes 0,09 do 0,25 m2 a tloušťky do 15 cm</t>
  </si>
  <si>
    <t>681117571</t>
  </si>
  <si>
    <t>286</t>
  </si>
  <si>
    <t>460680401</t>
  </si>
  <si>
    <t>Prorážení otvorů a ostatní bourací práce vysekání kapes nebo výklenků ve zdivu z lehkých betonů, dutých cihel nebo tvárnic pro osazení špalíků, kotevních prvků nebo krabic, velikosti 7x7x5 cm</t>
  </si>
  <si>
    <t>-496626143</t>
  </si>
  <si>
    <t>287</t>
  </si>
  <si>
    <t>460680402</t>
  </si>
  <si>
    <t>Prorážení otvorů a ostatní bourací práce vysekání kapes nebo výklenků ve zdivu z lehkých betonů, dutých cihel nebo tvárnic pro osazení špalíků, kotevních prvků nebo krabic, velikosti 10x10x8 cm</t>
  </si>
  <si>
    <t>-279420592</t>
  </si>
  <si>
    <t>288</t>
  </si>
  <si>
    <t>460680403</t>
  </si>
  <si>
    <t>Prorážení otvorů a ostatní bourací práce vysekání kapes nebo výklenků ve zdivu z lehkých betonů, dutých cihel nebo tvárnic pro osazení špalíků, kotevních prvků nebo krabic, velikosti 15x15x10 cm</t>
  </si>
  <si>
    <t>-624724981</t>
  </si>
  <si>
    <t>289</t>
  </si>
  <si>
    <t>460680701</t>
  </si>
  <si>
    <t>Prorážení otvorů a ostatní bourací práce bourání podlah a mazanin betonových, tloušťky do 15 cm</t>
  </si>
  <si>
    <t>-1376277801</t>
  </si>
  <si>
    <t>290</t>
  </si>
  <si>
    <t>460680702</t>
  </si>
  <si>
    <t>Prorážení otvorů a ostatní bourací práce bourání podlah a mazanin betonových, tloušťky přes 15 do 30 cm</t>
  </si>
  <si>
    <t>1095127186</t>
  </si>
  <si>
    <t>291</t>
  </si>
  <si>
    <t>460710062</t>
  </si>
  <si>
    <t>Vyplnění rýh a otvorů vyplnění a omítnutí rýh v betonových podlahách a mazaninách hloubky do 5 cm a šířky do 5 cm</t>
  </si>
  <si>
    <t>1302527774</t>
  </si>
  <si>
    <t>292</t>
  </si>
  <si>
    <t>460710064</t>
  </si>
  <si>
    <t>Vyplnění rýh a otvorů vyplnění a omítnutí rýh v betonových podlahách a mazaninách hloubky do 5 cm a šířky přes 7 do 10 cm</t>
  </si>
  <si>
    <t>84536665</t>
  </si>
  <si>
    <t>293</t>
  </si>
  <si>
    <t>460710074</t>
  </si>
  <si>
    <t>Vyplnění rýh a otvorů vyplnění a omítnutí rýh v betonových podlahách a mazaninách hloubky přes 5 do 7 cm a šířky přes 7 do 10 cm</t>
  </si>
  <si>
    <t>-791988259</t>
  </si>
  <si>
    <t>58-M</t>
  </si>
  <si>
    <t>Revize vyhrazených technických zařízení</t>
  </si>
  <si>
    <t>294</t>
  </si>
  <si>
    <t>580105001</t>
  </si>
  <si>
    <t>Hromosvody kontrola stavu ochrany před úderem blesku tyčového hromosvodu běžného objektu</t>
  </si>
  <si>
    <t>svod</t>
  </si>
  <si>
    <t>-1712507955</t>
  </si>
  <si>
    <t>295</t>
  </si>
  <si>
    <t>580105011</t>
  </si>
  <si>
    <t>Hromosvody kontrola stavu ochrany před úderem blesku hřebenové soustavy jednoho objektu do 2 svodů</t>
  </si>
  <si>
    <t>-1029379318</t>
  </si>
  <si>
    <t>296</t>
  </si>
  <si>
    <t>580105012</t>
  </si>
  <si>
    <t>Hromosvody kontrola stavu ochrany před úderem blesku hřebenové soustavy jednoho objektu přes 2 do 8 svodů</t>
  </si>
  <si>
    <t>326013028</t>
  </si>
  <si>
    <t>297</t>
  </si>
  <si>
    <t>580105013</t>
  </si>
  <si>
    <t>Hromosvody kontrola stavu ochrany před úderem blesku hřebenové soustavy jednoho objektu přes 8 svodů</t>
  </si>
  <si>
    <t>1448852618</t>
  </si>
  <si>
    <t>298</t>
  </si>
  <si>
    <t>580105021</t>
  </si>
  <si>
    <t>Hromosvody kontrola stavu ochrany před úderem blesku mřížové soustavy jednoho objektu do 4 svodů</t>
  </si>
  <si>
    <t>59592873</t>
  </si>
  <si>
    <t>299</t>
  </si>
  <si>
    <t>580105022</t>
  </si>
  <si>
    <t>Hromosvody kontrola stavu ochrany před úderem blesku mřížové soustavy jednoho objektu přes 4 do 8 svodů</t>
  </si>
  <si>
    <t>534200522</t>
  </si>
  <si>
    <t>300</t>
  </si>
  <si>
    <t>580105023</t>
  </si>
  <si>
    <t>Hromosvody kontrola stavu ochrany před úderem blesku mřížové soustavy jednoho objektu přes 8 svodů</t>
  </si>
  <si>
    <t>393130253</t>
  </si>
  <si>
    <t>301</t>
  </si>
  <si>
    <t>580105031</t>
  </si>
  <si>
    <t>Hromosvody kontrola stavu ochrany před úderem blesku kombinované soustavy jednoho objektu do 4 svodů</t>
  </si>
  <si>
    <t>-780825825</t>
  </si>
  <si>
    <t>302</t>
  </si>
  <si>
    <t>580105032</t>
  </si>
  <si>
    <t>Hromosvody kontrola stavu ochrany před úderem blesku kombinované soustavy jednoho objektu přes 4 do 8 svodů</t>
  </si>
  <si>
    <t>71082306</t>
  </si>
  <si>
    <t>303</t>
  </si>
  <si>
    <t>580105033</t>
  </si>
  <si>
    <t>Hromosvody kontrola stavu ochrany před úderem blesku kombinované soustavy jednoho objektu přes 8 svodů</t>
  </si>
  <si>
    <t>-449883879</t>
  </si>
  <si>
    <t>304</t>
  </si>
  <si>
    <t>580105041</t>
  </si>
  <si>
    <t>Hromosvody kontrola stavu ochrany před úderem blesku objektu výšky přes 30 m</t>
  </si>
  <si>
    <t>-1460014584</t>
  </si>
  <si>
    <t>305</t>
  </si>
  <si>
    <t>580105061</t>
  </si>
  <si>
    <t>Hromosvody měření zemního odporu svodu do 2 svodů</t>
  </si>
  <si>
    <t>měření</t>
  </si>
  <si>
    <t>113560955</t>
  </si>
  <si>
    <t>306</t>
  </si>
  <si>
    <t>580105062</t>
  </si>
  <si>
    <t>Hromosvody měření zemního odporu svodu přes 2 do 8 svodů</t>
  </si>
  <si>
    <t>-1561119137</t>
  </si>
  <si>
    <t>307</t>
  </si>
  <si>
    <t>580105063</t>
  </si>
  <si>
    <t>Hromosvody měření zemního odporu svodu přes 8 svodů</t>
  </si>
  <si>
    <t>-2017158299</t>
  </si>
  <si>
    <t>308</t>
  </si>
  <si>
    <t>580107015</t>
  </si>
  <si>
    <t>Pomocné práce při revizích demontáž a zpětná montáž zkušební svorky uzemnění</t>
  </si>
  <si>
    <t>-765334263</t>
  </si>
  <si>
    <t>309</t>
  </si>
  <si>
    <t>35442060</t>
  </si>
  <si>
    <t xml:space="preserve">deska zemnící  s příložkami 1000x500mm</t>
  </si>
  <si>
    <t>-1571076200</t>
  </si>
  <si>
    <t>310</t>
  </si>
  <si>
    <t>35442050</t>
  </si>
  <si>
    <t>deska zemnící s přivařeným páskem 2000x250mm</t>
  </si>
  <si>
    <t>1811519096</t>
  </si>
  <si>
    <t>311</t>
  </si>
  <si>
    <t>35442064</t>
  </si>
  <si>
    <t>pás zemnící 20x3mm FeZn</t>
  </si>
  <si>
    <t>kg</t>
  </si>
  <si>
    <t>-1672216785</t>
  </si>
  <si>
    <t>312</t>
  </si>
  <si>
    <t>35442062</t>
  </si>
  <si>
    <t>pás zemnící 30x4mm FeZn</t>
  </si>
  <si>
    <t>1972236484</t>
  </si>
  <si>
    <t>313</t>
  </si>
  <si>
    <t>35441080</t>
  </si>
  <si>
    <t>drát D 8mm nerez</t>
  </si>
  <si>
    <t>-818135857</t>
  </si>
  <si>
    <t>314</t>
  </si>
  <si>
    <t>35441077</t>
  </si>
  <si>
    <t>drát D 8mm AlMgSi</t>
  </si>
  <si>
    <t>1088870551</t>
  </si>
  <si>
    <t>315</t>
  </si>
  <si>
    <t>35441072</t>
  </si>
  <si>
    <t>drát D 8mm FeZn pro hromosvod</t>
  </si>
  <si>
    <t>-798066517</t>
  </si>
  <si>
    <t>316</t>
  </si>
  <si>
    <t>35441073</t>
  </si>
  <si>
    <t>drát D 10mm FeZn</t>
  </si>
  <si>
    <t>-1327524914</t>
  </si>
  <si>
    <t>317</t>
  </si>
  <si>
    <t>35441849</t>
  </si>
  <si>
    <t>držák jímače a ochranné trubky - 200mm, FeZn</t>
  </si>
  <si>
    <t>-283428568</t>
  </si>
  <si>
    <t>318</t>
  </si>
  <si>
    <t>35441857</t>
  </si>
  <si>
    <t>držák jímače a ochranné trubky s vrutem - 200mm, nerez</t>
  </si>
  <si>
    <t>546874808</t>
  </si>
  <si>
    <t>319</t>
  </si>
  <si>
    <t>35441858</t>
  </si>
  <si>
    <t>držák jímače a ochranné trubky s vrutem - 260mm, nerez</t>
  </si>
  <si>
    <t>-1957009960</t>
  </si>
  <si>
    <t>320</t>
  </si>
  <si>
    <t>35441859</t>
  </si>
  <si>
    <t>držák jímače a ochranné trubky s vrutem - 300mm, nerez</t>
  </si>
  <si>
    <t>1877719238</t>
  </si>
  <si>
    <t>321</t>
  </si>
  <si>
    <t>35441844</t>
  </si>
  <si>
    <t>držák ochranného úhelníku do dřeva boční se středovým vrutem - 180mm, nerez</t>
  </si>
  <si>
    <t>-1317516104</t>
  </si>
  <si>
    <t>322</t>
  </si>
  <si>
    <t>35441846</t>
  </si>
  <si>
    <t>držák ochranného úhelníku do dřeva boční se středovým vrutem - 220mm, nerez</t>
  </si>
  <si>
    <t>1176044553</t>
  </si>
  <si>
    <t>323</t>
  </si>
  <si>
    <t>35441847</t>
  </si>
  <si>
    <t>držák ochranného úhelníku do dřeva boční se středovým vrutem - 270mm, nerez</t>
  </si>
  <si>
    <t>-755455229</t>
  </si>
  <si>
    <t>324</t>
  </si>
  <si>
    <t>35441836</t>
  </si>
  <si>
    <t>držák ochranného úhelníku do zdiva, FeZn</t>
  </si>
  <si>
    <t>-1160543631</t>
  </si>
  <si>
    <t>325</t>
  </si>
  <si>
    <t>35441415</t>
  </si>
  <si>
    <t>podpěra vedení FeZn do zdiva 150mm</t>
  </si>
  <si>
    <t>1174427035</t>
  </si>
  <si>
    <t>326</t>
  </si>
  <si>
    <t>35441640</t>
  </si>
  <si>
    <t>podpěra vedení FeZn do zdiva pro zemní pásek 30x4</t>
  </si>
  <si>
    <t>-1201467953</t>
  </si>
  <si>
    <t>327</t>
  </si>
  <si>
    <t>35441490</t>
  </si>
  <si>
    <t>podpěra vedení FeZn na hřebenáče a prejzovou krytinu 120mm</t>
  </si>
  <si>
    <t>-379678200</t>
  </si>
  <si>
    <t>328</t>
  </si>
  <si>
    <t>35441660</t>
  </si>
  <si>
    <t>podpěra vedení FeZn na konstrukce pro zemní pásek 30x4mm</t>
  </si>
  <si>
    <t>289244202</t>
  </si>
  <si>
    <t>329</t>
  </si>
  <si>
    <t>35441550</t>
  </si>
  <si>
    <t>podpěra vedení FeZn na lepenkovou krytinu a eternit 100mm</t>
  </si>
  <si>
    <t>-112292961</t>
  </si>
  <si>
    <t>330</t>
  </si>
  <si>
    <t>35441560</t>
  </si>
  <si>
    <t>podpěra vedení FeZn na plechové střechy 110mm</t>
  </si>
  <si>
    <t>1531111411</t>
  </si>
  <si>
    <t>331</t>
  </si>
  <si>
    <t>35441610</t>
  </si>
  <si>
    <t>podpěra vedení FeZn na skleněný světlík 50mm</t>
  </si>
  <si>
    <t>-1525526780</t>
  </si>
  <si>
    <t>332</t>
  </si>
  <si>
    <t>35441470</t>
  </si>
  <si>
    <t>podpěra vedení FeZn pod taškovou krytinu 100mm</t>
  </si>
  <si>
    <t>1452481355</t>
  </si>
  <si>
    <t>333</t>
  </si>
  <si>
    <t>35441520</t>
  </si>
  <si>
    <t>podpěra vedení FeZn pro vlnitý eternit</t>
  </si>
  <si>
    <t>974146554</t>
  </si>
  <si>
    <t>334</t>
  </si>
  <si>
    <t>35441700</t>
  </si>
  <si>
    <t>podpěry vedení hromosvodu do zdiva na hmoždinku - 6/50mm, nerez</t>
  </si>
  <si>
    <t>88385448</t>
  </si>
  <si>
    <t>335</t>
  </si>
  <si>
    <t>35441706</t>
  </si>
  <si>
    <t>podpěry vedení hromosvodu na hřebenáče - 120-200/60-100mm, nerez</t>
  </si>
  <si>
    <t>735410924</t>
  </si>
  <si>
    <t>336</t>
  </si>
  <si>
    <t>35441707</t>
  </si>
  <si>
    <t>podpěry vedení hromosvodu na hřebenáče - 180-280/90-130mm, nerez</t>
  </si>
  <si>
    <t>-669590224</t>
  </si>
  <si>
    <t>337</t>
  </si>
  <si>
    <t>8500035510</t>
  </si>
  <si>
    <t>Páska Anticor 202 Electrix Superflex š.25 mm černá</t>
  </si>
  <si>
    <t>-949975465</t>
  </si>
  <si>
    <t>338</t>
  </si>
  <si>
    <t>8500035500</t>
  </si>
  <si>
    <t>Páska petrolátová, ANTICOR Plast 701-40</t>
  </si>
  <si>
    <t>168586108</t>
  </si>
  <si>
    <t>339</t>
  </si>
  <si>
    <t>8500164650</t>
  </si>
  <si>
    <t>Svorkovnice ekvipotenciální, EPS 2</t>
  </si>
  <si>
    <t>885094250</t>
  </si>
  <si>
    <t>340</t>
  </si>
  <si>
    <t>8500070790</t>
  </si>
  <si>
    <t>Krabices víčkem a ekvipotenciální svorkovnicí KO 125</t>
  </si>
  <si>
    <t>2024528506</t>
  </si>
  <si>
    <t>341</t>
  </si>
  <si>
    <t>8500575100</t>
  </si>
  <si>
    <t>Svorkovnice ekvipotenciální EPS 4A</t>
  </si>
  <si>
    <t>1997879656</t>
  </si>
  <si>
    <t>342</t>
  </si>
  <si>
    <t>8500575102</t>
  </si>
  <si>
    <t>Svorkovnice ekvipotenciální, EPS 1</t>
  </si>
  <si>
    <t>1237593265</t>
  </si>
  <si>
    <t>343</t>
  </si>
  <si>
    <t>8500035790</t>
  </si>
  <si>
    <t>Svorka zemnicí pásková, EB 0-1</t>
  </si>
  <si>
    <t>-1875788851</t>
  </si>
  <si>
    <t>344</t>
  </si>
  <si>
    <t>8500035792</t>
  </si>
  <si>
    <t>Svorka zemnicí pásková, EB 2</t>
  </si>
  <si>
    <t>-476046241</t>
  </si>
  <si>
    <t>345</t>
  </si>
  <si>
    <t>8500122551</t>
  </si>
  <si>
    <t>Svorka zemnicí, ZS 4</t>
  </si>
  <si>
    <t>189467652</t>
  </si>
  <si>
    <t>346</t>
  </si>
  <si>
    <t>8500122550</t>
  </si>
  <si>
    <t>Svorka zemnicí, ZSA 16</t>
  </si>
  <si>
    <t>-944613723</t>
  </si>
  <si>
    <t>347</t>
  </si>
  <si>
    <t>8500122552</t>
  </si>
  <si>
    <t>Svorka zemnicí ZS 16</t>
  </si>
  <si>
    <t>1589992946</t>
  </si>
  <si>
    <t>348</t>
  </si>
  <si>
    <t>8500050980</t>
  </si>
  <si>
    <t>Tyč izolační, IZT-J930</t>
  </si>
  <si>
    <t>1127879116</t>
  </si>
  <si>
    <t>349</t>
  </si>
  <si>
    <t>8500050960</t>
  </si>
  <si>
    <t>Tyč izolační, IZT-J680</t>
  </si>
  <si>
    <t>245915694</t>
  </si>
  <si>
    <t>350</t>
  </si>
  <si>
    <t>8500028034</t>
  </si>
  <si>
    <t>Držák oddáleného hromosvodu D-OH ST 01</t>
  </si>
  <si>
    <t>2064261702</t>
  </si>
  <si>
    <t>351</t>
  </si>
  <si>
    <t>8500028038</t>
  </si>
  <si>
    <t>Držák oddáleného hromosvodu D-OH ST 03</t>
  </si>
  <si>
    <t>717819429</t>
  </si>
  <si>
    <t>352</t>
  </si>
  <si>
    <t>8500028062</t>
  </si>
  <si>
    <t>Držák oddáleného hromosvodu D-OH ST 06</t>
  </si>
  <si>
    <t>679244069</t>
  </si>
  <si>
    <t>353</t>
  </si>
  <si>
    <t>8500028064</t>
  </si>
  <si>
    <t>Držák oddáleného hromosvodu D-OH ST 07</t>
  </si>
  <si>
    <t>1828627521</t>
  </si>
  <si>
    <t>354</t>
  </si>
  <si>
    <t>8500028080</t>
  </si>
  <si>
    <t>Držák oddáleného hromosvodu D-OH ST UNI</t>
  </si>
  <si>
    <t>-1772499940</t>
  </si>
  <si>
    <t>355</t>
  </si>
  <si>
    <t>8500050940</t>
  </si>
  <si>
    <t>Tyč izolační, IZT-J430</t>
  </si>
  <si>
    <t>-550700569</t>
  </si>
  <si>
    <t>356</t>
  </si>
  <si>
    <t>8500050942</t>
  </si>
  <si>
    <t>Tyč izolační, IZT-V430</t>
  </si>
  <si>
    <t>-284043261</t>
  </si>
  <si>
    <t>357</t>
  </si>
  <si>
    <t>8500056300</t>
  </si>
  <si>
    <t>Tyč jímací, JP 15 16/10</t>
  </si>
  <si>
    <t>-1130601447</t>
  </si>
  <si>
    <t>358</t>
  </si>
  <si>
    <t>8500056320</t>
  </si>
  <si>
    <t>Tyč jímací, JP 15/M16</t>
  </si>
  <si>
    <t>-1236232449</t>
  </si>
  <si>
    <t>359</t>
  </si>
  <si>
    <t>8500056380</t>
  </si>
  <si>
    <t>Tyč jímací, JP 20 16/10</t>
  </si>
  <si>
    <t>-902098571</t>
  </si>
  <si>
    <t>360</t>
  </si>
  <si>
    <t>8500056420</t>
  </si>
  <si>
    <t>Tyč jímací, JP 20/M16</t>
  </si>
  <si>
    <t>-2020804875</t>
  </si>
  <si>
    <t>361</t>
  </si>
  <si>
    <t>8500056240</t>
  </si>
  <si>
    <t>Tyč jímací, JP 10/M16</t>
  </si>
  <si>
    <t>311768641</t>
  </si>
  <si>
    <t>362</t>
  </si>
  <si>
    <t>8500118860</t>
  </si>
  <si>
    <t>Trubka ochranná, OT</t>
  </si>
  <si>
    <t>2029199079</t>
  </si>
  <si>
    <t>363</t>
  </si>
  <si>
    <t>8500119000</t>
  </si>
  <si>
    <t>Úhelník ochranný, OÚ</t>
  </si>
  <si>
    <t>824443143</t>
  </si>
  <si>
    <t>364</t>
  </si>
  <si>
    <t>8500149635</t>
  </si>
  <si>
    <t>Podpěra vedení na stěnu, PV1 Z</t>
  </si>
  <si>
    <t>1503719049</t>
  </si>
  <si>
    <t>365</t>
  </si>
  <si>
    <t>8500030620</t>
  </si>
  <si>
    <t>Držák ochranného úhelníku, DUD 8/200</t>
  </si>
  <si>
    <t>1559203213</t>
  </si>
  <si>
    <t>366</t>
  </si>
  <si>
    <t>8501101948</t>
  </si>
  <si>
    <t>Držák jímače a ochranné trubky, DJDe 30</t>
  </si>
  <si>
    <t>-627452065</t>
  </si>
  <si>
    <t>367</t>
  </si>
  <si>
    <t>8500027400</t>
  </si>
  <si>
    <t>Držák zemnicí pásky Tremis DP</t>
  </si>
  <si>
    <t>528076584</t>
  </si>
  <si>
    <t>368</t>
  </si>
  <si>
    <t>8500027402</t>
  </si>
  <si>
    <t>Držák zemnicí pásky Tremis DPb</t>
  </si>
  <si>
    <t>-533645579</t>
  </si>
  <si>
    <t>369</t>
  </si>
  <si>
    <t>8500028020</t>
  </si>
  <si>
    <t>Držák oddáleného hromosvodu , D-OH rovný</t>
  </si>
  <si>
    <t>-1215800815</t>
  </si>
  <si>
    <t>370</t>
  </si>
  <si>
    <t>8500028040</t>
  </si>
  <si>
    <t>Držák oddáleného hromosvodu, D-OH ST 04</t>
  </si>
  <si>
    <t>497186019</t>
  </si>
  <si>
    <t>371</t>
  </si>
  <si>
    <t>8500028060</t>
  </si>
  <si>
    <t>Držák oddáleného hromosvodu, D-OH ST 05</t>
  </si>
  <si>
    <t>356978680</t>
  </si>
  <si>
    <t>372</t>
  </si>
  <si>
    <t>8500028740</t>
  </si>
  <si>
    <t>Držák ochranné trubky, DOT 8/200</t>
  </si>
  <si>
    <t>-1931050658</t>
  </si>
  <si>
    <t>373</t>
  </si>
  <si>
    <t>8501101950</t>
  </si>
  <si>
    <t>Držák jímače a ochranné trubky, DJDe 45</t>
  </si>
  <si>
    <t>599846476</t>
  </si>
  <si>
    <t>374</t>
  </si>
  <si>
    <t>8501101952</t>
  </si>
  <si>
    <t>Držák jímače a ochranné trubky, DJDe 60</t>
  </si>
  <si>
    <t>-1783613333</t>
  </si>
  <si>
    <t>375</t>
  </si>
  <si>
    <t>8501101946</t>
  </si>
  <si>
    <t>Držák ochranné trubky a zaváděcí tyče, DTT</t>
  </si>
  <si>
    <t>816514448</t>
  </si>
  <si>
    <t>376</t>
  </si>
  <si>
    <t>8500028760</t>
  </si>
  <si>
    <t>Držák ochranné trubky , DOT 8/240</t>
  </si>
  <si>
    <t>-1981212387</t>
  </si>
  <si>
    <t>377</t>
  </si>
  <si>
    <t>8500030600</t>
  </si>
  <si>
    <t>Držák ochranného úhelníku, DUD 8/160</t>
  </si>
  <si>
    <t>991158144</t>
  </si>
  <si>
    <t>378</t>
  </si>
  <si>
    <t>8500030660</t>
  </si>
  <si>
    <t>Držák ochranného úhelníku, DUD 8/290</t>
  </si>
  <si>
    <t>162366110</t>
  </si>
  <si>
    <t>379</t>
  </si>
  <si>
    <t>8500030670</t>
  </si>
  <si>
    <t>Držák ochranného úhelníku na plech, DUD</t>
  </si>
  <si>
    <t>-275070644</t>
  </si>
  <si>
    <t>380</t>
  </si>
  <si>
    <t>8500149880</t>
  </si>
  <si>
    <t>Podpěra vedení do zdiva, PV17 8/340</t>
  </si>
  <si>
    <t>-1616957101</t>
  </si>
  <si>
    <t>381</t>
  </si>
  <si>
    <t>8500149860</t>
  </si>
  <si>
    <t>Podpěra vedení do zdiva, PV17 8/300</t>
  </si>
  <si>
    <t>1561508677</t>
  </si>
  <si>
    <t>382</t>
  </si>
  <si>
    <t>8500149820</t>
  </si>
  <si>
    <t>Podpěra vedení do zdiva, PV17 8/200</t>
  </si>
  <si>
    <t>886931535</t>
  </si>
  <si>
    <t>383</t>
  </si>
  <si>
    <t>8500149888</t>
  </si>
  <si>
    <t>Podpěra vedení do zdiva, PV 3P-55</t>
  </si>
  <si>
    <t>-1324830934</t>
  </si>
  <si>
    <t>384</t>
  </si>
  <si>
    <t>8500149800</t>
  </si>
  <si>
    <t>Podpěra vedení do zdiva, PV17 8/160</t>
  </si>
  <si>
    <t>-1370546613</t>
  </si>
  <si>
    <t>385</t>
  </si>
  <si>
    <t>8500149892</t>
  </si>
  <si>
    <t>Podpěra vedení do zdiva, PV 3P</t>
  </si>
  <si>
    <t>748568597</t>
  </si>
  <si>
    <t>386</t>
  </si>
  <si>
    <t>8500149616</t>
  </si>
  <si>
    <t>Podpěra vedení, PV15 Röben Bergamo</t>
  </si>
  <si>
    <t>1334516762</t>
  </si>
  <si>
    <t>387</t>
  </si>
  <si>
    <t>8500149580</t>
  </si>
  <si>
    <t>Podpěra vedení, PV15 PVC hlava</t>
  </si>
  <si>
    <t>-303832283</t>
  </si>
  <si>
    <t>388</t>
  </si>
  <si>
    <t>8500149560</t>
  </si>
  <si>
    <t>Podpěra vedení, PV15 Beta</t>
  </si>
  <si>
    <t>-1046670159</t>
  </si>
  <si>
    <t>389</t>
  </si>
  <si>
    <t>8500149623</t>
  </si>
  <si>
    <t>Podpěra vedení, PV15 samostatná</t>
  </si>
  <si>
    <t>890231841</t>
  </si>
  <si>
    <t>390</t>
  </si>
  <si>
    <t>8500149614</t>
  </si>
  <si>
    <t>Podpěra vedení, PV15 Röben Piemont/Monza Plus</t>
  </si>
  <si>
    <t>-1101864211</t>
  </si>
  <si>
    <t>391</t>
  </si>
  <si>
    <t>8500149622</t>
  </si>
  <si>
    <t>Podpěra vedení, PV15 Tondach</t>
  </si>
  <si>
    <t>-1958655757</t>
  </si>
  <si>
    <t>392</t>
  </si>
  <si>
    <t>8500149620</t>
  </si>
  <si>
    <t>Podpěra vedení, PV15 Uni</t>
  </si>
  <si>
    <t>2046611169</t>
  </si>
  <si>
    <t>393</t>
  </si>
  <si>
    <t>8500150180</t>
  </si>
  <si>
    <t>Podpěra vedení, PV 23 točená</t>
  </si>
  <si>
    <t>-216005380</t>
  </si>
  <si>
    <t>394</t>
  </si>
  <si>
    <t>8500150040</t>
  </si>
  <si>
    <t>Podpěra vedení, PV 21d</t>
  </si>
  <si>
    <t>-845865667</t>
  </si>
  <si>
    <t>395</t>
  </si>
  <si>
    <t>8500150000</t>
  </si>
  <si>
    <t>Podpěra vedení, PV 21c</t>
  </si>
  <si>
    <t>-1941160179</t>
  </si>
  <si>
    <t>396</t>
  </si>
  <si>
    <t>8500130380</t>
  </si>
  <si>
    <t>Podstavec pro jímací tyč</t>
  </si>
  <si>
    <t>-1133085238</t>
  </si>
  <si>
    <t>397</t>
  </si>
  <si>
    <t>8500150072</t>
  </si>
  <si>
    <t>Podpěra vedení, PV 22 zámek č. 22</t>
  </si>
  <si>
    <t>136990694</t>
  </si>
  <si>
    <t>398</t>
  </si>
  <si>
    <t>8500150054</t>
  </si>
  <si>
    <t>Podpěra vedení, PV 22 zámek č. 10</t>
  </si>
  <si>
    <t>926260858</t>
  </si>
  <si>
    <t>399</t>
  </si>
  <si>
    <t>8500150056</t>
  </si>
  <si>
    <t>Podpěra vedení, PV 22 zámek č. 6</t>
  </si>
  <si>
    <t>-241583253</t>
  </si>
  <si>
    <t>400</t>
  </si>
  <si>
    <t>8500149630</t>
  </si>
  <si>
    <t>Podpěra vedení s Al páskem, PV 22 horní</t>
  </si>
  <si>
    <t>726028441</t>
  </si>
  <si>
    <t>401</t>
  </si>
  <si>
    <t>8500150058</t>
  </si>
  <si>
    <t>Podpěra vedení, PV 22 zámek č. 8</t>
  </si>
  <si>
    <t>894961684</t>
  </si>
  <si>
    <t>402</t>
  </si>
  <si>
    <t>8500150060</t>
  </si>
  <si>
    <t>Podpěra vedení, PV 22 horní</t>
  </si>
  <si>
    <t>-645270563</t>
  </si>
  <si>
    <t>403</t>
  </si>
  <si>
    <t>8500150070</t>
  </si>
  <si>
    <t>Podpěra vedení, PV 22 zámek č. 21</t>
  </si>
  <si>
    <t>-28116467</t>
  </si>
  <si>
    <t>404</t>
  </si>
  <si>
    <t>8500150052</t>
  </si>
  <si>
    <t>Podpěra vedení, PV 22 zámek č. 1</t>
  </si>
  <si>
    <t>-1797940411</t>
  </si>
  <si>
    <t>405</t>
  </si>
  <si>
    <t>8500150080</t>
  </si>
  <si>
    <t>Podpěra vedení, PV 22 horní tvarovatelná</t>
  </si>
  <si>
    <t>-2101661692</t>
  </si>
  <si>
    <t>406</t>
  </si>
  <si>
    <t>8500150100</t>
  </si>
  <si>
    <t>Podpěra vedení, PV 22 rovná</t>
  </si>
  <si>
    <t>1243562762</t>
  </si>
  <si>
    <t>407</t>
  </si>
  <si>
    <t>8500150140</t>
  </si>
  <si>
    <t>Podpěra vedení, PV 22 točená</t>
  </si>
  <si>
    <t>-1987645949</t>
  </si>
  <si>
    <t>408</t>
  </si>
  <si>
    <t>8500149540</t>
  </si>
  <si>
    <t>Podpěra vedení, PV11b (L-430 mm)</t>
  </si>
  <si>
    <t>-606107329</t>
  </si>
  <si>
    <t>409</t>
  </si>
  <si>
    <t>8500149542</t>
  </si>
  <si>
    <t>Podpěra vedení, PV11b (L-220 mm)</t>
  </si>
  <si>
    <t>-1626916956</t>
  </si>
  <si>
    <t>410</t>
  </si>
  <si>
    <t>8500150074</t>
  </si>
  <si>
    <t>Podpěra vedení, PV 22 zámek č. 24</t>
  </si>
  <si>
    <t>-575083931</t>
  </si>
  <si>
    <t>411</t>
  </si>
  <si>
    <t>8500149430</t>
  </si>
  <si>
    <t>Podložka těsnicí</t>
  </si>
  <si>
    <t>1238839666</t>
  </si>
  <si>
    <t>412</t>
  </si>
  <si>
    <t>8500170040</t>
  </si>
  <si>
    <t>Svorka k zemnicí tyči, SJ 02</t>
  </si>
  <si>
    <t>-250574815</t>
  </si>
  <si>
    <t>413</t>
  </si>
  <si>
    <t>8500180940</t>
  </si>
  <si>
    <t>Svorka spojovací , SS</t>
  </si>
  <si>
    <t>911593547</t>
  </si>
  <si>
    <t>414</t>
  </si>
  <si>
    <t>8500181140</t>
  </si>
  <si>
    <t>Svorka na okapové roury, ST uni 800 mm</t>
  </si>
  <si>
    <t>907092655</t>
  </si>
  <si>
    <t>415</t>
  </si>
  <si>
    <t>8500180620</t>
  </si>
  <si>
    <t>Svorka odbočovací/připojovací , SR 02</t>
  </si>
  <si>
    <t>1358868419</t>
  </si>
  <si>
    <t>416</t>
  </si>
  <si>
    <t>8500170100</t>
  </si>
  <si>
    <t>Svorka křížová, SK</t>
  </si>
  <si>
    <t>-395512084</t>
  </si>
  <si>
    <t>417</t>
  </si>
  <si>
    <t>8500170110</t>
  </si>
  <si>
    <t>Svorka na okapové roury, ST uni 400 mm</t>
  </si>
  <si>
    <t>-252513714</t>
  </si>
  <si>
    <t>418</t>
  </si>
  <si>
    <t>8500173240</t>
  </si>
  <si>
    <t>Svorka okapová, SO malá</t>
  </si>
  <si>
    <t>513146488</t>
  </si>
  <si>
    <t>419</t>
  </si>
  <si>
    <t>8500173260</t>
  </si>
  <si>
    <t>Svorka okapová, SO Uni malá</t>
  </si>
  <si>
    <t>118712439</t>
  </si>
  <si>
    <t>420</t>
  </si>
  <si>
    <t>8500169982</t>
  </si>
  <si>
    <t>Svorka k jímací tyči pr.18, SJ 01</t>
  </si>
  <si>
    <t>1286903944</t>
  </si>
  <si>
    <t>421</t>
  </si>
  <si>
    <t>8500173730</t>
  </si>
  <si>
    <t>Svorka připojovací SP 1 UNI A</t>
  </si>
  <si>
    <t>-1104610309</t>
  </si>
  <si>
    <t>422</t>
  </si>
  <si>
    <t>8500180640</t>
  </si>
  <si>
    <t>Svorka zemnicí , SR 03 K</t>
  </si>
  <si>
    <t>-1939105819</t>
  </si>
  <si>
    <t>423</t>
  </si>
  <si>
    <t>8500169980</t>
  </si>
  <si>
    <t>Svorka k jímací tyči, SJ 01</t>
  </si>
  <si>
    <t>-213007260</t>
  </si>
  <si>
    <t>424</t>
  </si>
  <si>
    <t>8500183300</t>
  </si>
  <si>
    <t>Svorka univerzální , SU Uni</t>
  </si>
  <si>
    <t>550747933</t>
  </si>
  <si>
    <t>425</t>
  </si>
  <si>
    <t>8500173740</t>
  </si>
  <si>
    <t>Svorka připojovací , SP 1</t>
  </si>
  <si>
    <t>1684645486</t>
  </si>
  <si>
    <t>426</t>
  </si>
  <si>
    <t>8500173280</t>
  </si>
  <si>
    <t>Svorka okapová, SO velká</t>
  </si>
  <si>
    <t>-1533452288</t>
  </si>
  <si>
    <t>427</t>
  </si>
  <si>
    <t>8500180660</t>
  </si>
  <si>
    <t>Svorka zemnicí , SR 03 S</t>
  </si>
  <si>
    <t>-1427033348</t>
  </si>
  <si>
    <t>428</t>
  </si>
  <si>
    <t>35441705</t>
  </si>
  <si>
    <t>podpěry vedení hromosvodu na hřebenáče - 190-220/70mm, nerez</t>
  </si>
  <si>
    <t>1876637392</t>
  </si>
  <si>
    <t>429</t>
  </si>
  <si>
    <t>35441704</t>
  </si>
  <si>
    <t>podpěry vedení hromosvodu na hřebenáče - 250-270/100mm, nerez</t>
  </si>
  <si>
    <t>219203353</t>
  </si>
  <si>
    <t>430</t>
  </si>
  <si>
    <t>35441703</t>
  </si>
  <si>
    <t>podpěry vedení hromosvodu na hřebenáče, nerez</t>
  </si>
  <si>
    <t>-1146184694</t>
  </si>
  <si>
    <t>431</t>
  </si>
  <si>
    <t>35441714</t>
  </si>
  <si>
    <t>podpěry vedení hromosvodu na plechové střechy, nerez</t>
  </si>
  <si>
    <t>-320162411</t>
  </si>
  <si>
    <t>432</t>
  </si>
  <si>
    <t>35441713</t>
  </si>
  <si>
    <t>podpěry vedení hromosvodu na taškové a eternitové střechy 200/100mm,nerez</t>
  </si>
  <si>
    <t>-1917294859</t>
  </si>
  <si>
    <t>433</t>
  </si>
  <si>
    <t>35441701</t>
  </si>
  <si>
    <t>podpěry vedení hromosvodu na taškové střechy za první lať, nerez</t>
  </si>
  <si>
    <t>1852319275</t>
  </si>
  <si>
    <t>434</t>
  </si>
  <si>
    <t>35441702</t>
  </si>
  <si>
    <t>podpěry vedení hromosvodu na taškové střechy, nerez</t>
  </si>
  <si>
    <t>-827911637</t>
  </si>
  <si>
    <t>435</t>
  </si>
  <si>
    <t>35441711</t>
  </si>
  <si>
    <t>podpěry vedení hromosvodu pod střešní krytinu - 190mm, nerez</t>
  </si>
  <si>
    <t>-331215529</t>
  </si>
  <si>
    <t>436</t>
  </si>
  <si>
    <t>35441712</t>
  </si>
  <si>
    <t>podpěry vedení hromosvodu pod střešní krytinu - 290mm, nerez</t>
  </si>
  <si>
    <t>-1858834421</t>
  </si>
  <si>
    <t>437</t>
  </si>
  <si>
    <t>35441708</t>
  </si>
  <si>
    <t>podpěry vedení hromosvodu pro vlnitý eternit - vrut 8/100mm, nerez</t>
  </si>
  <si>
    <t>-2133940665</t>
  </si>
  <si>
    <t>438</t>
  </si>
  <si>
    <t>35441709</t>
  </si>
  <si>
    <t>podpěry vedení hromosvodu pro vlnitý eternit - vrut 8/160mm, nerez</t>
  </si>
  <si>
    <t>1865395312</t>
  </si>
  <si>
    <t>439</t>
  </si>
  <si>
    <t>35441710</t>
  </si>
  <si>
    <t>podpěry vedení hromosvodu pro vlnitý eternit - vrut 8/200mm, nerez</t>
  </si>
  <si>
    <t>-1320147257</t>
  </si>
  <si>
    <t>440</t>
  </si>
  <si>
    <t>35441860</t>
  </si>
  <si>
    <t>svorka FeZn k jímací tyči - 4 šrouby</t>
  </si>
  <si>
    <t>2028253304</t>
  </si>
  <si>
    <t>441</t>
  </si>
  <si>
    <t>35441865</t>
  </si>
  <si>
    <t>svorka FeZn k zemnící tyči - D 28mm</t>
  </si>
  <si>
    <t>-407845517</t>
  </si>
  <si>
    <t>442</t>
  </si>
  <si>
    <t>35441875</t>
  </si>
  <si>
    <t>svorka křížová pro vodič D 6-10mm</t>
  </si>
  <si>
    <t>1986777693</t>
  </si>
  <si>
    <t>443</t>
  </si>
  <si>
    <t>35442001</t>
  </si>
  <si>
    <t>svorka na potrubí 1 1/2" - 49mm, FeZn</t>
  </si>
  <si>
    <t>-342839733</t>
  </si>
  <si>
    <t>444</t>
  </si>
  <si>
    <t>35441999</t>
  </si>
  <si>
    <t>svorka na potrubí 1" - 34mm, FeZn</t>
  </si>
  <si>
    <t>1457136766</t>
  </si>
  <si>
    <t>445</t>
  </si>
  <si>
    <t>35441997</t>
  </si>
  <si>
    <t>svorka na potrubí 1/2" - 22mm, FeZn</t>
  </si>
  <si>
    <t>-907387999</t>
  </si>
  <si>
    <t>446</t>
  </si>
  <si>
    <t>35442002</t>
  </si>
  <si>
    <t>svorka na potrubí 2" - 61mm, FeZn</t>
  </si>
  <si>
    <t>1751176412</t>
  </si>
  <si>
    <t>447</t>
  </si>
  <si>
    <t>35442003</t>
  </si>
  <si>
    <t>svorka na potrubí 3" - 90mm, FeZn</t>
  </si>
  <si>
    <t>-570543228</t>
  </si>
  <si>
    <t>448</t>
  </si>
  <si>
    <t>35441998</t>
  </si>
  <si>
    <t>svorka na potrubí 3/4" - 27mm, FeZn</t>
  </si>
  <si>
    <t>1296436461</t>
  </si>
  <si>
    <t>449</t>
  </si>
  <si>
    <t>35442004</t>
  </si>
  <si>
    <t>svorka na potrubí 4" - 115mm, FeZn</t>
  </si>
  <si>
    <t>-1857840713</t>
  </si>
  <si>
    <t>450</t>
  </si>
  <si>
    <t>35442000</t>
  </si>
  <si>
    <t>svorka na potrubí 5/4" - 43mm, FeZn</t>
  </si>
  <si>
    <t>-175169596</t>
  </si>
  <si>
    <t>451</t>
  </si>
  <si>
    <t>35441986</t>
  </si>
  <si>
    <t>svorka odbočovací a spojovací pro pásek 30x4 mm, FeZn</t>
  </si>
  <si>
    <t>893385157</t>
  </si>
  <si>
    <t>452</t>
  </si>
  <si>
    <t>35441996</t>
  </si>
  <si>
    <t>svorka odbočovací a spojovací pro spojování kruhových a páskových vodičů, FeZn</t>
  </si>
  <si>
    <t>-1056672099</t>
  </si>
  <si>
    <t>453</t>
  </si>
  <si>
    <t>35441895</t>
  </si>
  <si>
    <t>svorka připojovací k připojení kovových částí</t>
  </si>
  <si>
    <t>-958817063</t>
  </si>
  <si>
    <t>454</t>
  </si>
  <si>
    <t>35441905</t>
  </si>
  <si>
    <t>svorka připojovací k připojení okapových žlabů</t>
  </si>
  <si>
    <t>1846167711</t>
  </si>
  <si>
    <t>455</t>
  </si>
  <si>
    <t>35441885</t>
  </si>
  <si>
    <t>svorka spojovací pro lano D 8-10mm</t>
  </si>
  <si>
    <t>1465411416</t>
  </si>
  <si>
    <t>456</t>
  </si>
  <si>
    <t>35431160</t>
  </si>
  <si>
    <t>svorka univerzální 669101 pro lano 4-16mm2</t>
  </si>
  <si>
    <t>-2102461026</t>
  </si>
  <si>
    <t>457</t>
  </si>
  <si>
    <t>35431161</t>
  </si>
  <si>
    <t>svorka univerzální 669102 pro lano 4-25mm2</t>
  </si>
  <si>
    <t>894979243</t>
  </si>
  <si>
    <t>458</t>
  </si>
  <si>
    <t>35431162</t>
  </si>
  <si>
    <t>svorka univerzální pro lano 6-50mm2</t>
  </si>
  <si>
    <t>1316431627</t>
  </si>
  <si>
    <t>459</t>
  </si>
  <si>
    <t>35431164</t>
  </si>
  <si>
    <t xml:space="preserve">svorka univerzální  pro lano 25-95mm2</t>
  </si>
  <si>
    <t>-565301428</t>
  </si>
  <si>
    <t>460</t>
  </si>
  <si>
    <t>35442044</t>
  </si>
  <si>
    <t>svorka uzemnění bez pásky nerez</t>
  </si>
  <si>
    <t>-1218838193</t>
  </si>
  <si>
    <t>461</t>
  </si>
  <si>
    <t>35442045</t>
  </si>
  <si>
    <t>svorka uzemnění nerez 1/2" - 22mm</t>
  </si>
  <si>
    <t>256928624</t>
  </si>
  <si>
    <t>462</t>
  </si>
  <si>
    <t>35442046</t>
  </si>
  <si>
    <t>svorka uzemnění nerez 3/4" - 27mm</t>
  </si>
  <si>
    <t>-581315519</t>
  </si>
  <si>
    <t>463</t>
  </si>
  <si>
    <t>35442047</t>
  </si>
  <si>
    <t>svorka uzemnění nerez 1" - 34mm</t>
  </si>
  <si>
    <t>1441798042</t>
  </si>
  <si>
    <t>464</t>
  </si>
  <si>
    <t>35442048</t>
  </si>
  <si>
    <t>svorka uzemnění nerez 5/4" - 43mm</t>
  </si>
  <si>
    <t>1654997036</t>
  </si>
  <si>
    <t>465</t>
  </si>
  <si>
    <t>35442049</t>
  </si>
  <si>
    <t>svorka uzemnění nerez 1 1/2" - 49mm</t>
  </si>
  <si>
    <t>404645465</t>
  </si>
  <si>
    <t>466</t>
  </si>
  <si>
    <t>35442051</t>
  </si>
  <si>
    <t>svorka uzemnění nerez 2" - 61mm</t>
  </si>
  <si>
    <t>84596099</t>
  </si>
  <si>
    <t>467</t>
  </si>
  <si>
    <t>35442052</t>
  </si>
  <si>
    <t>svorka uzemnění nerez 2 1/2" - 77mm</t>
  </si>
  <si>
    <t>235097500</t>
  </si>
  <si>
    <t>468</t>
  </si>
  <si>
    <t>35442053</t>
  </si>
  <si>
    <t>svorka uzemnění nerez 3" - 90mm</t>
  </si>
  <si>
    <t>-711897435</t>
  </si>
  <si>
    <t>469</t>
  </si>
  <si>
    <t>35442054</t>
  </si>
  <si>
    <t>svorka uzemnění nerez 4" - 115mm</t>
  </si>
  <si>
    <t>-1776737154</t>
  </si>
  <si>
    <t>470</t>
  </si>
  <si>
    <t>35442032</t>
  </si>
  <si>
    <t>svorka uzemnění nerez A4 bez středové destičky</t>
  </si>
  <si>
    <t>-1242986837</t>
  </si>
  <si>
    <t>471</t>
  </si>
  <si>
    <t>35442031</t>
  </si>
  <si>
    <t>svorka uzemnění nerez bez středové destičky</t>
  </si>
  <si>
    <t>-387959884</t>
  </si>
  <si>
    <t>472</t>
  </si>
  <si>
    <t>35442041</t>
  </si>
  <si>
    <t>svorka uzemnění nerez k jímací tyči</t>
  </si>
  <si>
    <t>-2018305749</t>
  </si>
  <si>
    <t>473</t>
  </si>
  <si>
    <t>35442038</t>
  </si>
  <si>
    <t>svorka uzemnění nerez A4 křížová</t>
  </si>
  <si>
    <t>1718850205</t>
  </si>
  <si>
    <t>474</t>
  </si>
  <si>
    <t>35442037</t>
  </si>
  <si>
    <t>svorka uzemnění nerez křížová</t>
  </si>
  <si>
    <t>501051346</t>
  </si>
  <si>
    <t>475</t>
  </si>
  <si>
    <t>35442042</t>
  </si>
  <si>
    <t>svorka uzemnění nerez na okapové žlaby</t>
  </si>
  <si>
    <t>-1825937330</t>
  </si>
  <si>
    <t>476</t>
  </si>
  <si>
    <t>35442043</t>
  </si>
  <si>
    <t>svorka uzemnění nerez na vodovodní potrubí a okapové roury</t>
  </si>
  <si>
    <t>-2043317112</t>
  </si>
  <si>
    <t>477</t>
  </si>
  <si>
    <t>35442039</t>
  </si>
  <si>
    <t>svorka uzemnění nerez pro zemnící pásku</t>
  </si>
  <si>
    <t>-472064182</t>
  </si>
  <si>
    <t>478</t>
  </si>
  <si>
    <t>35442040</t>
  </si>
  <si>
    <t>svorka uzemnění nerez pro zemnící pásku a drát</t>
  </si>
  <si>
    <t>865693116</t>
  </si>
  <si>
    <t>479</t>
  </si>
  <si>
    <t>35442036</t>
  </si>
  <si>
    <t>svorka uzemnění nerez připojovací</t>
  </si>
  <si>
    <t>766410053</t>
  </si>
  <si>
    <t>480</t>
  </si>
  <si>
    <t>35442033</t>
  </si>
  <si>
    <t>svorka uzemnění nerez spojovací</t>
  </si>
  <si>
    <t>1971016860</t>
  </si>
  <si>
    <t>481</t>
  </si>
  <si>
    <t>35442029</t>
  </si>
  <si>
    <t>svorka uzemnění nerez univerzální</t>
  </si>
  <si>
    <t>1400776196</t>
  </si>
  <si>
    <t>482</t>
  </si>
  <si>
    <t>35442030</t>
  </si>
  <si>
    <t>svorka uzemnění nerez univerzální s 1 příložkou</t>
  </si>
  <si>
    <t>899936058</t>
  </si>
  <si>
    <t>483</t>
  </si>
  <si>
    <t>35442035</t>
  </si>
  <si>
    <t>svorka uzemnění nerez zkušební, 62mm</t>
  </si>
  <si>
    <t>-1424482429</t>
  </si>
  <si>
    <t>484</t>
  </si>
  <si>
    <t>35442034</t>
  </si>
  <si>
    <t>svorka uzemnění nerez zkušební, 81mm</t>
  </si>
  <si>
    <t>597727429</t>
  </si>
  <si>
    <t>485</t>
  </si>
  <si>
    <t>35441925</t>
  </si>
  <si>
    <t>svorka zkušební pro lano D 6-12mm, FeZn</t>
  </si>
  <si>
    <t>1699472170</t>
  </si>
  <si>
    <t>486</t>
  </si>
  <si>
    <t>35441832</t>
  </si>
  <si>
    <t>trubka ochranná na ochranu svodu - 1700mm, FeZn</t>
  </si>
  <si>
    <t>-85519195</t>
  </si>
  <si>
    <t>487</t>
  </si>
  <si>
    <t>35441804</t>
  </si>
  <si>
    <t>trubka ochranná na ochranu svodu - 1700mm, nerez</t>
  </si>
  <si>
    <t>1852221576</t>
  </si>
  <si>
    <t>488</t>
  </si>
  <si>
    <t>35441050</t>
  </si>
  <si>
    <t>tyč jímací s kovaným hrotem 1000mm FeZn</t>
  </si>
  <si>
    <t>2106988516</t>
  </si>
  <si>
    <t>489</t>
  </si>
  <si>
    <t>35441127</t>
  </si>
  <si>
    <t>tyč jímací s kovaným hrotem 1000mm nerez</t>
  </si>
  <si>
    <t>2006239709</t>
  </si>
  <si>
    <t>490</t>
  </si>
  <si>
    <t>35441055</t>
  </si>
  <si>
    <t>tyč jímací s kovaným hrotem 1500mm FeZn</t>
  </si>
  <si>
    <t>-339117485</t>
  </si>
  <si>
    <t>491</t>
  </si>
  <si>
    <t>35441128</t>
  </si>
  <si>
    <t>tyč jímací s kovaným hrotem 1500mm nerez</t>
  </si>
  <si>
    <t>-195640713</t>
  </si>
  <si>
    <t>492</t>
  </si>
  <si>
    <t>35441061</t>
  </si>
  <si>
    <t>tyč jímací s kovaným hrotem 2000mm FeZn</t>
  </si>
  <si>
    <t>1940413188</t>
  </si>
  <si>
    <t>493</t>
  </si>
  <si>
    <t>35441129</t>
  </si>
  <si>
    <t>tyč jímací s kovaným hrotem 2000mm nerez</t>
  </si>
  <si>
    <t>2033274583</t>
  </si>
  <si>
    <t>494</t>
  </si>
  <si>
    <t>35441060</t>
  </si>
  <si>
    <t>tyč jímací s rovným koncem 1000mm FeZn</t>
  </si>
  <si>
    <t>59599872</t>
  </si>
  <si>
    <t>495</t>
  </si>
  <si>
    <t>35441121</t>
  </si>
  <si>
    <t>tyč jímací s rovným koncem 1000mm nerez</t>
  </si>
  <si>
    <t>1539052611</t>
  </si>
  <si>
    <t>496</t>
  </si>
  <si>
    <t>35441065</t>
  </si>
  <si>
    <t>tyč jímací s rovným koncem 1500mm FeZn</t>
  </si>
  <si>
    <t>-1723185804</t>
  </si>
  <si>
    <t>497</t>
  </si>
  <si>
    <t>35441122</t>
  </si>
  <si>
    <t>tyč jímací s rovným koncem 1500mm nerez</t>
  </si>
  <si>
    <t>2056091160</t>
  </si>
  <si>
    <t>498</t>
  </si>
  <si>
    <t>35441070</t>
  </si>
  <si>
    <t>tyč jímací s rovným koncem 2000mm FeZn</t>
  </si>
  <si>
    <t>1481862108</t>
  </si>
  <si>
    <t>499</t>
  </si>
  <si>
    <t>35441123</t>
  </si>
  <si>
    <t>tyč jímací s rovným koncem 2000mm nerez</t>
  </si>
  <si>
    <t>-303552862</t>
  </si>
  <si>
    <t>500</t>
  </si>
  <si>
    <t>35441124</t>
  </si>
  <si>
    <t>tyč jímací s rovným koncem 3000mm nerez</t>
  </si>
  <si>
    <t>1419681545</t>
  </si>
  <si>
    <t>501</t>
  </si>
  <si>
    <t>35441000</t>
  </si>
  <si>
    <t>tyč jímací se závitem do dřeva 1000mm FeZn</t>
  </si>
  <si>
    <t>415786008</t>
  </si>
  <si>
    <t>502</t>
  </si>
  <si>
    <t>35441005</t>
  </si>
  <si>
    <t>tyč jímací se závitem do dřeva 1500mm FeZn</t>
  </si>
  <si>
    <t>1530211016</t>
  </si>
  <si>
    <t>503</t>
  </si>
  <si>
    <t>35441040</t>
  </si>
  <si>
    <t>tyč jímací se závitem do dřeva 2000mm FeZn</t>
  </si>
  <si>
    <t>687847487</t>
  </si>
  <si>
    <t>504</t>
  </si>
  <si>
    <t>35442092</t>
  </si>
  <si>
    <t>tyč zemnící 1,5m FeZn</t>
  </si>
  <si>
    <t>-282189791</t>
  </si>
  <si>
    <t>505</t>
  </si>
  <si>
    <t>35442090</t>
  </si>
  <si>
    <t>tyč zemnící 2m FeZn</t>
  </si>
  <si>
    <t>-186047112</t>
  </si>
  <si>
    <t>506</t>
  </si>
  <si>
    <t>35441830</t>
  </si>
  <si>
    <t>úhelník ochranný na ochranu svodu - 1700mm, FeZn</t>
  </si>
  <si>
    <t>-1760010682</t>
  </si>
  <si>
    <t>507</t>
  </si>
  <si>
    <t>35441802</t>
  </si>
  <si>
    <t>úhelník ochranný na ochranu svodu - 1700mm, nerez</t>
  </si>
  <si>
    <t>1555478266</t>
  </si>
  <si>
    <t>508</t>
  </si>
  <si>
    <t>35441831</t>
  </si>
  <si>
    <t>úhelník ochranný na ochranu svodu - 2000mm, FeZn</t>
  </si>
  <si>
    <t>-2118832232</t>
  </si>
  <si>
    <t>509</t>
  </si>
  <si>
    <t>35442098</t>
  </si>
  <si>
    <t>PV příložka nerez</t>
  </si>
  <si>
    <t>-192379288</t>
  </si>
  <si>
    <t>510</t>
  </si>
  <si>
    <t>35441380</t>
  </si>
  <si>
    <t>podložka FeZn pro podpěru vedení pro vlnitý eternit 220mm</t>
  </si>
  <si>
    <t>576178532</t>
  </si>
  <si>
    <t>PS 02 - Odstraňování závad z revizí elektroinstalací</t>
  </si>
  <si>
    <t>741110001</t>
  </si>
  <si>
    <t>Montáž trubek elektroinstalačních s nasunutím nebo našroubováním do krabic plastových tuhých, uložených pevně, vnější Ø přes 16 do 23 mm</t>
  </si>
  <si>
    <t>CS ÚRS 2021 01</t>
  </si>
  <si>
    <t>481781090</t>
  </si>
  <si>
    <t>34571092</t>
  </si>
  <si>
    <t>trubka elektroinstalační tuhá z PVC D 17,4/20 mm, délka 3m</t>
  </si>
  <si>
    <t>-1596817703</t>
  </si>
  <si>
    <t>VV</t>
  </si>
  <si>
    <t>10*1,05 'Přepočtené koeficientem množství</t>
  </si>
  <si>
    <t>741110002</t>
  </si>
  <si>
    <t>Montáž trubek elektroinstalačních s nasunutím nebo našroubováním do krabic plastových tuhých, uložených pevně, vnější Ø přes 23 do 35 mm</t>
  </si>
  <si>
    <t>-1418117744</t>
  </si>
  <si>
    <t>34571093</t>
  </si>
  <si>
    <t>trubka elektroinstalační tuhá z PVC D 22,1/25 mm, délka 3m</t>
  </si>
  <si>
    <t>-806146536</t>
  </si>
  <si>
    <t>741110003</t>
  </si>
  <si>
    <t>Montáž trubek elektroinstalačních s nasunutím nebo našroubováním do krabic plastových tuhých, uložených pevně, vnější Ø přes 35 mm</t>
  </si>
  <si>
    <t>-1500855852</t>
  </si>
  <si>
    <t>34571095</t>
  </si>
  <si>
    <t>trubka elektroinstalační tuhá z PVC D 36,6/40 mm, délka 3m</t>
  </si>
  <si>
    <t>1820718635</t>
  </si>
  <si>
    <t>741110021</t>
  </si>
  <si>
    <t>Montáž trubek elektroinstalačních s nasunutím nebo našroubováním do krabic plastových tuhých, uložených pod omítku, vnější Ø přes 16 do 23 mm</t>
  </si>
  <si>
    <t>348065231</t>
  </si>
  <si>
    <t>2025131597</t>
  </si>
  <si>
    <t>741110022</t>
  </si>
  <si>
    <t>Montáž trubek elektroinstalačních s nasunutím nebo našroubováním do krabic plastových tuhých, uložených pod omítku, vnější Ø přes 23 do 35 mm</t>
  </si>
  <si>
    <t>964551934</t>
  </si>
  <si>
    <t>369433366</t>
  </si>
  <si>
    <t>741110023</t>
  </si>
  <si>
    <t>Montáž trubek elektroinstalačních s nasunutím nebo našroubováním do krabic plastových tuhých, uložených pod omítku, vnější Ø přes 35 mm</t>
  </si>
  <si>
    <t>1896496929</t>
  </si>
  <si>
    <t>-953088754</t>
  </si>
  <si>
    <t>741110041</t>
  </si>
  <si>
    <t>Montáž trubek elektroinstalačních s nasunutím nebo našroubováním do krabic plastových ohebných, uložených pevně, vnější Ø přes 11 do 23 mm</t>
  </si>
  <si>
    <t>-700804230</t>
  </si>
  <si>
    <t>34571150</t>
  </si>
  <si>
    <t>trubka elektroinstalační ohebná z PH, D 13,5/18,7mm</t>
  </si>
  <si>
    <t>-1595194011</t>
  </si>
  <si>
    <t>741110042</t>
  </si>
  <si>
    <t>Montáž trubek elektroinstalačních s nasunutím nebo našroubováním do krabic plastových ohebných, uložených pevně, vnější Ø přes 23 do 35 mm</t>
  </si>
  <si>
    <t>-544124092</t>
  </si>
  <si>
    <t>34571156</t>
  </si>
  <si>
    <t>trubka elektroinstalační ohebná z PH, D 28,4/34,5mm</t>
  </si>
  <si>
    <t>-369154337</t>
  </si>
  <si>
    <t>741110043</t>
  </si>
  <si>
    <t>Montáž trubek elektroinstalačních s nasunutím nebo našroubováním do krabic plastových ohebných, uložených pevně, vnější Ø přes 35 mm</t>
  </si>
  <si>
    <t>-1893129279</t>
  </si>
  <si>
    <t>34571157</t>
  </si>
  <si>
    <t>trubka elektroinstalační ohebná z PH, D 35,9/42,2mm</t>
  </si>
  <si>
    <t>1493786409</t>
  </si>
  <si>
    <t>741110061</t>
  </si>
  <si>
    <t>Montáž trubek elektroinstalačních s nasunutím nebo našroubováním do krabic plastových ohebných, uložených pod omítku, vnější Ø přes 11 do 23 mm</t>
  </si>
  <si>
    <t>-1951927707</t>
  </si>
  <si>
    <t>2115712417</t>
  </si>
  <si>
    <t>741110062</t>
  </si>
  <si>
    <t>Montáž trubek elektroinstalačních s nasunutím nebo našroubováním do krabic plastových ohebných, uložených pod omítku, vnější Ø přes 23 do 35 mm</t>
  </si>
  <si>
    <t>652153976</t>
  </si>
  <si>
    <t>94968154</t>
  </si>
  <si>
    <t>741110063</t>
  </si>
  <si>
    <t>Montáž trubek elektroinstalačních s nasunutím nebo našroubováním do krabic plastových ohebných, uložených pod omítku, vnější Ø přes 35 mm</t>
  </si>
  <si>
    <t>-1656362469</t>
  </si>
  <si>
    <t>1233211900</t>
  </si>
  <si>
    <t>741110101</t>
  </si>
  <si>
    <t>Montáž trubek pancéřových elektroinstalačních s nasunutím nebo našroubováním do krabic plastových tuhých, uložených pevně, Ø přes 16 do 23 mm</t>
  </si>
  <si>
    <t>-1457220993</t>
  </si>
  <si>
    <t>34571107</t>
  </si>
  <si>
    <t>trubka elektroinstalační pancéřová pevná z PH D 15,8/20mm, délka 3m</t>
  </si>
  <si>
    <t>1670670765</t>
  </si>
  <si>
    <t>741110102</t>
  </si>
  <si>
    <t>Montáž trubek pancéřových elektroinstalačních s nasunutím nebo našroubováním do krabic plastových tuhých, uložených pevně, Ø přes 23 do 29 mm</t>
  </si>
  <si>
    <t>1078853564</t>
  </si>
  <si>
    <t>34571108</t>
  </si>
  <si>
    <t>trubka elektroinstalační pancéřová pevná z PH D 20,6/25mm, délka 3m</t>
  </si>
  <si>
    <t>201076763</t>
  </si>
  <si>
    <t>741110251</t>
  </si>
  <si>
    <t>Montáž trubek pancéřových elektroinstalačních s nasunutím nebo našroubováním do krabic kovových ohebných, uložených pod omítku, Ø přes 13,5 do 16 mm</t>
  </si>
  <si>
    <t>1673068442</t>
  </si>
  <si>
    <t>34571020</t>
  </si>
  <si>
    <t>trubka elektroinstalační ohebná kovová D 13,5/18,9mm</t>
  </si>
  <si>
    <t>-1747492474</t>
  </si>
  <si>
    <t>741110253</t>
  </si>
  <si>
    <t>Montáž trubek pancéřových elektroinstalačních s nasunutím nebo našroubováním do krabic kovových ohebných, uložených pod omítku, Ø přes 29 do 48 mm</t>
  </si>
  <si>
    <t>-1389548669</t>
  </si>
  <si>
    <t>34571023</t>
  </si>
  <si>
    <t>trubka elektroinstalační ohebná kovová D 29/35,2mm</t>
  </si>
  <si>
    <t>-874497841</t>
  </si>
  <si>
    <t>50*1,05 'Přepočtené koeficientem množství</t>
  </si>
  <si>
    <t>741110301</t>
  </si>
  <si>
    <t>Montáž trubek ochranných s nasunutím nebo našroubováním do krabic plastových tuhých, uložených pevně, vnitřní Ø do 40 mm</t>
  </si>
  <si>
    <t>974636497</t>
  </si>
  <si>
    <t>34571360</t>
  </si>
  <si>
    <t>trubka elektroinstalační HDPE tuhá dvouplášťová korugovaná D 32/40mm</t>
  </si>
  <si>
    <t>-913189557</t>
  </si>
  <si>
    <t>741110302</t>
  </si>
  <si>
    <t>Montáž trubek ochranných s nasunutím nebo našroubováním do krabic plastových tuhých, uložených pevně, vnitřní Ø přes 40 do 90 mm</t>
  </si>
  <si>
    <t>-301572617</t>
  </si>
  <si>
    <t>34571361</t>
  </si>
  <si>
    <t>trubka elektroinstalační HDPE tuhá dvouplášťová korugovaná D 41/50mm</t>
  </si>
  <si>
    <t>-97626228</t>
  </si>
  <si>
    <t>741110501</t>
  </si>
  <si>
    <t>Montáž lišt a kanálků elektroinstalačních se spojkami, ohyby a rohy a s nasunutím do krabic protahovacích, šířky do 60 mm</t>
  </si>
  <si>
    <t>724163155</t>
  </si>
  <si>
    <t>741110511</t>
  </si>
  <si>
    <t>Montáž lišt a kanálků elektroinstalačních se spojkami, ohyby a rohy a s nasunutím do krabic vkládacích s víčkem, šířky do 60 mm</t>
  </si>
  <si>
    <t>253171362</t>
  </si>
  <si>
    <t>34571009</t>
  </si>
  <si>
    <t>lišta elektroinstalační vkládací 11x10mm</t>
  </si>
  <si>
    <t>1491593570</t>
  </si>
  <si>
    <t>500*1,05 'Přepočtené koeficientem množství</t>
  </si>
  <si>
    <t>741110512</t>
  </si>
  <si>
    <t>Montáž lišt a kanálků elektroinstalačních se spojkami, ohyby a rohy a s nasunutím do krabic vkládacích s víčkem, šířky do přes 60 do 120 mm</t>
  </si>
  <si>
    <t>2051074908</t>
  </si>
  <si>
    <t>34571215</t>
  </si>
  <si>
    <t>kanál elektroinstalační hranatý PVC 80x40mm</t>
  </si>
  <si>
    <t>59365532</t>
  </si>
  <si>
    <t>40*1,05 'Přepočtené koeficientem množství</t>
  </si>
  <si>
    <t>741110513</t>
  </si>
  <si>
    <t>Montáž lišt a kanálků elektroinstalačních se spojkami, ohyby a rohy a s nasunutím do krabic vkládacích s víčkem, šířky do přes 120 do 180 mm</t>
  </si>
  <si>
    <t>-156686148</t>
  </si>
  <si>
    <t>34571220</t>
  </si>
  <si>
    <t>kanál elektroinstalační hranatý PVC 140x60mm</t>
  </si>
  <si>
    <t>-1168236040</t>
  </si>
  <si>
    <t>20*1,15 'Přepočtené koeficientem množství</t>
  </si>
  <si>
    <t>741110541</t>
  </si>
  <si>
    <t>Montáž lišt a kanálků elektroinstalačních se spojkami, ohyby a rohy a s nasunutím do krabic doplňkové prvky přepážky podélné oddělovací</t>
  </si>
  <si>
    <t>1204048070</t>
  </si>
  <si>
    <t>741110551</t>
  </si>
  <si>
    <t>Montáž lišt a kanálků elektroinstalačních se spojkami, ohyby a rohy a s nasunutím do krabic doplňkové prvky protipožární utěsnění, šířky do 40 mm</t>
  </si>
  <si>
    <t>-645219082</t>
  </si>
  <si>
    <t>23170003</t>
  </si>
  <si>
    <t>pěna montážní PUR protipožární jednosložková</t>
  </si>
  <si>
    <t>litr</t>
  </si>
  <si>
    <t>1073378225</t>
  </si>
  <si>
    <t>10*0,176 'Přepočtené koeficientem množství</t>
  </si>
  <si>
    <t>741110553</t>
  </si>
  <si>
    <t>Montáž lišt a kanálků elektroinstalačních se spojkami, ohyby a rohy a s nasunutím do krabic doplňkové prvky protipožární utěsnění, šířky do 80 mm</t>
  </si>
  <si>
    <t>1962208321</t>
  </si>
  <si>
    <t>-1855142501</t>
  </si>
  <si>
    <t>10*0,528 'Přepočtené koeficientem množství</t>
  </si>
  <si>
    <t>741110571</t>
  </si>
  <si>
    <t>Montáž lišt a kanálků elektroinstalačních se spojkami, ohyby a rohy a s nasunutím do krabic doplňkové prvky odkrytí a zakrytí stávajících lišt a kanálů víčkem</t>
  </si>
  <si>
    <t>88115069</t>
  </si>
  <si>
    <t>741112001</t>
  </si>
  <si>
    <t>Montáž krabic elektroinstalačních bez napojení na trubky a lišty, demontáže a montáže víčka a přístroje protahovacích nebo odbočných zapuštěných plastových kruhových</t>
  </si>
  <si>
    <t>1869371391</t>
  </si>
  <si>
    <t>34571457</t>
  </si>
  <si>
    <t>krabice pod omítku PVC odbočná kruhová D 70mm s víčkem</t>
  </si>
  <si>
    <t>973455579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</si>
  <si>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</si>
  <si>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</si>
  <si>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-1506429295</t>
  </si>
  <si>
    <t>34571470</t>
  </si>
  <si>
    <t>krabice do dutých stěn PVC odbočná kruhová D 70mm s víčkem</t>
  </si>
  <si>
    <t>-1544206812</t>
  </si>
  <si>
    <t>741112003</t>
  </si>
  <si>
    <t>Montáž krabic elektroinstalačních bez napojení na trubky a lišty, demontáže a montáže víčka a přístroje protahovacích nebo odbočných zapuštěných plastových čtyřhranných</t>
  </si>
  <si>
    <t>-103710380</t>
  </si>
  <si>
    <t>34571459</t>
  </si>
  <si>
    <t>krabice pod omítku PVC odbočná čtvercová 100x100mm s víčkem</t>
  </si>
  <si>
    <t>1292610162</t>
  </si>
  <si>
    <t>741112011</t>
  </si>
  <si>
    <t>Montáž krabic elektroinstalačních bez napojení na trubky a lišty, demontáže a montáže víčka a přístroje protahovacích nebo odbočných nástěnných plastových kruhových</t>
  </si>
  <si>
    <t>-429928979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</si>
  <si>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</si>
  <si>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</si>
  <si>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1556107174</t>
  </si>
  <si>
    <t>34571478</t>
  </si>
  <si>
    <t>krabice v uzavřeném provedení PP s krytím IP 66 čtvercová 80x80mm</t>
  </si>
  <si>
    <t>1384828660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</si>
  <si>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</si>
  <si>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</si>
  <si>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-1297797980</t>
  </si>
  <si>
    <t>34571481</t>
  </si>
  <si>
    <t>krabice v uzavřeném provedení PP s krytím IP 66 obdélníková 125x175mm</t>
  </si>
  <si>
    <t>-1511424386</t>
  </si>
  <si>
    <t>741112051</t>
  </si>
  <si>
    <t>Montáž krabic elektroinstalačních bez napojení na trubky a lišty, demontáže a montáže víčka a přístroje protahovacích nebo odbočných lištových plastových odbočných</t>
  </si>
  <si>
    <t>-2124522493</t>
  </si>
  <si>
    <t>34571498</t>
  </si>
  <si>
    <t>krabice lištová PVC odbočná čtvercová 80x80mm s víčkem</t>
  </si>
  <si>
    <t>-105702020</t>
  </si>
  <si>
    <t>741112061</t>
  </si>
  <si>
    <t>Montáž krabic elektroinstalačních bez napojení na trubky a lišty, demontáže a montáže víčka a přístroje přístrojových zapuštěných plastových kruhových</t>
  </si>
  <si>
    <t>918247374</t>
  </si>
  <si>
    <t>34571450</t>
  </si>
  <si>
    <t>krabice pod omítku PVC přístrojová kruhová D 70mm</t>
  </si>
  <si>
    <t>1542148744</t>
  </si>
  <si>
    <t>741112071</t>
  </si>
  <si>
    <t>Montáž krabic elektroinstalačních bez napojení na trubky a lišty, demontáže a montáže víčka a přístroje přístrojových lištových plastových jednoduchých</t>
  </si>
  <si>
    <t>-1803522122</t>
  </si>
  <si>
    <t>34571475</t>
  </si>
  <si>
    <t>krabice lištová PVC přístrojová čtvercová 80x80mm mělká</t>
  </si>
  <si>
    <t>-1768651188</t>
  </si>
  <si>
    <t>741112105</t>
  </si>
  <si>
    <t>Montáž krabic elektroinstalačních bez napojení na trubky a lišty, demontáže a montáže víčka a přístroje rozvodek se zapojením vodičů na svorkovnici zapuštěných plastových čtyřhranných pro můstkové kabely</t>
  </si>
  <si>
    <t>-570926312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</si>
  <si>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</si>
  <si>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</si>
  <si>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1603642896</t>
  </si>
  <si>
    <t>-524236366</t>
  </si>
  <si>
    <t>741112113</t>
  </si>
  <si>
    <t>Montáž krabic elektroinstalačních bez napojení na trubky a lišty, demontáže a montáže víčka a přístroje rozvodek se zapojením vodičů na svorkovnici nástěnných plastových čtyřhranných pro vodiče Ø 10 mm2</t>
  </si>
  <si>
    <t>-1419850911</t>
  </si>
  <si>
    <t>741112152</t>
  </si>
  <si>
    <t>Montáž krabic elektroinstalačních bez napojení na trubky a lišty, demontáže a montáže víčka a přístroje rozvodek se zapojením vodičů na svorkovnici lištových plastových dvojitých</t>
  </si>
  <si>
    <t>-1484262878</t>
  </si>
  <si>
    <t>741120811</t>
  </si>
  <si>
    <t>Demontáž vodičů izolovaných měděných uložených pod omítku plných a laněných průřezu žíly 0,35 až 16 mm2</t>
  </si>
  <si>
    <t>636347397</t>
  </si>
  <si>
    <t>741120813</t>
  </si>
  <si>
    <t>Demontáž vodičů izolovaných měděných uložených pod omítku plných a laněných průřezu žíly 25 až 50 mm2</t>
  </si>
  <si>
    <t>-1255167759</t>
  </si>
  <si>
    <t>741120821</t>
  </si>
  <si>
    <t>Demontáž vodičů izolovaných měděných uložených v trubkách nebo lištách plných a laněných s PVC pláštěm, bezhalogenových, ohniodolných průřezu žíly 0,15 až 70 mm2</t>
  </si>
  <si>
    <t>-12367550</t>
  </si>
  <si>
    <t>741120841</t>
  </si>
  <si>
    <t>Demontáž vodičů izolovaných měděných uložených pevně plných a laněných s PVC pláštěm, bezhalogenových, ohniodolných průřezu žíly 0,55 až 70 mm2</t>
  </si>
  <si>
    <t>2074444521</t>
  </si>
  <si>
    <t>741120851</t>
  </si>
  <si>
    <t>Demontáž vodičů izolovaných měděných drátovacích v rozváděčích plných, průřezu žily 0,35 až 16 mm2</t>
  </si>
  <si>
    <t>1969988100</t>
  </si>
  <si>
    <t>741120902</t>
  </si>
  <si>
    <t>Zatažení vodičů do starých trubek ke stávajícím vodičům průřezu vodiče do 2,5 mm2</t>
  </si>
  <si>
    <t>155931365</t>
  </si>
  <si>
    <t>741121851</t>
  </si>
  <si>
    <t>Demontáž kabelů měděných uložených pod omítku plných plochých nebo bezhalogenových počtu a průřezu žil 2x1 až 2,5 mm2, 3x1 až 2,5 mm2</t>
  </si>
  <si>
    <t>686856640</t>
  </si>
  <si>
    <t>741121861</t>
  </si>
  <si>
    <t>Demontáž kabelů měděných uložených pod omítku plných kulatých počtu a průřezu žil 2x1,5 až 2,5 mm2, 3x1,5 mm2, 4x1,5 mm2</t>
  </si>
  <si>
    <t>67942195</t>
  </si>
  <si>
    <t>741122001</t>
  </si>
  <si>
    <t>Montáž kabelů měděných bez ukončení uložených pod omítku plných plochých nebo bezhalogenových (např. CYKYLo) počtu a průřezu žil 2x1 až 1,5 mm2</t>
  </si>
  <si>
    <t>-888321150</t>
  </si>
  <si>
    <t>34109511</t>
  </si>
  <si>
    <t>kabel instalační plochý jádro Cu plné izolace PVC plášť PVC 450/750V (CYKYLo) 2x1,5mm2</t>
  </si>
  <si>
    <t>1330314691</t>
  </si>
  <si>
    <t>100*1,15 'Přepočtené koeficientem množství</t>
  </si>
  <si>
    <t>741122011</t>
  </si>
  <si>
    <t>Montáž kabelů měděných bez ukončení uložených pod omítku plných kulatých (např. CYKY), počtu a průřezu žil 2x1,5 až 2,5 mm2</t>
  </si>
  <si>
    <t>-147905409</t>
  </si>
  <si>
    <t>34111005</t>
  </si>
  <si>
    <t>kabel instalační jádro Cu plné izolace PVC plášť PVC 450/750V (CYKY) 2x1,5mm2</t>
  </si>
  <si>
    <t>416395270</t>
  </si>
  <si>
    <t>75*1,15 'Přepočtené koeficientem množství</t>
  </si>
  <si>
    <t>741122012</t>
  </si>
  <si>
    <t>Montáž kabelů měděných bez ukončení uložených pod omítku plných kulatých (např. CYKY), počtu a průřezu žil 2x4 až 6 mm2</t>
  </si>
  <si>
    <t>-1272568016</t>
  </si>
  <si>
    <t>34111012</t>
  </si>
  <si>
    <t>kabel instalační jádro Cu plné izolace PVC plášť PVC 450/750V (CYKY) 2x4mm2</t>
  </si>
  <si>
    <t>919802857</t>
  </si>
  <si>
    <t>741122015</t>
  </si>
  <si>
    <t>Montáž kabelů měděných bez ukončení uložených pod omítku plných kulatých (např. CYKY), počtu a průřezu žil 3x1,5 mm2</t>
  </si>
  <si>
    <t>-1223200079</t>
  </si>
  <si>
    <t>34111030</t>
  </si>
  <si>
    <t>kabel instalační jádro Cu plné izolace PVC plášť PVC 450/750V (CYKY) 3x1,5mm2</t>
  </si>
  <si>
    <t>-54812448</t>
  </si>
  <si>
    <t>250*1,15 'Přepočtené koeficientem množství</t>
  </si>
  <si>
    <t>741122016</t>
  </si>
  <si>
    <t>Montáž kabelů měděných bez ukončení uložených pod omítku plných kulatých (např. CYKY), počtu a průřezu žil 3x2,5 až 6 mm2</t>
  </si>
  <si>
    <t>-369603038</t>
  </si>
  <si>
    <t>34111036</t>
  </si>
  <si>
    <t>kabel instalační jádro Cu plné izolace PVC plášť PVC 450/750V (CYKY) 3x2,5mm2</t>
  </si>
  <si>
    <t>701692852</t>
  </si>
  <si>
    <t>1000*1,15 'Přepočtené koeficientem množství</t>
  </si>
  <si>
    <t>741122022</t>
  </si>
  <si>
    <t>Montáž kabelů měděných bez ukončení uložených pod omítku plných kulatých (např. CYKY), počtu a průřezu žil 4x2,5 až 4 mm2</t>
  </si>
  <si>
    <t>-1672728501</t>
  </si>
  <si>
    <t>34111064</t>
  </si>
  <si>
    <t>kabel instalační jádro Cu plné izolace PVC plášť PVC 450/750V (CYKY) 4x2,5mm2</t>
  </si>
  <si>
    <t>581683872</t>
  </si>
  <si>
    <t>741122024</t>
  </si>
  <si>
    <t>Montáž kabelů měděných bez ukončení uložených pod omítku plných kulatých (např. CYKY), počtu a průřezu žil 4x10 mm2</t>
  </si>
  <si>
    <t>171115685</t>
  </si>
  <si>
    <t>34111076</t>
  </si>
  <si>
    <t>kabel instalační jádro Cu plné izolace PVC plášť PVC 450/750V (CYKY) 4x10mm2</t>
  </si>
  <si>
    <t>48294711</t>
  </si>
  <si>
    <t>741122031</t>
  </si>
  <si>
    <t>Montáž kabelů měděných bez ukončení uložených pod omítku plných kulatých (např. CYKY), počtu a průřezu žil 5x1,5 až 2,5 mm2</t>
  </si>
  <si>
    <t>-1923271284</t>
  </si>
  <si>
    <t>34111090</t>
  </si>
  <si>
    <t>kabel instalační jádro Cu plné izolace PVC plášť PVC 450/750V (CYKY) 5x1,5mm2</t>
  </si>
  <si>
    <t>-652378476</t>
  </si>
  <si>
    <t>741122032</t>
  </si>
  <si>
    <t>Montáž kabelů měděných bez ukončení uložených pod omítku plných kulatých (např. CYKY), počtu a průřezu žil 5x4 až 6 mm2</t>
  </si>
  <si>
    <t>-895691774</t>
  </si>
  <si>
    <t>34111098</t>
  </si>
  <si>
    <t>kabel instalační jádro Cu plné izolace PVC plášť PVC 450/750V (CYKY) 5x4mm2</t>
  </si>
  <si>
    <t>750762704</t>
  </si>
  <si>
    <t>741122122</t>
  </si>
  <si>
    <t>Montáž kabelů měděných bez ukončení uložených v trubkách zatažených plných kulatých nebo bezhalogenových (např. CYKY) počtu a průřezu žil 3x1,5 až 6 mm2</t>
  </si>
  <si>
    <t>-1148341226</t>
  </si>
  <si>
    <t>-1865881049</t>
  </si>
  <si>
    <t>741122131</t>
  </si>
  <si>
    <t>Montáž kabelů měděných bez ukončení uložených v trubkách zatažených plných kulatých nebo bezhalogenových (např. CYKY) počtu a průřezu žil 4x1,5 až 4 mm2</t>
  </si>
  <si>
    <t>-510121780</t>
  </si>
  <si>
    <t>34111060</t>
  </si>
  <si>
    <t>kabel instalační jádro Cu plné izolace PVC plášť PVC 450/750V (CYKY) 4x1,5mm2</t>
  </si>
  <si>
    <t>-423733544</t>
  </si>
  <si>
    <t>741122142</t>
  </si>
  <si>
    <t>Montáž kabelů měděných bez ukončení uložených v trubkách zatažených plných kulatých nebo bezhalogenových (např. CYKY) počtu a průřezu žil 5x1,5 až 2,5 mm2</t>
  </si>
  <si>
    <t>-1805078315</t>
  </si>
  <si>
    <t>34111094</t>
  </si>
  <si>
    <t>kabel instalační jádro Cu plné izolace PVC plášť PVC 450/750V (CYKY) 5x2,5mm2</t>
  </si>
  <si>
    <t>-536118067</t>
  </si>
  <si>
    <t>741122211</t>
  </si>
  <si>
    <t>Montáž kabelů měděných bez ukončení uložených volně nebo v liště plných kulatých (např. CYKY) počtu a průřezu žil 3x1,5 až 6 mm2</t>
  </si>
  <si>
    <t>-1874676132</t>
  </si>
  <si>
    <t>-1158061386</t>
  </si>
  <si>
    <t>741122219</t>
  </si>
  <si>
    <t>Montáž kabelů měděných bez ukončení uložených volně nebo v liště plných kulatých (např. CYKY) počtu a průřezu žil 4x1,5 až 2,5 mm2</t>
  </si>
  <si>
    <t>2119987874</t>
  </si>
  <si>
    <t>30298137</t>
  </si>
  <si>
    <t>741122231</t>
  </si>
  <si>
    <t>Montáž kabelů měděných bez ukončení uložených volně nebo v liště plných kulatých (např. CYKY) počtu a průřezu žil 5x1,5 až 2,5 mm2</t>
  </si>
  <si>
    <t>-1790487558</t>
  </si>
  <si>
    <t>2107839271</t>
  </si>
  <si>
    <t>741122611</t>
  </si>
  <si>
    <t>Montáž kabelů měděných bez ukončení uložených pevně plných kulatých nebo bezhalogenových (např. CYKY) počtu a průřezu žil 3x1,5 až 6 mm2</t>
  </si>
  <si>
    <t>1348671382</t>
  </si>
  <si>
    <t>-1521385029</t>
  </si>
  <si>
    <t>741122641</t>
  </si>
  <si>
    <t>Montáž kabelů měděných bez ukončení uložených pevně plných kulatých nebo bezhalogenových (např. CYKY) počtu a průřezu žil 5x1,5 až 2,5 mm2</t>
  </si>
  <si>
    <t>1263752333</t>
  </si>
  <si>
    <t>1442747346</t>
  </si>
  <si>
    <t>741122811</t>
  </si>
  <si>
    <t>Demontáž kabelů měděných uložených v trubkách zatažených plných plochých, počtu a průřezu žil 2x1,5 až 2,5 mm2, 3x1,5 až 2,5 mm2</t>
  </si>
  <si>
    <t>-1858560691</t>
  </si>
  <si>
    <t>741122821</t>
  </si>
  <si>
    <t>Demontáž kabelů měděných uložených v trubkách zatažených plných kulatých nebo bezhalogenových počtu a průřezu žil 2x1,5 až 6 mm2, 3x1,5 až 10 mm2, 4x1,5 až 10 mm2, 5x1,5 až 6 mm2, 7x1,5 až 4 mm2, 12x1,5 mm2</t>
  </si>
  <si>
    <t>-1363018822</t>
  </si>
  <si>
    <t>741122851</t>
  </si>
  <si>
    <t>Demontáž kabelů měděných uložených volně nebo v liště plných kulatých počtu a průřezu žil 2x1,5 až 6 mm2, 3x1,5 až 10 mm2, 4x1,5 až 10 mm2, 5x1,5 až 6 mm2, 7x1,5 až 4 mm2, 12x1,5 mm2</t>
  </si>
  <si>
    <t>-1898808942</t>
  </si>
  <si>
    <t>741124601</t>
  </si>
  <si>
    <t>Montáž kabelů měděných topných bez ukončení volné délky, uložených do podlah nebo stěn</t>
  </si>
  <si>
    <t>-874565345</t>
  </si>
  <si>
    <t>741124623</t>
  </si>
  <si>
    <t>Montáž kabelů měděných topných bez ukončení okruhu 230 V, uložených do podlah nebo stěn, délky 57 m</t>
  </si>
  <si>
    <t>-1978187706</t>
  </si>
  <si>
    <t>741125811</t>
  </si>
  <si>
    <t>Demontáž vodičů izolovaných hliníkových uložených pod omítkou plných a laněných průřezu žíly 16 až 35 mm2</t>
  </si>
  <si>
    <t>481311123</t>
  </si>
  <si>
    <t>741125821</t>
  </si>
  <si>
    <t>Demontáž vodičů izolovaných hliníkových uložených v trubkách nebo lištách plných a laněných průřezu žíly 16 až 35 mm2</t>
  </si>
  <si>
    <t>1175843749</t>
  </si>
  <si>
    <t>741125871</t>
  </si>
  <si>
    <t>Demontáž kabelů hliníkových uložených pod omítkou plných kulatých počtu a průřezu žil 2x16 až 25 mm2, 3x16 až 35 mm2</t>
  </si>
  <si>
    <t>-2021484097</t>
  </si>
  <si>
    <t>741127861</t>
  </si>
  <si>
    <t>Demontáž kabelů hliníkových zavěšených počtu a průřezu žil 4x16 mm2</t>
  </si>
  <si>
    <t>-427369100</t>
  </si>
  <si>
    <t>741128001</t>
  </si>
  <si>
    <t>Ostatní práce při montáži vodičů a kabelů úpravy vodičů a kabelů odjutování a očištění</t>
  </si>
  <si>
    <t>1832807639</t>
  </si>
  <si>
    <t>741128002</t>
  </si>
  <si>
    <t>Ostatní práce při montáži vodičů a kabelů úpravy vodičů a kabelů označování dalším štítkem</t>
  </si>
  <si>
    <t>-494208784</t>
  </si>
  <si>
    <t>741128003</t>
  </si>
  <si>
    <t>Ostatní práce při montáži vodičů a kabelů úpravy vodičů a kabelů svazkování žil</t>
  </si>
  <si>
    <t>-1741322440</t>
  </si>
  <si>
    <t>741128004</t>
  </si>
  <si>
    <t>Ostatní práce při montáži vodičů a kabelů úpravy vodičů a kabelů vyhledání volného páru vedení</t>
  </si>
  <si>
    <t>525871501</t>
  </si>
  <si>
    <t>741128005</t>
  </si>
  <si>
    <t>Ostatní práce při montáži vodičů a kabelů úpravy vodičů a kabelů trasování vedení na omítce</t>
  </si>
  <si>
    <t>380632428</t>
  </si>
  <si>
    <t>741128026</t>
  </si>
  <si>
    <t>Ostatní práce při montáži vodičů a kabelů Příplatek k cenám montáže vodičů a kabelů za zatahování vodičů a kabelů do tvárnicových tras s komorami nebo do kolektorů, hmotnosti do 10 kg</t>
  </si>
  <si>
    <t>1428301542</t>
  </si>
  <si>
    <t>741130001</t>
  </si>
  <si>
    <t>Ukončení vodičů izolovaných s označením a zapojením v rozváděči nebo na přístroji, průřezu žíly do 2,5 mm2</t>
  </si>
  <si>
    <t>848080715</t>
  </si>
  <si>
    <t>741130003</t>
  </si>
  <si>
    <t>Ukončení vodičů izolovaných s označením a zapojením v rozváděči nebo na přístroji, průřezu žíly do 4 mm2</t>
  </si>
  <si>
    <t>37653506</t>
  </si>
  <si>
    <t>741130005</t>
  </si>
  <si>
    <t>Ukončení vodičů izolovaných s označením a zapojením v rozváděči nebo na přístroji, průřezu žíly do 10 mm2</t>
  </si>
  <si>
    <t>1852991404</t>
  </si>
  <si>
    <t>741130011</t>
  </si>
  <si>
    <t>Ukončení vodičů izolovaných s označením a zapojením v rozváděči nebo na přístroji, průřezu žíly do 50 mm2</t>
  </si>
  <si>
    <t>-2066665876</t>
  </si>
  <si>
    <t>741130021</t>
  </si>
  <si>
    <t>Ukončení vodičů izolovaných s označením a zapojením na svorkovnici s otevřením a uzavřením krytu, průřezu žíly do 2,5 mm2</t>
  </si>
  <si>
    <t>1976039980</t>
  </si>
  <si>
    <t>741130022</t>
  </si>
  <si>
    <t>Ukončení vodičů izolovaných s označením a zapojením na svorkovnici s otevřením a uzavřením krytu, průřezu žíly do 4 mm2</t>
  </si>
  <si>
    <t>-442027347</t>
  </si>
  <si>
    <t>741130111</t>
  </si>
  <si>
    <t>Ukončení šnůř se zapojením počtu a průřezu žil 2x0,35 až 4 mm2</t>
  </si>
  <si>
    <t>-75579167</t>
  </si>
  <si>
    <t>741130144</t>
  </si>
  <si>
    <t>Ukončení šnůř se zapojením počtu a průřezu žil 5x0,5 až 4 mm2</t>
  </si>
  <si>
    <t>1703789268</t>
  </si>
  <si>
    <t>741132301</t>
  </si>
  <si>
    <t>Ukončení kabelů nebo vodičů koncovkou nebo s vývodkou ucpávkovou do 4 žil s jednoduchým nástavcem průměru 12 mm</t>
  </si>
  <si>
    <t>-749125379</t>
  </si>
  <si>
    <t>741132302</t>
  </si>
  <si>
    <t>Ukončení kabelů nebo vodičů koncovkou nebo s vývodkou ucpávkovou do 4 žil s jednoduchým nástavcem průměru 16 mm</t>
  </si>
  <si>
    <t>-647471259</t>
  </si>
  <si>
    <t>741132321</t>
  </si>
  <si>
    <t>Ukončení kabelů nebo vodičů koncovkou nebo s vývodkou ucpávkovou do 4 žil zaslepení vývodky a koncovky ucpávkovou zátkou</t>
  </si>
  <si>
    <t>1207424474</t>
  </si>
  <si>
    <t>741132331</t>
  </si>
  <si>
    <t>Ukončení kabelů nebo vodičů koncovkou nebo s vývodkou ucpávkovou přes 4 žíly nevýbušnou, průřezu vodiče do 4 mm2 a počtu žil do 10</t>
  </si>
  <si>
    <t>1721655047</t>
  </si>
  <si>
    <t>741132341</t>
  </si>
  <si>
    <t>Ukončení kabelů nebo vodičů koncovkou nebo s vývodkou ucpávkovou přes 4 žíly nevýbušná koncovka ucpávková úprava těsnicích kroužků</t>
  </si>
  <si>
    <t>-91853122</t>
  </si>
  <si>
    <t>741132342</t>
  </si>
  <si>
    <t>Ukončení kabelů nebo vodičů koncovkou nebo s vývodkou ucpávkovou přes 4 žíly nevýbušná koncovka ucpávková montáž zaslepovacího víčka</t>
  </si>
  <si>
    <t>1600699582</t>
  </si>
  <si>
    <t>741135001</t>
  </si>
  <si>
    <t>Ostatní ukončení vodičů nebo kabelů montáž doplňků koncovek a uzávěrů rozdělovací skříně</t>
  </si>
  <si>
    <t>-347425998</t>
  </si>
  <si>
    <t>741135031</t>
  </si>
  <si>
    <t>Ostatní ukončení vodičů nebo kabelů číslování jednostranné spojek, závěrů a forem s prozvoněním, počtu žil do 10</t>
  </si>
  <si>
    <t>-899267542</t>
  </si>
  <si>
    <t>35442114</t>
  </si>
  <si>
    <t>štítek plastový - bez označení</t>
  </si>
  <si>
    <t>-1335489106</t>
  </si>
  <si>
    <t>741136321</t>
  </si>
  <si>
    <t>Napojení souboru žil do skříně průřezu jedné žíly do 16 mm2</t>
  </si>
  <si>
    <t>1363446886</t>
  </si>
  <si>
    <t>741136322</t>
  </si>
  <si>
    <t>Napojení souboru žil do skříně průřezu jedné žíly přes 16 mm2</t>
  </si>
  <si>
    <t>1077536991</t>
  </si>
  <si>
    <t>741210001</t>
  </si>
  <si>
    <t>Montáž rozvodnic oceloplechových nebo plastových bez zapojení vodičů běžných, hmotnosti do 20 kg</t>
  </si>
  <si>
    <t>-1012031888</t>
  </si>
  <si>
    <t>741210002</t>
  </si>
  <si>
    <t>Montáž rozvodnic oceloplechových nebo plastových bez zapojení vodičů běžných, hmotnosti do 50 kg</t>
  </si>
  <si>
    <t>316746146</t>
  </si>
  <si>
    <t>741210101</t>
  </si>
  <si>
    <t>Montáž rozváděčů litinových, hliníkových nebo plastových bez zapojení vodičů sestavy hmotnosti do 50 kg</t>
  </si>
  <si>
    <t>1053073797</t>
  </si>
  <si>
    <t>741210102</t>
  </si>
  <si>
    <t>Montáž rozváděčů litinových, hliníkových nebo plastových bez zapojení vodičů sestavy hmotnosti do 100 kg</t>
  </si>
  <si>
    <t>1392602920</t>
  </si>
  <si>
    <t>741210121</t>
  </si>
  <si>
    <t>Montáž rozváděčů litinových, hliníkových nebo plastových bez zapojení vodičů skříněk hmotnosti do 10 kg</t>
  </si>
  <si>
    <t>985110080</t>
  </si>
  <si>
    <t>741210123</t>
  </si>
  <si>
    <t>Montáž rozváděčů litinových, hliníkových nebo plastových bez zapojení vodičů skříněk hmotnosti do 30 kg</t>
  </si>
  <si>
    <t>87065255</t>
  </si>
  <si>
    <t>741210141</t>
  </si>
  <si>
    <t>Montáž rozváděčů litinových, hliníkových nebo plastových bez zapojení vodičů částí skříněk víka hmotnosti do 10 kg</t>
  </si>
  <si>
    <t>2061481661</t>
  </si>
  <si>
    <t>741210146</t>
  </si>
  <si>
    <t>Montáž rozváděčů litinových, hliníkových nebo plastových bez zapojení vodičů částí skříněk víka hmotnosti do příruby nebo nástavce</t>
  </si>
  <si>
    <t>-756249726</t>
  </si>
  <si>
    <t>741210147</t>
  </si>
  <si>
    <t>Montáž rozváděčů litinových, hliníkových nebo plastových bez zapojení vodičů částí skříněk víka hmotnosti do plechu montážního</t>
  </si>
  <si>
    <t>703648392</t>
  </si>
  <si>
    <t>741210201</t>
  </si>
  <si>
    <t>Montáž rozváděčů skříňových nebo panelových bez zapojení vodičů dělitelných, hmotnosti jednoho pole do 200 kg</t>
  </si>
  <si>
    <t>814637612</t>
  </si>
  <si>
    <t>741210211</t>
  </si>
  <si>
    <t>Montáž rozváděčů skříňových nebo panelových bez zapojení vodičů nedělitelných, hmotnosti do 500 kg</t>
  </si>
  <si>
    <t>197849911</t>
  </si>
  <si>
    <t>741210701</t>
  </si>
  <si>
    <t>Montáž rozváděčů řídících a ovládacích pro rozvodny bez zapojení vodičů a utěsnění vnitřních a venkovních, hmotnosti do 100 kg</t>
  </si>
  <si>
    <t>-465538891</t>
  </si>
  <si>
    <t>741210811</t>
  </si>
  <si>
    <t>Demontáž rozvodnic plastových, uložených pod omítkou, krytí do IPx 4, plochy do 0,2 m2</t>
  </si>
  <si>
    <t>-847947768</t>
  </si>
  <si>
    <t>741210821</t>
  </si>
  <si>
    <t>Demontáž rozvodnic plastových, uložených pod omítkou, krytí přes IPx 4, plochy do 0,2 m2</t>
  </si>
  <si>
    <t>-1135469457</t>
  </si>
  <si>
    <t>741211811</t>
  </si>
  <si>
    <t>Demontáž rozvodnic kovových, uložených pod omítkou, krytí do IPx 4, plochy do 0,2 m2</t>
  </si>
  <si>
    <t>766954369</t>
  </si>
  <si>
    <t>741211813</t>
  </si>
  <si>
    <t>Demontáž rozvodnic kovových, uložených pod omítkou, krytí do IPx 4, plochy přes 0,2 do 0,8 m2</t>
  </si>
  <si>
    <t>-131463003</t>
  </si>
  <si>
    <t>741213811</t>
  </si>
  <si>
    <t>Demontáž kabelu z rozvodnice bez zachování funkčnosti (do suti) silových, průřezu do 4 mm2</t>
  </si>
  <si>
    <t>-1677905772</t>
  </si>
  <si>
    <t>741213841</t>
  </si>
  <si>
    <t>Demontáž kabelu z rozvodnice se zachováním funkčnosti silových, průřezu do 4 mm2</t>
  </si>
  <si>
    <t>1542989685</t>
  </si>
  <si>
    <t>741220001</t>
  </si>
  <si>
    <t>Montáž skříní přístrojových prázdných plastových nebo hliníkových, pohledové plochy vel. 65x55 až 100x60 mm</t>
  </si>
  <si>
    <t>636910859</t>
  </si>
  <si>
    <t>741220103</t>
  </si>
  <si>
    <t>Montáž skříní ostatních bez zapojení vodičů s rychlovypínačem</t>
  </si>
  <si>
    <t>-747480473</t>
  </si>
  <si>
    <t>741220105</t>
  </si>
  <si>
    <t>Montáž skříní ostatních bez zapojení vodičů ovládacích</t>
  </si>
  <si>
    <t>1628754054</t>
  </si>
  <si>
    <t>741230001</t>
  </si>
  <si>
    <t>Montáž desek přístrojových bez zapojení vodičů typových elektroměrových</t>
  </si>
  <si>
    <t>325158210</t>
  </si>
  <si>
    <t>741230002</t>
  </si>
  <si>
    <t>Montáž desek přístrojových bez zapojení vodičů typových ostatních</t>
  </si>
  <si>
    <t>-1570699982</t>
  </si>
  <si>
    <t>741231001</t>
  </si>
  <si>
    <t>Montáž svorkovnic do rozváděčů s popisnými štítky se zapojením vodičů na jedné straně řadových, průřezové plochy vodičů do 2,5 mm2</t>
  </si>
  <si>
    <t>1138748804</t>
  </si>
  <si>
    <t>741231002</t>
  </si>
  <si>
    <t>Montáž svorkovnic do rozváděčů s popisnými štítky se zapojením vodičů na jedné straně řadových, průřezové plochy vodičů do 6 mm2</t>
  </si>
  <si>
    <t>-434723965</t>
  </si>
  <si>
    <t>741231011</t>
  </si>
  <si>
    <t>Montáž svorkovnic do rozváděčů s popisnými štítky se zapojením vodičů na jedné straně stoupačkových</t>
  </si>
  <si>
    <t>353245143</t>
  </si>
  <si>
    <t>741231013</t>
  </si>
  <si>
    <t>Montáž svorkovnic do rozváděčů s popisnými štítky se zapojením vodičů na jedné straně jistících</t>
  </si>
  <si>
    <t>-1393294200</t>
  </si>
  <si>
    <t>741231014</t>
  </si>
  <si>
    <t>Montáž svorkovnic do rozváděčů s popisnými štítky se zapojením vodičů na jedné straně nulových</t>
  </si>
  <si>
    <t>-580062111</t>
  </si>
  <si>
    <t>741240022</t>
  </si>
  <si>
    <t>Montáž ostatního příslušenství rozvoden tabulek výstražných a označovacích pro přístroje lepením</t>
  </si>
  <si>
    <t>860983400</t>
  </si>
  <si>
    <t>741310001</t>
  </si>
  <si>
    <t>Montáž spínačů jedno nebo dvoupólových nástěnných se zapojením vodičů, pro prostředí normální vypínačů, řazení 1-jednopólových</t>
  </si>
  <si>
    <t>-1401014464</t>
  </si>
  <si>
    <t>34535015</t>
  </si>
  <si>
    <t>spínač nástěnný jednopólový, řazení 1, IP44, šroubové svorky</t>
  </si>
  <si>
    <t>-1833491792</t>
  </si>
  <si>
    <t>741310003</t>
  </si>
  <si>
    <t>Montáž spínačů jedno nebo dvoupólových nástěnných se zapojením vodičů, pro prostředí normální vypínačů, řazení 2-dvoupólových</t>
  </si>
  <si>
    <t>976286831</t>
  </si>
  <si>
    <t>34535016</t>
  </si>
  <si>
    <t>spínač nástěnný dvojpólový, s čirým průzorem, se signalizační doutnavkou, IP44, šroubové svorky</t>
  </si>
  <si>
    <t>-1128170388</t>
  </si>
  <si>
    <t>741310021</t>
  </si>
  <si>
    <t>Montáž spínačů jedno nebo dvoupólových nástěnných se zapojením vodičů, pro prostředí normální přepínačů, řazení 5-sériových</t>
  </si>
  <si>
    <t>171902487</t>
  </si>
  <si>
    <t>34535017</t>
  </si>
  <si>
    <t>přepínač nástěnný sériový, řazení 5, IP44, šroubové svorky</t>
  </si>
  <si>
    <t>722223619</t>
  </si>
  <si>
    <t>741310022</t>
  </si>
  <si>
    <t>Montáž spínačů jedno nebo dvoupólových nástěnných se zapojením vodičů, pro prostředí normální přepínačů, řazení 6-střídavých</t>
  </si>
  <si>
    <t>-696353421</t>
  </si>
  <si>
    <t>34535018</t>
  </si>
  <si>
    <t>přepínač nástěnný střídavý, řazení 6, IP44, šroubové svorky</t>
  </si>
  <si>
    <t>-706956286</t>
  </si>
  <si>
    <t>741310025</t>
  </si>
  <si>
    <t>Montáž spínačů jedno nebo dvoupólových nástěnných se zapojením vodičů, pro prostředí normální přepínačů, řazení 7-křížových</t>
  </si>
  <si>
    <t>-2039577752</t>
  </si>
  <si>
    <t>34535019</t>
  </si>
  <si>
    <t>přepínač nástěnný křížový, s čirým průzorem, řazení 7, IP44, šroubové svorky</t>
  </si>
  <si>
    <t>-146168563</t>
  </si>
  <si>
    <t>741310031</t>
  </si>
  <si>
    <t>Montáž spínačů jedno nebo dvoupólových nástěnných se zapojením vodičů, pro prostředí venkovní nebo mokré vypínačů, řazení 1-jednopólových</t>
  </si>
  <si>
    <t>-1647358190</t>
  </si>
  <si>
    <t>271148400</t>
  </si>
  <si>
    <t>741310041</t>
  </si>
  <si>
    <t>Montáž spínačů jedno nebo dvoupólových nástěnných se zapojením vodičů, pro prostředí venkovní nebo mokré přepínačů, řazení 5-sériových</t>
  </si>
  <si>
    <t>1832420474</t>
  </si>
  <si>
    <t>-693293016</t>
  </si>
  <si>
    <t>741310103</t>
  </si>
  <si>
    <t>Montáž spínačů jedno nebo dvoupólových polozapuštěných nebo zapuštěných se zapojením vodičů bezšroubové připojení vypínačů, řazení 1So-jednopólových s orientační doutnavkou</t>
  </si>
  <si>
    <t>2076543092</t>
  </si>
  <si>
    <t>34539015</t>
  </si>
  <si>
    <t>přístroj spínače jednopólového, řazení 1, 1So, 1S bezšroubové svorky</t>
  </si>
  <si>
    <t>-1793091891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</si>
  <si>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</si>
  <si>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</si>
  <si>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-1813162090</t>
  </si>
  <si>
    <t>34539000</t>
  </si>
  <si>
    <t>přístroj spínače jednopólového, řazení 1, 1So šroubové svorky</t>
  </si>
  <si>
    <t>530446265</t>
  </si>
  <si>
    <t>741310251</t>
  </si>
  <si>
    <t>Montáž spínačů jedno nebo dvoupólových polozapuštěných nebo zapuštěných se zapojením vodičů šroubové připojení, pro prostředí venkovní nebo mokré vypínačů, řazení 1-jednopólových</t>
  </si>
  <si>
    <t>-1126854912</t>
  </si>
  <si>
    <t>741310402</t>
  </si>
  <si>
    <t>Montáž spínačů tří nebo čtyřpólových nástěnných se zapojením vodičů, pro prostředí normální do 25 A</t>
  </si>
  <si>
    <t>-720847244</t>
  </si>
  <si>
    <t>741310413</t>
  </si>
  <si>
    <t>Montáž spínačů tří nebo čtyřpólových nástěnných se zapojením vodičů, pro prostředí venkovní nebo mokré do 63 A</t>
  </si>
  <si>
    <t>1481893141</t>
  </si>
  <si>
    <t>741311001</t>
  </si>
  <si>
    <t>Montáž spínačů speciálních se zapojením vodičů schodišťových automatů</t>
  </si>
  <si>
    <t>1580318710</t>
  </si>
  <si>
    <t>741311003</t>
  </si>
  <si>
    <t>Montáž spínačů speciálních se zapojením vodičů čidla pohybu vestavného</t>
  </si>
  <si>
    <t>154144347</t>
  </si>
  <si>
    <t>741311021</t>
  </si>
  <si>
    <t>Montáž spínačů speciálních se zapojením vodičů sporákových přípojek s doutnavkou</t>
  </si>
  <si>
    <t>-719979663</t>
  </si>
  <si>
    <t>741311803</t>
  </si>
  <si>
    <t>Demontáž spínačů bez zachování funkčnosti (do suti) nástěnných, pro prostředí normální do 10 A, připojení bezšroubové do 2 svorek</t>
  </si>
  <si>
    <t>-596771092</t>
  </si>
  <si>
    <t>741311813</t>
  </si>
  <si>
    <t>Demontáž spínačů bez zachování funkčnosti (do suti) nástěnných, pro prostředí normální do 10 A, připojení šroubové do 2 svorek</t>
  </si>
  <si>
    <t>-984044564</t>
  </si>
  <si>
    <t>741311853</t>
  </si>
  <si>
    <t>Demontáž spínačů bez zachování funkčnosti (do suti) nástěnných, pro prostředí venkovní nebo mokré přes 10 A, připojení šroubové do 2 svorek</t>
  </si>
  <si>
    <t>-1676215416</t>
  </si>
  <si>
    <t>741311865</t>
  </si>
  <si>
    <t>Demontáž spínačů bez zachování funkčnosti (do suti) polozapuštěných nebo zapuštěných, pro prostředí normální do 10 A, připojení bezšroubové přes 2 svorky do 4 svorek</t>
  </si>
  <si>
    <t>-2146283872</t>
  </si>
  <si>
    <t>741311895</t>
  </si>
  <si>
    <t>Demontáž spínačů bez zachování funkčnosti (do suti) polozapuštěných nebo zapuštěných, pro prostředí normální přes 10 A, připojení šroubové přes 2 svorky do 4 svorek</t>
  </si>
  <si>
    <t>-914121250</t>
  </si>
  <si>
    <t>741312843</t>
  </si>
  <si>
    <t>Demontáž spínačů bez zachování funkčnosti (do suti) speciálních čidel pohybu nástěnných</t>
  </si>
  <si>
    <t>-1960370667</t>
  </si>
  <si>
    <t>741312847</t>
  </si>
  <si>
    <t>Demontáž spínačů bez zachování funkčnosti (do suti) speciálních schodišťových automatů</t>
  </si>
  <si>
    <t>-2029245729</t>
  </si>
  <si>
    <t>741313004</t>
  </si>
  <si>
    <t>Montáž zásuvek domovních se zapojením vodičů bezšroubové připojení polozapuštěných nebo zapuštěných 10/16 A, provedení 2x (2P + PE) dvojnásobná šikmá</t>
  </si>
  <si>
    <t>875663451</t>
  </si>
  <si>
    <t>34555242</t>
  </si>
  <si>
    <t>zásuvka zápustná dvojnásobná, šikmá, s clonkami, bezšroubové svorky</t>
  </si>
  <si>
    <t>385113360</t>
  </si>
  <si>
    <t>741313006</t>
  </si>
  <si>
    <t>Montáž zásuvek domovních se zapojením vodičů bezšroubové připojení polozapuštěných nebo zapuštěných 10/16 A, provedení 2x (2P + PE) s ochrannými clonkami a přepěťovou ochranou</t>
  </si>
  <si>
    <t>727345696</t>
  </si>
  <si>
    <t>34555246</t>
  </si>
  <si>
    <t>zásuvka zápustná dvojnásobná šikmá s optickou přepěťovou ochranou, s clonkami, bezšroubové svorky</t>
  </si>
  <si>
    <t>-61315980</t>
  </si>
  <si>
    <t>741313012</t>
  </si>
  <si>
    <t>Montáž zásuvek domovních se zapojením vodičů bezšroubové připojení chráněných v krabici 10/16 A, pro prostředí normální, provedení 2P + PE dvojí zapojení pro průběžnou montáž</t>
  </si>
  <si>
    <t>-250278553</t>
  </si>
  <si>
    <t>741313032</t>
  </si>
  <si>
    <t>Montáž zásuvek domovních se zapojením vodičů šroubové připojení vestavných 10 popř. 16 A bez odvrtání profilovaného otvoru, provedení 2P</t>
  </si>
  <si>
    <t>1148263393</t>
  </si>
  <si>
    <t>741313051</t>
  </si>
  <si>
    <t>Montáž zásuvek domovních se zapojením vodičů šroubové připojení nástěnných do 25 A, provedení 3P + PE</t>
  </si>
  <si>
    <t>-1743195235</t>
  </si>
  <si>
    <t>35811476</t>
  </si>
  <si>
    <t>zásuvka nástěnná 16A - 4pól, řazení 3P+PE IP44, šroubové svorky</t>
  </si>
  <si>
    <t>1600812463</t>
  </si>
  <si>
    <t>741313073</t>
  </si>
  <si>
    <t>Montáž zásuvek domovních se zapojením vodičů šroubové připojení chráněných v krabici 10/16 A, pro prostředí normální, provedení 2P + PE dvojí zapojení pro průběžnou montáž</t>
  </si>
  <si>
    <t>1607610434</t>
  </si>
  <si>
    <t>741313083</t>
  </si>
  <si>
    <t>Montáž zásuvek domovních se zapojením vodičů šroubové připojení venkovní nebo mokré, provedení 2P + PE dvojí zapojení pro průběžnou montáž</t>
  </si>
  <si>
    <t>400508522</t>
  </si>
  <si>
    <t>34555229</t>
  </si>
  <si>
    <t>zásuvka nástěnná jednonásobná s víčkem, IP44, šroubové svorky</t>
  </si>
  <si>
    <t>-2004844667</t>
  </si>
  <si>
    <t>741313102</t>
  </si>
  <si>
    <t>Montáž zásuvek průmyslových se zapojením vodičů spojovacích, provedení IP 67 2P+PE 32 A</t>
  </si>
  <si>
    <t>-801223481</t>
  </si>
  <si>
    <t>35811309</t>
  </si>
  <si>
    <t>zásuvka spojovací 32A - 3pól, řazení 2P+PE IP67, šroubové svorky</t>
  </si>
  <si>
    <t>-1265365444</t>
  </si>
  <si>
    <t>741313132</t>
  </si>
  <si>
    <t>Montáž zásuvek průmyslových se zapojením vodičů spojovacích, provedení IP 44 2P+PE 32 A</t>
  </si>
  <si>
    <t>66121609</t>
  </si>
  <si>
    <t>35811325</t>
  </si>
  <si>
    <t>zásuvka spojovací 32A - 3pól, řazení 2P+PE IP44, šroubové svorky</t>
  </si>
  <si>
    <t>-584432045</t>
  </si>
  <si>
    <t>741313401</t>
  </si>
  <si>
    <t>Montáž zásuvek průmyslových ve skříni, se zapojením vodičů jištěných 16 A</t>
  </si>
  <si>
    <t>-846839187</t>
  </si>
  <si>
    <t>741313431</t>
  </si>
  <si>
    <t>Montáž zásuvek vícepólových se zapojením vodičů Příplatek k cenám za 1 pól</t>
  </si>
  <si>
    <t>1294835908</t>
  </si>
  <si>
    <t>741315813</t>
  </si>
  <si>
    <t>Demontáž zásuvek bez zachování funkčnosti (do suti) domovních polozapuštěných nebo zapuštěných, pro prostředí normální do 16 A, připojení bezšroubové 2P+PE</t>
  </si>
  <si>
    <t>-1485325360</t>
  </si>
  <si>
    <t>741315823</t>
  </si>
  <si>
    <t>Demontáž zásuvek bez zachování funkčnosti (do suti) domovních polozapuštěných nebo zapuštěných, pro prostředí normální do 16 A, připojení šroubové 2P+PE</t>
  </si>
  <si>
    <t>1134350375</t>
  </si>
  <si>
    <t>741315833</t>
  </si>
  <si>
    <t>Demontáž zásuvek bez zachování funkčnosti (do suti) domovních polozapuštěných nebo zapuštěných, pro prostředí venkovní nebo mokré do 16 A, připojení bezšroubové 2P+PE</t>
  </si>
  <si>
    <t>1649704501</t>
  </si>
  <si>
    <t>741315853</t>
  </si>
  <si>
    <t>Demontáž zásuvek bez zachování funkčnosti (do suti) průmyslových nástěnných, pro prostředí venkovní nebo mokré, připojení bezšroubové 2P+PE</t>
  </si>
  <si>
    <t>-1174886306</t>
  </si>
  <si>
    <t>741315855</t>
  </si>
  <si>
    <t>Demontáž zásuvek bez zachování funkčnosti (do suti) průmyslových nástěnných, pro prostředí venkovní nebo mokré, připojení bezšroubové 3P+N+PE</t>
  </si>
  <si>
    <t>-171936904</t>
  </si>
  <si>
    <t>741315893</t>
  </si>
  <si>
    <t>Demontáž zásuvek bez zachování funkčnosti (do suti) průmyslových vícepólových za 1 pól</t>
  </si>
  <si>
    <t>190260649</t>
  </si>
  <si>
    <t>741320001</t>
  </si>
  <si>
    <t>Montáž pojistek se zapojením vodičů závitových kompletních E 27 do 25 A</t>
  </si>
  <si>
    <t>2031312996</t>
  </si>
  <si>
    <t>741320003</t>
  </si>
  <si>
    <t>Montáž pojistek se zapojením vodičů závitových kompletních skleněných</t>
  </si>
  <si>
    <t>-1816304514</t>
  </si>
  <si>
    <t>741320105</t>
  </si>
  <si>
    <t>Montáž jističů se zapojením vodičů jednopólových nn do 25 A ve skříni</t>
  </si>
  <si>
    <t>334669502</t>
  </si>
  <si>
    <t>35822109</t>
  </si>
  <si>
    <t>jistič 1pólový-charakteristika B 10A</t>
  </si>
  <si>
    <t>1831351728</t>
  </si>
  <si>
    <t>741320115</t>
  </si>
  <si>
    <t>Montáž jističů se zapojením vodičů jednopólových nn do 63 A ve skříni</t>
  </si>
  <si>
    <t>-505138263</t>
  </si>
  <si>
    <t>741320161</t>
  </si>
  <si>
    <t>Montáž jističů se zapojením vodičů třípólových nn do 25 A bez krytu</t>
  </si>
  <si>
    <t>-1698425967</t>
  </si>
  <si>
    <t>35822401</t>
  </si>
  <si>
    <t>jistič 3pólový-charakteristika B 16A</t>
  </si>
  <si>
    <t>-617765857</t>
  </si>
  <si>
    <t>741320202</t>
  </si>
  <si>
    <t>Montáž jističů se zapojením vodičů čtyřpólových nn deionových vestavných do 300 A</t>
  </si>
  <si>
    <t>2004129000</t>
  </si>
  <si>
    <t>741320401</t>
  </si>
  <si>
    <t>Montáž jističů se zapojením vodičů čtyřpólových nn do 25 A bez krytu</t>
  </si>
  <si>
    <t>265349525</t>
  </si>
  <si>
    <t>741320411</t>
  </si>
  <si>
    <t>Montáž jističů se zapojením vodičů čtyřpólových nn do 63 A bez krytu</t>
  </si>
  <si>
    <t>-1122677149</t>
  </si>
  <si>
    <t>741320511</t>
  </si>
  <si>
    <t>Montáž jističů se zapojením vodičů kompaktních do 750 V třípólových do 25 A</t>
  </si>
  <si>
    <t>78104325</t>
  </si>
  <si>
    <t>35825555</t>
  </si>
  <si>
    <t>jistič stejnosměrný kompaktní 25A 3-pól. s vypínací schopností 50kA</t>
  </si>
  <si>
    <t>-1210889892</t>
  </si>
  <si>
    <t>741321001</t>
  </si>
  <si>
    <t>Montáž proudových chráničů se zapojením vodičů dvoupólových nn do 25 A bez krytu</t>
  </si>
  <si>
    <t>719925441</t>
  </si>
  <si>
    <t>741321002</t>
  </si>
  <si>
    <t>Montáž proudových chráničů se zapojením vodičů dvoupólových nn do 25 A s krytem</t>
  </si>
  <si>
    <t>-2072657180</t>
  </si>
  <si>
    <t>741321003</t>
  </si>
  <si>
    <t>Montáž proudových chráničů se zapojením vodičů dvoupólových nn do 25 A ve skříni</t>
  </si>
  <si>
    <t>-994867895</t>
  </si>
  <si>
    <t>741321033</t>
  </si>
  <si>
    <t>Montáž proudových chráničů se zapojením vodičů čtyřpólových nn do 25 A ve skříni</t>
  </si>
  <si>
    <t>-1452523502</t>
  </si>
  <si>
    <t>741322001</t>
  </si>
  <si>
    <t>Montáž přepěťových ochran nn se zapojením vodičů svodiče bleskových proudů – typ 1 jednopólových, pro impulsní proud do 35 kA</t>
  </si>
  <si>
    <t>-1346457660</t>
  </si>
  <si>
    <t>741322011</t>
  </si>
  <si>
    <t>Montáž přepěťových ochran nn se zapojením vodičů svodiče bleskových proudů – typ 1 třípólových, pro impulsní proud do 35 kA</t>
  </si>
  <si>
    <t>-794108615</t>
  </si>
  <si>
    <t>741322041</t>
  </si>
  <si>
    <t>Montáž přepěťových ochran nn se zapojením vodičů svodiče přepětí – typ 2 jednopólových jednodílných</t>
  </si>
  <si>
    <t>312524653</t>
  </si>
  <si>
    <t>35889517</t>
  </si>
  <si>
    <t>svodič přepětí - výměnný modul, 230V, varistor</t>
  </si>
  <si>
    <t>-1334028648</t>
  </si>
  <si>
    <t>741322141</t>
  </si>
  <si>
    <t>Montáž přepěťových ochran nn se zapojením vodičů svodiče přepětí – typ 3 na DIN lištu jednopólových</t>
  </si>
  <si>
    <t>-159324494</t>
  </si>
  <si>
    <t>35889540</t>
  </si>
  <si>
    <t>svodič přepětí - ochrana 3.stupně odnímatelné provedení, 230 V, signalizace, na DIN lištu</t>
  </si>
  <si>
    <t>-1564439905</t>
  </si>
  <si>
    <t>741322815</t>
  </si>
  <si>
    <t>Demontáž jističů jednopólových nn bez signálního kontaktu do 25 A ze skříně</t>
  </si>
  <si>
    <t>544041475</t>
  </si>
  <si>
    <t>741322825</t>
  </si>
  <si>
    <t>Demontáž jističů jednopólových nn bez signálního kontaktu do 63 A ze skříně</t>
  </si>
  <si>
    <t>869784528</t>
  </si>
  <si>
    <t>741322835</t>
  </si>
  <si>
    <t>Demontáž jističů dvoupólových nn bez signálního kontaktu do 25 A ze skříně</t>
  </si>
  <si>
    <t>851758584</t>
  </si>
  <si>
    <t>741322855</t>
  </si>
  <si>
    <t>Demontáž jističů třípólových nn bez signálního kontaktu do 25 A ze skříně</t>
  </si>
  <si>
    <t>1142878133</t>
  </si>
  <si>
    <t>741322865</t>
  </si>
  <si>
    <t>Demontáž jističů třípólových nn bez signálního kontaktu do 63 A ze skříně</t>
  </si>
  <si>
    <t>-1715628369</t>
  </si>
  <si>
    <t>741322895</t>
  </si>
  <si>
    <t>Demontáž jističů čtyřpólových nn bez signálního kontaktu do 25 A ze skříně</t>
  </si>
  <si>
    <t>-2084055295</t>
  </si>
  <si>
    <t>741323805</t>
  </si>
  <si>
    <t>Demontáž jističů čtyřpólových nn bez signálního kontaktu do 63 A ze skříně</t>
  </si>
  <si>
    <t>1828205277</t>
  </si>
  <si>
    <t>741323831</t>
  </si>
  <si>
    <t>Demontáž jističů čtyřpólových nn deionových vestavných do 300 A</t>
  </si>
  <si>
    <t>1347661857</t>
  </si>
  <si>
    <t>741324815</t>
  </si>
  <si>
    <t>Demontáž proudových chráničů dvoupólových nn do 25 A ze skříně</t>
  </si>
  <si>
    <t>-617098870</t>
  </si>
  <si>
    <t>741324825</t>
  </si>
  <si>
    <t>Demontáž proudových chráničů dvoupólových nn do 63 A ze skříně</t>
  </si>
  <si>
    <t>312510658</t>
  </si>
  <si>
    <t>741324835</t>
  </si>
  <si>
    <t>Demontáž proudových chráničů čtyřpólových nn do 25 A ze skříně</t>
  </si>
  <si>
    <t>-715051582</t>
  </si>
  <si>
    <t>741325811</t>
  </si>
  <si>
    <t>Demontáž přepěťových ochran nn svodiče bleskových proudů – typ 1 jednopólových, pro impulsní proud do 35 kA</t>
  </si>
  <si>
    <t>-1118712535</t>
  </si>
  <si>
    <t>741325841</t>
  </si>
  <si>
    <t>Demontáž přepěťových ochran nn svodiče přepětí – typ 2 jednopólových</t>
  </si>
  <si>
    <t>-1186282895</t>
  </si>
  <si>
    <t>741331007</t>
  </si>
  <si>
    <t>Montáž měřicích přístrojů bez zapojení vodičů hlídače napětí</t>
  </si>
  <si>
    <t>-1755888373</t>
  </si>
  <si>
    <t>741331031</t>
  </si>
  <si>
    <t>Montáž měřicích přístrojů bez zapojení vodičů elektroměru jednofázového</t>
  </si>
  <si>
    <t>570443371</t>
  </si>
  <si>
    <t>741331032</t>
  </si>
  <si>
    <t>Montáž měřicích přístrojů bez zapojení vodičů elektroměru třífázového</t>
  </si>
  <si>
    <t>-307910227</t>
  </si>
  <si>
    <t>741331051</t>
  </si>
  <si>
    <t>Montáž měřicích přístrojů bez zapojení vodičů spínače časového</t>
  </si>
  <si>
    <t>658973063</t>
  </si>
  <si>
    <t>741336841</t>
  </si>
  <si>
    <t>Demontáž měřicích přístrojů elektroměru jednofázového nebo třífázového</t>
  </si>
  <si>
    <t>2029007267</t>
  </si>
  <si>
    <t>741370002</t>
  </si>
  <si>
    <t>Montáž svítidel žárovkových se zapojením vodičů bytových nebo společenských místností stropních přisazených 1 zdroj se sklem</t>
  </si>
  <si>
    <t>1169326003</t>
  </si>
  <si>
    <t>34821275</t>
  </si>
  <si>
    <t>svítidlo bytové žárovkové IP42, max. 60W E27</t>
  </si>
  <si>
    <t>-1652458907</t>
  </si>
  <si>
    <t>741370021</t>
  </si>
  <si>
    <t>Montáž svítidel žárovkových se zapojením vodičů bytových nebo společenských místností stropních vestavných 1 zdroj</t>
  </si>
  <si>
    <t>-555378927</t>
  </si>
  <si>
    <t>741370032</t>
  </si>
  <si>
    <t>Montáž svítidel žárovkových se zapojením vodičů bytových nebo společenských místností nástěnných přisazených 1 zdroj se sklem</t>
  </si>
  <si>
    <t>383169627</t>
  </si>
  <si>
    <t>-2062519561</t>
  </si>
  <si>
    <t>741370104</t>
  </si>
  <si>
    <t>Montáž svítidel žárovkových se zapojením vodičů průmyslových stropních přisazených 2 zdroje s košem</t>
  </si>
  <si>
    <t>1550039823</t>
  </si>
  <si>
    <t>34851158</t>
  </si>
  <si>
    <t>svítidlo žárovkové pro nebezpečná prostředí stropní 2x100W</t>
  </si>
  <si>
    <t>-1544052987</t>
  </si>
  <si>
    <t>741370131</t>
  </si>
  <si>
    <t>Montáž svítidel žárovkových se zapojením vodičů průmyslových nástěnných přisazených 1 zdroj s košem</t>
  </si>
  <si>
    <t>1264818174</t>
  </si>
  <si>
    <t>34851330</t>
  </si>
  <si>
    <t>svítidlo žárovkové pro nebezpečná prostředí, nástěnné 1x200W</t>
  </si>
  <si>
    <t>-145999151</t>
  </si>
  <si>
    <t>741371002</t>
  </si>
  <si>
    <t>Montáž svítidel zářivkových se zapojením vodičů bytových nebo společenských místností stropních přisazených 1 zdroj s krytem</t>
  </si>
  <si>
    <t>-777244404</t>
  </si>
  <si>
    <t>34814407</t>
  </si>
  <si>
    <t>svítidlo zářivkové stropní nepřímé, mřížka lamelová, elektronický předřadník, 1x18W</t>
  </si>
  <si>
    <t>-1254228987</t>
  </si>
  <si>
    <t>741371021</t>
  </si>
  <si>
    <t>Montáž svítidel zářivkových se zapojením vodičů bytových nebo společenských místností stropních vestavných 1 zdroj</t>
  </si>
  <si>
    <t>-2095675103</t>
  </si>
  <si>
    <t>741371031</t>
  </si>
  <si>
    <t>Montáž svítidel zářivkových se zapojením vodičů bytových nebo společenských místností nástěnných přisazených 1 zdroj</t>
  </si>
  <si>
    <t>-1961960409</t>
  </si>
  <si>
    <t>35711651</t>
  </si>
  <si>
    <t xml:space="preserve">rozvaděč elektroměrový plastový ER112/PVP7P  1x jednosazbový</t>
  </si>
  <si>
    <t>1179755096</t>
  </si>
  <si>
    <t>35713132</t>
  </si>
  <si>
    <t>rozvodnice zapuštěná, neprůhledné dveře, 1 řada, šířka 14 modulárních jednotek</t>
  </si>
  <si>
    <t>-1751428619</t>
  </si>
  <si>
    <t>35713147</t>
  </si>
  <si>
    <t>rozvodnice zapuštěná, neprůhledné dveře, 2 řady, šířka 20 modulárních jednotek</t>
  </si>
  <si>
    <t>-728835370</t>
  </si>
  <si>
    <t>35713135</t>
  </si>
  <si>
    <t>rozvodnice zapuštěná, neprůhledné dveře, 4 řady, šířka 14 modulárních jednotek</t>
  </si>
  <si>
    <t>-1896855621</t>
  </si>
  <si>
    <t>38227041</t>
  </si>
  <si>
    <t>síťový napáječ domácího telefonu a zvonkového tabla pro 1 uživatele</t>
  </si>
  <si>
    <t>1100398494</t>
  </si>
  <si>
    <t>38226805</t>
  </si>
  <si>
    <t>domovní telefon s ovládáním elektrického zámku</t>
  </si>
  <si>
    <t>140065655</t>
  </si>
  <si>
    <t>38226101</t>
  </si>
  <si>
    <t>zvonkové tablo s elektronickým vrátným 4 tlačítka; rámeček pod omítkou</t>
  </si>
  <si>
    <t>-1953196354</t>
  </si>
  <si>
    <t>37414130</t>
  </si>
  <si>
    <t>zvonek bytový</t>
  </si>
  <si>
    <t>1206457217</t>
  </si>
  <si>
    <t>34823741</t>
  </si>
  <si>
    <t>svítidlo zářivkové interiérové s kompenzací, barva bílá, 2x36W, délka 1600mm</t>
  </si>
  <si>
    <t>-906435709</t>
  </si>
  <si>
    <t>741371801</t>
  </si>
  <si>
    <t>Demontáž svítidel bez zachování funkčnosti (do suti) v bytových nebo společenských místnostech LED pásku profilu s difuzorem</t>
  </si>
  <si>
    <t>-296211046</t>
  </si>
  <si>
    <t>741371811</t>
  </si>
  <si>
    <t>Demontáž svítidel bez zachování funkčnosti (do suti) v bytových nebo společenských místnostech modulového systému bodových vestavných</t>
  </si>
  <si>
    <t>-435211253</t>
  </si>
  <si>
    <t>741371821</t>
  </si>
  <si>
    <t>Demontáž svítidel bez zachování funkčnosti (do suti) v bytových nebo společenských místnostech modulového systému zářivkových, délky do 1100 mm</t>
  </si>
  <si>
    <t>1249131626</t>
  </si>
  <si>
    <t>741371841</t>
  </si>
  <si>
    <t>Demontáž svítidel bez zachování funkčnosti (do suti) v bytových nebo společenských místnostech se standardní paticí (E27, T5, GU10) přisazených, ploše do 0,09 m2</t>
  </si>
  <si>
    <t>-1713333638</t>
  </si>
  <si>
    <t>741371861</t>
  </si>
  <si>
    <t>Demontáž svítidel bez zachování funkčnosti (do suti) v bytových nebo společenských místnostech se standardní paticí (E27, T5, GU10) zavěšených, ploše do 0,09 m2</t>
  </si>
  <si>
    <t>-868168594</t>
  </si>
  <si>
    <t>741371871</t>
  </si>
  <si>
    <t>Demontáž svítidel bez zachování funkčnosti (do suti) v bytových nebo společenských místnostech se standardní paticí (E27, T5, GU10) skleněných lustrového typu do 2 zdrojů</t>
  </si>
  <si>
    <t>1806124447</t>
  </si>
  <si>
    <t>741371891</t>
  </si>
  <si>
    <t>Demontáž svítidel bez zachování funkčnosti (do suti) v bytových nebo společenských místnostech se standardní paticí (E27, T5, GU10) doplňků nosných systémů</t>
  </si>
  <si>
    <t>-665552699</t>
  </si>
  <si>
    <t>741372012</t>
  </si>
  <si>
    <t>Montáž svítidel LED se zapojením vodičů bytových nebo společenských místností přisazených nástěnných reflektorových bez pohybového čidla</t>
  </si>
  <si>
    <t>140418103</t>
  </si>
  <si>
    <t>741372013</t>
  </si>
  <si>
    <t>Montáž svítidel LED se zapojením vodičů bytových nebo společenských místností přisazených nástěnných reflektorových s pohybovým čidlem</t>
  </si>
  <si>
    <t>-637878669</t>
  </si>
  <si>
    <t>741372101</t>
  </si>
  <si>
    <t>Montáž svítidel LED se zapojením vodičů bytových nebo společenských místností vestavných podhledových bodových</t>
  </si>
  <si>
    <t>-1893924731</t>
  </si>
  <si>
    <t>741372821</t>
  </si>
  <si>
    <t>Demontáž svítidel bez zachování funkčnosti (do suti) průmyslových výbojkových venkovních na výložníku do 3 m</t>
  </si>
  <si>
    <t>-1531886010</t>
  </si>
  <si>
    <t>741373002</t>
  </si>
  <si>
    <t>Montáž svítidel výbojkových se zapojením vodičů průmyslových nebo venkovních na výložník</t>
  </si>
  <si>
    <t>1724644970</t>
  </si>
  <si>
    <t>34874304</t>
  </si>
  <si>
    <t>světlomet výbojkový halogenidový 400W/sodíkový 400W</t>
  </si>
  <si>
    <t>1127896861</t>
  </si>
  <si>
    <t>741373041</t>
  </si>
  <si>
    <t>Montáž svítidel výbojkových se zapojením vodičů světlometů hmotnosti do 10 kg</t>
  </si>
  <si>
    <t>-1757277809</t>
  </si>
  <si>
    <t>287408959</t>
  </si>
  <si>
    <t>741374011</t>
  </si>
  <si>
    <t>Montáž svítidel halogenových se zapojením vodičů bodových stropních přisazených do 2 zdrojů</t>
  </si>
  <si>
    <t>-959658386</t>
  </si>
  <si>
    <t>741374051</t>
  </si>
  <si>
    <t>Montáž svítidel halogenových se zapojením vodičů bodových doplňků transformátoru pro sólo svítidlo</t>
  </si>
  <si>
    <t>1508350087</t>
  </si>
  <si>
    <t>741375001</t>
  </si>
  <si>
    <t>Montáž modulového osvětlovacího systému se zapojením vodičů nosné soustavy ze spojovacích a upevňovacích prvků stropní přisazené</t>
  </si>
  <si>
    <t>-1665537706</t>
  </si>
  <si>
    <t>741375021</t>
  </si>
  <si>
    <t>Montáž modulového osvětlovacího systému se zapojením vodičů světelných zdrojů zářivkových, délky do 1100 mm</t>
  </si>
  <si>
    <t>-1373378948</t>
  </si>
  <si>
    <t>741375042</t>
  </si>
  <si>
    <t>Montáž modulového osvětlovacího systému se zapojením vodičů doplňků předřadníku</t>
  </si>
  <si>
    <t>1290788167</t>
  </si>
  <si>
    <t>741378001</t>
  </si>
  <si>
    <t>Zřízení upevňovacích bodů pro svítidla s vyvrtáním díry s osazením závěsného háku v dřevěných stropech</t>
  </si>
  <si>
    <t>-834803802</t>
  </si>
  <si>
    <t>741378003</t>
  </si>
  <si>
    <t>Zřízení upevňovacích bodů pro svítidla s vyvrtáním díry s osazením závěsného háku v betonu</t>
  </si>
  <si>
    <t>1995210838</t>
  </si>
  <si>
    <t>741810001</t>
  </si>
  <si>
    <t>Zkoušky a prohlídky elektrických rozvodů a zařízení celková prohlídka a vyhotovení revizní zprávy pro objem montážních prací do 100 tis. Kč</t>
  </si>
  <si>
    <t>263358608</t>
  </si>
  <si>
    <t>741810002</t>
  </si>
  <si>
    <t>Zkoušky a prohlídky elektrických rozvodů a zařízení celková prohlídka a vyhotovení revizní zprávy pro objem montážních prací přes 100 do 500 tis. Kč</t>
  </si>
  <si>
    <t>1520352118</t>
  </si>
  <si>
    <t>741811001</t>
  </si>
  <si>
    <t>Zkoušky a prohlídky rozvodných zařízení kontrola rozváděčů nn, (1 pole) manipulačních, ovládacích nebo reléových</t>
  </si>
  <si>
    <t>1737928460</t>
  </si>
  <si>
    <t>741811011</t>
  </si>
  <si>
    <t>Zkoušky a prohlídky rozvodných zařízení kontrola rozváděčů nn, (1 pole) silových, hmotnosti do 200 kg</t>
  </si>
  <si>
    <t>575307564</t>
  </si>
  <si>
    <t>741811021</t>
  </si>
  <si>
    <t>Zkoušky a prohlídky rozvodných zařízení oživení jednoho pole rozváděče zhotoveného subdodavatelem v podmínkách externí montáže se složitou výstrojí</t>
  </si>
  <si>
    <t>794656792</t>
  </si>
  <si>
    <t>741812001</t>
  </si>
  <si>
    <t>Zkoušky vodičů a kabelů izolační vodiče do 1 kV, průřezu žily 300 až 800 mm2</t>
  </si>
  <si>
    <t>457677378</t>
  </si>
  <si>
    <t>741812011</t>
  </si>
  <si>
    <t>Zkoušky vodičů a kabelů izolační kabelu silového do 1 kV, počtu a průřezu žil do 4x 25 mm2</t>
  </si>
  <si>
    <t>1065191285</t>
  </si>
  <si>
    <t>741813001</t>
  </si>
  <si>
    <t>Zkoušky a prohlídky elektrických přístrojů měření impedance nulové smyčky okruhu vedení jednofázového 220 V</t>
  </si>
  <si>
    <t>1032486846</t>
  </si>
  <si>
    <t>741813002</t>
  </si>
  <si>
    <t>Zkoušky a prohlídky elektrických přístrojů měření impedance nulové smyčky okruhu vedení třífázového 3x380 V</t>
  </si>
  <si>
    <t>-1395794599</t>
  </si>
  <si>
    <t>741813021</t>
  </si>
  <si>
    <t>Zkoušky a prohlídky elektrických přístrojů revize, seřízení a nastavení ochranných relé včetně vystavení protokolu</t>
  </si>
  <si>
    <t>1093781222</t>
  </si>
  <si>
    <t>741820101</t>
  </si>
  <si>
    <t>Měření osvětlovacího zařízení izolačního stavu svítidel na pracovišti do. 200 ks svítidel</t>
  </si>
  <si>
    <t>soubor</t>
  </si>
  <si>
    <t>347445876</t>
  </si>
  <si>
    <t>741850903</t>
  </si>
  <si>
    <t>Zjištění závad a poruch silnoproudé instalace v objektech v bytových jednotkách s příslušenstvím bez ohledu na počet okruhů podle počtu místností připojených na jeden elektroměr s 3 obytnými místnostmi</t>
  </si>
  <si>
    <t>397212566</t>
  </si>
  <si>
    <t>741850912</t>
  </si>
  <si>
    <t>Zjištění závad a poruch silnoproudé instalace v objektech v kancelářích, veřejných budovách, podnicích, ubytovnách částech hotelů, internátů apod., s příslušenstvím, podle počtu místností připojených na 1 okruh a vyřazených z provozu do 3 až 5 místností</t>
  </si>
  <si>
    <t>361395076</t>
  </si>
  <si>
    <t>741850942</t>
  </si>
  <si>
    <t>Zjištění závad a poruch silnoproudé instalace v objektech v prodejnách, v provozech s kancelářemi, příručním skladem a ostatním příslušenstvím podle počtu místností připojených na 1 okruh a vyřazených z provozu do 4 a více místností</t>
  </si>
  <si>
    <t>-430000390</t>
  </si>
  <si>
    <t>741852902</t>
  </si>
  <si>
    <t>Zjištění závady u svítidel zářivkových pro prostředí normální dvojtrubicových</t>
  </si>
  <si>
    <t>1412903303</t>
  </si>
  <si>
    <t>741852941</t>
  </si>
  <si>
    <t>Zjištění závady u svítidel žárovkových</t>
  </si>
  <si>
    <t>519663009</t>
  </si>
  <si>
    <t>741853901</t>
  </si>
  <si>
    <t>Zjištění závady u spotřebičů tepelných bez montáže náhradních dílů akumulačních kamen</t>
  </si>
  <si>
    <t>-1884823270</t>
  </si>
  <si>
    <t>741910101</t>
  </si>
  <si>
    <t>Montáž výložníků bez kabelových lávek a osazení úchytných prvků typových, šířky do 400 mm nástěnných svařovaných se stojinou a 1 ramenem</t>
  </si>
  <si>
    <t>622010199</t>
  </si>
  <si>
    <t>741910151</t>
  </si>
  <si>
    <t>Montáž výložníků bez kabelových lávek a osazení úchytných prvků atypických se zhotovením, jakékoliv šířky nástěnných se stojinou a 1 ramenem</t>
  </si>
  <si>
    <t>730118551</t>
  </si>
  <si>
    <t>741910181</t>
  </si>
  <si>
    <t>Montáž výložníků bez kabelových lávek a osazení úchytných prvků atypických zesílených nástěnných nebo závěsných se stojinou se zhotovením</t>
  </si>
  <si>
    <t>1306242466</t>
  </si>
  <si>
    <t>741910301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</si>
  <si>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</si>
  <si>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1117371983</t>
  </si>
  <si>
    <t>741910401</t>
  </si>
  <si>
    <t>Montáž žlabů bez stojiny a výložníků plastových, šířky do 100 mm s víkem</t>
  </si>
  <si>
    <t>-795569743</t>
  </si>
  <si>
    <t>741912811</t>
  </si>
  <si>
    <t>Demontáž nosných a doplňkových prvků výložníků bez kabelových lávek nástěnných svařovaných se stojinou a 1 ramenem</t>
  </si>
  <si>
    <t>752701958</t>
  </si>
  <si>
    <t>741913831</t>
  </si>
  <si>
    <t>Demontáž nosných a doplňkových prvků roštů a lávek pro volné i pevné uložení kabelů bez podkladových desek se stojinou, výložníky a odbočkami pozinkovaných nástěnných nebo závěsných jednostranných</t>
  </si>
  <si>
    <t>1636486153</t>
  </si>
  <si>
    <t>741914822</t>
  </si>
  <si>
    <t>Demontáž nosných a doplňkových prvků žlabů bez stojiny a výložníků kovových, šířky do 250 mm</t>
  </si>
  <si>
    <t>842436598</t>
  </si>
  <si>
    <t>741915811</t>
  </si>
  <si>
    <t>Demontáž nosných a doplňkových prvků krytů plechových pro kabelová vedení šířky do 200 mm</t>
  </si>
  <si>
    <t>497051856</t>
  </si>
  <si>
    <t>741990001</t>
  </si>
  <si>
    <t>Ostatní doplňkové práce elektromontážní zhotovení otvorů v plechu tl. do 4 mm čtvercových, plochy do 0,010 m2</t>
  </si>
  <si>
    <t>1561288588</t>
  </si>
  <si>
    <t>741990003</t>
  </si>
  <si>
    <t>Ostatní doplňkové práce elektromontážní zhotovení otvorů v plechu tl. do 4 mm čtvercových, plochy přes 0,025 do 0,060 m2</t>
  </si>
  <si>
    <t>-619967923</t>
  </si>
  <si>
    <t>741990011</t>
  </si>
  <si>
    <t>Ostatní doplňkové práce elektromontážní zhotovení otvorů v plechu tl. do 4 mm kruhových, Ø do 21 mm</t>
  </si>
  <si>
    <t>1194766063</t>
  </si>
  <si>
    <t>741990014</t>
  </si>
  <si>
    <t>Ostatní doplňkové práce elektromontážní zhotovení otvorů v plechu tl. do 4 mm kruhových, Ø přes 42 do 60 mm</t>
  </si>
  <si>
    <t>-301009425</t>
  </si>
  <si>
    <t>741990021</t>
  </si>
  <si>
    <t>Ostatní doplňkové práce elektromontážní zakrytí otvorů čtvercových, plochy do 0,010 m2</t>
  </si>
  <si>
    <t>1214053869</t>
  </si>
  <si>
    <t>741990031</t>
  </si>
  <si>
    <t>Ostatní doplňkové práce elektromontážní zakrytí otvorů kruhových, Ø do 100 mm</t>
  </si>
  <si>
    <t>650206878</t>
  </si>
  <si>
    <t>741990041</t>
  </si>
  <si>
    <t>Ostatní doplňkové práce elektromontážní montáž tabulek pro rozvodny a elektrická zařízení výstražné a označovací</t>
  </si>
  <si>
    <t>-748228471</t>
  </si>
  <si>
    <t>741990062</t>
  </si>
  <si>
    <t>Ostatní doplňkové práce elektromontážní dokončovací práce (čistění a konzervace) utěsnění skříňových rozváděčů a řídících skříní</t>
  </si>
  <si>
    <t>-1186386649</t>
  </si>
  <si>
    <t>1975756369</t>
  </si>
  <si>
    <t>853425784</t>
  </si>
  <si>
    <t>1513019064</t>
  </si>
  <si>
    <t>-1219548835</t>
  </si>
  <si>
    <t>-74229027</t>
  </si>
  <si>
    <t>998741201</t>
  </si>
  <si>
    <t>Přesun hmot pro silnoproud stanovený procentní sazbou (%) z ceny vodorovná dopravní vzdálenost do 50 m v objektech výšky do 6 m</t>
  </si>
  <si>
    <t>1502385164</t>
  </si>
  <si>
    <t>1850916131</t>
  </si>
  <si>
    <t>460932111</t>
  </si>
  <si>
    <t>Osazení kotevních prvků hmoždinek včetně vyvrtání otvorů, pro upevnění elektroinstalací ve stěnách cihelných, vnějšího průměru do 8 mm</t>
  </si>
  <si>
    <t>-811165702</t>
  </si>
  <si>
    <t>56281002</t>
  </si>
  <si>
    <t>hmoždinky univerzální 8x40</t>
  </si>
  <si>
    <t>100 kus</t>
  </si>
  <si>
    <t>1978527991</t>
  </si>
  <si>
    <t>1000*0,01 'Přepočtené koeficientem množství</t>
  </si>
  <si>
    <t>460932121</t>
  </si>
  <si>
    <t>Osazení kotevních prvků hmoždinek včetně vyvrtání otvorů, pro upevnění elektroinstalací ve stěnách betonových nebo kamenných, vnějšího průměru do 8 mm</t>
  </si>
  <si>
    <t>-1637908826</t>
  </si>
  <si>
    <t>1273346639</t>
  </si>
  <si>
    <t>100*0,01 'Přepočtené koeficientem množství</t>
  </si>
  <si>
    <t>460941111</t>
  </si>
  <si>
    <t>Vyplnění rýh vyplnění a omítnutí rýh ve stropech hloubky do 3 cm a šířky do 3 cm</t>
  </si>
  <si>
    <t>-245212072</t>
  </si>
  <si>
    <t>460941112</t>
  </si>
  <si>
    <t>Vyplnění rýh vyplnění a omítnutí rýh ve stropech hloubky do 3 cm a šířky přes 3 do 5 cm</t>
  </si>
  <si>
    <t>732185573</t>
  </si>
  <si>
    <t>460941121</t>
  </si>
  <si>
    <t>Vyplnění rýh vyplnění a omítnutí rýh ve stropech hloubky přes 3 do 5 cm a šířky do 5 cm</t>
  </si>
  <si>
    <t>311423904</t>
  </si>
  <si>
    <t>460941211</t>
  </si>
  <si>
    <t>Vyplnění rýh vyplnění a omítnutí rýh ve stěnách hloubky do 3 cm a šířky do 3 cm</t>
  </si>
  <si>
    <t>-263003293</t>
  </si>
  <si>
    <t>460941311</t>
  </si>
  <si>
    <t>Vyplnění rýh vyplnění a omítnutí rýh v betonových podlahách a mazaninách hloubky do 5 cm a šířky do 5 cm</t>
  </si>
  <si>
    <t>381871693</t>
  </si>
  <si>
    <t>460951111</t>
  </si>
  <si>
    <t>Vyplnění otvorů zabetonování otvorů ve stropech včetně bednění a výztuže plochy do 0,09 m2 a tlouštky do 10 cm</t>
  </si>
  <si>
    <t>899959572</t>
  </si>
  <si>
    <t>460952111</t>
  </si>
  <si>
    <t>Vyplnění otvorů zazdívka otvorů ve zdivu cihlami pálenými plochy do 0,0225 m2 a tloušťky do 15 cm</t>
  </si>
  <si>
    <t>-1144603854</t>
  </si>
  <si>
    <t>460952121</t>
  </si>
  <si>
    <t>Vyplnění otvorů zazdívka otvorů ve zdivu cihlami pálenými plochy přes 0,0225 do 0,09 m2 a tloušťky do 15 cm</t>
  </si>
  <si>
    <t>-461453315</t>
  </si>
  <si>
    <t>468041111</t>
  </si>
  <si>
    <t>Řezání spár v podkladu nebo krytu betonovém, hloubky do 10 cm</t>
  </si>
  <si>
    <t>-1577477681</t>
  </si>
  <si>
    <t>468071111</t>
  </si>
  <si>
    <t>Bourání podlah a mazanin betonových tloušťky do 15 cm</t>
  </si>
  <si>
    <t>-746256374</t>
  </si>
  <si>
    <t>468081111</t>
  </si>
  <si>
    <t>Vybourání otvorů ve zdivu z lehkých betonů plochy do 0,09 m2 a tloušťky do 15 cm</t>
  </si>
  <si>
    <t>-602047248</t>
  </si>
  <si>
    <t>468081311</t>
  </si>
  <si>
    <t>Vybourání otvorů ve zdivu cihelném plochy do 0,0225 m2 a tloušťky do 15 cm</t>
  </si>
  <si>
    <t>1880364050</t>
  </si>
  <si>
    <t>468081411</t>
  </si>
  <si>
    <t>Vybourání otvorů ve zdivu betonovém plochy do 0,0225 m2 a tloušťky do 15 cm</t>
  </si>
  <si>
    <t>585055199</t>
  </si>
  <si>
    <t>468081511</t>
  </si>
  <si>
    <t>Vybourání otvorů ve zdivu železobetonovém plochy do 0,09 m2 a tloušťky do 15 cm</t>
  </si>
  <si>
    <t>2004438245</t>
  </si>
  <si>
    <t>468082211</t>
  </si>
  <si>
    <t>Vybourání otvorů ve stropech a klenbách železobetonových plochy do 0,09 m2 a tloušťky do 10 cm</t>
  </si>
  <si>
    <t>-1766107598</t>
  </si>
  <si>
    <t>468091111</t>
  </si>
  <si>
    <t>Vysekání kapes nebo výklenků ve zdivu pro osazení kotevních prvků nebo elektroinstalačního zařízení z lehkých betonů, dutých cihel nebo tvárnic, velikosti 7x7x5 cm</t>
  </si>
  <si>
    <t>-1759379075</t>
  </si>
  <si>
    <t>468091112</t>
  </si>
  <si>
    <t>Vysekání kapes nebo výklenků ve zdivu pro osazení kotevních prvků nebo elektroinstalačního zařízení z lehkých betonů, dutých cihel nebo tvárnic, velikosti 10x10x8 cm</t>
  </si>
  <si>
    <t>237551037</t>
  </si>
  <si>
    <t>468091211</t>
  </si>
  <si>
    <t>Vysekání kapes nebo výklenků ve zdivu pro osazení kotevních prvků nebo elektroinstalačního zařízení betonovém nebo kamenném, velikosti 7x7x5 cm</t>
  </si>
  <si>
    <t>-1771044078</t>
  </si>
  <si>
    <t>468101111</t>
  </si>
  <si>
    <t>Vysekání rýh pro montáž trubek a kabelů v kamenných nebo betonových zdech hloubky do 3 cm a šířky do 3 cm</t>
  </si>
  <si>
    <t>-2038179092</t>
  </si>
  <si>
    <t>468101211</t>
  </si>
  <si>
    <t>Vysekání rýh pro montáž trubek a kabelů ve stropech z betonu hloubky do 3 cm a šířky do 3 cm</t>
  </si>
  <si>
    <t>1024057412</t>
  </si>
  <si>
    <t>468101311</t>
  </si>
  <si>
    <t>Vysekání rýh pro montáž trubek a kabelů v betonových podlahách a mazaninách hloubky do 5 cm a šířky do 5 cm</t>
  </si>
  <si>
    <t>2019950035</t>
  </si>
  <si>
    <t>468101411</t>
  </si>
  <si>
    <t>Vysekání rýh pro montáž trubek a kabelů v cihelných zdech hloubky do 3 cm a šířky do 3 cm</t>
  </si>
  <si>
    <t>138035806</t>
  </si>
  <si>
    <t>468111111</t>
  </si>
  <si>
    <t>Frézování drážek pro vodiče ve stěnách z cihel, rozměru do 3x3 cm</t>
  </si>
  <si>
    <t>-852251267</t>
  </si>
  <si>
    <t>468111121</t>
  </si>
  <si>
    <t>Frézování drážek pro vodiče ve stěnách z cihel včetně omítky, rozměru do 3x3 cm</t>
  </si>
  <si>
    <t>-1260832453</t>
  </si>
  <si>
    <t>468111311</t>
  </si>
  <si>
    <t>Frézování drážek pro vodiče ve stěnách z betonu, rozměru do 3x3 cm</t>
  </si>
  <si>
    <t>-260838383</t>
  </si>
  <si>
    <t>469971111</t>
  </si>
  <si>
    <t>Odvoz suti a vybouraných hmot svislá doprava suti a vybouraných hmot za první podlaží</t>
  </si>
  <si>
    <t>-739009886</t>
  </si>
  <si>
    <t>469972111</t>
  </si>
  <si>
    <t>Odvoz suti a vybouraných hmot odvoz suti a vybouraných hmot do 1 km</t>
  </si>
  <si>
    <t>-105066586</t>
  </si>
  <si>
    <t>469973111</t>
  </si>
  <si>
    <t>Poplatek za uložení stavebního odpadu na skládce (skládkovné) na skládce (skládkovné) z prostého betonu zatříděného do Katalogu odpadů pod kódem 17 01 01</t>
  </si>
  <si>
    <t>-1315958724</t>
  </si>
  <si>
    <t>PS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</si>
  <si>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</si>
  <si>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</si>
  <si>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</si>
  <si>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</si>
  <si>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</si>
  <si>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</si>
  <si>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</si>
  <si>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</si>
  <si>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</si>
  <si>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011464000</t>
  </si>
  <si>
    <t>Měření (monitoring) úrovně osvětlení</t>
  </si>
  <si>
    <t>soub</t>
  </si>
  <si>
    <t>1024</t>
  </si>
  <si>
    <t>-1082354297</t>
  </si>
  <si>
    <t>011514000</t>
  </si>
  <si>
    <t>Stavebně-statický průzkum</t>
  </si>
  <si>
    <t>1012389119</t>
  </si>
  <si>
    <t>013244000</t>
  </si>
  <si>
    <t>Dokumentace pro provádění stavby</t>
  </si>
  <si>
    <t>-1621325606</t>
  </si>
  <si>
    <t>013254000</t>
  </si>
  <si>
    <t>Dokumentace skutečného provedení stavby</t>
  </si>
  <si>
    <t>105082792</t>
  </si>
  <si>
    <t>VRN3</t>
  </si>
  <si>
    <t>Zařízení staveniště</t>
  </si>
  <si>
    <t>032303000</t>
  </si>
  <si>
    <t>Zřízení počítačové sítě, WIFI apod.</t>
  </si>
  <si>
    <t>2000533520</t>
  </si>
  <si>
    <t>033103000</t>
  </si>
  <si>
    <t>Připojení energií</t>
  </si>
  <si>
    <t>-758946525</t>
  </si>
  <si>
    <t>034403000</t>
  </si>
  <si>
    <t>Osvětlení staveniště</t>
  </si>
  <si>
    <t>1519945534</t>
  </si>
  <si>
    <t>VRN4</t>
  </si>
  <si>
    <t>Inženýrská činnost</t>
  </si>
  <si>
    <t>049203000</t>
  </si>
  <si>
    <t>Náklady stanovené zvláštními předpisy</t>
  </si>
  <si>
    <t>-666266109</t>
  </si>
  <si>
    <t>VRN7</t>
  </si>
  <si>
    <t>Provozní vlivy</t>
  </si>
  <si>
    <t>074103001</t>
  </si>
  <si>
    <t>Křížení el. vedení u železnice - snížení rychlosti</t>
  </si>
  <si>
    <t>-713285151</t>
  </si>
  <si>
    <t>074103011</t>
  </si>
  <si>
    <t>Křížení el. vedení u železnice - výluka</t>
  </si>
  <si>
    <t>-998852057</t>
  </si>
  <si>
    <t>075103000</t>
  </si>
  <si>
    <t>Ochranná pásma elektrického vedení</t>
  </si>
  <si>
    <t>601474577</t>
  </si>
  <si>
    <t>076103012</t>
  </si>
  <si>
    <t>Křížení el. vedení - vypnutí kříženého VN, NN</t>
  </si>
  <si>
    <t>470898890</t>
  </si>
  <si>
    <t>VRN9</t>
  </si>
  <si>
    <t>Ostatní náklady</t>
  </si>
  <si>
    <t>091404000</t>
  </si>
  <si>
    <t>Práce na památkovém objektu</t>
  </si>
  <si>
    <t>1987779009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</si>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</sst>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2021-001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Odstraňování závad z revizí elektroinstalací a soustav ochrany před bleskem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11. 1. 2021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 01 - Odstraňování záva...'!J30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 01 - Odstraňování záva...'!P85</f>
        <v>0</v>
      </c>
      <c r="AV55" s="119">
        <f>'PS 01 - Odstraňování záva...'!J33</f>
        <v>0</v>
      </c>
      <c r="AW55" s="119">
        <f>'PS 01 - Odstraňování záva...'!J34</f>
        <v>0</v>
      </c>
      <c r="AX55" s="119">
        <f>'PS 01 - Odstraňování záva...'!J35</f>
        <v>0</v>
      </c>
      <c r="AY55" s="119">
        <f>'PS 01 - Odstraňování záva...'!J36</f>
        <v>0</v>
      </c>
      <c r="AZ55" s="119">
        <f>'PS 01 - Odstraňování záva...'!F33</f>
        <v>0</v>
      </c>
      <c r="BA55" s="119">
        <f>'PS 01 - Odstraňování záva...'!F34</f>
        <v>0</v>
      </c>
      <c r="BB55" s="119">
        <f>'PS 01 - Odstraňování záva...'!F35</f>
        <v>0</v>
      </c>
      <c r="BC55" s="119">
        <f>'PS 01 - Odstraňování záva...'!F36</f>
        <v>0</v>
      </c>
      <c r="BD55" s="121">
        <f>'PS 01 - Odstraňování záva...'!F37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24.7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 02 - Odstraňování záva...'!J30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'PS 02 - Odstraňování záva...'!P83</f>
        <v>0</v>
      </c>
      <c r="AV56" s="119">
        <f>'PS 02 - Odstraňování záva...'!J33</f>
        <v>0</v>
      </c>
      <c r="AW56" s="119">
        <f>'PS 02 - Odstraňování záva...'!J34</f>
        <v>0</v>
      </c>
      <c r="AX56" s="119">
        <f>'PS 02 - Odstraňování záva...'!J35</f>
        <v>0</v>
      </c>
      <c r="AY56" s="119">
        <f>'PS 02 - Odstraňování záva...'!J36</f>
        <v>0</v>
      </c>
      <c r="AZ56" s="119">
        <f>'PS 02 - Odstraňování záva...'!F33</f>
        <v>0</v>
      </c>
      <c r="BA56" s="119">
        <f>'PS 02 - Odstraňování záva...'!F34</f>
        <v>0</v>
      </c>
      <c r="BB56" s="119">
        <f>'PS 02 - Odstraňování záva...'!F35</f>
        <v>0</v>
      </c>
      <c r="BC56" s="119">
        <f>'PS 02 - Odstraňování záva...'!F36</f>
        <v>0</v>
      </c>
      <c r="BD56" s="121">
        <f>'PS 02 - Odstraňování záva...'!F37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 03 - VRN'!J30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'PS 03 - VRN'!P85</f>
        <v>0</v>
      </c>
      <c r="AV57" s="124">
        <f>'PS 03 - VRN'!J33</f>
        <v>0</v>
      </c>
      <c r="AW57" s="124">
        <f>'PS 03 - VRN'!J34</f>
        <v>0</v>
      </c>
      <c r="AX57" s="124">
        <f>'PS 03 - VRN'!J35</f>
        <v>0</v>
      </c>
      <c r="AY57" s="124">
        <f>'PS 03 - VRN'!J36</f>
        <v>0</v>
      </c>
      <c r="AZ57" s="124">
        <f>'PS 03 - VRN'!F33</f>
        <v>0</v>
      </c>
      <c r="BA57" s="124">
        <f>'PS 03 - VRN'!F34</f>
        <v>0</v>
      </c>
      <c r="BB57" s="124">
        <f>'PS 03 - VRN'!F35</f>
        <v>0</v>
      </c>
      <c r="BC57" s="124">
        <f>'PS 03 - VRN'!F36</f>
        <v>0</v>
      </c>
      <c r="BD57" s="126">
        <f>'PS 03 - VRN'!F37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ervKrWdWq/OF479ERHKKREmQYoxbvSzrwT9X4lgpK2Baneqcy+VpR74+mnY4cYaECwYfe3CMxCBi3dZgs0fgWQ==" hashValue="zBAadyCp0i7N7OddANfMb2ZNx6j84OakBhggpbFfYritJ8wE03Hc77G52LtbgIdboCFw9M+Bp+TEJMjF+UA/T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Odstraňování záva...'!C2" display="/"/>
    <hyperlink ref="A56" location="'PS 02 - Odstraňování záva...'!C2" display="/"/>
    <hyperlink ref="A57" location="'PS 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Odstraňování závad z revizí elektroinstalací a soustav ochrany před bleskem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11. 1. 2021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ROUND((SUM(BE85:BE601)),  2)</f>
        <v>0</v>
      </c>
      <c r="G33" s="37"/>
      <c r="H33" s="37"/>
      <c r="I33" s="147">
        <v>0.20999999999999999</v>
      </c>
      <c r="J33" s="146">
        <f>ROUND(((SUM(BE85:BE601))*I33),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ROUND((SUM(BF85:BF601)),  2)</f>
        <v>0</v>
      </c>
      <c r="G34" s="37"/>
      <c r="H34" s="37"/>
      <c r="I34" s="147">
        <v>0.14999999999999999</v>
      </c>
      <c r="J34" s="146">
        <f>ROUND(((SUM(BF85:BF601))*I34),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ROUND((SUM(BG85:BG601)),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ROUND((SUM(BH85:BH601)),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ROUND((SUM(BI85:BI601)),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Odstraňování závad z revizí elektroinstalací a soustav ochrany před bleskem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01 - Odstraňování závad z revizí soustav ochrany před bleskem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11. 1. 2021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98</v>
      </c>
      <c r="E62" s="167"/>
      <c r="F62" s="167"/>
      <c r="G62" s="167"/>
      <c r="H62" s="167"/>
      <c r="I62" s="167"/>
      <c r="J62" s="168">
        <f>J178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J179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J232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J384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Odstraňování závad z revizí elektroinstalací a soustav ochrany před bleskem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90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PS 01 - Odstraňování závad z revizí soustav ochrany před bleskem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31" t="s">
        <v>23</v>
      </c>
      <c r="J79" s="71" t="str">
        <f>IF(J12="","",J12)</f>
        <v>11. 1. 2021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Správa železnic, státní organizace</v>
      </c>
      <c r="G81" s="39"/>
      <c r="H81" s="39"/>
      <c r="I81" s="31" t="s">
        <v>33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35</v>
      </c>
      <c r="J82" s="35" t="str">
        <f>E24</f>
        <v>Správa železnic, státní organizace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103</v>
      </c>
      <c r="D84" s="179" t="s">
        <v>57</v>
      </c>
      <c r="E84" s="179" t="s">
        <v>53</v>
      </c>
      <c r="F84" s="179" t="s">
        <v>54</v>
      </c>
      <c r="G84" s="179" t="s">
        <v>104</v>
      </c>
      <c r="H84" s="179" t="s">
        <v>105</v>
      </c>
      <c r="I84" s="179" t="s">
        <v>106</v>
      </c>
      <c r="J84" s="179" t="s">
        <v>94</v>
      </c>
      <c r="K84" s="180" t="s">
        <v>107</v>
      </c>
      <c r="L84" s="181"/>
      <c r="M84" s="91" t="s">
        <v>19</v>
      </c>
      <c r="N84" s="92" t="s">
        <v>42</v>
      </c>
      <c r="O84" s="92" t="s">
        <v>108</v>
      </c>
      <c r="P84" s="92" t="s">
        <v>109</v>
      </c>
      <c r="Q84" s="92" t="s">
        <v>110</v>
      </c>
      <c r="R84" s="92" t="s">
        <v>111</v>
      </c>
      <c r="S84" s="92" t="s">
        <v>112</v>
      </c>
      <c r="T84" s="93" t="s">
        <v>113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114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P86+P178</f>
        <v>0</v>
      </c>
      <c r="Q85" s="95"/>
      <c r="R85" s="184">
        <f>R86+R178</f>
        <v>168.06700000000004</v>
      </c>
      <c r="S85" s="95"/>
      <c r="T85" s="185">
        <f>T86+T178</f>
        <v>78.194950000000006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95</v>
      </c>
      <c r="BK85" s="186">
        <f>BK86+BK178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115</v>
      </c>
      <c r="F86" s="190" t="s">
        <v>116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</v>
      </c>
      <c r="S86" s="195"/>
      <c r="T86" s="197">
        <f>T87</f>
        <v>2.0384500000000001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82</v>
      </c>
      <c r="AT86" s="199" t="s">
        <v>71</v>
      </c>
      <c r="AU86" s="199" t="s">
        <v>72</v>
      </c>
      <c r="AY86" s="198" t="s">
        <v>117</v>
      </c>
      <c r="BK86" s="200">
        <f>BK87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118</v>
      </c>
      <c r="F87" s="201" t="s">
        <v>119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SUM(P88:P177)</f>
        <v>0</v>
      </c>
      <c r="Q87" s="195"/>
      <c r="R87" s="196">
        <f>SUM(R88:R177)</f>
        <v>0</v>
      </c>
      <c r="S87" s="195"/>
      <c r="T87" s="197">
        <f>SUM(T88:T177)</f>
        <v>2.0384500000000001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82</v>
      </c>
      <c r="AT87" s="199" t="s">
        <v>71</v>
      </c>
      <c r="AU87" s="199" t="s">
        <v>80</v>
      </c>
      <c r="AY87" s="198" t="s">
        <v>117</v>
      </c>
      <c r="BK87" s="200">
        <f>SUM(BK88:BK177)</f>
        <v>0</v>
      </c>
    </row>
    <row r="88" s="2" customFormat="1">
      <c r="A88" s="37"/>
      <c r="B88" s="38"/>
      <c r="C88" s="203" t="s">
        <v>80</v>
      </c>
      <c r="D88" s="203" t="s">
        <v>120</v>
      </c>
      <c r="E88" s="204" t="s">
        <v>121</v>
      </c>
      <c r="F88" s="205" t="s">
        <v>122</v>
      </c>
      <c r="G88" s="206" t="s">
        <v>123</v>
      </c>
      <c r="H88" s="207">
        <v>100</v>
      </c>
      <c r="I88" s="208"/>
      <c r="J88" s="209">
        <f>ROUND(I88*H88,2)</f>
        <v>0</v>
      </c>
      <c r="K88" s="205" t="s">
        <v>124</v>
      </c>
      <c r="L88" s="43"/>
      <c r="M88" s="210" t="s">
        <v>19</v>
      </c>
      <c r="N88" s="211" t="s">
        <v>43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125</v>
      </c>
      <c r="AT88" s="214" t="s">
        <v>120</v>
      </c>
      <c r="AU88" s="214" t="s">
        <v>82</v>
      </c>
      <c r="AY88" s="16" t="s">
        <v>117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80</v>
      </c>
      <c r="BK88" s="215">
        <f>ROUND(I88*H88,2)</f>
        <v>0</v>
      </c>
      <c r="BL88" s="16" t="s">
        <v>125</v>
      </c>
      <c r="BM88" s="214" t="s">
        <v>126</v>
      </c>
    </row>
    <row r="89" s="2" customFormat="1">
      <c r="A89" s="37"/>
      <c r="B89" s="38"/>
      <c r="C89" s="203" t="s">
        <v>82</v>
      </c>
      <c r="D89" s="203" t="s">
        <v>120</v>
      </c>
      <c r="E89" s="204" t="s">
        <v>127</v>
      </c>
      <c r="F89" s="205" t="s">
        <v>128</v>
      </c>
      <c r="G89" s="206" t="s">
        <v>123</v>
      </c>
      <c r="H89" s="207">
        <v>50</v>
      </c>
      <c r="I89" s="208"/>
      <c r="J89" s="209">
        <f>ROUND(I89*H89,2)</f>
        <v>0</v>
      </c>
      <c r="K89" s="205" t="s">
        <v>124</v>
      </c>
      <c r="L89" s="43"/>
      <c r="M89" s="210" t="s">
        <v>19</v>
      </c>
      <c r="N89" s="211" t="s">
        <v>43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125</v>
      </c>
      <c r="AT89" s="214" t="s">
        <v>120</v>
      </c>
      <c r="AU89" s="214" t="s">
        <v>82</v>
      </c>
      <c r="AY89" s="16" t="s">
        <v>117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125</v>
      </c>
      <c r="BM89" s="214" t="s">
        <v>129</v>
      </c>
    </row>
    <row r="90" s="2" customFormat="1">
      <c r="A90" s="37"/>
      <c r="B90" s="38"/>
      <c r="C90" s="203" t="s">
        <v>130</v>
      </c>
      <c r="D90" s="203" t="s">
        <v>120</v>
      </c>
      <c r="E90" s="204" t="s">
        <v>131</v>
      </c>
      <c r="F90" s="205" t="s">
        <v>132</v>
      </c>
      <c r="G90" s="206" t="s">
        <v>123</v>
      </c>
      <c r="H90" s="207">
        <v>1000</v>
      </c>
      <c r="I90" s="208"/>
      <c r="J90" s="209">
        <f>ROUND(I90*H90,2)</f>
        <v>0</v>
      </c>
      <c r="K90" s="205" t="s">
        <v>124</v>
      </c>
      <c r="L90" s="43"/>
      <c r="M90" s="210" t="s">
        <v>19</v>
      </c>
      <c r="N90" s="211" t="s">
        <v>43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125</v>
      </c>
      <c r="AT90" s="214" t="s">
        <v>120</v>
      </c>
      <c r="AU90" s="214" t="s">
        <v>82</v>
      </c>
      <c r="AY90" s="16" t="s">
        <v>117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80</v>
      </c>
      <c r="BK90" s="215">
        <f>ROUND(I90*H90,2)</f>
        <v>0</v>
      </c>
      <c r="BL90" s="16" t="s">
        <v>125</v>
      </c>
      <c r="BM90" s="214" t="s">
        <v>133</v>
      </c>
    </row>
    <row r="91" s="2" customFormat="1">
      <c r="A91" s="37"/>
      <c r="B91" s="38"/>
      <c r="C91" s="203" t="s">
        <v>134</v>
      </c>
      <c r="D91" s="203" t="s">
        <v>120</v>
      </c>
      <c r="E91" s="204" t="s">
        <v>135</v>
      </c>
      <c r="F91" s="205" t="s">
        <v>136</v>
      </c>
      <c r="G91" s="206" t="s">
        <v>123</v>
      </c>
      <c r="H91" s="207">
        <v>100</v>
      </c>
      <c r="I91" s="208"/>
      <c r="J91" s="209">
        <f>ROUND(I91*H91,2)</f>
        <v>0</v>
      </c>
      <c r="K91" s="205" t="s">
        <v>124</v>
      </c>
      <c r="L91" s="43"/>
      <c r="M91" s="210" t="s">
        <v>19</v>
      </c>
      <c r="N91" s="211" t="s">
        <v>43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125</v>
      </c>
      <c r="AT91" s="214" t="s">
        <v>120</v>
      </c>
      <c r="AU91" s="214" t="s">
        <v>82</v>
      </c>
      <c r="AY91" s="16" t="s">
        <v>117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80</v>
      </c>
      <c r="BK91" s="215">
        <f>ROUND(I91*H91,2)</f>
        <v>0</v>
      </c>
      <c r="BL91" s="16" t="s">
        <v>125</v>
      </c>
      <c r="BM91" s="214" t="s">
        <v>137</v>
      </c>
    </row>
    <row r="92" s="2" customFormat="1">
      <c r="A92" s="37"/>
      <c r="B92" s="38"/>
      <c r="C92" s="203" t="s">
        <v>138</v>
      </c>
      <c r="D92" s="203" t="s">
        <v>120</v>
      </c>
      <c r="E92" s="204" t="s">
        <v>139</v>
      </c>
      <c r="F92" s="205" t="s">
        <v>140</v>
      </c>
      <c r="G92" s="206" t="s">
        <v>123</v>
      </c>
      <c r="H92" s="207">
        <v>100</v>
      </c>
      <c r="I92" s="208"/>
      <c r="J92" s="209">
        <f>ROUND(I92*H92,2)</f>
        <v>0</v>
      </c>
      <c r="K92" s="205" t="s">
        <v>124</v>
      </c>
      <c r="L92" s="43"/>
      <c r="M92" s="210" t="s">
        <v>19</v>
      </c>
      <c r="N92" s="211" t="s">
        <v>43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125</v>
      </c>
      <c r="AT92" s="214" t="s">
        <v>120</v>
      </c>
      <c r="AU92" s="214" t="s">
        <v>82</v>
      </c>
      <c r="AY92" s="16" t="s">
        <v>117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80</v>
      </c>
      <c r="BK92" s="215">
        <f>ROUND(I92*H92,2)</f>
        <v>0</v>
      </c>
      <c r="BL92" s="16" t="s">
        <v>125</v>
      </c>
      <c r="BM92" s="214" t="s">
        <v>141</v>
      </c>
    </row>
    <row r="93" s="2" customFormat="1">
      <c r="A93" s="37"/>
      <c r="B93" s="38"/>
      <c r="C93" s="203" t="s">
        <v>142</v>
      </c>
      <c r="D93" s="203" t="s">
        <v>120</v>
      </c>
      <c r="E93" s="204" t="s">
        <v>143</v>
      </c>
      <c r="F93" s="205" t="s">
        <v>144</v>
      </c>
      <c r="G93" s="206" t="s">
        <v>123</v>
      </c>
      <c r="H93" s="207">
        <v>1000</v>
      </c>
      <c r="I93" s="208"/>
      <c r="J93" s="209">
        <f>ROUND(I93*H93,2)</f>
        <v>0</v>
      </c>
      <c r="K93" s="205" t="s">
        <v>124</v>
      </c>
      <c r="L93" s="43"/>
      <c r="M93" s="210" t="s">
        <v>19</v>
      </c>
      <c r="N93" s="211" t="s">
        <v>43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125</v>
      </c>
      <c r="AT93" s="214" t="s">
        <v>120</v>
      </c>
      <c r="AU93" s="214" t="s">
        <v>82</v>
      </c>
      <c r="AY93" s="16" t="s">
        <v>117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125</v>
      </c>
      <c r="BM93" s="214" t="s">
        <v>145</v>
      </c>
    </row>
    <row r="94" s="2" customFormat="1">
      <c r="A94" s="37"/>
      <c r="B94" s="38"/>
      <c r="C94" s="203" t="s">
        <v>146</v>
      </c>
      <c r="D94" s="203" t="s">
        <v>120</v>
      </c>
      <c r="E94" s="204" t="s">
        <v>147</v>
      </c>
      <c r="F94" s="205" t="s">
        <v>148</v>
      </c>
      <c r="G94" s="206" t="s">
        <v>123</v>
      </c>
      <c r="H94" s="207">
        <v>100</v>
      </c>
      <c r="I94" s="208"/>
      <c r="J94" s="209">
        <f>ROUND(I94*H94,2)</f>
        <v>0</v>
      </c>
      <c r="K94" s="205" t="s">
        <v>124</v>
      </c>
      <c r="L94" s="43"/>
      <c r="M94" s="210" t="s">
        <v>19</v>
      </c>
      <c r="N94" s="211" t="s">
        <v>43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125</v>
      </c>
      <c r="AT94" s="214" t="s">
        <v>120</v>
      </c>
      <c r="AU94" s="214" t="s">
        <v>82</v>
      </c>
      <c r="AY94" s="16" t="s">
        <v>117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80</v>
      </c>
      <c r="BK94" s="215">
        <f>ROUND(I94*H94,2)</f>
        <v>0</v>
      </c>
      <c r="BL94" s="16" t="s">
        <v>125</v>
      </c>
      <c r="BM94" s="214" t="s">
        <v>149</v>
      </c>
    </row>
    <row r="95" s="2" customFormat="1" ht="21.75" customHeight="1">
      <c r="A95" s="37"/>
      <c r="B95" s="38"/>
      <c r="C95" s="203" t="s">
        <v>150</v>
      </c>
      <c r="D95" s="203" t="s">
        <v>120</v>
      </c>
      <c r="E95" s="204" t="s">
        <v>151</v>
      </c>
      <c r="F95" s="205" t="s">
        <v>152</v>
      </c>
      <c r="G95" s="206" t="s">
        <v>153</v>
      </c>
      <c r="H95" s="207">
        <v>50</v>
      </c>
      <c r="I95" s="208"/>
      <c r="J95" s="209">
        <f>ROUND(I95*H95,2)</f>
        <v>0</v>
      </c>
      <c r="K95" s="205" t="s">
        <v>124</v>
      </c>
      <c r="L95" s="43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125</v>
      </c>
      <c r="AT95" s="214" t="s">
        <v>120</v>
      </c>
      <c r="AU95" s="214" t="s">
        <v>82</v>
      </c>
      <c r="AY95" s="16" t="s">
        <v>117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125</v>
      </c>
      <c r="BM95" s="214" t="s">
        <v>154</v>
      </c>
    </row>
    <row r="96" s="2" customFormat="1">
      <c r="A96" s="37"/>
      <c r="B96" s="38"/>
      <c r="C96" s="203" t="s">
        <v>155</v>
      </c>
      <c r="D96" s="203" t="s">
        <v>120</v>
      </c>
      <c r="E96" s="204" t="s">
        <v>156</v>
      </c>
      <c r="F96" s="205" t="s">
        <v>157</v>
      </c>
      <c r="G96" s="206" t="s">
        <v>153</v>
      </c>
      <c r="H96" s="207">
        <v>20</v>
      </c>
      <c r="I96" s="208"/>
      <c r="J96" s="209">
        <f>ROUND(I96*H96,2)</f>
        <v>0</v>
      </c>
      <c r="K96" s="205" t="s">
        <v>124</v>
      </c>
      <c r="L96" s="43"/>
      <c r="M96" s="210" t="s">
        <v>19</v>
      </c>
      <c r="N96" s="211" t="s">
        <v>43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125</v>
      </c>
      <c r="AT96" s="214" t="s">
        <v>120</v>
      </c>
      <c r="AU96" s="214" t="s">
        <v>82</v>
      </c>
      <c r="AY96" s="16" t="s">
        <v>117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80</v>
      </c>
      <c r="BK96" s="215">
        <f>ROUND(I96*H96,2)</f>
        <v>0</v>
      </c>
      <c r="BL96" s="16" t="s">
        <v>125</v>
      </c>
      <c r="BM96" s="214" t="s">
        <v>158</v>
      </c>
    </row>
    <row r="97" s="2" customFormat="1">
      <c r="A97" s="37"/>
      <c r="B97" s="38"/>
      <c r="C97" s="203" t="s">
        <v>159</v>
      </c>
      <c r="D97" s="203" t="s">
        <v>120</v>
      </c>
      <c r="E97" s="204" t="s">
        <v>160</v>
      </c>
      <c r="F97" s="205" t="s">
        <v>161</v>
      </c>
      <c r="G97" s="206" t="s">
        <v>153</v>
      </c>
      <c r="H97" s="207">
        <v>20</v>
      </c>
      <c r="I97" s="208"/>
      <c r="J97" s="209">
        <f>ROUND(I97*H97,2)</f>
        <v>0</v>
      </c>
      <c r="K97" s="205" t="s">
        <v>124</v>
      </c>
      <c r="L97" s="43"/>
      <c r="M97" s="210" t="s">
        <v>19</v>
      </c>
      <c r="N97" s="211" t="s">
        <v>43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125</v>
      </c>
      <c r="AT97" s="214" t="s">
        <v>120</v>
      </c>
      <c r="AU97" s="214" t="s">
        <v>82</v>
      </c>
      <c r="AY97" s="16" t="s">
        <v>117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125</v>
      </c>
      <c r="BM97" s="214" t="s">
        <v>162</v>
      </c>
    </row>
    <row r="98" s="2" customFormat="1">
      <c r="A98" s="37"/>
      <c r="B98" s="38"/>
      <c r="C98" s="203" t="s">
        <v>163</v>
      </c>
      <c r="D98" s="203" t="s">
        <v>120</v>
      </c>
      <c r="E98" s="204" t="s">
        <v>164</v>
      </c>
      <c r="F98" s="205" t="s">
        <v>165</v>
      </c>
      <c r="G98" s="206" t="s">
        <v>153</v>
      </c>
      <c r="H98" s="207">
        <v>10</v>
      </c>
      <c r="I98" s="208"/>
      <c r="J98" s="209">
        <f>ROUND(I98*H98,2)</f>
        <v>0</v>
      </c>
      <c r="K98" s="205" t="s">
        <v>124</v>
      </c>
      <c r="L98" s="43"/>
      <c r="M98" s="210" t="s">
        <v>19</v>
      </c>
      <c r="N98" s="211" t="s">
        <v>43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125</v>
      </c>
      <c r="AT98" s="214" t="s">
        <v>120</v>
      </c>
      <c r="AU98" s="214" t="s">
        <v>82</v>
      </c>
      <c r="AY98" s="16" t="s">
        <v>117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80</v>
      </c>
      <c r="BK98" s="215">
        <f>ROUND(I98*H98,2)</f>
        <v>0</v>
      </c>
      <c r="BL98" s="16" t="s">
        <v>125</v>
      </c>
      <c r="BM98" s="214" t="s">
        <v>166</v>
      </c>
    </row>
    <row r="99" s="2" customFormat="1">
      <c r="A99" s="37"/>
      <c r="B99" s="38"/>
      <c r="C99" s="203" t="s">
        <v>167</v>
      </c>
      <c r="D99" s="203" t="s">
        <v>120</v>
      </c>
      <c r="E99" s="204" t="s">
        <v>168</v>
      </c>
      <c r="F99" s="205" t="s">
        <v>169</v>
      </c>
      <c r="G99" s="206" t="s">
        <v>123</v>
      </c>
      <c r="H99" s="207">
        <v>10</v>
      </c>
      <c r="I99" s="208"/>
      <c r="J99" s="209">
        <f>ROUND(I99*H99,2)</f>
        <v>0</v>
      </c>
      <c r="K99" s="205" t="s">
        <v>124</v>
      </c>
      <c r="L99" s="43"/>
      <c r="M99" s="210" t="s">
        <v>19</v>
      </c>
      <c r="N99" s="211" t="s">
        <v>43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125</v>
      </c>
      <c r="AT99" s="214" t="s">
        <v>120</v>
      </c>
      <c r="AU99" s="214" t="s">
        <v>82</v>
      </c>
      <c r="AY99" s="16" t="s">
        <v>117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80</v>
      </c>
      <c r="BK99" s="215">
        <f>ROUND(I99*H99,2)</f>
        <v>0</v>
      </c>
      <c r="BL99" s="16" t="s">
        <v>125</v>
      </c>
      <c r="BM99" s="214" t="s">
        <v>170</v>
      </c>
    </row>
    <row r="100" s="2" customFormat="1">
      <c r="A100" s="37"/>
      <c r="B100" s="38"/>
      <c r="C100" s="203" t="s">
        <v>171</v>
      </c>
      <c r="D100" s="203" t="s">
        <v>120</v>
      </c>
      <c r="E100" s="204" t="s">
        <v>172</v>
      </c>
      <c r="F100" s="205" t="s">
        <v>173</v>
      </c>
      <c r="G100" s="206" t="s">
        <v>123</v>
      </c>
      <c r="H100" s="207">
        <v>10</v>
      </c>
      <c r="I100" s="208"/>
      <c r="J100" s="209">
        <f>ROUND(I100*H100,2)</f>
        <v>0</v>
      </c>
      <c r="K100" s="205" t="s">
        <v>124</v>
      </c>
      <c r="L100" s="43"/>
      <c r="M100" s="210" t="s">
        <v>19</v>
      </c>
      <c r="N100" s="211" t="s">
        <v>43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125</v>
      </c>
      <c r="AT100" s="214" t="s">
        <v>120</v>
      </c>
      <c r="AU100" s="214" t="s">
        <v>82</v>
      </c>
      <c r="AY100" s="16" t="s">
        <v>117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80</v>
      </c>
      <c r="BK100" s="215">
        <f>ROUND(I100*H100,2)</f>
        <v>0</v>
      </c>
      <c r="BL100" s="16" t="s">
        <v>125</v>
      </c>
      <c r="BM100" s="214" t="s">
        <v>174</v>
      </c>
    </row>
    <row r="101" s="2" customFormat="1">
      <c r="A101" s="37"/>
      <c r="B101" s="38"/>
      <c r="C101" s="203" t="s">
        <v>175</v>
      </c>
      <c r="D101" s="203" t="s">
        <v>120</v>
      </c>
      <c r="E101" s="204" t="s">
        <v>176</v>
      </c>
      <c r="F101" s="205" t="s">
        <v>177</v>
      </c>
      <c r="G101" s="206" t="s">
        <v>153</v>
      </c>
      <c r="H101" s="207">
        <v>10</v>
      </c>
      <c r="I101" s="208"/>
      <c r="J101" s="209">
        <f>ROUND(I101*H101,2)</f>
        <v>0</v>
      </c>
      <c r="K101" s="205" t="s">
        <v>124</v>
      </c>
      <c r="L101" s="43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125</v>
      </c>
      <c r="AT101" s="214" t="s">
        <v>120</v>
      </c>
      <c r="AU101" s="214" t="s">
        <v>82</v>
      </c>
      <c r="AY101" s="16" t="s">
        <v>117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125</v>
      </c>
      <c r="BM101" s="214" t="s">
        <v>178</v>
      </c>
    </row>
    <row r="102" s="2" customFormat="1">
      <c r="A102" s="37"/>
      <c r="B102" s="38"/>
      <c r="C102" s="203" t="s">
        <v>8</v>
      </c>
      <c r="D102" s="203" t="s">
        <v>120</v>
      </c>
      <c r="E102" s="204" t="s">
        <v>179</v>
      </c>
      <c r="F102" s="205" t="s">
        <v>180</v>
      </c>
      <c r="G102" s="206" t="s">
        <v>123</v>
      </c>
      <c r="H102" s="207">
        <v>100</v>
      </c>
      <c r="I102" s="208"/>
      <c r="J102" s="209">
        <f>ROUND(I102*H102,2)</f>
        <v>0</v>
      </c>
      <c r="K102" s="205" t="s">
        <v>124</v>
      </c>
      <c r="L102" s="43"/>
      <c r="M102" s="210" t="s">
        <v>19</v>
      </c>
      <c r="N102" s="211" t="s">
        <v>43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125</v>
      </c>
      <c r="AT102" s="214" t="s">
        <v>120</v>
      </c>
      <c r="AU102" s="214" t="s">
        <v>82</v>
      </c>
      <c r="AY102" s="16" t="s">
        <v>117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80</v>
      </c>
      <c r="BK102" s="215">
        <f>ROUND(I102*H102,2)</f>
        <v>0</v>
      </c>
      <c r="BL102" s="16" t="s">
        <v>125</v>
      </c>
      <c r="BM102" s="214" t="s">
        <v>181</v>
      </c>
    </row>
    <row r="103" s="2" customFormat="1">
      <c r="A103" s="37"/>
      <c r="B103" s="38"/>
      <c r="C103" s="203" t="s">
        <v>125</v>
      </c>
      <c r="D103" s="203" t="s">
        <v>120</v>
      </c>
      <c r="E103" s="204" t="s">
        <v>182</v>
      </c>
      <c r="F103" s="205" t="s">
        <v>183</v>
      </c>
      <c r="G103" s="206" t="s">
        <v>123</v>
      </c>
      <c r="H103" s="207">
        <v>50</v>
      </c>
      <c r="I103" s="208"/>
      <c r="J103" s="209">
        <f>ROUND(I103*H103,2)</f>
        <v>0</v>
      </c>
      <c r="K103" s="205" t="s">
        <v>124</v>
      </c>
      <c r="L103" s="43"/>
      <c r="M103" s="210" t="s">
        <v>19</v>
      </c>
      <c r="N103" s="211" t="s">
        <v>43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125</v>
      </c>
      <c r="AT103" s="214" t="s">
        <v>120</v>
      </c>
      <c r="AU103" s="214" t="s">
        <v>82</v>
      </c>
      <c r="AY103" s="16" t="s">
        <v>117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80</v>
      </c>
      <c r="BK103" s="215">
        <f>ROUND(I103*H103,2)</f>
        <v>0</v>
      </c>
      <c r="BL103" s="16" t="s">
        <v>125</v>
      </c>
      <c r="BM103" s="214" t="s">
        <v>184</v>
      </c>
    </row>
    <row r="104" s="2" customFormat="1" ht="16.5" customHeight="1">
      <c r="A104" s="37"/>
      <c r="B104" s="38"/>
      <c r="C104" s="203" t="s">
        <v>185</v>
      </c>
      <c r="D104" s="203" t="s">
        <v>120</v>
      </c>
      <c r="E104" s="204" t="s">
        <v>186</v>
      </c>
      <c r="F104" s="205" t="s">
        <v>187</v>
      </c>
      <c r="G104" s="206" t="s">
        <v>123</v>
      </c>
      <c r="H104" s="207">
        <v>500</v>
      </c>
      <c r="I104" s="208"/>
      <c r="J104" s="209">
        <f>ROUND(I104*H104,2)</f>
        <v>0</v>
      </c>
      <c r="K104" s="205" t="s">
        <v>124</v>
      </c>
      <c r="L104" s="43"/>
      <c r="M104" s="210" t="s">
        <v>19</v>
      </c>
      <c r="N104" s="211" t="s">
        <v>43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125</v>
      </c>
      <c r="AT104" s="214" t="s">
        <v>120</v>
      </c>
      <c r="AU104" s="214" t="s">
        <v>82</v>
      </c>
      <c r="AY104" s="16" t="s">
        <v>117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80</v>
      </c>
      <c r="BK104" s="215">
        <f>ROUND(I104*H104,2)</f>
        <v>0</v>
      </c>
      <c r="BL104" s="16" t="s">
        <v>125</v>
      </c>
      <c r="BM104" s="214" t="s">
        <v>188</v>
      </c>
    </row>
    <row r="105" s="2" customFormat="1" ht="16.5" customHeight="1">
      <c r="A105" s="37"/>
      <c r="B105" s="38"/>
      <c r="C105" s="203" t="s">
        <v>189</v>
      </c>
      <c r="D105" s="203" t="s">
        <v>120</v>
      </c>
      <c r="E105" s="204" t="s">
        <v>190</v>
      </c>
      <c r="F105" s="205" t="s">
        <v>191</v>
      </c>
      <c r="G105" s="206" t="s">
        <v>123</v>
      </c>
      <c r="H105" s="207">
        <v>500</v>
      </c>
      <c r="I105" s="208"/>
      <c r="J105" s="209">
        <f>ROUND(I105*H105,2)</f>
        <v>0</v>
      </c>
      <c r="K105" s="205" t="s">
        <v>124</v>
      </c>
      <c r="L105" s="43"/>
      <c r="M105" s="210" t="s">
        <v>19</v>
      </c>
      <c r="N105" s="211" t="s">
        <v>43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125</v>
      </c>
      <c r="AT105" s="214" t="s">
        <v>120</v>
      </c>
      <c r="AU105" s="214" t="s">
        <v>82</v>
      </c>
      <c r="AY105" s="16" t="s">
        <v>117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125</v>
      </c>
      <c r="BM105" s="214" t="s">
        <v>192</v>
      </c>
    </row>
    <row r="106" s="2" customFormat="1" ht="16.5" customHeight="1">
      <c r="A106" s="37"/>
      <c r="B106" s="38"/>
      <c r="C106" s="203" t="s">
        <v>193</v>
      </c>
      <c r="D106" s="203" t="s">
        <v>120</v>
      </c>
      <c r="E106" s="204" t="s">
        <v>194</v>
      </c>
      <c r="F106" s="205" t="s">
        <v>195</v>
      </c>
      <c r="G106" s="206" t="s">
        <v>123</v>
      </c>
      <c r="H106" s="207">
        <v>500</v>
      </c>
      <c r="I106" s="208"/>
      <c r="J106" s="209">
        <f>ROUND(I106*H106,2)</f>
        <v>0</v>
      </c>
      <c r="K106" s="205" t="s">
        <v>124</v>
      </c>
      <c r="L106" s="43"/>
      <c r="M106" s="210" t="s">
        <v>19</v>
      </c>
      <c r="N106" s="211" t="s">
        <v>43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125</v>
      </c>
      <c r="AT106" s="214" t="s">
        <v>120</v>
      </c>
      <c r="AU106" s="214" t="s">
        <v>82</v>
      </c>
      <c r="AY106" s="16" t="s">
        <v>117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80</v>
      </c>
      <c r="BK106" s="215">
        <f>ROUND(I106*H106,2)</f>
        <v>0</v>
      </c>
      <c r="BL106" s="16" t="s">
        <v>125</v>
      </c>
      <c r="BM106" s="214" t="s">
        <v>196</v>
      </c>
    </row>
    <row r="107" s="2" customFormat="1" ht="16.5" customHeight="1">
      <c r="A107" s="37"/>
      <c r="B107" s="38"/>
      <c r="C107" s="203" t="s">
        <v>197</v>
      </c>
      <c r="D107" s="203" t="s">
        <v>120</v>
      </c>
      <c r="E107" s="204" t="s">
        <v>198</v>
      </c>
      <c r="F107" s="205" t="s">
        <v>199</v>
      </c>
      <c r="G107" s="206" t="s">
        <v>123</v>
      </c>
      <c r="H107" s="207">
        <v>500</v>
      </c>
      <c r="I107" s="208"/>
      <c r="J107" s="209">
        <f>ROUND(I107*H107,2)</f>
        <v>0</v>
      </c>
      <c r="K107" s="205" t="s">
        <v>124</v>
      </c>
      <c r="L107" s="43"/>
      <c r="M107" s="210" t="s">
        <v>19</v>
      </c>
      <c r="N107" s="211" t="s">
        <v>43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125</v>
      </c>
      <c r="AT107" s="214" t="s">
        <v>120</v>
      </c>
      <c r="AU107" s="214" t="s">
        <v>82</v>
      </c>
      <c r="AY107" s="16" t="s">
        <v>117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80</v>
      </c>
      <c r="BK107" s="215">
        <f>ROUND(I107*H107,2)</f>
        <v>0</v>
      </c>
      <c r="BL107" s="16" t="s">
        <v>125</v>
      </c>
      <c r="BM107" s="214" t="s">
        <v>200</v>
      </c>
    </row>
    <row r="108" s="2" customFormat="1" ht="16.5" customHeight="1">
      <c r="A108" s="37"/>
      <c r="B108" s="38"/>
      <c r="C108" s="203" t="s">
        <v>7</v>
      </c>
      <c r="D108" s="203" t="s">
        <v>120</v>
      </c>
      <c r="E108" s="204" t="s">
        <v>201</v>
      </c>
      <c r="F108" s="205" t="s">
        <v>202</v>
      </c>
      <c r="G108" s="206" t="s">
        <v>153</v>
      </c>
      <c r="H108" s="207">
        <v>100</v>
      </c>
      <c r="I108" s="208"/>
      <c r="J108" s="209">
        <f>ROUND(I108*H108,2)</f>
        <v>0</v>
      </c>
      <c r="K108" s="205" t="s">
        <v>124</v>
      </c>
      <c r="L108" s="43"/>
      <c r="M108" s="210" t="s">
        <v>19</v>
      </c>
      <c r="N108" s="211" t="s">
        <v>43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125</v>
      </c>
      <c r="AT108" s="214" t="s">
        <v>120</v>
      </c>
      <c r="AU108" s="214" t="s">
        <v>82</v>
      </c>
      <c r="AY108" s="16" t="s">
        <v>117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80</v>
      </c>
      <c r="BK108" s="215">
        <f>ROUND(I108*H108,2)</f>
        <v>0</v>
      </c>
      <c r="BL108" s="16" t="s">
        <v>125</v>
      </c>
      <c r="BM108" s="214" t="s">
        <v>203</v>
      </c>
    </row>
    <row r="109" s="2" customFormat="1" ht="16.5" customHeight="1">
      <c r="A109" s="37"/>
      <c r="B109" s="38"/>
      <c r="C109" s="203" t="s">
        <v>204</v>
      </c>
      <c r="D109" s="203" t="s">
        <v>120</v>
      </c>
      <c r="E109" s="204" t="s">
        <v>205</v>
      </c>
      <c r="F109" s="205" t="s">
        <v>206</v>
      </c>
      <c r="G109" s="206" t="s">
        <v>153</v>
      </c>
      <c r="H109" s="207">
        <v>100</v>
      </c>
      <c r="I109" s="208"/>
      <c r="J109" s="209">
        <f>ROUND(I109*H109,2)</f>
        <v>0</v>
      </c>
      <c r="K109" s="205" t="s">
        <v>124</v>
      </c>
      <c r="L109" s="43"/>
      <c r="M109" s="210" t="s">
        <v>19</v>
      </c>
      <c r="N109" s="211" t="s">
        <v>43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125</v>
      </c>
      <c r="AT109" s="214" t="s">
        <v>120</v>
      </c>
      <c r="AU109" s="214" t="s">
        <v>82</v>
      </c>
      <c r="AY109" s="16" t="s">
        <v>117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80</v>
      </c>
      <c r="BK109" s="215">
        <f>ROUND(I109*H109,2)</f>
        <v>0</v>
      </c>
      <c r="BL109" s="16" t="s">
        <v>125</v>
      </c>
      <c r="BM109" s="214" t="s">
        <v>207</v>
      </c>
    </row>
    <row r="110" s="2" customFormat="1" ht="16.5" customHeight="1">
      <c r="A110" s="37"/>
      <c r="B110" s="38"/>
      <c r="C110" s="203" t="s">
        <v>208</v>
      </c>
      <c r="D110" s="203" t="s">
        <v>120</v>
      </c>
      <c r="E110" s="204" t="s">
        <v>209</v>
      </c>
      <c r="F110" s="205" t="s">
        <v>210</v>
      </c>
      <c r="G110" s="206" t="s">
        <v>153</v>
      </c>
      <c r="H110" s="207">
        <v>100</v>
      </c>
      <c r="I110" s="208"/>
      <c r="J110" s="209">
        <f>ROUND(I110*H110,2)</f>
        <v>0</v>
      </c>
      <c r="K110" s="205" t="s">
        <v>124</v>
      </c>
      <c r="L110" s="43"/>
      <c r="M110" s="210" t="s">
        <v>19</v>
      </c>
      <c r="N110" s="211" t="s">
        <v>43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125</v>
      </c>
      <c r="AT110" s="214" t="s">
        <v>120</v>
      </c>
      <c r="AU110" s="214" t="s">
        <v>82</v>
      </c>
      <c r="AY110" s="16" t="s">
        <v>117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80</v>
      </c>
      <c r="BK110" s="215">
        <f>ROUND(I110*H110,2)</f>
        <v>0</v>
      </c>
      <c r="BL110" s="16" t="s">
        <v>125</v>
      </c>
      <c r="BM110" s="214" t="s">
        <v>211</v>
      </c>
    </row>
    <row r="111" s="2" customFormat="1" ht="16.5" customHeight="1">
      <c r="A111" s="37"/>
      <c r="B111" s="38"/>
      <c r="C111" s="203" t="s">
        <v>212</v>
      </c>
      <c r="D111" s="203" t="s">
        <v>120</v>
      </c>
      <c r="E111" s="204" t="s">
        <v>213</v>
      </c>
      <c r="F111" s="205" t="s">
        <v>214</v>
      </c>
      <c r="G111" s="206" t="s">
        <v>153</v>
      </c>
      <c r="H111" s="207">
        <v>100</v>
      </c>
      <c r="I111" s="208"/>
      <c r="J111" s="209">
        <f>ROUND(I111*H111,2)</f>
        <v>0</v>
      </c>
      <c r="K111" s="205" t="s">
        <v>124</v>
      </c>
      <c r="L111" s="43"/>
      <c r="M111" s="210" t="s">
        <v>19</v>
      </c>
      <c r="N111" s="211" t="s">
        <v>43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125</v>
      </c>
      <c r="AT111" s="214" t="s">
        <v>120</v>
      </c>
      <c r="AU111" s="214" t="s">
        <v>82</v>
      </c>
      <c r="AY111" s="16" t="s">
        <v>117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80</v>
      </c>
      <c r="BK111" s="215">
        <f>ROUND(I111*H111,2)</f>
        <v>0</v>
      </c>
      <c r="BL111" s="16" t="s">
        <v>125</v>
      </c>
      <c r="BM111" s="214" t="s">
        <v>215</v>
      </c>
    </row>
    <row r="112" s="2" customFormat="1" ht="16.5" customHeight="1">
      <c r="A112" s="37"/>
      <c r="B112" s="38"/>
      <c r="C112" s="203" t="s">
        <v>216</v>
      </c>
      <c r="D112" s="203" t="s">
        <v>120</v>
      </c>
      <c r="E112" s="204" t="s">
        <v>217</v>
      </c>
      <c r="F112" s="205" t="s">
        <v>218</v>
      </c>
      <c r="G112" s="206" t="s">
        <v>153</v>
      </c>
      <c r="H112" s="207">
        <v>100</v>
      </c>
      <c r="I112" s="208"/>
      <c r="J112" s="209">
        <f>ROUND(I112*H112,2)</f>
        <v>0</v>
      </c>
      <c r="K112" s="205" t="s">
        <v>124</v>
      </c>
      <c r="L112" s="43"/>
      <c r="M112" s="210" t="s">
        <v>19</v>
      </c>
      <c r="N112" s="211" t="s">
        <v>43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125</v>
      </c>
      <c r="AT112" s="214" t="s">
        <v>120</v>
      </c>
      <c r="AU112" s="214" t="s">
        <v>82</v>
      </c>
      <c r="AY112" s="16" t="s">
        <v>117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80</v>
      </c>
      <c r="BK112" s="215">
        <f>ROUND(I112*H112,2)</f>
        <v>0</v>
      </c>
      <c r="BL112" s="16" t="s">
        <v>125</v>
      </c>
      <c r="BM112" s="214" t="s">
        <v>219</v>
      </c>
    </row>
    <row r="113" s="2" customFormat="1" ht="16.5" customHeight="1">
      <c r="A113" s="37"/>
      <c r="B113" s="38"/>
      <c r="C113" s="203" t="s">
        <v>220</v>
      </c>
      <c r="D113" s="203" t="s">
        <v>120</v>
      </c>
      <c r="E113" s="204" t="s">
        <v>221</v>
      </c>
      <c r="F113" s="205" t="s">
        <v>222</v>
      </c>
      <c r="G113" s="206" t="s">
        <v>153</v>
      </c>
      <c r="H113" s="207">
        <v>10</v>
      </c>
      <c r="I113" s="208"/>
      <c r="J113" s="209">
        <f>ROUND(I113*H113,2)</f>
        <v>0</v>
      </c>
      <c r="K113" s="205" t="s">
        <v>124</v>
      </c>
      <c r="L113" s="43"/>
      <c r="M113" s="210" t="s">
        <v>19</v>
      </c>
      <c r="N113" s="211" t="s">
        <v>43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125</v>
      </c>
      <c r="AT113" s="214" t="s">
        <v>120</v>
      </c>
      <c r="AU113" s="214" t="s">
        <v>82</v>
      </c>
      <c r="AY113" s="16" t="s">
        <v>117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125</v>
      </c>
      <c r="BM113" s="214" t="s">
        <v>223</v>
      </c>
    </row>
    <row r="114" s="2" customFormat="1" ht="16.5" customHeight="1">
      <c r="A114" s="37"/>
      <c r="B114" s="38"/>
      <c r="C114" s="203" t="s">
        <v>224</v>
      </c>
      <c r="D114" s="203" t="s">
        <v>120</v>
      </c>
      <c r="E114" s="204" t="s">
        <v>225</v>
      </c>
      <c r="F114" s="205" t="s">
        <v>226</v>
      </c>
      <c r="G114" s="206" t="s">
        <v>153</v>
      </c>
      <c r="H114" s="207">
        <v>100</v>
      </c>
      <c r="I114" s="208"/>
      <c r="J114" s="209">
        <f>ROUND(I114*H114,2)</f>
        <v>0</v>
      </c>
      <c r="K114" s="205" t="s">
        <v>124</v>
      </c>
      <c r="L114" s="43"/>
      <c r="M114" s="210" t="s">
        <v>19</v>
      </c>
      <c r="N114" s="211" t="s">
        <v>43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125</v>
      </c>
      <c r="AT114" s="214" t="s">
        <v>120</v>
      </c>
      <c r="AU114" s="214" t="s">
        <v>82</v>
      </c>
      <c r="AY114" s="16" t="s">
        <v>117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80</v>
      </c>
      <c r="BK114" s="215">
        <f>ROUND(I114*H114,2)</f>
        <v>0</v>
      </c>
      <c r="BL114" s="16" t="s">
        <v>125</v>
      </c>
      <c r="BM114" s="214" t="s">
        <v>227</v>
      </c>
    </row>
    <row r="115" s="2" customFormat="1" ht="16.5" customHeight="1">
      <c r="A115" s="37"/>
      <c r="B115" s="38"/>
      <c r="C115" s="203" t="s">
        <v>228</v>
      </c>
      <c r="D115" s="203" t="s">
        <v>120</v>
      </c>
      <c r="E115" s="204" t="s">
        <v>229</v>
      </c>
      <c r="F115" s="205" t="s">
        <v>230</v>
      </c>
      <c r="G115" s="206" t="s">
        <v>153</v>
      </c>
      <c r="H115" s="207">
        <v>10</v>
      </c>
      <c r="I115" s="208"/>
      <c r="J115" s="209">
        <f>ROUND(I115*H115,2)</f>
        <v>0</v>
      </c>
      <c r="K115" s="205" t="s">
        <v>124</v>
      </c>
      <c r="L115" s="43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125</v>
      </c>
      <c r="AT115" s="214" t="s">
        <v>120</v>
      </c>
      <c r="AU115" s="214" t="s">
        <v>82</v>
      </c>
      <c r="AY115" s="16" t="s">
        <v>117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125</v>
      </c>
      <c r="BM115" s="214" t="s">
        <v>231</v>
      </c>
    </row>
    <row r="116" s="2" customFormat="1" ht="16.5" customHeight="1">
      <c r="A116" s="37"/>
      <c r="B116" s="38"/>
      <c r="C116" s="203" t="s">
        <v>232</v>
      </c>
      <c r="D116" s="203" t="s">
        <v>120</v>
      </c>
      <c r="E116" s="204" t="s">
        <v>233</v>
      </c>
      <c r="F116" s="205" t="s">
        <v>234</v>
      </c>
      <c r="G116" s="206" t="s">
        <v>153</v>
      </c>
      <c r="H116" s="207">
        <v>10</v>
      </c>
      <c r="I116" s="208"/>
      <c r="J116" s="209">
        <f>ROUND(I116*H116,2)</f>
        <v>0</v>
      </c>
      <c r="K116" s="205" t="s">
        <v>124</v>
      </c>
      <c r="L116" s="43"/>
      <c r="M116" s="210" t="s">
        <v>19</v>
      </c>
      <c r="N116" s="211" t="s">
        <v>43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125</v>
      </c>
      <c r="AT116" s="214" t="s">
        <v>120</v>
      </c>
      <c r="AU116" s="214" t="s">
        <v>82</v>
      </c>
      <c r="AY116" s="16" t="s">
        <v>117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80</v>
      </c>
      <c r="BK116" s="215">
        <f>ROUND(I116*H116,2)</f>
        <v>0</v>
      </c>
      <c r="BL116" s="16" t="s">
        <v>125</v>
      </c>
      <c r="BM116" s="214" t="s">
        <v>235</v>
      </c>
    </row>
    <row r="117" s="2" customFormat="1" ht="16.5" customHeight="1">
      <c r="A117" s="37"/>
      <c r="B117" s="38"/>
      <c r="C117" s="203" t="s">
        <v>236</v>
      </c>
      <c r="D117" s="203" t="s">
        <v>120</v>
      </c>
      <c r="E117" s="204" t="s">
        <v>237</v>
      </c>
      <c r="F117" s="205" t="s">
        <v>238</v>
      </c>
      <c r="G117" s="206" t="s">
        <v>153</v>
      </c>
      <c r="H117" s="207">
        <v>100</v>
      </c>
      <c r="I117" s="208"/>
      <c r="J117" s="209">
        <f>ROUND(I117*H117,2)</f>
        <v>0</v>
      </c>
      <c r="K117" s="205" t="s">
        <v>124</v>
      </c>
      <c r="L117" s="43"/>
      <c r="M117" s="210" t="s">
        <v>19</v>
      </c>
      <c r="N117" s="211" t="s">
        <v>43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125</v>
      </c>
      <c r="AT117" s="214" t="s">
        <v>120</v>
      </c>
      <c r="AU117" s="214" t="s">
        <v>82</v>
      </c>
      <c r="AY117" s="16" t="s">
        <v>117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80</v>
      </c>
      <c r="BK117" s="215">
        <f>ROUND(I117*H117,2)</f>
        <v>0</v>
      </c>
      <c r="BL117" s="16" t="s">
        <v>125</v>
      </c>
      <c r="BM117" s="214" t="s">
        <v>239</v>
      </c>
    </row>
    <row r="118" s="2" customFormat="1" ht="16.5" customHeight="1">
      <c r="A118" s="37"/>
      <c r="B118" s="38"/>
      <c r="C118" s="203" t="s">
        <v>240</v>
      </c>
      <c r="D118" s="203" t="s">
        <v>120</v>
      </c>
      <c r="E118" s="204" t="s">
        <v>241</v>
      </c>
      <c r="F118" s="205" t="s">
        <v>242</v>
      </c>
      <c r="G118" s="206" t="s">
        <v>153</v>
      </c>
      <c r="H118" s="207">
        <v>5</v>
      </c>
      <c r="I118" s="208"/>
      <c r="J118" s="209">
        <f>ROUND(I118*H118,2)</f>
        <v>0</v>
      </c>
      <c r="K118" s="205" t="s">
        <v>124</v>
      </c>
      <c r="L118" s="43"/>
      <c r="M118" s="210" t="s">
        <v>19</v>
      </c>
      <c r="N118" s="211" t="s">
        <v>43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125</v>
      </c>
      <c r="AT118" s="214" t="s">
        <v>120</v>
      </c>
      <c r="AU118" s="214" t="s">
        <v>82</v>
      </c>
      <c r="AY118" s="16" t="s">
        <v>117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80</v>
      </c>
      <c r="BK118" s="215">
        <f>ROUND(I118*H118,2)</f>
        <v>0</v>
      </c>
      <c r="BL118" s="16" t="s">
        <v>125</v>
      </c>
      <c r="BM118" s="214" t="s">
        <v>243</v>
      </c>
    </row>
    <row r="119" s="2" customFormat="1" ht="16.5" customHeight="1">
      <c r="A119" s="37"/>
      <c r="B119" s="38"/>
      <c r="C119" s="203" t="s">
        <v>244</v>
      </c>
      <c r="D119" s="203" t="s">
        <v>120</v>
      </c>
      <c r="E119" s="204" t="s">
        <v>245</v>
      </c>
      <c r="F119" s="205" t="s">
        <v>246</v>
      </c>
      <c r="G119" s="206" t="s">
        <v>153</v>
      </c>
      <c r="H119" s="207">
        <v>5</v>
      </c>
      <c r="I119" s="208"/>
      <c r="J119" s="209">
        <f>ROUND(I119*H119,2)</f>
        <v>0</v>
      </c>
      <c r="K119" s="205" t="s">
        <v>124</v>
      </c>
      <c r="L119" s="43"/>
      <c r="M119" s="210" t="s">
        <v>19</v>
      </c>
      <c r="N119" s="211" t="s">
        <v>43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125</v>
      </c>
      <c r="AT119" s="214" t="s">
        <v>120</v>
      </c>
      <c r="AU119" s="214" t="s">
        <v>82</v>
      </c>
      <c r="AY119" s="16" t="s">
        <v>117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80</v>
      </c>
      <c r="BK119" s="215">
        <f>ROUND(I119*H119,2)</f>
        <v>0</v>
      </c>
      <c r="BL119" s="16" t="s">
        <v>125</v>
      </c>
      <c r="BM119" s="214" t="s">
        <v>247</v>
      </c>
    </row>
    <row r="120" s="2" customFormat="1" ht="16.5" customHeight="1">
      <c r="A120" s="37"/>
      <c r="B120" s="38"/>
      <c r="C120" s="203" t="s">
        <v>248</v>
      </c>
      <c r="D120" s="203" t="s">
        <v>120</v>
      </c>
      <c r="E120" s="204" t="s">
        <v>249</v>
      </c>
      <c r="F120" s="205" t="s">
        <v>250</v>
      </c>
      <c r="G120" s="206" t="s">
        <v>153</v>
      </c>
      <c r="H120" s="207">
        <v>5</v>
      </c>
      <c r="I120" s="208"/>
      <c r="J120" s="209">
        <f>ROUND(I120*H120,2)</f>
        <v>0</v>
      </c>
      <c r="K120" s="205" t="s">
        <v>124</v>
      </c>
      <c r="L120" s="43"/>
      <c r="M120" s="210" t="s">
        <v>19</v>
      </c>
      <c r="N120" s="211" t="s">
        <v>43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125</v>
      </c>
      <c r="AT120" s="214" t="s">
        <v>120</v>
      </c>
      <c r="AU120" s="214" t="s">
        <v>82</v>
      </c>
      <c r="AY120" s="16" t="s">
        <v>117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80</v>
      </c>
      <c r="BK120" s="215">
        <f>ROUND(I120*H120,2)</f>
        <v>0</v>
      </c>
      <c r="BL120" s="16" t="s">
        <v>125</v>
      </c>
      <c r="BM120" s="214" t="s">
        <v>251</v>
      </c>
    </row>
    <row r="121" s="2" customFormat="1" ht="16.5" customHeight="1">
      <c r="A121" s="37"/>
      <c r="B121" s="38"/>
      <c r="C121" s="203" t="s">
        <v>252</v>
      </c>
      <c r="D121" s="203" t="s">
        <v>120</v>
      </c>
      <c r="E121" s="204" t="s">
        <v>253</v>
      </c>
      <c r="F121" s="205" t="s">
        <v>254</v>
      </c>
      <c r="G121" s="206" t="s">
        <v>153</v>
      </c>
      <c r="H121" s="207">
        <v>5</v>
      </c>
      <c r="I121" s="208"/>
      <c r="J121" s="209">
        <f>ROUND(I121*H121,2)</f>
        <v>0</v>
      </c>
      <c r="K121" s="205" t="s">
        <v>124</v>
      </c>
      <c r="L121" s="43"/>
      <c r="M121" s="210" t="s">
        <v>19</v>
      </c>
      <c r="N121" s="211" t="s">
        <v>43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125</v>
      </c>
      <c r="AT121" s="214" t="s">
        <v>120</v>
      </c>
      <c r="AU121" s="214" t="s">
        <v>82</v>
      </c>
      <c r="AY121" s="16" t="s">
        <v>117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80</v>
      </c>
      <c r="BK121" s="215">
        <f>ROUND(I121*H121,2)</f>
        <v>0</v>
      </c>
      <c r="BL121" s="16" t="s">
        <v>125</v>
      </c>
      <c r="BM121" s="214" t="s">
        <v>255</v>
      </c>
    </row>
    <row r="122" s="2" customFormat="1" ht="16.5" customHeight="1">
      <c r="A122" s="37"/>
      <c r="B122" s="38"/>
      <c r="C122" s="203" t="s">
        <v>256</v>
      </c>
      <c r="D122" s="203" t="s">
        <v>120</v>
      </c>
      <c r="E122" s="204" t="s">
        <v>257</v>
      </c>
      <c r="F122" s="205" t="s">
        <v>258</v>
      </c>
      <c r="G122" s="206" t="s">
        <v>153</v>
      </c>
      <c r="H122" s="207">
        <v>5</v>
      </c>
      <c r="I122" s="208"/>
      <c r="J122" s="209">
        <f>ROUND(I122*H122,2)</f>
        <v>0</v>
      </c>
      <c r="K122" s="205" t="s">
        <v>124</v>
      </c>
      <c r="L122" s="43"/>
      <c r="M122" s="210" t="s">
        <v>19</v>
      </c>
      <c r="N122" s="211" t="s">
        <v>43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125</v>
      </c>
      <c r="AT122" s="214" t="s">
        <v>120</v>
      </c>
      <c r="AU122" s="214" t="s">
        <v>82</v>
      </c>
      <c r="AY122" s="16" t="s">
        <v>117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80</v>
      </c>
      <c r="BK122" s="215">
        <f>ROUND(I122*H122,2)</f>
        <v>0</v>
      </c>
      <c r="BL122" s="16" t="s">
        <v>125</v>
      </c>
      <c r="BM122" s="214" t="s">
        <v>259</v>
      </c>
    </row>
    <row r="123" s="2" customFormat="1" ht="16.5" customHeight="1">
      <c r="A123" s="37"/>
      <c r="B123" s="38"/>
      <c r="C123" s="203" t="s">
        <v>260</v>
      </c>
      <c r="D123" s="203" t="s">
        <v>120</v>
      </c>
      <c r="E123" s="204" t="s">
        <v>261</v>
      </c>
      <c r="F123" s="205" t="s">
        <v>262</v>
      </c>
      <c r="G123" s="206" t="s">
        <v>153</v>
      </c>
      <c r="H123" s="207">
        <v>5</v>
      </c>
      <c r="I123" s="208"/>
      <c r="J123" s="209">
        <f>ROUND(I123*H123,2)</f>
        <v>0</v>
      </c>
      <c r="K123" s="205" t="s">
        <v>124</v>
      </c>
      <c r="L123" s="43"/>
      <c r="M123" s="210" t="s">
        <v>19</v>
      </c>
      <c r="N123" s="211" t="s">
        <v>43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125</v>
      </c>
      <c r="AT123" s="214" t="s">
        <v>120</v>
      </c>
      <c r="AU123" s="214" t="s">
        <v>82</v>
      </c>
      <c r="AY123" s="16" t="s">
        <v>117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80</v>
      </c>
      <c r="BK123" s="215">
        <f>ROUND(I123*H123,2)</f>
        <v>0</v>
      </c>
      <c r="BL123" s="16" t="s">
        <v>125</v>
      </c>
      <c r="BM123" s="214" t="s">
        <v>263</v>
      </c>
    </row>
    <row r="124" s="2" customFormat="1" ht="16.5" customHeight="1">
      <c r="A124" s="37"/>
      <c r="B124" s="38"/>
      <c r="C124" s="203" t="s">
        <v>264</v>
      </c>
      <c r="D124" s="203" t="s">
        <v>120</v>
      </c>
      <c r="E124" s="204" t="s">
        <v>265</v>
      </c>
      <c r="F124" s="205" t="s">
        <v>266</v>
      </c>
      <c r="G124" s="206" t="s">
        <v>153</v>
      </c>
      <c r="H124" s="207">
        <v>5</v>
      </c>
      <c r="I124" s="208"/>
      <c r="J124" s="209">
        <f>ROUND(I124*H124,2)</f>
        <v>0</v>
      </c>
      <c r="K124" s="205" t="s">
        <v>124</v>
      </c>
      <c r="L124" s="43"/>
      <c r="M124" s="210" t="s">
        <v>19</v>
      </c>
      <c r="N124" s="211" t="s">
        <v>43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125</v>
      </c>
      <c r="AT124" s="214" t="s">
        <v>120</v>
      </c>
      <c r="AU124" s="214" t="s">
        <v>82</v>
      </c>
      <c r="AY124" s="16" t="s">
        <v>117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80</v>
      </c>
      <c r="BK124" s="215">
        <f>ROUND(I124*H124,2)</f>
        <v>0</v>
      </c>
      <c r="BL124" s="16" t="s">
        <v>125</v>
      </c>
      <c r="BM124" s="214" t="s">
        <v>267</v>
      </c>
    </row>
    <row r="125" s="2" customFormat="1" ht="16.5" customHeight="1">
      <c r="A125" s="37"/>
      <c r="B125" s="38"/>
      <c r="C125" s="203" t="s">
        <v>268</v>
      </c>
      <c r="D125" s="203" t="s">
        <v>120</v>
      </c>
      <c r="E125" s="204" t="s">
        <v>269</v>
      </c>
      <c r="F125" s="205" t="s">
        <v>270</v>
      </c>
      <c r="G125" s="206" t="s">
        <v>123</v>
      </c>
      <c r="H125" s="207">
        <v>300</v>
      </c>
      <c r="I125" s="208"/>
      <c r="J125" s="209">
        <f>ROUND(I125*H125,2)</f>
        <v>0</v>
      </c>
      <c r="K125" s="205" t="s">
        <v>124</v>
      </c>
      <c r="L125" s="43"/>
      <c r="M125" s="210" t="s">
        <v>19</v>
      </c>
      <c r="N125" s="211" t="s">
        <v>43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125</v>
      </c>
      <c r="AT125" s="214" t="s">
        <v>120</v>
      </c>
      <c r="AU125" s="214" t="s">
        <v>82</v>
      </c>
      <c r="AY125" s="16" t="s">
        <v>117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80</v>
      </c>
      <c r="BK125" s="215">
        <f>ROUND(I125*H125,2)</f>
        <v>0</v>
      </c>
      <c r="BL125" s="16" t="s">
        <v>125</v>
      </c>
      <c r="BM125" s="214" t="s">
        <v>271</v>
      </c>
    </row>
    <row r="126" s="2" customFormat="1" ht="16.5" customHeight="1">
      <c r="A126" s="37"/>
      <c r="B126" s="38"/>
      <c r="C126" s="203" t="s">
        <v>272</v>
      </c>
      <c r="D126" s="203" t="s">
        <v>120</v>
      </c>
      <c r="E126" s="204" t="s">
        <v>273</v>
      </c>
      <c r="F126" s="205" t="s">
        <v>274</v>
      </c>
      <c r="G126" s="206" t="s">
        <v>153</v>
      </c>
      <c r="H126" s="207">
        <v>150</v>
      </c>
      <c r="I126" s="208"/>
      <c r="J126" s="209">
        <f>ROUND(I126*H126,2)</f>
        <v>0</v>
      </c>
      <c r="K126" s="205" t="s">
        <v>124</v>
      </c>
      <c r="L126" s="43"/>
      <c r="M126" s="210" t="s">
        <v>19</v>
      </c>
      <c r="N126" s="211" t="s">
        <v>43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125</v>
      </c>
      <c r="AT126" s="214" t="s">
        <v>120</v>
      </c>
      <c r="AU126" s="214" t="s">
        <v>82</v>
      </c>
      <c r="AY126" s="16" t="s">
        <v>117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80</v>
      </c>
      <c r="BK126" s="215">
        <f>ROUND(I126*H126,2)</f>
        <v>0</v>
      </c>
      <c r="BL126" s="16" t="s">
        <v>125</v>
      </c>
      <c r="BM126" s="214" t="s">
        <v>275</v>
      </c>
    </row>
    <row r="127" s="2" customFormat="1" ht="16.5" customHeight="1">
      <c r="A127" s="37"/>
      <c r="B127" s="38"/>
      <c r="C127" s="203" t="s">
        <v>276</v>
      </c>
      <c r="D127" s="203" t="s">
        <v>120</v>
      </c>
      <c r="E127" s="204" t="s">
        <v>277</v>
      </c>
      <c r="F127" s="205" t="s">
        <v>278</v>
      </c>
      <c r="G127" s="206" t="s">
        <v>153</v>
      </c>
      <c r="H127" s="207">
        <v>50</v>
      </c>
      <c r="I127" s="208"/>
      <c r="J127" s="209">
        <f>ROUND(I127*H127,2)</f>
        <v>0</v>
      </c>
      <c r="K127" s="205" t="s">
        <v>124</v>
      </c>
      <c r="L127" s="43"/>
      <c r="M127" s="210" t="s">
        <v>19</v>
      </c>
      <c r="N127" s="211" t="s">
        <v>43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125</v>
      </c>
      <c r="AT127" s="214" t="s">
        <v>120</v>
      </c>
      <c r="AU127" s="214" t="s">
        <v>82</v>
      </c>
      <c r="AY127" s="16" t="s">
        <v>117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80</v>
      </c>
      <c r="BK127" s="215">
        <f>ROUND(I127*H127,2)</f>
        <v>0</v>
      </c>
      <c r="BL127" s="16" t="s">
        <v>125</v>
      </c>
      <c r="BM127" s="214" t="s">
        <v>279</v>
      </c>
    </row>
    <row r="128" s="2" customFormat="1">
      <c r="A128" s="37"/>
      <c r="B128" s="38"/>
      <c r="C128" s="203" t="s">
        <v>280</v>
      </c>
      <c r="D128" s="203" t="s">
        <v>120</v>
      </c>
      <c r="E128" s="204" t="s">
        <v>281</v>
      </c>
      <c r="F128" s="205" t="s">
        <v>282</v>
      </c>
      <c r="G128" s="206" t="s">
        <v>123</v>
      </c>
      <c r="H128" s="207">
        <v>150</v>
      </c>
      <c r="I128" s="208"/>
      <c r="J128" s="209">
        <f>ROUND(I128*H128,2)</f>
        <v>0</v>
      </c>
      <c r="K128" s="205" t="s">
        <v>124</v>
      </c>
      <c r="L128" s="43"/>
      <c r="M128" s="210" t="s">
        <v>19</v>
      </c>
      <c r="N128" s="211" t="s">
        <v>43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125</v>
      </c>
      <c r="AT128" s="214" t="s">
        <v>120</v>
      </c>
      <c r="AU128" s="214" t="s">
        <v>82</v>
      </c>
      <c r="AY128" s="16" t="s">
        <v>117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80</v>
      </c>
      <c r="BK128" s="215">
        <f>ROUND(I128*H128,2)</f>
        <v>0</v>
      </c>
      <c r="BL128" s="16" t="s">
        <v>125</v>
      </c>
      <c r="BM128" s="214" t="s">
        <v>283</v>
      </c>
    </row>
    <row r="129" s="2" customFormat="1">
      <c r="A129" s="37"/>
      <c r="B129" s="38"/>
      <c r="C129" s="203" t="s">
        <v>284</v>
      </c>
      <c r="D129" s="203" t="s">
        <v>120</v>
      </c>
      <c r="E129" s="204" t="s">
        <v>285</v>
      </c>
      <c r="F129" s="205" t="s">
        <v>286</v>
      </c>
      <c r="G129" s="206" t="s">
        <v>153</v>
      </c>
      <c r="H129" s="207">
        <v>150</v>
      </c>
      <c r="I129" s="208"/>
      <c r="J129" s="209">
        <f>ROUND(I129*H129,2)</f>
        <v>0</v>
      </c>
      <c r="K129" s="205" t="s">
        <v>124</v>
      </c>
      <c r="L129" s="43"/>
      <c r="M129" s="210" t="s">
        <v>19</v>
      </c>
      <c r="N129" s="211" t="s">
        <v>43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125</v>
      </c>
      <c r="AT129" s="214" t="s">
        <v>120</v>
      </c>
      <c r="AU129" s="214" t="s">
        <v>82</v>
      </c>
      <c r="AY129" s="16" t="s">
        <v>117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80</v>
      </c>
      <c r="BK129" s="215">
        <f>ROUND(I129*H129,2)</f>
        <v>0</v>
      </c>
      <c r="BL129" s="16" t="s">
        <v>125</v>
      </c>
      <c r="BM129" s="214" t="s">
        <v>287</v>
      </c>
    </row>
    <row r="130" s="2" customFormat="1">
      <c r="A130" s="37"/>
      <c r="B130" s="38"/>
      <c r="C130" s="203" t="s">
        <v>288</v>
      </c>
      <c r="D130" s="203" t="s">
        <v>120</v>
      </c>
      <c r="E130" s="204" t="s">
        <v>289</v>
      </c>
      <c r="F130" s="205" t="s">
        <v>290</v>
      </c>
      <c r="G130" s="206" t="s">
        <v>153</v>
      </c>
      <c r="H130" s="207">
        <v>200</v>
      </c>
      <c r="I130" s="208"/>
      <c r="J130" s="209">
        <f>ROUND(I130*H130,2)</f>
        <v>0</v>
      </c>
      <c r="K130" s="205" t="s">
        <v>124</v>
      </c>
      <c r="L130" s="43"/>
      <c r="M130" s="210" t="s">
        <v>19</v>
      </c>
      <c r="N130" s="211" t="s">
        <v>43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125</v>
      </c>
      <c r="AT130" s="214" t="s">
        <v>120</v>
      </c>
      <c r="AU130" s="214" t="s">
        <v>82</v>
      </c>
      <c r="AY130" s="16" t="s">
        <v>117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80</v>
      </c>
      <c r="BK130" s="215">
        <f>ROUND(I130*H130,2)</f>
        <v>0</v>
      </c>
      <c r="BL130" s="16" t="s">
        <v>125</v>
      </c>
      <c r="BM130" s="214" t="s">
        <v>291</v>
      </c>
    </row>
    <row r="131" s="2" customFormat="1">
      <c r="A131" s="37"/>
      <c r="B131" s="38"/>
      <c r="C131" s="203" t="s">
        <v>292</v>
      </c>
      <c r="D131" s="203" t="s">
        <v>120</v>
      </c>
      <c r="E131" s="204" t="s">
        <v>293</v>
      </c>
      <c r="F131" s="205" t="s">
        <v>294</v>
      </c>
      <c r="G131" s="206" t="s">
        <v>123</v>
      </c>
      <c r="H131" s="207">
        <v>500</v>
      </c>
      <c r="I131" s="208"/>
      <c r="J131" s="209">
        <f>ROUND(I131*H131,2)</f>
        <v>0</v>
      </c>
      <c r="K131" s="205" t="s">
        <v>124</v>
      </c>
      <c r="L131" s="43"/>
      <c r="M131" s="210" t="s">
        <v>19</v>
      </c>
      <c r="N131" s="211" t="s">
        <v>43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0.00040000000000000002</v>
      </c>
      <c r="T131" s="213">
        <f>S131*H131</f>
        <v>0.20000000000000001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125</v>
      </c>
      <c r="AT131" s="214" t="s">
        <v>120</v>
      </c>
      <c r="AU131" s="214" t="s">
        <v>82</v>
      </c>
      <c r="AY131" s="16" t="s">
        <v>117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80</v>
      </c>
      <c r="BK131" s="215">
        <f>ROUND(I131*H131,2)</f>
        <v>0</v>
      </c>
      <c r="BL131" s="16" t="s">
        <v>125</v>
      </c>
      <c r="BM131" s="214" t="s">
        <v>295</v>
      </c>
    </row>
    <row r="132" s="2" customFormat="1">
      <c r="A132" s="37"/>
      <c r="B132" s="38"/>
      <c r="C132" s="203" t="s">
        <v>296</v>
      </c>
      <c r="D132" s="203" t="s">
        <v>120</v>
      </c>
      <c r="E132" s="204" t="s">
        <v>297</v>
      </c>
      <c r="F132" s="205" t="s">
        <v>298</v>
      </c>
      <c r="G132" s="206" t="s">
        <v>123</v>
      </c>
      <c r="H132" s="207">
        <v>500</v>
      </c>
      <c r="I132" s="208"/>
      <c r="J132" s="209">
        <f>ROUND(I132*H132,2)</f>
        <v>0</v>
      </c>
      <c r="K132" s="205" t="s">
        <v>124</v>
      </c>
      <c r="L132" s="43"/>
      <c r="M132" s="210" t="s">
        <v>19</v>
      </c>
      <c r="N132" s="211" t="s">
        <v>43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0.00062</v>
      </c>
      <c r="T132" s="213">
        <f>S132*H132</f>
        <v>0.31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125</v>
      </c>
      <c r="AT132" s="214" t="s">
        <v>120</v>
      </c>
      <c r="AU132" s="214" t="s">
        <v>82</v>
      </c>
      <c r="AY132" s="16" t="s">
        <v>117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80</v>
      </c>
      <c r="BK132" s="215">
        <f>ROUND(I132*H132,2)</f>
        <v>0</v>
      </c>
      <c r="BL132" s="16" t="s">
        <v>125</v>
      </c>
      <c r="BM132" s="214" t="s">
        <v>299</v>
      </c>
    </row>
    <row r="133" s="2" customFormat="1">
      <c r="A133" s="37"/>
      <c r="B133" s="38"/>
      <c r="C133" s="203" t="s">
        <v>300</v>
      </c>
      <c r="D133" s="203" t="s">
        <v>120</v>
      </c>
      <c r="E133" s="204" t="s">
        <v>301</v>
      </c>
      <c r="F133" s="205" t="s">
        <v>302</v>
      </c>
      <c r="G133" s="206" t="s">
        <v>123</v>
      </c>
      <c r="H133" s="207">
        <v>500</v>
      </c>
      <c r="I133" s="208"/>
      <c r="J133" s="209">
        <f>ROUND(I133*H133,2)</f>
        <v>0</v>
      </c>
      <c r="K133" s="205" t="s">
        <v>124</v>
      </c>
      <c r="L133" s="43"/>
      <c r="M133" s="210" t="s">
        <v>19</v>
      </c>
      <c r="N133" s="211" t="s">
        <v>43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0.00040000000000000002</v>
      </c>
      <c r="T133" s="213">
        <f>S133*H133</f>
        <v>0.20000000000000001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125</v>
      </c>
      <c r="AT133" s="214" t="s">
        <v>120</v>
      </c>
      <c r="AU133" s="214" t="s">
        <v>82</v>
      </c>
      <c r="AY133" s="16" t="s">
        <v>117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80</v>
      </c>
      <c r="BK133" s="215">
        <f>ROUND(I133*H133,2)</f>
        <v>0</v>
      </c>
      <c r="BL133" s="16" t="s">
        <v>125</v>
      </c>
      <c r="BM133" s="214" t="s">
        <v>303</v>
      </c>
    </row>
    <row r="134" s="2" customFormat="1">
      <c r="A134" s="37"/>
      <c r="B134" s="38"/>
      <c r="C134" s="203" t="s">
        <v>304</v>
      </c>
      <c r="D134" s="203" t="s">
        <v>120</v>
      </c>
      <c r="E134" s="204" t="s">
        <v>305</v>
      </c>
      <c r="F134" s="205" t="s">
        <v>306</v>
      </c>
      <c r="G134" s="206" t="s">
        <v>123</v>
      </c>
      <c r="H134" s="207">
        <v>500</v>
      </c>
      <c r="I134" s="208"/>
      <c r="J134" s="209">
        <f>ROUND(I134*H134,2)</f>
        <v>0</v>
      </c>
      <c r="K134" s="205" t="s">
        <v>124</v>
      </c>
      <c r="L134" s="43"/>
      <c r="M134" s="210" t="s">
        <v>19</v>
      </c>
      <c r="N134" s="211" t="s">
        <v>43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0.00062</v>
      </c>
      <c r="T134" s="213">
        <f>S134*H134</f>
        <v>0.31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125</v>
      </c>
      <c r="AT134" s="214" t="s">
        <v>120</v>
      </c>
      <c r="AU134" s="214" t="s">
        <v>82</v>
      </c>
      <c r="AY134" s="16" t="s">
        <v>117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80</v>
      </c>
      <c r="BK134" s="215">
        <f>ROUND(I134*H134,2)</f>
        <v>0</v>
      </c>
      <c r="BL134" s="16" t="s">
        <v>125</v>
      </c>
      <c r="BM134" s="214" t="s">
        <v>307</v>
      </c>
    </row>
    <row r="135" s="2" customFormat="1">
      <c r="A135" s="37"/>
      <c r="B135" s="38"/>
      <c r="C135" s="203" t="s">
        <v>308</v>
      </c>
      <c r="D135" s="203" t="s">
        <v>120</v>
      </c>
      <c r="E135" s="204" t="s">
        <v>309</v>
      </c>
      <c r="F135" s="205" t="s">
        <v>310</v>
      </c>
      <c r="G135" s="206" t="s">
        <v>123</v>
      </c>
      <c r="H135" s="207">
        <v>500</v>
      </c>
      <c r="I135" s="208"/>
      <c r="J135" s="209">
        <f>ROUND(I135*H135,2)</f>
        <v>0</v>
      </c>
      <c r="K135" s="205" t="s">
        <v>124</v>
      </c>
      <c r="L135" s="43"/>
      <c r="M135" s="210" t="s">
        <v>19</v>
      </c>
      <c r="N135" s="211" t="s">
        <v>43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0.00040000000000000002</v>
      </c>
      <c r="T135" s="213">
        <f>S135*H135</f>
        <v>0.20000000000000001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125</v>
      </c>
      <c r="AT135" s="214" t="s">
        <v>120</v>
      </c>
      <c r="AU135" s="214" t="s">
        <v>82</v>
      </c>
      <c r="AY135" s="16" t="s">
        <v>117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80</v>
      </c>
      <c r="BK135" s="215">
        <f>ROUND(I135*H135,2)</f>
        <v>0</v>
      </c>
      <c r="BL135" s="16" t="s">
        <v>125</v>
      </c>
      <c r="BM135" s="214" t="s">
        <v>311</v>
      </c>
    </row>
    <row r="136" s="2" customFormat="1">
      <c r="A136" s="37"/>
      <c r="B136" s="38"/>
      <c r="C136" s="203" t="s">
        <v>312</v>
      </c>
      <c r="D136" s="203" t="s">
        <v>120</v>
      </c>
      <c r="E136" s="204" t="s">
        <v>313</v>
      </c>
      <c r="F136" s="205" t="s">
        <v>314</v>
      </c>
      <c r="G136" s="206" t="s">
        <v>123</v>
      </c>
      <c r="H136" s="207">
        <v>500</v>
      </c>
      <c r="I136" s="208"/>
      <c r="J136" s="209">
        <f>ROUND(I136*H136,2)</f>
        <v>0</v>
      </c>
      <c r="K136" s="205" t="s">
        <v>124</v>
      </c>
      <c r="L136" s="43"/>
      <c r="M136" s="210" t="s">
        <v>19</v>
      </c>
      <c r="N136" s="211" t="s">
        <v>43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0.00062</v>
      </c>
      <c r="T136" s="213">
        <f>S136*H136</f>
        <v>0.31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125</v>
      </c>
      <c r="AT136" s="214" t="s">
        <v>120</v>
      </c>
      <c r="AU136" s="214" t="s">
        <v>82</v>
      </c>
      <c r="AY136" s="16" t="s">
        <v>117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80</v>
      </c>
      <c r="BK136" s="215">
        <f>ROUND(I136*H136,2)</f>
        <v>0</v>
      </c>
      <c r="BL136" s="16" t="s">
        <v>125</v>
      </c>
      <c r="BM136" s="214" t="s">
        <v>315</v>
      </c>
    </row>
    <row r="137" s="2" customFormat="1" ht="16.5" customHeight="1">
      <c r="A137" s="37"/>
      <c r="B137" s="38"/>
      <c r="C137" s="203" t="s">
        <v>316</v>
      </c>
      <c r="D137" s="203" t="s">
        <v>120</v>
      </c>
      <c r="E137" s="204" t="s">
        <v>317</v>
      </c>
      <c r="F137" s="205" t="s">
        <v>318</v>
      </c>
      <c r="G137" s="206" t="s">
        <v>153</v>
      </c>
      <c r="H137" s="207">
        <v>200</v>
      </c>
      <c r="I137" s="208"/>
      <c r="J137" s="209">
        <f>ROUND(I137*H137,2)</f>
        <v>0</v>
      </c>
      <c r="K137" s="205" t="s">
        <v>124</v>
      </c>
      <c r="L137" s="43"/>
      <c r="M137" s="210" t="s">
        <v>19</v>
      </c>
      <c r="N137" s="211" t="s">
        <v>43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0.00014999999999999999</v>
      </c>
      <c r="T137" s="213">
        <f>S137*H137</f>
        <v>0.029999999999999999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125</v>
      </c>
      <c r="AT137" s="214" t="s">
        <v>120</v>
      </c>
      <c r="AU137" s="214" t="s">
        <v>82</v>
      </c>
      <c r="AY137" s="16" t="s">
        <v>117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80</v>
      </c>
      <c r="BK137" s="215">
        <f>ROUND(I137*H137,2)</f>
        <v>0</v>
      </c>
      <c r="BL137" s="16" t="s">
        <v>125</v>
      </c>
      <c r="BM137" s="214" t="s">
        <v>319</v>
      </c>
    </row>
    <row r="138" s="2" customFormat="1" ht="16.5" customHeight="1">
      <c r="A138" s="37"/>
      <c r="B138" s="38"/>
      <c r="C138" s="203" t="s">
        <v>320</v>
      </c>
      <c r="D138" s="203" t="s">
        <v>120</v>
      </c>
      <c r="E138" s="204" t="s">
        <v>321</v>
      </c>
      <c r="F138" s="205" t="s">
        <v>322</v>
      </c>
      <c r="G138" s="206" t="s">
        <v>153</v>
      </c>
      <c r="H138" s="207">
        <v>200</v>
      </c>
      <c r="I138" s="208"/>
      <c r="J138" s="209">
        <f>ROUND(I138*H138,2)</f>
        <v>0</v>
      </c>
      <c r="K138" s="205" t="s">
        <v>124</v>
      </c>
      <c r="L138" s="43"/>
      <c r="M138" s="210" t="s">
        <v>19</v>
      </c>
      <c r="N138" s="211" t="s">
        <v>43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0.00025000000000000001</v>
      </c>
      <c r="T138" s="213">
        <f>S138*H138</f>
        <v>0.050000000000000003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125</v>
      </c>
      <c r="AT138" s="214" t="s">
        <v>120</v>
      </c>
      <c r="AU138" s="214" t="s">
        <v>82</v>
      </c>
      <c r="AY138" s="16" t="s">
        <v>117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80</v>
      </c>
      <c r="BK138" s="215">
        <f>ROUND(I138*H138,2)</f>
        <v>0</v>
      </c>
      <c r="BL138" s="16" t="s">
        <v>125</v>
      </c>
      <c r="BM138" s="214" t="s">
        <v>323</v>
      </c>
    </row>
    <row r="139" s="2" customFormat="1" ht="16.5" customHeight="1">
      <c r="A139" s="37"/>
      <c r="B139" s="38"/>
      <c r="C139" s="203" t="s">
        <v>324</v>
      </c>
      <c r="D139" s="203" t="s">
        <v>120</v>
      </c>
      <c r="E139" s="204" t="s">
        <v>325</v>
      </c>
      <c r="F139" s="205" t="s">
        <v>326</v>
      </c>
      <c r="G139" s="206" t="s">
        <v>153</v>
      </c>
      <c r="H139" s="207">
        <v>350</v>
      </c>
      <c r="I139" s="208"/>
      <c r="J139" s="209">
        <f>ROUND(I139*H139,2)</f>
        <v>0</v>
      </c>
      <c r="K139" s="205" t="s">
        <v>124</v>
      </c>
      <c r="L139" s="43"/>
      <c r="M139" s="210" t="s">
        <v>19</v>
      </c>
      <c r="N139" s="211" t="s">
        <v>43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0.00044999999999999999</v>
      </c>
      <c r="T139" s="213">
        <f>S139*H139</f>
        <v>0.1575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125</v>
      </c>
      <c r="AT139" s="214" t="s">
        <v>120</v>
      </c>
      <c r="AU139" s="214" t="s">
        <v>82</v>
      </c>
      <c r="AY139" s="16" t="s">
        <v>117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80</v>
      </c>
      <c r="BK139" s="215">
        <f>ROUND(I139*H139,2)</f>
        <v>0</v>
      </c>
      <c r="BL139" s="16" t="s">
        <v>125</v>
      </c>
      <c r="BM139" s="214" t="s">
        <v>327</v>
      </c>
    </row>
    <row r="140" s="2" customFormat="1" ht="16.5" customHeight="1">
      <c r="A140" s="37"/>
      <c r="B140" s="38"/>
      <c r="C140" s="203" t="s">
        <v>328</v>
      </c>
      <c r="D140" s="203" t="s">
        <v>120</v>
      </c>
      <c r="E140" s="204" t="s">
        <v>329</v>
      </c>
      <c r="F140" s="205" t="s">
        <v>330</v>
      </c>
      <c r="G140" s="206" t="s">
        <v>153</v>
      </c>
      <c r="H140" s="207">
        <v>100</v>
      </c>
      <c r="I140" s="208"/>
      <c r="J140" s="209">
        <f>ROUND(I140*H140,2)</f>
        <v>0</v>
      </c>
      <c r="K140" s="205" t="s">
        <v>124</v>
      </c>
      <c r="L140" s="43"/>
      <c r="M140" s="210" t="s">
        <v>19</v>
      </c>
      <c r="N140" s="211" t="s">
        <v>43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0.00055000000000000003</v>
      </c>
      <c r="T140" s="213">
        <f>S140*H140</f>
        <v>0.055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125</v>
      </c>
      <c r="AT140" s="214" t="s">
        <v>120</v>
      </c>
      <c r="AU140" s="214" t="s">
        <v>82</v>
      </c>
      <c r="AY140" s="16" t="s">
        <v>117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80</v>
      </c>
      <c r="BK140" s="215">
        <f>ROUND(I140*H140,2)</f>
        <v>0</v>
      </c>
      <c r="BL140" s="16" t="s">
        <v>125</v>
      </c>
      <c r="BM140" s="214" t="s">
        <v>331</v>
      </c>
    </row>
    <row r="141" s="2" customFormat="1" ht="16.5" customHeight="1">
      <c r="A141" s="37"/>
      <c r="B141" s="38"/>
      <c r="C141" s="203" t="s">
        <v>332</v>
      </c>
      <c r="D141" s="203" t="s">
        <v>120</v>
      </c>
      <c r="E141" s="204" t="s">
        <v>333</v>
      </c>
      <c r="F141" s="205" t="s">
        <v>334</v>
      </c>
      <c r="G141" s="206" t="s">
        <v>153</v>
      </c>
      <c r="H141" s="207">
        <v>100</v>
      </c>
      <c r="I141" s="208"/>
      <c r="J141" s="209">
        <f>ROUND(I141*H141,2)</f>
        <v>0</v>
      </c>
      <c r="K141" s="205" t="s">
        <v>124</v>
      </c>
      <c r="L141" s="43"/>
      <c r="M141" s="210" t="s">
        <v>19</v>
      </c>
      <c r="N141" s="211" t="s">
        <v>43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0.00055000000000000003</v>
      </c>
      <c r="T141" s="213">
        <f>S141*H141</f>
        <v>0.055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125</v>
      </c>
      <c r="AT141" s="214" t="s">
        <v>120</v>
      </c>
      <c r="AU141" s="214" t="s">
        <v>82</v>
      </c>
      <c r="AY141" s="16" t="s">
        <v>117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80</v>
      </c>
      <c r="BK141" s="215">
        <f>ROUND(I141*H141,2)</f>
        <v>0</v>
      </c>
      <c r="BL141" s="16" t="s">
        <v>125</v>
      </c>
      <c r="BM141" s="214" t="s">
        <v>335</v>
      </c>
    </row>
    <row r="142" s="2" customFormat="1" ht="16.5" customHeight="1">
      <c r="A142" s="37"/>
      <c r="B142" s="38"/>
      <c r="C142" s="203" t="s">
        <v>336</v>
      </c>
      <c r="D142" s="203" t="s">
        <v>120</v>
      </c>
      <c r="E142" s="204" t="s">
        <v>337</v>
      </c>
      <c r="F142" s="205" t="s">
        <v>338</v>
      </c>
      <c r="G142" s="206" t="s">
        <v>153</v>
      </c>
      <c r="H142" s="207">
        <v>100</v>
      </c>
      <c r="I142" s="208"/>
      <c r="J142" s="209">
        <f>ROUND(I142*H142,2)</f>
        <v>0</v>
      </c>
      <c r="K142" s="205" t="s">
        <v>124</v>
      </c>
      <c r="L142" s="43"/>
      <c r="M142" s="210" t="s">
        <v>19</v>
      </c>
      <c r="N142" s="211" t="s">
        <v>43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0.00027999999999999998</v>
      </c>
      <c r="T142" s="213">
        <f>S142*H142</f>
        <v>0.027999999999999997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125</v>
      </c>
      <c r="AT142" s="214" t="s">
        <v>120</v>
      </c>
      <c r="AU142" s="214" t="s">
        <v>82</v>
      </c>
      <c r="AY142" s="16" t="s">
        <v>117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80</v>
      </c>
      <c r="BK142" s="215">
        <f>ROUND(I142*H142,2)</f>
        <v>0</v>
      </c>
      <c r="BL142" s="16" t="s">
        <v>125</v>
      </c>
      <c r="BM142" s="214" t="s">
        <v>339</v>
      </c>
    </row>
    <row r="143" s="2" customFormat="1" ht="16.5" customHeight="1">
      <c r="A143" s="37"/>
      <c r="B143" s="38"/>
      <c r="C143" s="203" t="s">
        <v>340</v>
      </c>
      <c r="D143" s="203" t="s">
        <v>120</v>
      </c>
      <c r="E143" s="204" t="s">
        <v>341</v>
      </c>
      <c r="F143" s="205" t="s">
        <v>342</v>
      </c>
      <c r="G143" s="206" t="s">
        <v>153</v>
      </c>
      <c r="H143" s="207">
        <v>100</v>
      </c>
      <c r="I143" s="208"/>
      <c r="J143" s="209">
        <f>ROUND(I143*H143,2)</f>
        <v>0</v>
      </c>
      <c r="K143" s="205" t="s">
        <v>124</v>
      </c>
      <c r="L143" s="43"/>
      <c r="M143" s="210" t="s">
        <v>19</v>
      </c>
      <c r="N143" s="211" t="s">
        <v>43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0.00021000000000000001</v>
      </c>
      <c r="T143" s="213">
        <f>S143*H143</f>
        <v>0.021000000000000001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125</v>
      </c>
      <c r="AT143" s="214" t="s">
        <v>120</v>
      </c>
      <c r="AU143" s="214" t="s">
        <v>82</v>
      </c>
      <c r="AY143" s="16" t="s">
        <v>117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80</v>
      </c>
      <c r="BK143" s="215">
        <f>ROUND(I143*H143,2)</f>
        <v>0</v>
      </c>
      <c r="BL143" s="16" t="s">
        <v>125</v>
      </c>
      <c r="BM143" s="214" t="s">
        <v>343</v>
      </c>
    </row>
    <row r="144" s="2" customFormat="1" ht="16.5" customHeight="1">
      <c r="A144" s="37"/>
      <c r="B144" s="38"/>
      <c r="C144" s="203" t="s">
        <v>344</v>
      </c>
      <c r="D144" s="203" t="s">
        <v>120</v>
      </c>
      <c r="E144" s="204" t="s">
        <v>345</v>
      </c>
      <c r="F144" s="205" t="s">
        <v>346</v>
      </c>
      <c r="G144" s="206" t="s">
        <v>153</v>
      </c>
      <c r="H144" s="207">
        <v>75</v>
      </c>
      <c r="I144" s="208"/>
      <c r="J144" s="209">
        <f>ROUND(I144*H144,2)</f>
        <v>0</v>
      </c>
      <c r="K144" s="205" t="s">
        <v>124</v>
      </c>
      <c r="L144" s="43"/>
      <c r="M144" s="210" t="s">
        <v>19</v>
      </c>
      <c r="N144" s="211" t="s">
        <v>43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0.00021000000000000001</v>
      </c>
      <c r="T144" s="213">
        <f>S144*H144</f>
        <v>0.01575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125</v>
      </c>
      <c r="AT144" s="214" t="s">
        <v>120</v>
      </c>
      <c r="AU144" s="214" t="s">
        <v>82</v>
      </c>
      <c r="AY144" s="16" t="s">
        <v>117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80</v>
      </c>
      <c r="BK144" s="215">
        <f>ROUND(I144*H144,2)</f>
        <v>0</v>
      </c>
      <c r="BL144" s="16" t="s">
        <v>125</v>
      </c>
      <c r="BM144" s="214" t="s">
        <v>347</v>
      </c>
    </row>
    <row r="145" s="2" customFormat="1" ht="16.5" customHeight="1">
      <c r="A145" s="37"/>
      <c r="B145" s="38"/>
      <c r="C145" s="203" t="s">
        <v>348</v>
      </c>
      <c r="D145" s="203" t="s">
        <v>120</v>
      </c>
      <c r="E145" s="204" t="s">
        <v>349</v>
      </c>
      <c r="F145" s="205" t="s">
        <v>350</v>
      </c>
      <c r="G145" s="206" t="s">
        <v>153</v>
      </c>
      <c r="H145" s="207">
        <v>20</v>
      </c>
      <c r="I145" s="208"/>
      <c r="J145" s="209">
        <f>ROUND(I145*H145,2)</f>
        <v>0</v>
      </c>
      <c r="K145" s="205" t="s">
        <v>124</v>
      </c>
      <c r="L145" s="43"/>
      <c r="M145" s="210" t="s">
        <v>19</v>
      </c>
      <c r="N145" s="211" t="s">
        <v>43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0.0022100000000000002</v>
      </c>
      <c r="T145" s="213">
        <f>S145*H145</f>
        <v>0.044200000000000003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125</v>
      </c>
      <c r="AT145" s="214" t="s">
        <v>120</v>
      </c>
      <c r="AU145" s="214" t="s">
        <v>82</v>
      </c>
      <c r="AY145" s="16" t="s">
        <v>117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80</v>
      </c>
      <c r="BK145" s="215">
        <f>ROUND(I145*H145,2)</f>
        <v>0</v>
      </c>
      <c r="BL145" s="16" t="s">
        <v>125</v>
      </c>
      <c r="BM145" s="214" t="s">
        <v>351</v>
      </c>
    </row>
    <row r="146" s="2" customFormat="1" ht="16.5" customHeight="1">
      <c r="A146" s="37"/>
      <c r="B146" s="38"/>
      <c r="C146" s="203" t="s">
        <v>352</v>
      </c>
      <c r="D146" s="203" t="s">
        <v>120</v>
      </c>
      <c r="E146" s="204" t="s">
        <v>353</v>
      </c>
      <c r="F146" s="205" t="s">
        <v>354</v>
      </c>
      <c r="G146" s="206" t="s">
        <v>153</v>
      </c>
      <c r="H146" s="207">
        <v>20</v>
      </c>
      <c r="I146" s="208"/>
      <c r="J146" s="209">
        <f>ROUND(I146*H146,2)</f>
        <v>0</v>
      </c>
      <c r="K146" s="205" t="s">
        <v>124</v>
      </c>
      <c r="L146" s="43"/>
      <c r="M146" s="210" t="s">
        <v>19</v>
      </c>
      <c r="N146" s="211" t="s">
        <v>43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0.0025999999999999999</v>
      </c>
      <c r="T146" s="213">
        <f>S146*H146</f>
        <v>0.051999999999999998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125</v>
      </c>
      <c r="AT146" s="214" t="s">
        <v>120</v>
      </c>
      <c r="AU146" s="214" t="s">
        <v>82</v>
      </c>
      <c r="AY146" s="16" t="s">
        <v>117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80</v>
      </c>
      <c r="BK146" s="215">
        <f>ROUND(I146*H146,2)</f>
        <v>0</v>
      </c>
      <c r="BL146" s="16" t="s">
        <v>125</v>
      </c>
      <c r="BM146" s="214" t="s">
        <v>355</v>
      </c>
    </row>
    <row r="147" s="2" customFormat="1" ht="16.5" customHeight="1">
      <c r="A147" s="37"/>
      <c r="B147" s="38"/>
      <c r="C147" s="203" t="s">
        <v>356</v>
      </c>
      <c r="D147" s="203" t="s">
        <v>120</v>
      </c>
      <c r="E147" s="204" t="s">
        <v>357</v>
      </c>
      <c r="F147" s="205" t="s">
        <v>358</v>
      </c>
      <c r="G147" s="206" t="s">
        <v>153</v>
      </c>
      <c r="H147" s="207">
        <v>1</v>
      </c>
      <c r="I147" s="208"/>
      <c r="J147" s="209">
        <f>ROUND(I147*H147,2)</f>
        <v>0</v>
      </c>
      <c r="K147" s="205" t="s">
        <v>124</v>
      </c>
      <c r="L147" s="43"/>
      <c r="M147" s="210" t="s">
        <v>19</v>
      </c>
      <c r="N147" s="211" t="s">
        <v>43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125</v>
      </c>
      <c r="AT147" s="214" t="s">
        <v>120</v>
      </c>
      <c r="AU147" s="214" t="s">
        <v>82</v>
      </c>
      <c r="AY147" s="16" t="s">
        <v>117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80</v>
      </c>
      <c r="BK147" s="215">
        <f>ROUND(I147*H147,2)</f>
        <v>0</v>
      </c>
      <c r="BL147" s="16" t="s">
        <v>125</v>
      </c>
      <c r="BM147" s="214" t="s">
        <v>359</v>
      </c>
    </row>
    <row r="148" s="2" customFormat="1" ht="16.5" customHeight="1">
      <c r="A148" s="37"/>
      <c r="B148" s="38"/>
      <c r="C148" s="203" t="s">
        <v>360</v>
      </c>
      <c r="D148" s="203" t="s">
        <v>120</v>
      </c>
      <c r="E148" s="204" t="s">
        <v>361</v>
      </c>
      <c r="F148" s="205" t="s">
        <v>362</v>
      </c>
      <c r="G148" s="206" t="s">
        <v>153</v>
      </c>
      <c r="H148" s="207">
        <v>100</v>
      </c>
      <c r="I148" s="208"/>
      <c r="J148" s="209">
        <f>ROUND(I148*H148,2)</f>
        <v>0</v>
      </c>
      <c r="K148" s="205" t="s">
        <v>124</v>
      </c>
      <c r="L148" s="43"/>
      <c r="M148" s="210" t="s">
        <v>19</v>
      </c>
      <c r="N148" s="211" t="s">
        <v>43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125</v>
      </c>
      <c r="AT148" s="214" t="s">
        <v>120</v>
      </c>
      <c r="AU148" s="214" t="s">
        <v>82</v>
      </c>
      <c r="AY148" s="16" t="s">
        <v>117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80</v>
      </c>
      <c r="BK148" s="215">
        <f>ROUND(I148*H148,2)</f>
        <v>0</v>
      </c>
      <c r="BL148" s="16" t="s">
        <v>125</v>
      </c>
      <c r="BM148" s="214" t="s">
        <v>363</v>
      </c>
    </row>
    <row r="149" s="2" customFormat="1" ht="16.5" customHeight="1">
      <c r="A149" s="37"/>
      <c r="B149" s="38"/>
      <c r="C149" s="203" t="s">
        <v>364</v>
      </c>
      <c r="D149" s="203" t="s">
        <v>120</v>
      </c>
      <c r="E149" s="204" t="s">
        <v>365</v>
      </c>
      <c r="F149" s="205" t="s">
        <v>366</v>
      </c>
      <c r="G149" s="206" t="s">
        <v>153</v>
      </c>
      <c r="H149" s="207">
        <v>50</v>
      </c>
      <c r="I149" s="208"/>
      <c r="J149" s="209">
        <f>ROUND(I149*H149,2)</f>
        <v>0</v>
      </c>
      <c r="K149" s="205" t="s">
        <v>124</v>
      </c>
      <c r="L149" s="43"/>
      <c r="M149" s="210" t="s">
        <v>19</v>
      </c>
      <c r="N149" s="211" t="s">
        <v>43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125</v>
      </c>
      <c r="AT149" s="214" t="s">
        <v>120</v>
      </c>
      <c r="AU149" s="214" t="s">
        <v>82</v>
      </c>
      <c r="AY149" s="16" t="s">
        <v>117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80</v>
      </c>
      <c r="BK149" s="215">
        <f>ROUND(I149*H149,2)</f>
        <v>0</v>
      </c>
      <c r="BL149" s="16" t="s">
        <v>125</v>
      </c>
      <c r="BM149" s="214" t="s">
        <v>367</v>
      </c>
    </row>
    <row r="150" s="2" customFormat="1" ht="16.5" customHeight="1">
      <c r="A150" s="37"/>
      <c r="B150" s="38"/>
      <c r="C150" s="203" t="s">
        <v>368</v>
      </c>
      <c r="D150" s="203" t="s">
        <v>120</v>
      </c>
      <c r="E150" s="204" t="s">
        <v>369</v>
      </c>
      <c r="F150" s="205" t="s">
        <v>370</v>
      </c>
      <c r="G150" s="206" t="s">
        <v>153</v>
      </c>
      <c r="H150" s="207">
        <v>25</v>
      </c>
      <c r="I150" s="208"/>
      <c r="J150" s="209">
        <f>ROUND(I150*H150,2)</f>
        <v>0</v>
      </c>
      <c r="K150" s="205" t="s">
        <v>124</v>
      </c>
      <c r="L150" s="43"/>
      <c r="M150" s="210" t="s">
        <v>19</v>
      </c>
      <c r="N150" s="211" t="s">
        <v>43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125</v>
      </c>
      <c r="AT150" s="214" t="s">
        <v>120</v>
      </c>
      <c r="AU150" s="214" t="s">
        <v>82</v>
      </c>
      <c r="AY150" s="16" t="s">
        <v>117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80</v>
      </c>
      <c r="BK150" s="215">
        <f>ROUND(I150*H150,2)</f>
        <v>0</v>
      </c>
      <c r="BL150" s="16" t="s">
        <v>125</v>
      </c>
      <c r="BM150" s="214" t="s">
        <v>371</v>
      </c>
    </row>
    <row r="151" s="2" customFormat="1" ht="16.5" customHeight="1">
      <c r="A151" s="37"/>
      <c r="B151" s="38"/>
      <c r="C151" s="203" t="s">
        <v>372</v>
      </c>
      <c r="D151" s="203" t="s">
        <v>120</v>
      </c>
      <c r="E151" s="204" t="s">
        <v>373</v>
      </c>
      <c r="F151" s="205" t="s">
        <v>374</v>
      </c>
      <c r="G151" s="206" t="s">
        <v>153</v>
      </c>
      <c r="H151" s="207">
        <v>100</v>
      </c>
      <c r="I151" s="208"/>
      <c r="J151" s="209">
        <f>ROUND(I151*H151,2)</f>
        <v>0</v>
      </c>
      <c r="K151" s="205" t="s">
        <v>124</v>
      </c>
      <c r="L151" s="43"/>
      <c r="M151" s="210" t="s">
        <v>19</v>
      </c>
      <c r="N151" s="211" t="s">
        <v>43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125</v>
      </c>
      <c r="AT151" s="214" t="s">
        <v>120</v>
      </c>
      <c r="AU151" s="214" t="s">
        <v>82</v>
      </c>
      <c r="AY151" s="16" t="s">
        <v>117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80</v>
      </c>
      <c r="BK151" s="215">
        <f>ROUND(I151*H151,2)</f>
        <v>0</v>
      </c>
      <c r="BL151" s="16" t="s">
        <v>125</v>
      </c>
      <c r="BM151" s="214" t="s">
        <v>375</v>
      </c>
    </row>
    <row r="152" s="2" customFormat="1" ht="16.5" customHeight="1">
      <c r="A152" s="37"/>
      <c r="B152" s="38"/>
      <c r="C152" s="203" t="s">
        <v>376</v>
      </c>
      <c r="D152" s="203" t="s">
        <v>120</v>
      </c>
      <c r="E152" s="204" t="s">
        <v>377</v>
      </c>
      <c r="F152" s="205" t="s">
        <v>378</v>
      </c>
      <c r="G152" s="206" t="s">
        <v>153</v>
      </c>
      <c r="H152" s="207">
        <v>50</v>
      </c>
      <c r="I152" s="208"/>
      <c r="J152" s="209">
        <f>ROUND(I152*H152,2)</f>
        <v>0</v>
      </c>
      <c r="K152" s="205" t="s">
        <v>124</v>
      </c>
      <c r="L152" s="43"/>
      <c r="M152" s="210" t="s">
        <v>19</v>
      </c>
      <c r="N152" s="211" t="s">
        <v>43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125</v>
      </c>
      <c r="AT152" s="214" t="s">
        <v>120</v>
      </c>
      <c r="AU152" s="214" t="s">
        <v>82</v>
      </c>
      <c r="AY152" s="16" t="s">
        <v>117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80</v>
      </c>
      <c r="BK152" s="215">
        <f>ROUND(I152*H152,2)</f>
        <v>0</v>
      </c>
      <c r="BL152" s="16" t="s">
        <v>125</v>
      </c>
      <c r="BM152" s="214" t="s">
        <v>379</v>
      </c>
    </row>
    <row r="153" s="2" customFormat="1" ht="16.5" customHeight="1">
      <c r="A153" s="37"/>
      <c r="B153" s="38"/>
      <c r="C153" s="203" t="s">
        <v>380</v>
      </c>
      <c r="D153" s="203" t="s">
        <v>120</v>
      </c>
      <c r="E153" s="204" t="s">
        <v>381</v>
      </c>
      <c r="F153" s="205" t="s">
        <v>382</v>
      </c>
      <c r="G153" s="206" t="s">
        <v>153</v>
      </c>
      <c r="H153" s="207">
        <v>50</v>
      </c>
      <c r="I153" s="208"/>
      <c r="J153" s="209">
        <f>ROUND(I153*H153,2)</f>
        <v>0</v>
      </c>
      <c r="K153" s="205" t="s">
        <v>124</v>
      </c>
      <c r="L153" s="43"/>
      <c r="M153" s="210" t="s">
        <v>19</v>
      </c>
      <c r="N153" s="211" t="s">
        <v>43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125</v>
      </c>
      <c r="AT153" s="214" t="s">
        <v>120</v>
      </c>
      <c r="AU153" s="214" t="s">
        <v>82</v>
      </c>
      <c r="AY153" s="16" t="s">
        <v>117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80</v>
      </c>
      <c r="BK153" s="215">
        <f>ROUND(I153*H153,2)</f>
        <v>0</v>
      </c>
      <c r="BL153" s="16" t="s">
        <v>125</v>
      </c>
      <c r="BM153" s="214" t="s">
        <v>383</v>
      </c>
    </row>
    <row r="154" s="2" customFormat="1">
      <c r="A154" s="37"/>
      <c r="B154" s="38"/>
      <c r="C154" s="203" t="s">
        <v>384</v>
      </c>
      <c r="D154" s="203" t="s">
        <v>120</v>
      </c>
      <c r="E154" s="204" t="s">
        <v>385</v>
      </c>
      <c r="F154" s="205" t="s">
        <v>386</v>
      </c>
      <c r="G154" s="206" t="s">
        <v>153</v>
      </c>
      <c r="H154" s="207">
        <v>50</v>
      </c>
      <c r="I154" s="208"/>
      <c r="J154" s="209">
        <f>ROUND(I154*H154,2)</f>
        <v>0</v>
      </c>
      <c r="K154" s="205" t="s">
        <v>124</v>
      </c>
      <c r="L154" s="43"/>
      <c r="M154" s="210" t="s">
        <v>19</v>
      </c>
      <c r="N154" s="211" t="s">
        <v>43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125</v>
      </c>
      <c r="AT154" s="214" t="s">
        <v>120</v>
      </c>
      <c r="AU154" s="214" t="s">
        <v>82</v>
      </c>
      <c r="AY154" s="16" t="s">
        <v>117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80</v>
      </c>
      <c r="BK154" s="215">
        <f>ROUND(I154*H154,2)</f>
        <v>0</v>
      </c>
      <c r="BL154" s="16" t="s">
        <v>125</v>
      </c>
      <c r="BM154" s="214" t="s">
        <v>387</v>
      </c>
    </row>
    <row r="155" s="2" customFormat="1">
      <c r="A155" s="37"/>
      <c r="B155" s="38"/>
      <c r="C155" s="203" t="s">
        <v>388</v>
      </c>
      <c r="D155" s="203" t="s">
        <v>120</v>
      </c>
      <c r="E155" s="204" t="s">
        <v>389</v>
      </c>
      <c r="F155" s="205" t="s">
        <v>390</v>
      </c>
      <c r="G155" s="206" t="s">
        <v>153</v>
      </c>
      <c r="H155" s="207">
        <v>150</v>
      </c>
      <c r="I155" s="208"/>
      <c r="J155" s="209">
        <f>ROUND(I155*H155,2)</f>
        <v>0</v>
      </c>
      <c r="K155" s="205" t="s">
        <v>124</v>
      </c>
      <c r="L155" s="43"/>
      <c r="M155" s="210" t="s">
        <v>19</v>
      </c>
      <c r="N155" s="211" t="s">
        <v>43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125</v>
      </c>
      <c r="AT155" s="214" t="s">
        <v>120</v>
      </c>
      <c r="AU155" s="214" t="s">
        <v>82</v>
      </c>
      <c r="AY155" s="16" t="s">
        <v>117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80</v>
      </c>
      <c r="BK155" s="215">
        <f>ROUND(I155*H155,2)</f>
        <v>0</v>
      </c>
      <c r="BL155" s="16" t="s">
        <v>125</v>
      </c>
      <c r="BM155" s="214" t="s">
        <v>391</v>
      </c>
    </row>
    <row r="156" s="2" customFormat="1">
      <c r="A156" s="37"/>
      <c r="B156" s="38"/>
      <c r="C156" s="203" t="s">
        <v>392</v>
      </c>
      <c r="D156" s="203" t="s">
        <v>120</v>
      </c>
      <c r="E156" s="204" t="s">
        <v>393</v>
      </c>
      <c r="F156" s="205" t="s">
        <v>394</v>
      </c>
      <c r="G156" s="206" t="s">
        <v>153</v>
      </c>
      <c r="H156" s="207">
        <v>150</v>
      </c>
      <c r="I156" s="208"/>
      <c r="J156" s="209">
        <f>ROUND(I156*H156,2)</f>
        <v>0</v>
      </c>
      <c r="K156" s="205" t="s">
        <v>124</v>
      </c>
      <c r="L156" s="43"/>
      <c r="M156" s="210" t="s">
        <v>19</v>
      </c>
      <c r="N156" s="211" t="s">
        <v>43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125</v>
      </c>
      <c r="AT156" s="214" t="s">
        <v>120</v>
      </c>
      <c r="AU156" s="214" t="s">
        <v>82</v>
      </c>
      <c r="AY156" s="16" t="s">
        <v>117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80</v>
      </c>
      <c r="BK156" s="215">
        <f>ROUND(I156*H156,2)</f>
        <v>0</v>
      </c>
      <c r="BL156" s="16" t="s">
        <v>125</v>
      </c>
      <c r="BM156" s="214" t="s">
        <v>395</v>
      </c>
    </row>
    <row r="157" s="2" customFormat="1">
      <c r="A157" s="37"/>
      <c r="B157" s="38"/>
      <c r="C157" s="203" t="s">
        <v>396</v>
      </c>
      <c r="D157" s="203" t="s">
        <v>120</v>
      </c>
      <c r="E157" s="204" t="s">
        <v>397</v>
      </c>
      <c r="F157" s="205" t="s">
        <v>398</v>
      </c>
      <c r="G157" s="206" t="s">
        <v>153</v>
      </c>
      <c r="H157" s="207">
        <v>10</v>
      </c>
      <c r="I157" s="208"/>
      <c r="J157" s="209">
        <f>ROUND(I157*H157,2)</f>
        <v>0</v>
      </c>
      <c r="K157" s="205" t="s">
        <v>124</v>
      </c>
      <c r="L157" s="43"/>
      <c r="M157" s="210" t="s">
        <v>19</v>
      </c>
      <c r="N157" s="211" t="s">
        <v>43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125</v>
      </c>
      <c r="AT157" s="214" t="s">
        <v>120</v>
      </c>
      <c r="AU157" s="214" t="s">
        <v>82</v>
      </c>
      <c r="AY157" s="16" t="s">
        <v>117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80</v>
      </c>
      <c r="BK157" s="215">
        <f>ROUND(I157*H157,2)</f>
        <v>0</v>
      </c>
      <c r="BL157" s="16" t="s">
        <v>125</v>
      </c>
      <c r="BM157" s="214" t="s">
        <v>399</v>
      </c>
    </row>
    <row r="158" s="2" customFormat="1">
      <c r="A158" s="37"/>
      <c r="B158" s="38"/>
      <c r="C158" s="203" t="s">
        <v>400</v>
      </c>
      <c r="D158" s="203" t="s">
        <v>120</v>
      </c>
      <c r="E158" s="204" t="s">
        <v>401</v>
      </c>
      <c r="F158" s="205" t="s">
        <v>402</v>
      </c>
      <c r="G158" s="206" t="s">
        <v>153</v>
      </c>
      <c r="H158" s="207">
        <v>5</v>
      </c>
      <c r="I158" s="208"/>
      <c r="J158" s="209">
        <f>ROUND(I158*H158,2)</f>
        <v>0</v>
      </c>
      <c r="K158" s="205" t="s">
        <v>124</v>
      </c>
      <c r="L158" s="43"/>
      <c r="M158" s="210" t="s">
        <v>19</v>
      </c>
      <c r="N158" s="211" t="s">
        <v>43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125</v>
      </c>
      <c r="AT158" s="214" t="s">
        <v>120</v>
      </c>
      <c r="AU158" s="214" t="s">
        <v>82</v>
      </c>
      <c r="AY158" s="16" t="s">
        <v>117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80</v>
      </c>
      <c r="BK158" s="215">
        <f>ROUND(I158*H158,2)</f>
        <v>0</v>
      </c>
      <c r="BL158" s="16" t="s">
        <v>125</v>
      </c>
      <c r="BM158" s="214" t="s">
        <v>403</v>
      </c>
    </row>
    <row r="159" s="2" customFormat="1">
      <c r="A159" s="37"/>
      <c r="B159" s="38"/>
      <c r="C159" s="203" t="s">
        <v>404</v>
      </c>
      <c r="D159" s="203" t="s">
        <v>120</v>
      </c>
      <c r="E159" s="204" t="s">
        <v>405</v>
      </c>
      <c r="F159" s="205" t="s">
        <v>406</v>
      </c>
      <c r="G159" s="206" t="s">
        <v>407</v>
      </c>
      <c r="H159" s="207">
        <v>1</v>
      </c>
      <c r="I159" s="208"/>
      <c r="J159" s="209">
        <f>ROUND(I159*H159,2)</f>
        <v>0</v>
      </c>
      <c r="K159" s="205" t="s">
        <v>124</v>
      </c>
      <c r="L159" s="43"/>
      <c r="M159" s="210" t="s">
        <v>19</v>
      </c>
      <c r="N159" s="211" t="s">
        <v>43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125</v>
      </c>
      <c r="AT159" s="214" t="s">
        <v>120</v>
      </c>
      <c r="AU159" s="214" t="s">
        <v>82</v>
      </c>
      <c r="AY159" s="16" t="s">
        <v>117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80</v>
      </c>
      <c r="BK159" s="215">
        <f>ROUND(I159*H159,2)</f>
        <v>0</v>
      </c>
      <c r="BL159" s="16" t="s">
        <v>125</v>
      </c>
      <c r="BM159" s="214" t="s">
        <v>408</v>
      </c>
    </row>
    <row r="160" s="2" customFormat="1">
      <c r="A160" s="37"/>
      <c r="B160" s="38"/>
      <c r="C160" s="203" t="s">
        <v>409</v>
      </c>
      <c r="D160" s="203" t="s">
        <v>120</v>
      </c>
      <c r="E160" s="204" t="s">
        <v>410</v>
      </c>
      <c r="F160" s="205" t="s">
        <v>411</v>
      </c>
      <c r="G160" s="206" t="s">
        <v>407</v>
      </c>
      <c r="H160" s="207">
        <v>1</v>
      </c>
      <c r="I160" s="208"/>
      <c r="J160" s="209">
        <f>ROUND(I160*H160,2)</f>
        <v>0</v>
      </c>
      <c r="K160" s="205" t="s">
        <v>124</v>
      </c>
      <c r="L160" s="43"/>
      <c r="M160" s="210" t="s">
        <v>19</v>
      </c>
      <c r="N160" s="211" t="s">
        <v>43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125</v>
      </c>
      <c r="AT160" s="214" t="s">
        <v>120</v>
      </c>
      <c r="AU160" s="214" t="s">
        <v>82</v>
      </c>
      <c r="AY160" s="16" t="s">
        <v>117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80</v>
      </c>
      <c r="BK160" s="215">
        <f>ROUND(I160*H160,2)</f>
        <v>0</v>
      </c>
      <c r="BL160" s="16" t="s">
        <v>125</v>
      </c>
      <c r="BM160" s="214" t="s">
        <v>412</v>
      </c>
    </row>
    <row r="161" s="2" customFormat="1">
      <c r="A161" s="37"/>
      <c r="B161" s="38"/>
      <c r="C161" s="203" t="s">
        <v>413</v>
      </c>
      <c r="D161" s="203" t="s">
        <v>120</v>
      </c>
      <c r="E161" s="204" t="s">
        <v>414</v>
      </c>
      <c r="F161" s="205" t="s">
        <v>415</v>
      </c>
      <c r="G161" s="206" t="s">
        <v>407</v>
      </c>
      <c r="H161" s="207">
        <v>1</v>
      </c>
      <c r="I161" s="208"/>
      <c r="J161" s="209">
        <f>ROUND(I161*H161,2)</f>
        <v>0</v>
      </c>
      <c r="K161" s="205" t="s">
        <v>124</v>
      </c>
      <c r="L161" s="43"/>
      <c r="M161" s="210" t="s">
        <v>19</v>
      </c>
      <c r="N161" s="211" t="s">
        <v>43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125</v>
      </c>
      <c r="AT161" s="214" t="s">
        <v>120</v>
      </c>
      <c r="AU161" s="214" t="s">
        <v>82</v>
      </c>
      <c r="AY161" s="16" t="s">
        <v>117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80</v>
      </c>
      <c r="BK161" s="215">
        <f>ROUND(I161*H161,2)</f>
        <v>0</v>
      </c>
      <c r="BL161" s="16" t="s">
        <v>125</v>
      </c>
      <c r="BM161" s="214" t="s">
        <v>416</v>
      </c>
    </row>
    <row r="162" s="2" customFormat="1">
      <c r="A162" s="37"/>
      <c r="B162" s="38"/>
      <c r="C162" s="203" t="s">
        <v>417</v>
      </c>
      <c r="D162" s="203" t="s">
        <v>120</v>
      </c>
      <c r="E162" s="204" t="s">
        <v>418</v>
      </c>
      <c r="F162" s="205" t="s">
        <v>419</v>
      </c>
      <c r="G162" s="206" t="s">
        <v>407</v>
      </c>
      <c r="H162" s="207">
        <v>1</v>
      </c>
      <c r="I162" s="208"/>
      <c r="J162" s="209">
        <f>ROUND(I162*H162,2)</f>
        <v>0</v>
      </c>
      <c r="K162" s="205" t="s">
        <v>124</v>
      </c>
      <c r="L162" s="43"/>
      <c r="M162" s="210" t="s">
        <v>19</v>
      </c>
      <c r="N162" s="211" t="s">
        <v>43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125</v>
      </c>
      <c r="AT162" s="214" t="s">
        <v>120</v>
      </c>
      <c r="AU162" s="214" t="s">
        <v>82</v>
      </c>
      <c r="AY162" s="16" t="s">
        <v>117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80</v>
      </c>
      <c r="BK162" s="215">
        <f>ROUND(I162*H162,2)</f>
        <v>0</v>
      </c>
      <c r="BL162" s="16" t="s">
        <v>125</v>
      </c>
      <c r="BM162" s="214" t="s">
        <v>420</v>
      </c>
    </row>
    <row r="163" s="2" customFormat="1">
      <c r="A163" s="37"/>
      <c r="B163" s="38"/>
      <c r="C163" s="203" t="s">
        <v>421</v>
      </c>
      <c r="D163" s="203" t="s">
        <v>120</v>
      </c>
      <c r="E163" s="204" t="s">
        <v>422</v>
      </c>
      <c r="F163" s="205" t="s">
        <v>423</v>
      </c>
      <c r="G163" s="206" t="s">
        <v>407</v>
      </c>
      <c r="H163" s="207">
        <v>1</v>
      </c>
      <c r="I163" s="208"/>
      <c r="J163" s="209">
        <f>ROUND(I163*H163,2)</f>
        <v>0</v>
      </c>
      <c r="K163" s="205" t="s">
        <v>124</v>
      </c>
      <c r="L163" s="43"/>
      <c r="M163" s="210" t="s">
        <v>19</v>
      </c>
      <c r="N163" s="211" t="s">
        <v>43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125</v>
      </c>
      <c r="AT163" s="214" t="s">
        <v>120</v>
      </c>
      <c r="AU163" s="214" t="s">
        <v>82</v>
      </c>
      <c r="AY163" s="16" t="s">
        <v>117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80</v>
      </c>
      <c r="BK163" s="215">
        <f>ROUND(I163*H163,2)</f>
        <v>0</v>
      </c>
      <c r="BL163" s="16" t="s">
        <v>125</v>
      </c>
      <c r="BM163" s="214" t="s">
        <v>424</v>
      </c>
    </row>
    <row r="164" s="2" customFormat="1">
      <c r="A164" s="37"/>
      <c r="B164" s="38"/>
      <c r="C164" s="203" t="s">
        <v>425</v>
      </c>
      <c r="D164" s="203" t="s">
        <v>120</v>
      </c>
      <c r="E164" s="204" t="s">
        <v>426</v>
      </c>
      <c r="F164" s="205" t="s">
        <v>427</v>
      </c>
      <c r="G164" s="206" t="s">
        <v>407</v>
      </c>
      <c r="H164" s="207">
        <v>1</v>
      </c>
      <c r="I164" s="208"/>
      <c r="J164" s="209">
        <f>ROUND(I164*H164,2)</f>
        <v>0</v>
      </c>
      <c r="K164" s="205" t="s">
        <v>124</v>
      </c>
      <c r="L164" s="43"/>
      <c r="M164" s="210" t="s">
        <v>19</v>
      </c>
      <c r="N164" s="211" t="s">
        <v>43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125</v>
      </c>
      <c r="AT164" s="214" t="s">
        <v>120</v>
      </c>
      <c r="AU164" s="214" t="s">
        <v>82</v>
      </c>
      <c r="AY164" s="16" t="s">
        <v>117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80</v>
      </c>
      <c r="BK164" s="215">
        <f>ROUND(I164*H164,2)</f>
        <v>0</v>
      </c>
      <c r="BL164" s="16" t="s">
        <v>125</v>
      </c>
      <c r="BM164" s="214" t="s">
        <v>428</v>
      </c>
    </row>
    <row r="165" s="2" customFormat="1">
      <c r="A165" s="37"/>
      <c r="B165" s="38"/>
      <c r="C165" s="203" t="s">
        <v>429</v>
      </c>
      <c r="D165" s="203" t="s">
        <v>120</v>
      </c>
      <c r="E165" s="204" t="s">
        <v>430</v>
      </c>
      <c r="F165" s="205" t="s">
        <v>431</v>
      </c>
      <c r="G165" s="206" t="s">
        <v>407</v>
      </c>
      <c r="H165" s="207">
        <v>1</v>
      </c>
      <c r="I165" s="208"/>
      <c r="J165" s="209">
        <f>ROUND(I165*H165,2)</f>
        <v>0</v>
      </c>
      <c r="K165" s="205" t="s">
        <v>124</v>
      </c>
      <c r="L165" s="43"/>
      <c r="M165" s="210" t="s">
        <v>19</v>
      </c>
      <c r="N165" s="211" t="s">
        <v>43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125</v>
      </c>
      <c r="AT165" s="214" t="s">
        <v>120</v>
      </c>
      <c r="AU165" s="214" t="s">
        <v>82</v>
      </c>
      <c r="AY165" s="16" t="s">
        <v>117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80</v>
      </c>
      <c r="BK165" s="215">
        <f>ROUND(I165*H165,2)</f>
        <v>0</v>
      </c>
      <c r="BL165" s="16" t="s">
        <v>125</v>
      </c>
      <c r="BM165" s="214" t="s">
        <v>432</v>
      </c>
    </row>
    <row r="166" s="2" customFormat="1">
      <c r="A166" s="37"/>
      <c r="B166" s="38"/>
      <c r="C166" s="203" t="s">
        <v>433</v>
      </c>
      <c r="D166" s="203" t="s">
        <v>120</v>
      </c>
      <c r="E166" s="204" t="s">
        <v>434</v>
      </c>
      <c r="F166" s="205" t="s">
        <v>435</v>
      </c>
      <c r="G166" s="206" t="s">
        <v>407</v>
      </c>
      <c r="H166" s="207">
        <v>1</v>
      </c>
      <c r="I166" s="208"/>
      <c r="J166" s="209">
        <f>ROUND(I166*H166,2)</f>
        <v>0</v>
      </c>
      <c r="K166" s="205" t="s">
        <v>124</v>
      </c>
      <c r="L166" s="43"/>
      <c r="M166" s="210" t="s">
        <v>19</v>
      </c>
      <c r="N166" s="211" t="s">
        <v>43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125</v>
      </c>
      <c r="AT166" s="214" t="s">
        <v>120</v>
      </c>
      <c r="AU166" s="214" t="s">
        <v>82</v>
      </c>
      <c r="AY166" s="16" t="s">
        <v>117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80</v>
      </c>
      <c r="BK166" s="215">
        <f>ROUND(I166*H166,2)</f>
        <v>0</v>
      </c>
      <c r="BL166" s="16" t="s">
        <v>125</v>
      </c>
      <c r="BM166" s="214" t="s">
        <v>436</v>
      </c>
    </row>
    <row r="167" s="2" customFormat="1">
      <c r="A167" s="37"/>
      <c r="B167" s="38"/>
      <c r="C167" s="203" t="s">
        <v>437</v>
      </c>
      <c r="D167" s="203" t="s">
        <v>120</v>
      </c>
      <c r="E167" s="204" t="s">
        <v>438</v>
      </c>
      <c r="F167" s="205" t="s">
        <v>439</v>
      </c>
      <c r="G167" s="206" t="s">
        <v>407</v>
      </c>
      <c r="H167" s="207">
        <v>1</v>
      </c>
      <c r="I167" s="208"/>
      <c r="J167" s="209">
        <f>ROUND(I167*H167,2)</f>
        <v>0</v>
      </c>
      <c r="K167" s="205" t="s">
        <v>124</v>
      </c>
      <c r="L167" s="43"/>
      <c r="M167" s="210" t="s">
        <v>19</v>
      </c>
      <c r="N167" s="211" t="s">
        <v>43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125</v>
      </c>
      <c r="AT167" s="214" t="s">
        <v>120</v>
      </c>
      <c r="AU167" s="214" t="s">
        <v>82</v>
      </c>
      <c r="AY167" s="16" t="s">
        <v>117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80</v>
      </c>
      <c r="BK167" s="215">
        <f>ROUND(I167*H167,2)</f>
        <v>0</v>
      </c>
      <c r="BL167" s="16" t="s">
        <v>125</v>
      </c>
      <c r="BM167" s="214" t="s">
        <v>440</v>
      </c>
    </row>
    <row r="168" s="2" customFormat="1">
      <c r="A168" s="37"/>
      <c r="B168" s="38"/>
      <c r="C168" s="203" t="s">
        <v>441</v>
      </c>
      <c r="D168" s="203" t="s">
        <v>120</v>
      </c>
      <c r="E168" s="204" t="s">
        <v>442</v>
      </c>
      <c r="F168" s="205" t="s">
        <v>443</v>
      </c>
      <c r="G168" s="206" t="s">
        <v>407</v>
      </c>
      <c r="H168" s="207">
        <v>1</v>
      </c>
      <c r="I168" s="208"/>
      <c r="J168" s="209">
        <f>ROUND(I168*H168,2)</f>
        <v>0</v>
      </c>
      <c r="K168" s="205" t="s">
        <v>124</v>
      </c>
      <c r="L168" s="43"/>
      <c r="M168" s="210" t="s">
        <v>19</v>
      </c>
      <c r="N168" s="211" t="s">
        <v>43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125</v>
      </c>
      <c r="AT168" s="214" t="s">
        <v>120</v>
      </c>
      <c r="AU168" s="214" t="s">
        <v>82</v>
      </c>
      <c r="AY168" s="16" t="s">
        <v>117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80</v>
      </c>
      <c r="BK168" s="215">
        <f>ROUND(I168*H168,2)</f>
        <v>0</v>
      </c>
      <c r="BL168" s="16" t="s">
        <v>125</v>
      </c>
      <c r="BM168" s="214" t="s">
        <v>444</v>
      </c>
    </row>
    <row r="169" s="2" customFormat="1" ht="33" customHeight="1">
      <c r="A169" s="37"/>
      <c r="B169" s="38"/>
      <c r="C169" s="203" t="s">
        <v>445</v>
      </c>
      <c r="D169" s="203" t="s">
        <v>120</v>
      </c>
      <c r="E169" s="204" t="s">
        <v>446</v>
      </c>
      <c r="F169" s="205" t="s">
        <v>447</v>
      </c>
      <c r="G169" s="206" t="s">
        <v>407</v>
      </c>
      <c r="H169" s="207">
        <v>1</v>
      </c>
      <c r="I169" s="208"/>
      <c r="J169" s="209">
        <f>ROUND(I169*H169,2)</f>
        <v>0</v>
      </c>
      <c r="K169" s="205" t="s">
        <v>124</v>
      </c>
      <c r="L169" s="43"/>
      <c r="M169" s="210" t="s">
        <v>19</v>
      </c>
      <c r="N169" s="211" t="s">
        <v>43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125</v>
      </c>
      <c r="AT169" s="214" t="s">
        <v>120</v>
      </c>
      <c r="AU169" s="214" t="s">
        <v>82</v>
      </c>
      <c r="AY169" s="16" t="s">
        <v>117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80</v>
      </c>
      <c r="BK169" s="215">
        <f>ROUND(I169*H169,2)</f>
        <v>0</v>
      </c>
      <c r="BL169" s="16" t="s">
        <v>125</v>
      </c>
      <c r="BM169" s="214" t="s">
        <v>448</v>
      </c>
    </row>
    <row r="170" s="2" customFormat="1">
      <c r="A170" s="37"/>
      <c r="B170" s="38"/>
      <c r="C170" s="203" t="s">
        <v>449</v>
      </c>
      <c r="D170" s="203" t="s">
        <v>120</v>
      </c>
      <c r="E170" s="204" t="s">
        <v>450</v>
      </c>
      <c r="F170" s="205" t="s">
        <v>451</v>
      </c>
      <c r="G170" s="206" t="s">
        <v>452</v>
      </c>
      <c r="H170" s="216"/>
      <c r="I170" s="208"/>
      <c r="J170" s="209">
        <f>ROUND(I170*H170,2)</f>
        <v>0</v>
      </c>
      <c r="K170" s="205" t="s">
        <v>124</v>
      </c>
      <c r="L170" s="43"/>
      <c r="M170" s="210" t="s">
        <v>19</v>
      </c>
      <c r="N170" s="211" t="s">
        <v>43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125</v>
      </c>
      <c r="AT170" s="214" t="s">
        <v>120</v>
      </c>
      <c r="AU170" s="214" t="s">
        <v>82</v>
      </c>
      <c r="AY170" s="16" t="s">
        <v>117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80</v>
      </c>
      <c r="BK170" s="215">
        <f>ROUND(I170*H170,2)</f>
        <v>0</v>
      </c>
      <c r="BL170" s="16" t="s">
        <v>125</v>
      </c>
      <c r="BM170" s="214" t="s">
        <v>453</v>
      </c>
    </row>
    <row r="171" s="2" customFormat="1">
      <c r="A171" s="37"/>
      <c r="B171" s="38"/>
      <c r="C171" s="203" t="s">
        <v>454</v>
      </c>
      <c r="D171" s="203" t="s">
        <v>120</v>
      </c>
      <c r="E171" s="204" t="s">
        <v>455</v>
      </c>
      <c r="F171" s="205" t="s">
        <v>456</v>
      </c>
      <c r="G171" s="206" t="s">
        <v>452</v>
      </c>
      <c r="H171" s="216"/>
      <c r="I171" s="208"/>
      <c r="J171" s="209">
        <f>ROUND(I171*H171,2)</f>
        <v>0</v>
      </c>
      <c r="K171" s="205" t="s">
        <v>124</v>
      </c>
      <c r="L171" s="43"/>
      <c r="M171" s="210" t="s">
        <v>19</v>
      </c>
      <c r="N171" s="211" t="s">
        <v>43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125</v>
      </c>
      <c r="AT171" s="214" t="s">
        <v>120</v>
      </c>
      <c r="AU171" s="214" t="s">
        <v>82</v>
      </c>
      <c r="AY171" s="16" t="s">
        <v>117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80</v>
      </c>
      <c r="BK171" s="215">
        <f>ROUND(I171*H171,2)</f>
        <v>0</v>
      </c>
      <c r="BL171" s="16" t="s">
        <v>125</v>
      </c>
      <c r="BM171" s="214" t="s">
        <v>457</v>
      </c>
    </row>
    <row r="172" s="2" customFormat="1">
      <c r="A172" s="37"/>
      <c r="B172" s="38"/>
      <c r="C172" s="203" t="s">
        <v>458</v>
      </c>
      <c r="D172" s="203" t="s">
        <v>120</v>
      </c>
      <c r="E172" s="204" t="s">
        <v>459</v>
      </c>
      <c r="F172" s="205" t="s">
        <v>460</v>
      </c>
      <c r="G172" s="206" t="s">
        <v>452</v>
      </c>
      <c r="H172" s="216"/>
      <c r="I172" s="208"/>
      <c r="J172" s="209">
        <f>ROUND(I172*H172,2)</f>
        <v>0</v>
      </c>
      <c r="K172" s="205" t="s">
        <v>124</v>
      </c>
      <c r="L172" s="43"/>
      <c r="M172" s="210" t="s">
        <v>19</v>
      </c>
      <c r="N172" s="211" t="s">
        <v>43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125</v>
      </c>
      <c r="AT172" s="214" t="s">
        <v>120</v>
      </c>
      <c r="AU172" s="214" t="s">
        <v>82</v>
      </c>
      <c r="AY172" s="16" t="s">
        <v>117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80</v>
      </c>
      <c r="BK172" s="215">
        <f>ROUND(I172*H172,2)</f>
        <v>0</v>
      </c>
      <c r="BL172" s="16" t="s">
        <v>125</v>
      </c>
      <c r="BM172" s="214" t="s">
        <v>461</v>
      </c>
    </row>
    <row r="173" s="2" customFormat="1">
      <c r="A173" s="37"/>
      <c r="B173" s="38"/>
      <c r="C173" s="203" t="s">
        <v>462</v>
      </c>
      <c r="D173" s="203" t="s">
        <v>120</v>
      </c>
      <c r="E173" s="204" t="s">
        <v>463</v>
      </c>
      <c r="F173" s="205" t="s">
        <v>464</v>
      </c>
      <c r="G173" s="206" t="s">
        <v>452</v>
      </c>
      <c r="H173" s="216"/>
      <c r="I173" s="208"/>
      <c r="J173" s="209">
        <f>ROUND(I173*H173,2)</f>
        <v>0</v>
      </c>
      <c r="K173" s="205" t="s">
        <v>124</v>
      </c>
      <c r="L173" s="43"/>
      <c r="M173" s="210" t="s">
        <v>19</v>
      </c>
      <c r="N173" s="211" t="s">
        <v>43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125</v>
      </c>
      <c r="AT173" s="214" t="s">
        <v>120</v>
      </c>
      <c r="AU173" s="214" t="s">
        <v>82</v>
      </c>
      <c r="AY173" s="16" t="s">
        <v>117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80</v>
      </c>
      <c r="BK173" s="215">
        <f>ROUND(I173*H173,2)</f>
        <v>0</v>
      </c>
      <c r="BL173" s="16" t="s">
        <v>125</v>
      </c>
      <c r="BM173" s="214" t="s">
        <v>465</v>
      </c>
    </row>
    <row r="174" s="2" customFormat="1">
      <c r="A174" s="37"/>
      <c r="B174" s="38"/>
      <c r="C174" s="203" t="s">
        <v>466</v>
      </c>
      <c r="D174" s="203" t="s">
        <v>120</v>
      </c>
      <c r="E174" s="204" t="s">
        <v>467</v>
      </c>
      <c r="F174" s="205" t="s">
        <v>468</v>
      </c>
      <c r="G174" s="206" t="s">
        <v>452</v>
      </c>
      <c r="H174" s="216"/>
      <c r="I174" s="208"/>
      <c r="J174" s="209">
        <f>ROUND(I174*H174,2)</f>
        <v>0</v>
      </c>
      <c r="K174" s="205" t="s">
        <v>124</v>
      </c>
      <c r="L174" s="43"/>
      <c r="M174" s="210" t="s">
        <v>19</v>
      </c>
      <c r="N174" s="211" t="s">
        <v>43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125</v>
      </c>
      <c r="AT174" s="214" t="s">
        <v>120</v>
      </c>
      <c r="AU174" s="214" t="s">
        <v>82</v>
      </c>
      <c r="AY174" s="16" t="s">
        <v>117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80</v>
      </c>
      <c r="BK174" s="215">
        <f>ROUND(I174*H174,2)</f>
        <v>0</v>
      </c>
      <c r="BL174" s="16" t="s">
        <v>125</v>
      </c>
      <c r="BM174" s="214" t="s">
        <v>469</v>
      </c>
    </row>
    <row r="175" s="2" customFormat="1">
      <c r="A175" s="37"/>
      <c r="B175" s="38"/>
      <c r="C175" s="203" t="s">
        <v>470</v>
      </c>
      <c r="D175" s="203" t="s">
        <v>120</v>
      </c>
      <c r="E175" s="204" t="s">
        <v>471</v>
      </c>
      <c r="F175" s="205" t="s">
        <v>472</v>
      </c>
      <c r="G175" s="206" t="s">
        <v>452</v>
      </c>
      <c r="H175" s="216"/>
      <c r="I175" s="208"/>
      <c r="J175" s="209">
        <f>ROUND(I175*H175,2)</f>
        <v>0</v>
      </c>
      <c r="K175" s="205" t="s">
        <v>124</v>
      </c>
      <c r="L175" s="43"/>
      <c r="M175" s="210" t="s">
        <v>19</v>
      </c>
      <c r="N175" s="211" t="s">
        <v>43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125</v>
      </c>
      <c r="AT175" s="214" t="s">
        <v>120</v>
      </c>
      <c r="AU175" s="214" t="s">
        <v>82</v>
      </c>
      <c r="AY175" s="16" t="s">
        <v>117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80</v>
      </c>
      <c r="BK175" s="215">
        <f>ROUND(I175*H175,2)</f>
        <v>0</v>
      </c>
      <c r="BL175" s="16" t="s">
        <v>125</v>
      </c>
      <c r="BM175" s="214" t="s">
        <v>473</v>
      </c>
    </row>
    <row r="176" s="2" customFormat="1">
      <c r="A176" s="37"/>
      <c r="B176" s="38"/>
      <c r="C176" s="203" t="s">
        <v>474</v>
      </c>
      <c r="D176" s="203" t="s">
        <v>120</v>
      </c>
      <c r="E176" s="204" t="s">
        <v>475</v>
      </c>
      <c r="F176" s="205" t="s">
        <v>476</v>
      </c>
      <c r="G176" s="206" t="s">
        <v>452</v>
      </c>
      <c r="H176" s="216"/>
      <c r="I176" s="208"/>
      <c r="J176" s="209">
        <f>ROUND(I176*H176,2)</f>
        <v>0</v>
      </c>
      <c r="K176" s="205" t="s">
        <v>124</v>
      </c>
      <c r="L176" s="43"/>
      <c r="M176" s="210" t="s">
        <v>19</v>
      </c>
      <c r="N176" s="211" t="s">
        <v>43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125</v>
      </c>
      <c r="AT176" s="214" t="s">
        <v>120</v>
      </c>
      <c r="AU176" s="214" t="s">
        <v>82</v>
      </c>
      <c r="AY176" s="16" t="s">
        <v>117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80</v>
      </c>
      <c r="BK176" s="215">
        <f>ROUND(I176*H176,2)</f>
        <v>0</v>
      </c>
      <c r="BL176" s="16" t="s">
        <v>125</v>
      </c>
      <c r="BM176" s="214" t="s">
        <v>477</v>
      </c>
    </row>
    <row r="177" s="2" customFormat="1" ht="33" customHeight="1">
      <c r="A177" s="37"/>
      <c r="B177" s="38"/>
      <c r="C177" s="203" t="s">
        <v>478</v>
      </c>
      <c r="D177" s="203" t="s">
        <v>120</v>
      </c>
      <c r="E177" s="204" t="s">
        <v>479</v>
      </c>
      <c r="F177" s="205" t="s">
        <v>480</v>
      </c>
      <c r="G177" s="206" t="s">
        <v>452</v>
      </c>
      <c r="H177" s="216"/>
      <c r="I177" s="208"/>
      <c r="J177" s="209">
        <f>ROUND(I177*H177,2)</f>
        <v>0</v>
      </c>
      <c r="K177" s="205" t="s">
        <v>124</v>
      </c>
      <c r="L177" s="43"/>
      <c r="M177" s="210" t="s">
        <v>19</v>
      </c>
      <c r="N177" s="211" t="s">
        <v>43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125</v>
      </c>
      <c r="AT177" s="214" t="s">
        <v>120</v>
      </c>
      <c r="AU177" s="214" t="s">
        <v>82</v>
      </c>
      <c r="AY177" s="16" t="s">
        <v>117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80</v>
      </c>
      <c r="BK177" s="215">
        <f>ROUND(I177*H177,2)</f>
        <v>0</v>
      </c>
      <c r="BL177" s="16" t="s">
        <v>125</v>
      </c>
      <c r="BM177" s="214" t="s">
        <v>481</v>
      </c>
    </row>
    <row r="178" s="12" customFormat="1" ht="25.92" customHeight="1">
      <c r="A178" s="12"/>
      <c r="B178" s="187"/>
      <c r="C178" s="188"/>
      <c r="D178" s="189" t="s">
        <v>71</v>
      </c>
      <c r="E178" s="190" t="s">
        <v>482</v>
      </c>
      <c r="F178" s="190" t="s">
        <v>483</v>
      </c>
      <c r="G178" s="188"/>
      <c r="H178" s="188"/>
      <c r="I178" s="191"/>
      <c r="J178" s="192">
        <f>BK178</f>
        <v>0</v>
      </c>
      <c r="K178" s="188"/>
      <c r="L178" s="193"/>
      <c r="M178" s="194"/>
      <c r="N178" s="195"/>
      <c r="O178" s="195"/>
      <c r="P178" s="196">
        <f>P179+P232+P384</f>
        <v>0</v>
      </c>
      <c r="Q178" s="195"/>
      <c r="R178" s="196">
        <f>R179+R232+R384</f>
        <v>168.06700000000004</v>
      </c>
      <c r="S178" s="195"/>
      <c r="T178" s="197">
        <f>T179+T232+T384</f>
        <v>76.156500000000008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8" t="s">
        <v>130</v>
      </c>
      <c r="AT178" s="199" t="s">
        <v>71</v>
      </c>
      <c r="AU178" s="199" t="s">
        <v>72</v>
      </c>
      <c r="AY178" s="198" t="s">
        <v>117</v>
      </c>
      <c r="BK178" s="200">
        <f>BK179+BK232+BK384</f>
        <v>0</v>
      </c>
    </row>
    <row r="179" s="12" customFormat="1" ht="22.8" customHeight="1">
      <c r="A179" s="12"/>
      <c r="B179" s="187"/>
      <c r="C179" s="188"/>
      <c r="D179" s="189" t="s">
        <v>71</v>
      </c>
      <c r="E179" s="201" t="s">
        <v>484</v>
      </c>
      <c r="F179" s="201" t="s">
        <v>485</v>
      </c>
      <c r="G179" s="188"/>
      <c r="H179" s="188"/>
      <c r="I179" s="191"/>
      <c r="J179" s="202">
        <f>BK179</f>
        <v>0</v>
      </c>
      <c r="K179" s="188"/>
      <c r="L179" s="193"/>
      <c r="M179" s="194"/>
      <c r="N179" s="195"/>
      <c r="O179" s="195"/>
      <c r="P179" s="196">
        <f>SUM(P180:P231)</f>
        <v>0</v>
      </c>
      <c r="Q179" s="195"/>
      <c r="R179" s="196">
        <f>SUM(R180:R231)</f>
        <v>0</v>
      </c>
      <c r="S179" s="195"/>
      <c r="T179" s="197">
        <f>SUM(T180:T231)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8" t="s">
        <v>130</v>
      </c>
      <c r="AT179" s="199" t="s">
        <v>71</v>
      </c>
      <c r="AU179" s="199" t="s">
        <v>80</v>
      </c>
      <c r="AY179" s="198" t="s">
        <v>117</v>
      </c>
      <c r="BK179" s="200">
        <f>SUM(BK180:BK231)</f>
        <v>0</v>
      </c>
    </row>
    <row r="180" s="2" customFormat="1">
      <c r="A180" s="37"/>
      <c r="B180" s="38"/>
      <c r="C180" s="203" t="s">
        <v>486</v>
      </c>
      <c r="D180" s="203" t="s">
        <v>120</v>
      </c>
      <c r="E180" s="204" t="s">
        <v>487</v>
      </c>
      <c r="F180" s="205" t="s">
        <v>488</v>
      </c>
      <c r="G180" s="206" t="s">
        <v>123</v>
      </c>
      <c r="H180" s="207">
        <v>50</v>
      </c>
      <c r="I180" s="208"/>
      <c r="J180" s="209">
        <f>ROUND(I180*H180,2)</f>
        <v>0</v>
      </c>
      <c r="K180" s="205" t="s">
        <v>124</v>
      </c>
      <c r="L180" s="43"/>
      <c r="M180" s="210" t="s">
        <v>19</v>
      </c>
      <c r="N180" s="211" t="s">
        <v>43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372</v>
      </c>
      <c r="AT180" s="214" t="s">
        <v>120</v>
      </c>
      <c r="AU180" s="214" t="s">
        <v>82</v>
      </c>
      <c r="AY180" s="16" t="s">
        <v>117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80</v>
      </c>
      <c r="BK180" s="215">
        <f>ROUND(I180*H180,2)</f>
        <v>0</v>
      </c>
      <c r="BL180" s="16" t="s">
        <v>372</v>
      </c>
      <c r="BM180" s="214" t="s">
        <v>489</v>
      </c>
    </row>
    <row r="181" s="2" customFormat="1">
      <c r="A181" s="37"/>
      <c r="B181" s="38"/>
      <c r="C181" s="203" t="s">
        <v>490</v>
      </c>
      <c r="D181" s="203" t="s">
        <v>120</v>
      </c>
      <c r="E181" s="204" t="s">
        <v>491</v>
      </c>
      <c r="F181" s="205" t="s">
        <v>492</v>
      </c>
      <c r="G181" s="206" t="s">
        <v>123</v>
      </c>
      <c r="H181" s="207">
        <v>50</v>
      </c>
      <c r="I181" s="208"/>
      <c r="J181" s="209">
        <f>ROUND(I181*H181,2)</f>
        <v>0</v>
      </c>
      <c r="K181" s="205" t="s">
        <v>124</v>
      </c>
      <c r="L181" s="43"/>
      <c r="M181" s="210" t="s">
        <v>19</v>
      </c>
      <c r="N181" s="211" t="s">
        <v>43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372</v>
      </c>
      <c r="AT181" s="214" t="s">
        <v>120</v>
      </c>
      <c r="AU181" s="214" t="s">
        <v>82</v>
      </c>
      <c r="AY181" s="16" t="s">
        <v>117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80</v>
      </c>
      <c r="BK181" s="215">
        <f>ROUND(I181*H181,2)</f>
        <v>0</v>
      </c>
      <c r="BL181" s="16" t="s">
        <v>372</v>
      </c>
      <c r="BM181" s="214" t="s">
        <v>493</v>
      </c>
    </row>
    <row r="182" s="2" customFormat="1">
      <c r="A182" s="37"/>
      <c r="B182" s="38"/>
      <c r="C182" s="203" t="s">
        <v>494</v>
      </c>
      <c r="D182" s="203" t="s">
        <v>120</v>
      </c>
      <c r="E182" s="204" t="s">
        <v>495</v>
      </c>
      <c r="F182" s="205" t="s">
        <v>496</v>
      </c>
      <c r="G182" s="206" t="s">
        <v>123</v>
      </c>
      <c r="H182" s="207">
        <v>10</v>
      </c>
      <c r="I182" s="208"/>
      <c r="J182" s="209">
        <f>ROUND(I182*H182,2)</f>
        <v>0</v>
      </c>
      <c r="K182" s="205" t="s">
        <v>124</v>
      </c>
      <c r="L182" s="43"/>
      <c r="M182" s="210" t="s">
        <v>19</v>
      </c>
      <c r="N182" s="211" t="s">
        <v>43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372</v>
      </c>
      <c r="AT182" s="214" t="s">
        <v>120</v>
      </c>
      <c r="AU182" s="214" t="s">
        <v>82</v>
      </c>
      <c r="AY182" s="16" t="s">
        <v>117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80</v>
      </c>
      <c r="BK182" s="215">
        <f>ROUND(I182*H182,2)</f>
        <v>0</v>
      </c>
      <c r="BL182" s="16" t="s">
        <v>372</v>
      </c>
      <c r="BM182" s="214" t="s">
        <v>497</v>
      </c>
    </row>
    <row r="183" s="2" customFormat="1">
      <c r="A183" s="37"/>
      <c r="B183" s="38"/>
      <c r="C183" s="203" t="s">
        <v>498</v>
      </c>
      <c r="D183" s="203" t="s">
        <v>120</v>
      </c>
      <c r="E183" s="204" t="s">
        <v>499</v>
      </c>
      <c r="F183" s="205" t="s">
        <v>500</v>
      </c>
      <c r="G183" s="206" t="s">
        <v>123</v>
      </c>
      <c r="H183" s="207">
        <v>10</v>
      </c>
      <c r="I183" s="208"/>
      <c r="J183" s="209">
        <f>ROUND(I183*H183,2)</f>
        <v>0</v>
      </c>
      <c r="K183" s="205" t="s">
        <v>124</v>
      </c>
      <c r="L183" s="43"/>
      <c r="M183" s="210" t="s">
        <v>19</v>
      </c>
      <c r="N183" s="211" t="s">
        <v>43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372</v>
      </c>
      <c r="AT183" s="214" t="s">
        <v>120</v>
      </c>
      <c r="AU183" s="214" t="s">
        <v>82</v>
      </c>
      <c r="AY183" s="16" t="s">
        <v>117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80</v>
      </c>
      <c r="BK183" s="215">
        <f>ROUND(I183*H183,2)</f>
        <v>0</v>
      </c>
      <c r="BL183" s="16" t="s">
        <v>372</v>
      </c>
      <c r="BM183" s="214" t="s">
        <v>501</v>
      </c>
    </row>
    <row r="184" s="2" customFormat="1">
      <c r="A184" s="37"/>
      <c r="B184" s="38"/>
      <c r="C184" s="203" t="s">
        <v>502</v>
      </c>
      <c r="D184" s="203" t="s">
        <v>120</v>
      </c>
      <c r="E184" s="204" t="s">
        <v>503</v>
      </c>
      <c r="F184" s="205" t="s">
        <v>504</v>
      </c>
      <c r="G184" s="206" t="s">
        <v>123</v>
      </c>
      <c r="H184" s="207">
        <v>50</v>
      </c>
      <c r="I184" s="208"/>
      <c r="J184" s="209">
        <f>ROUND(I184*H184,2)</f>
        <v>0</v>
      </c>
      <c r="K184" s="205" t="s">
        <v>124</v>
      </c>
      <c r="L184" s="43"/>
      <c r="M184" s="210" t="s">
        <v>19</v>
      </c>
      <c r="N184" s="211" t="s">
        <v>43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372</v>
      </c>
      <c r="AT184" s="214" t="s">
        <v>120</v>
      </c>
      <c r="AU184" s="214" t="s">
        <v>82</v>
      </c>
      <c r="AY184" s="16" t="s">
        <v>117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80</v>
      </c>
      <c r="BK184" s="215">
        <f>ROUND(I184*H184,2)</f>
        <v>0</v>
      </c>
      <c r="BL184" s="16" t="s">
        <v>372</v>
      </c>
      <c r="BM184" s="214" t="s">
        <v>505</v>
      </c>
    </row>
    <row r="185" s="2" customFormat="1">
      <c r="A185" s="37"/>
      <c r="B185" s="38"/>
      <c r="C185" s="203" t="s">
        <v>506</v>
      </c>
      <c r="D185" s="203" t="s">
        <v>120</v>
      </c>
      <c r="E185" s="204" t="s">
        <v>507</v>
      </c>
      <c r="F185" s="205" t="s">
        <v>508</v>
      </c>
      <c r="G185" s="206" t="s">
        <v>123</v>
      </c>
      <c r="H185" s="207">
        <v>50</v>
      </c>
      <c r="I185" s="208"/>
      <c r="J185" s="209">
        <f>ROUND(I185*H185,2)</f>
        <v>0</v>
      </c>
      <c r="K185" s="205" t="s">
        <v>124</v>
      </c>
      <c r="L185" s="43"/>
      <c r="M185" s="210" t="s">
        <v>19</v>
      </c>
      <c r="N185" s="211" t="s">
        <v>43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372</v>
      </c>
      <c r="AT185" s="214" t="s">
        <v>120</v>
      </c>
      <c r="AU185" s="214" t="s">
        <v>82</v>
      </c>
      <c r="AY185" s="16" t="s">
        <v>117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80</v>
      </c>
      <c r="BK185" s="215">
        <f>ROUND(I185*H185,2)</f>
        <v>0</v>
      </c>
      <c r="BL185" s="16" t="s">
        <v>372</v>
      </c>
      <c r="BM185" s="214" t="s">
        <v>509</v>
      </c>
    </row>
    <row r="186" s="2" customFormat="1">
      <c r="A186" s="37"/>
      <c r="B186" s="38"/>
      <c r="C186" s="203" t="s">
        <v>510</v>
      </c>
      <c r="D186" s="203" t="s">
        <v>120</v>
      </c>
      <c r="E186" s="204" t="s">
        <v>511</v>
      </c>
      <c r="F186" s="205" t="s">
        <v>512</v>
      </c>
      <c r="G186" s="206" t="s">
        <v>123</v>
      </c>
      <c r="H186" s="207">
        <v>50</v>
      </c>
      <c r="I186" s="208"/>
      <c r="J186" s="209">
        <f>ROUND(I186*H186,2)</f>
        <v>0</v>
      </c>
      <c r="K186" s="205" t="s">
        <v>124</v>
      </c>
      <c r="L186" s="43"/>
      <c r="M186" s="210" t="s">
        <v>19</v>
      </c>
      <c r="N186" s="211" t="s">
        <v>43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372</v>
      </c>
      <c r="AT186" s="214" t="s">
        <v>120</v>
      </c>
      <c r="AU186" s="214" t="s">
        <v>82</v>
      </c>
      <c r="AY186" s="16" t="s">
        <v>117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80</v>
      </c>
      <c r="BK186" s="215">
        <f>ROUND(I186*H186,2)</f>
        <v>0</v>
      </c>
      <c r="BL186" s="16" t="s">
        <v>372</v>
      </c>
      <c r="BM186" s="214" t="s">
        <v>513</v>
      </c>
    </row>
    <row r="187" s="2" customFormat="1">
      <c r="A187" s="37"/>
      <c r="B187" s="38"/>
      <c r="C187" s="203" t="s">
        <v>514</v>
      </c>
      <c r="D187" s="203" t="s">
        <v>120</v>
      </c>
      <c r="E187" s="204" t="s">
        <v>515</v>
      </c>
      <c r="F187" s="205" t="s">
        <v>516</v>
      </c>
      <c r="G187" s="206" t="s">
        <v>123</v>
      </c>
      <c r="H187" s="207">
        <v>50</v>
      </c>
      <c r="I187" s="208"/>
      <c r="J187" s="209">
        <f>ROUND(I187*H187,2)</f>
        <v>0</v>
      </c>
      <c r="K187" s="205" t="s">
        <v>124</v>
      </c>
      <c r="L187" s="43"/>
      <c r="M187" s="210" t="s">
        <v>19</v>
      </c>
      <c r="N187" s="211" t="s">
        <v>43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372</v>
      </c>
      <c r="AT187" s="214" t="s">
        <v>120</v>
      </c>
      <c r="AU187" s="214" t="s">
        <v>82</v>
      </c>
      <c r="AY187" s="16" t="s">
        <v>117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80</v>
      </c>
      <c r="BK187" s="215">
        <f>ROUND(I187*H187,2)</f>
        <v>0</v>
      </c>
      <c r="BL187" s="16" t="s">
        <v>372</v>
      </c>
      <c r="BM187" s="214" t="s">
        <v>517</v>
      </c>
    </row>
    <row r="188" s="2" customFormat="1">
      <c r="A188" s="37"/>
      <c r="B188" s="38"/>
      <c r="C188" s="203" t="s">
        <v>518</v>
      </c>
      <c r="D188" s="203" t="s">
        <v>120</v>
      </c>
      <c r="E188" s="204" t="s">
        <v>519</v>
      </c>
      <c r="F188" s="205" t="s">
        <v>520</v>
      </c>
      <c r="G188" s="206" t="s">
        <v>123</v>
      </c>
      <c r="H188" s="207">
        <v>50</v>
      </c>
      <c r="I188" s="208"/>
      <c r="J188" s="209">
        <f>ROUND(I188*H188,2)</f>
        <v>0</v>
      </c>
      <c r="K188" s="205" t="s">
        <v>124</v>
      </c>
      <c r="L188" s="43"/>
      <c r="M188" s="210" t="s">
        <v>19</v>
      </c>
      <c r="N188" s="211" t="s">
        <v>43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372</v>
      </c>
      <c r="AT188" s="214" t="s">
        <v>120</v>
      </c>
      <c r="AU188" s="214" t="s">
        <v>82</v>
      </c>
      <c r="AY188" s="16" t="s">
        <v>117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80</v>
      </c>
      <c r="BK188" s="215">
        <f>ROUND(I188*H188,2)</f>
        <v>0</v>
      </c>
      <c r="BL188" s="16" t="s">
        <v>372</v>
      </c>
      <c r="BM188" s="214" t="s">
        <v>521</v>
      </c>
    </row>
    <row r="189" s="2" customFormat="1" ht="16.5" customHeight="1">
      <c r="A189" s="37"/>
      <c r="B189" s="38"/>
      <c r="C189" s="203" t="s">
        <v>522</v>
      </c>
      <c r="D189" s="203" t="s">
        <v>120</v>
      </c>
      <c r="E189" s="204" t="s">
        <v>523</v>
      </c>
      <c r="F189" s="205" t="s">
        <v>524</v>
      </c>
      <c r="G189" s="206" t="s">
        <v>123</v>
      </c>
      <c r="H189" s="207">
        <v>50</v>
      </c>
      <c r="I189" s="208"/>
      <c r="J189" s="209">
        <f>ROUND(I189*H189,2)</f>
        <v>0</v>
      </c>
      <c r="K189" s="205" t="s">
        <v>124</v>
      </c>
      <c r="L189" s="43"/>
      <c r="M189" s="210" t="s">
        <v>19</v>
      </c>
      <c r="N189" s="211" t="s">
        <v>43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372</v>
      </c>
      <c r="AT189" s="214" t="s">
        <v>120</v>
      </c>
      <c r="AU189" s="214" t="s">
        <v>82</v>
      </c>
      <c r="AY189" s="16" t="s">
        <v>117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80</v>
      </c>
      <c r="BK189" s="215">
        <f>ROUND(I189*H189,2)</f>
        <v>0</v>
      </c>
      <c r="BL189" s="16" t="s">
        <v>372</v>
      </c>
      <c r="BM189" s="214" t="s">
        <v>525</v>
      </c>
    </row>
    <row r="190" s="2" customFormat="1" ht="16.5" customHeight="1">
      <c r="A190" s="37"/>
      <c r="B190" s="38"/>
      <c r="C190" s="203" t="s">
        <v>526</v>
      </c>
      <c r="D190" s="203" t="s">
        <v>120</v>
      </c>
      <c r="E190" s="204" t="s">
        <v>527</v>
      </c>
      <c r="F190" s="205" t="s">
        <v>528</v>
      </c>
      <c r="G190" s="206" t="s">
        <v>123</v>
      </c>
      <c r="H190" s="207">
        <v>500</v>
      </c>
      <c r="I190" s="208"/>
      <c r="J190" s="209">
        <f>ROUND(I190*H190,2)</f>
        <v>0</v>
      </c>
      <c r="K190" s="205" t="s">
        <v>124</v>
      </c>
      <c r="L190" s="43"/>
      <c r="M190" s="210" t="s">
        <v>19</v>
      </c>
      <c r="N190" s="211" t="s">
        <v>43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372</v>
      </c>
      <c r="AT190" s="214" t="s">
        <v>120</v>
      </c>
      <c r="AU190" s="214" t="s">
        <v>82</v>
      </c>
      <c r="AY190" s="16" t="s">
        <v>117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80</v>
      </c>
      <c r="BK190" s="215">
        <f>ROUND(I190*H190,2)</f>
        <v>0</v>
      </c>
      <c r="BL190" s="16" t="s">
        <v>372</v>
      </c>
      <c r="BM190" s="214" t="s">
        <v>529</v>
      </c>
    </row>
    <row r="191" s="2" customFormat="1" ht="16.5" customHeight="1">
      <c r="A191" s="37"/>
      <c r="B191" s="38"/>
      <c r="C191" s="203" t="s">
        <v>530</v>
      </c>
      <c r="D191" s="203" t="s">
        <v>120</v>
      </c>
      <c r="E191" s="204" t="s">
        <v>531</v>
      </c>
      <c r="F191" s="205" t="s">
        <v>532</v>
      </c>
      <c r="G191" s="206" t="s">
        <v>123</v>
      </c>
      <c r="H191" s="207">
        <v>250</v>
      </c>
      <c r="I191" s="208"/>
      <c r="J191" s="209">
        <f>ROUND(I191*H191,2)</f>
        <v>0</v>
      </c>
      <c r="K191" s="205" t="s">
        <v>124</v>
      </c>
      <c r="L191" s="43"/>
      <c r="M191" s="210" t="s">
        <v>19</v>
      </c>
      <c r="N191" s="211" t="s">
        <v>43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372</v>
      </c>
      <c r="AT191" s="214" t="s">
        <v>120</v>
      </c>
      <c r="AU191" s="214" t="s">
        <v>82</v>
      </c>
      <c r="AY191" s="16" t="s">
        <v>117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80</v>
      </c>
      <c r="BK191" s="215">
        <f>ROUND(I191*H191,2)</f>
        <v>0</v>
      </c>
      <c r="BL191" s="16" t="s">
        <v>372</v>
      </c>
      <c r="BM191" s="214" t="s">
        <v>533</v>
      </c>
    </row>
    <row r="192" s="2" customFormat="1" ht="16.5" customHeight="1">
      <c r="A192" s="37"/>
      <c r="B192" s="38"/>
      <c r="C192" s="203" t="s">
        <v>534</v>
      </c>
      <c r="D192" s="203" t="s">
        <v>120</v>
      </c>
      <c r="E192" s="204" t="s">
        <v>535</v>
      </c>
      <c r="F192" s="205" t="s">
        <v>536</v>
      </c>
      <c r="G192" s="206" t="s">
        <v>123</v>
      </c>
      <c r="H192" s="207">
        <v>10</v>
      </c>
      <c r="I192" s="208"/>
      <c r="J192" s="209">
        <f>ROUND(I192*H192,2)</f>
        <v>0</v>
      </c>
      <c r="K192" s="205" t="s">
        <v>124</v>
      </c>
      <c r="L192" s="43"/>
      <c r="M192" s="210" t="s">
        <v>19</v>
      </c>
      <c r="N192" s="211" t="s">
        <v>43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372</v>
      </c>
      <c r="AT192" s="214" t="s">
        <v>120</v>
      </c>
      <c r="AU192" s="214" t="s">
        <v>82</v>
      </c>
      <c r="AY192" s="16" t="s">
        <v>117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80</v>
      </c>
      <c r="BK192" s="215">
        <f>ROUND(I192*H192,2)</f>
        <v>0</v>
      </c>
      <c r="BL192" s="16" t="s">
        <v>372</v>
      </c>
      <c r="BM192" s="214" t="s">
        <v>537</v>
      </c>
    </row>
    <row r="193" s="2" customFormat="1">
      <c r="A193" s="37"/>
      <c r="B193" s="38"/>
      <c r="C193" s="203" t="s">
        <v>538</v>
      </c>
      <c r="D193" s="203" t="s">
        <v>120</v>
      </c>
      <c r="E193" s="204" t="s">
        <v>539</v>
      </c>
      <c r="F193" s="205" t="s">
        <v>540</v>
      </c>
      <c r="G193" s="206" t="s">
        <v>153</v>
      </c>
      <c r="H193" s="207">
        <v>5</v>
      </c>
      <c r="I193" s="208"/>
      <c r="J193" s="209">
        <f>ROUND(I193*H193,2)</f>
        <v>0</v>
      </c>
      <c r="K193" s="205" t="s">
        <v>124</v>
      </c>
      <c r="L193" s="43"/>
      <c r="M193" s="210" t="s">
        <v>19</v>
      </c>
      <c r="N193" s="211" t="s">
        <v>43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372</v>
      </c>
      <c r="AT193" s="214" t="s">
        <v>120</v>
      </c>
      <c r="AU193" s="214" t="s">
        <v>82</v>
      </c>
      <c r="AY193" s="16" t="s">
        <v>117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80</v>
      </c>
      <c r="BK193" s="215">
        <f>ROUND(I193*H193,2)</f>
        <v>0</v>
      </c>
      <c r="BL193" s="16" t="s">
        <v>372</v>
      </c>
      <c r="BM193" s="214" t="s">
        <v>541</v>
      </c>
    </row>
    <row r="194" s="2" customFormat="1" ht="16.5" customHeight="1">
      <c r="A194" s="37"/>
      <c r="B194" s="38"/>
      <c r="C194" s="203" t="s">
        <v>542</v>
      </c>
      <c r="D194" s="203" t="s">
        <v>120</v>
      </c>
      <c r="E194" s="204" t="s">
        <v>543</v>
      </c>
      <c r="F194" s="205" t="s">
        <v>544</v>
      </c>
      <c r="G194" s="206" t="s">
        <v>153</v>
      </c>
      <c r="H194" s="207">
        <v>25</v>
      </c>
      <c r="I194" s="208"/>
      <c r="J194" s="209">
        <f>ROUND(I194*H194,2)</f>
        <v>0</v>
      </c>
      <c r="K194" s="205" t="s">
        <v>124</v>
      </c>
      <c r="L194" s="43"/>
      <c r="M194" s="210" t="s">
        <v>19</v>
      </c>
      <c r="N194" s="211" t="s">
        <v>43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372</v>
      </c>
      <c r="AT194" s="214" t="s">
        <v>120</v>
      </c>
      <c r="AU194" s="214" t="s">
        <v>82</v>
      </c>
      <c r="AY194" s="16" t="s">
        <v>117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80</v>
      </c>
      <c r="BK194" s="215">
        <f>ROUND(I194*H194,2)</f>
        <v>0</v>
      </c>
      <c r="BL194" s="16" t="s">
        <v>372</v>
      </c>
      <c r="BM194" s="214" t="s">
        <v>545</v>
      </c>
    </row>
    <row r="195" s="2" customFormat="1" ht="16.5" customHeight="1">
      <c r="A195" s="37"/>
      <c r="B195" s="38"/>
      <c r="C195" s="203" t="s">
        <v>546</v>
      </c>
      <c r="D195" s="203" t="s">
        <v>120</v>
      </c>
      <c r="E195" s="204" t="s">
        <v>547</v>
      </c>
      <c r="F195" s="205" t="s">
        <v>548</v>
      </c>
      <c r="G195" s="206" t="s">
        <v>153</v>
      </c>
      <c r="H195" s="207">
        <v>15</v>
      </c>
      <c r="I195" s="208"/>
      <c r="J195" s="209">
        <f>ROUND(I195*H195,2)</f>
        <v>0</v>
      </c>
      <c r="K195" s="205" t="s">
        <v>124</v>
      </c>
      <c r="L195" s="43"/>
      <c r="M195" s="210" t="s">
        <v>19</v>
      </c>
      <c r="N195" s="211" t="s">
        <v>43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372</v>
      </c>
      <c r="AT195" s="214" t="s">
        <v>120</v>
      </c>
      <c r="AU195" s="214" t="s">
        <v>82</v>
      </c>
      <c r="AY195" s="16" t="s">
        <v>117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80</v>
      </c>
      <c r="BK195" s="215">
        <f>ROUND(I195*H195,2)</f>
        <v>0</v>
      </c>
      <c r="BL195" s="16" t="s">
        <v>372</v>
      </c>
      <c r="BM195" s="214" t="s">
        <v>549</v>
      </c>
    </row>
    <row r="196" s="2" customFormat="1" ht="16.5" customHeight="1">
      <c r="A196" s="37"/>
      <c r="B196" s="38"/>
      <c r="C196" s="203" t="s">
        <v>550</v>
      </c>
      <c r="D196" s="203" t="s">
        <v>120</v>
      </c>
      <c r="E196" s="204" t="s">
        <v>551</v>
      </c>
      <c r="F196" s="205" t="s">
        <v>552</v>
      </c>
      <c r="G196" s="206" t="s">
        <v>153</v>
      </c>
      <c r="H196" s="207">
        <v>25</v>
      </c>
      <c r="I196" s="208"/>
      <c r="J196" s="209">
        <f>ROUND(I196*H196,2)</f>
        <v>0</v>
      </c>
      <c r="K196" s="205" t="s">
        <v>124</v>
      </c>
      <c r="L196" s="43"/>
      <c r="M196" s="210" t="s">
        <v>19</v>
      </c>
      <c r="N196" s="211" t="s">
        <v>43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372</v>
      </c>
      <c r="AT196" s="214" t="s">
        <v>120</v>
      </c>
      <c r="AU196" s="214" t="s">
        <v>82</v>
      </c>
      <c r="AY196" s="16" t="s">
        <v>117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80</v>
      </c>
      <c r="BK196" s="215">
        <f>ROUND(I196*H196,2)</f>
        <v>0</v>
      </c>
      <c r="BL196" s="16" t="s">
        <v>372</v>
      </c>
      <c r="BM196" s="214" t="s">
        <v>553</v>
      </c>
    </row>
    <row r="197" s="2" customFormat="1" ht="16.5" customHeight="1">
      <c r="A197" s="37"/>
      <c r="B197" s="38"/>
      <c r="C197" s="203" t="s">
        <v>554</v>
      </c>
      <c r="D197" s="203" t="s">
        <v>120</v>
      </c>
      <c r="E197" s="204" t="s">
        <v>555</v>
      </c>
      <c r="F197" s="205" t="s">
        <v>556</v>
      </c>
      <c r="G197" s="206" t="s">
        <v>153</v>
      </c>
      <c r="H197" s="207">
        <v>10</v>
      </c>
      <c r="I197" s="208"/>
      <c r="J197" s="209">
        <f>ROUND(I197*H197,2)</f>
        <v>0</v>
      </c>
      <c r="K197" s="205" t="s">
        <v>124</v>
      </c>
      <c r="L197" s="43"/>
      <c r="M197" s="210" t="s">
        <v>19</v>
      </c>
      <c r="N197" s="211" t="s">
        <v>43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372</v>
      </c>
      <c r="AT197" s="214" t="s">
        <v>120</v>
      </c>
      <c r="AU197" s="214" t="s">
        <v>82</v>
      </c>
      <c r="AY197" s="16" t="s">
        <v>117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80</v>
      </c>
      <c r="BK197" s="215">
        <f>ROUND(I197*H197,2)</f>
        <v>0</v>
      </c>
      <c r="BL197" s="16" t="s">
        <v>372</v>
      </c>
      <c r="BM197" s="214" t="s">
        <v>557</v>
      </c>
    </row>
    <row r="198" s="2" customFormat="1" ht="16.5" customHeight="1">
      <c r="A198" s="37"/>
      <c r="B198" s="38"/>
      <c r="C198" s="203" t="s">
        <v>558</v>
      </c>
      <c r="D198" s="203" t="s">
        <v>120</v>
      </c>
      <c r="E198" s="204" t="s">
        <v>559</v>
      </c>
      <c r="F198" s="205" t="s">
        <v>560</v>
      </c>
      <c r="G198" s="206" t="s">
        <v>153</v>
      </c>
      <c r="H198" s="207">
        <v>50</v>
      </c>
      <c r="I198" s="208"/>
      <c r="J198" s="209">
        <f>ROUND(I198*H198,2)</f>
        <v>0</v>
      </c>
      <c r="K198" s="205" t="s">
        <v>124</v>
      </c>
      <c r="L198" s="43"/>
      <c r="M198" s="210" t="s">
        <v>19</v>
      </c>
      <c r="N198" s="211" t="s">
        <v>43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372</v>
      </c>
      <c r="AT198" s="214" t="s">
        <v>120</v>
      </c>
      <c r="AU198" s="214" t="s">
        <v>82</v>
      </c>
      <c r="AY198" s="16" t="s">
        <v>117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80</v>
      </c>
      <c r="BK198" s="215">
        <f>ROUND(I198*H198,2)</f>
        <v>0</v>
      </c>
      <c r="BL198" s="16" t="s">
        <v>372</v>
      </c>
      <c r="BM198" s="214" t="s">
        <v>561</v>
      </c>
    </row>
    <row r="199" s="2" customFormat="1" ht="16.5" customHeight="1">
      <c r="A199" s="37"/>
      <c r="B199" s="38"/>
      <c r="C199" s="203" t="s">
        <v>562</v>
      </c>
      <c r="D199" s="203" t="s">
        <v>120</v>
      </c>
      <c r="E199" s="204" t="s">
        <v>563</v>
      </c>
      <c r="F199" s="205" t="s">
        <v>202</v>
      </c>
      <c r="G199" s="206" t="s">
        <v>153</v>
      </c>
      <c r="H199" s="207">
        <v>50</v>
      </c>
      <c r="I199" s="208"/>
      <c r="J199" s="209">
        <f>ROUND(I199*H199,2)</f>
        <v>0</v>
      </c>
      <c r="K199" s="205" t="s">
        <v>124</v>
      </c>
      <c r="L199" s="43"/>
      <c r="M199" s="210" t="s">
        <v>19</v>
      </c>
      <c r="N199" s="211" t="s">
        <v>43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372</v>
      </c>
      <c r="AT199" s="214" t="s">
        <v>120</v>
      </c>
      <c r="AU199" s="214" t="s">
        <v>82</v>
      </c>
      <c r="AY199" s="16" t="s">
        <v>117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80</v>
      </c>
      <c r="BK199" s="215">
        <f>ROUND(I199*H199,2)</f>
        <v>0</v>
      </c>
      <c r="BL199" s="16" t="s">
        <v>372</v>
      </c>
      <c r="BM199" s="214" t="s">
        <v>564</v>
      </c>
    </row>
    <row r="200" s="2" customFormat="1" ht="16.5" customHeight="1">
      <c r="A200" s="37"/>
      <c r="B200" s="38"/>
      <c r="C200" s="203" t="s">
        <v>565</v>
      </c>
      <c r="D200" s="203" t="s">
        <v>120</v>
      </c>
      <c r="E200" s="204" t="s">
        <v>566</v>
      </c>
      <c r="F200" s="205" t="s">
        <v>567</v>
      </c>
      <c r="G200" s="206" t="s">
        <v>153</v>
      </c>
      <c r="H200" s="207">
        <v>50</v>
      </c>
      <c r="I200" s="208"/>
      <c r="J200" s="209">
        <f>ROUND(I200*H200,2)</f>
        <v>0</v>
      </c>
      <c r="K200" s="205" t="s">
        <v>124</v>
      </c>
      <c r="L200" s="43"/>
      <c r="M200" s="210" t="s">
        <v>19</v>
      </c>
      <c r="N200" s="211" t="s">
        <v>43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372</v>
      </c>
      <c r="AT200" s="214" t="s">
        <v>120</v>
      </c>
      <c r="AU200" s="214" t="s">
        <v>82</v>
      </c>
      <c r="AY200" s="16" t="s">
        <v>117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80</v>
      </c>
      <c r="BK200" s="215">
        <f>ROUND(I200*H200,2)</f>
        <v>0</v>
      </c>
      <c r="BL200" s="16" t="s">
        <v>372</v>
      </c>
      <c r="BM200" s="214" t="s">
        <v>568</v>
      </c>
    </row>
    <row r="201" s="2" customFormat="1" ht="16.5" customHeight="1">
      <c r="A201" s="37"/>
      <c r="B201" s="38"/>
      <c r="C201" s="203" t="s">
        <v>569</v>
      </c>
      <c r="D201" s="203" t="s">
        <v>120</v>
      </c>
      <c r="E201" s="204" t="s">
        <v>570</v>
      </c>
      <c r="F201" s="205" t="s">
        <v>571</v>
      </c>
      <c r="G201" s="206" t="s">
        <v>153</v>
      </c>
      <c r="H201" s="207">
        <v>50</v>
      </c>
      <c r="I201" s="208"/>
      <c r="J201" s="209">
        <f>ROUND(I201*H201,2)</f>
        <v>0</v>
      </c>
      <c r="K201" s="205" t="s">
        <v>124</v>
      </c>
      <c r="L201" s="43"/>
      <c r="M201" s="210" t="s">
        <v>19</v>
      </c>
      <c r="N201" s="211" t="s">
        <v>43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372</v>
      </c>
      <c r="AT201" s="214" t="s">
        <v>120</v>
      </c>
      <c r="AU201" s="214" t="s">
        <v>82</v>
      </c>
      <c r="AY201" s="16" t="s">
        <v>117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80</v>
      </c>
      <c r="BK201" s="215">
        <f>ROUND(I201*H201,2)</f>
        <v>0</v>
      </c>
      <c r="BL201" s="16" t="s">
        <v>372</v>
      </c>
      <c r="BM201" s="214" t="s">
        <v>572</v>
      </c>
    </row>
    <row r="202" s="2" customFormat="1" ht="16.5" customHeight="1">
      <c r="A202" s="37"/>
      <c r="B202" s="38"/>
      <c r="C202" s="203" t="s">
        <v>573</v>
      </c>
      <c r="D202" s="203" t="s">
        <v>120</v>
      </c>
      <c r="E202" s="204" t="s">
        <v>574</v>
      </c>
      <c r="F202" s="205" t="s">
        <v>575</v>
      </c>
      <c r="G202" s="206" t="s">
        <v>153</v>
      </c>
      <c r="H202" s="207">
        <v>10</v>
      </c>
      <c r="I202" s="208"/>
      <c r="J202" s="209">
        <f>ROUND(I202*H202,2)</f>
        <v>0</v>
      </c>
      <c r="K202" s="205" t="s">
        <v>124</v>
      </c>
      <c r="L202" s="43"/>
      <c r="M202" s="210" t="s">
        <v>19</v>
      </c>
      <c r="N202" s="211" t="s">
        <v>43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372</v>
      </c>
      <c r="AT202" s="214" t="s">
        <v>120</v>
      </c>
      <c r="AU202" s="214" t="s">
        <v>82</v>
      </c>
      <c r="AY202" s="16" t="s">
        <v>117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80</v>
      </c>
      <c r="BK202" s="215">
        <f>ROUND(I202*H202,2)</f>
        <v>0</v>
      </c>
      <c r="BL202" s="16" t="s">
        <v>372</v>
      </c>
      <c r="BM202" s="214" t="s">
        <v>576</v>
      </c>
    </row>
    <row r="203" s="2" customFormat="1" ht="16.5" customHeight="1">
      <c r="A203" s="37"/>
      <c r="B203" s="38"/>
      <c r="C203" s="203" t="s">
        <v>577</v>
      </c>
      <c r="D203" s="203" t="s">
        <v>120</v>
      </c>
      <c r="E203" s="204" t="s">
        <v>578</v>
      </c>
      <c r="F203" s="205" t="s">
        <v>579</v>
      </c>
      <c r="G203" s="206" t="s">
        <v>153</v>
      </c>
      <c r="H203" s="207">
        <v>10</v>
      </c>
      <c r="I203" s="208"/>
      <c r="J203" s="209">
        <f>ROUND(I203*H203,2)</f>
        <v>0</v>
      </c>
      <c r="K203" s="205" t="s">
        <v>124</v>
      </c>
      <c r="L203" s="43"/>
      <c r="M203" s="210" t="s">
        <v>19</v>
      </c>
      <c r="N203" s="211" t="s">
        <v>43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372</v>
      </c>
      <c r="AT203" s="214" t="s">
        <v>120</v>
      </c>
      <c r="AU203" s="214" t="s">
        <v>82</v>
      </c>
      <c r="AY203" s="16" t="s">
        <v>117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80</v>
      </c>
      <c r="BK203" s="215">
        <f>ROUND(I203*H203,2)</f>
        <v>0</v>
      </c>
      <c r="BL203" s="16" t="s">
        <v>372</v>
      </c>
      <c r="BM203" s="214" t="s">
        <v>580</v>
      </c>
    </row>
    <row r="204" s="2" customFormat="1">
      <c r="A204" s="37"/>
      <c r="B204" s="38"/>
      <c r="C204" s="203" t="s">
        <v>581</v>
      </c>
      <c r="D204" s="203" t="s">
        <v>120</v>
      </c>
      <c r="E204" s="204" t="s">
        <v>582</v>
      </c>
      <c r="F204" s="205" t="s">
        <v>583</v>
      </c>
      <c r="G204" s="206" t="s">
        <v>153</v>
      </c>
      <c r="H204" s="207">
        <v>50</v>
      </c>
      <c r="I204" s="208"/>
      <c r="J204" s="209">
        <f>ROUND(I204*H204,2)</f>
        <v>0</v>
      </c>
      <c r="K204" s="205" t="s">
        <v>124</v>
      </c>
      <c r="L204" s="43"/>
      <c r="M204" s="210" t="s">
        <v>19</v>
      </c>
      <c r="N204" s="211" t="s">
        <v>43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372</v>
      </c>
      <c r="AT204" s="214" t="s">
        <v>120</v>
      </c>
      <c r="AU204" s="214" t="s">
        <v>82</v>
      </c>
      <c r="AY204" s="16" t="s">
        <v>117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80</v>
      </c>
      <c r="BK204" s="215">
        <f>ROUND(I204*H204,2)</f>
        <v>0</v>
      </c>
      <c r="BL204" s="16" t="s">
        <v>372</v>
      </c>
      <c r="BM204" s="214" t="s">
        <v>584</v>
      </c>
    </row>
    <row r="205" s="2" customFormat="1">
      <c r="A205" s="37"/>
      <c r="B205" s="38"/>
      <c r="C205" s="203" t="s">
        <v>585</v>
      </c>
      <c r="D205" s="203" t="s">
        <v>120</v>
      </c>
      <c r="E205" s="204" t="s">
        <v>586</v>
      </c>
      <c r="F205" s="205" t="s">
        <v>587</v>
      </c>
      <c r="G205" s="206" t="s">
        <v>153</v>
      </c>
      <c r="H205" s="207">
        <v>50</v>
      </c>
      <c r="I205" s="208"/>
      <c r="J205" s="209">
        <f>ROUND(I205*H205,2)</f>
        <v>0</v>
      </c>
      <c r="K205" s="205" t="s">
        <v>124</v>
      </c>
      <c r="L205" s="43"/>
      <c r="M205" s="210" t="s">
        <v>19</v>
      </c>
      <c r="N205" s="211" t="s">
        <v>43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372</v>
      </c>
      <c r="AT205" s="214" t="s">
        <v>120</v>
      </c>
      <c r="AU205" s="214" t="s">
        <v>82</v>
      </c>
      <c r="AY205" s="16" t="s">
        <v>117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80</v>
      </c>
      <c r="BK205" s="215">
        <f>ROUND(I205*H205,2)</f>
        <v>0</v>
      </c>
      <c r="BL205" s="16" t="s">
        <v>372</v>
      </c>
      <c r="BM205" s="214" t="s">
        <v>588</v>
      </c>
    </row>
    <row r="206" s="2" customFormat="1">
      <c r="A206" s="37"/>
      <c r="B206" s="38"/>
      <c r="C206" s="203" t="s">
        <v>589</v>
      </c>
      <c r="D206" s="203" t="s">
        <v>120</v>
      </c>
      <c r="E206" s="204" t="s">
        <v>590</v>
      </c>
      <c r="F206" s="205" t="s">
        <v>591</v>
      </c>
      <c r="G206" s="206" t="s">
        <v>153</v>
      </c>
      <c r="H206" s="207">
        <v>50</v>
      </c>
      <c r="I206" s="208"/>
      <c r="J206" s="209">
        <f>ROUND(I206*H206,2)</f>
        <v>0</v>
      </c>
      <c r="K206" s="205" t="s">
        <v>124</v>
      </c>
      <c r="L206" s="43"/>
      <c r="M206" s="210" t="s">
        <v>19</v>
      </c>
      <c r="N206" s="211" t="s">
        <v>43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372</v>
      </c>
      <c r="AT206" s="214" t="s">
        <v>120</v>
      </c>
      <c r="AU206" s="214" t="s">
        <v>82</v>
      </c>
      <c r="AY206" s="16" t="s">
        <v>117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80</v>
      </c>
      <c r="BK206" s="215">
        <f>ROUND(I206*H206,2)</f>
        <v>0</v>
      </c>
      <c r="BL206" s="16" t="s">
        <v>372</v>
      </c>
      <c r="BM206" s="214" t="s">
        <v>592</v>
      </c>
    </row>
    <row r="207" s="2" customFormat="1">
      <c r="A207" s="37"/>
      <c r="B207" s="38"/>
      <c r="C207" s="203" t="s">
        <v>593</v>
      </c>
      <c r="D207" s="203" t="s">
        <v>120</v>
      </c>
      <c r="E207" s="204" t="s">
        <v>594</v>
      </c>
      <c r="F207" s="205" t="s">
        <v>595</v>
      </c>
      <c r="G207" s="206" t="s">
        <v>153</v>
      </c>
      <c r="H207" s="207">
        <v>5</v>
      </c>
      <c r="I207" s="208"/>
      <c r="J207" s="209">
        <f>ROUND(I207*H207,2)</f>
        <v>0</v>
      </c>
      <c r="K207" s="205" t="s">
        <v>124</v>
      </c>
      <c r="L207" s="43"/>
      <c r="M207" s="210" t="s">
        <v>19</v>
      </c>
      <c r="N207" s="211" t="s">
        <v>43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372</v>
      </c>
      <c r="AT207" s="214" t="s">
        <v>120</v>
      </c>
      <c r="AU207" s="214" t="s">
        <v>82</v>
      </c>
      <c r="AY207" s="16" t="s">
        <v>117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80</v>
      </c>
      <c r="BK207" s="215">
        <f>ROUND(I207*H207,2)</f>
        <v>0</v>
      </c>
      <c r="BL207" s="16" t="s">
        <v>372</v>
      </c>
      <c r="BM207" s="214" t="s">
        <v>596</v>
      </c>
    </row>
    <row r="208" s="2" customFormat="1">
      <c r="A208" s="37"/>
      <c r="B208" s="38"/>
      <c r="C208" s="203" t="s">
        <v>597</v>
      </c>
      <c r="D208" s="203" t="s">
        <v>120</v>
      </c>
      <c r="E208" s="204" t="s">
        <v>598</v>
      </c>
      <c r="F208" s="205" t="s">
        <v>599</v>
      </c>
      <c r="G208" s="206" t="s">
        <v>153</v>
      </c>
      <c r="H208" s="207">
        <v>5</v>
      </c>
      <c r="I208" s="208"/>
      <c r="J208" s="209">
        <f>ROUND(I208*H208,2)</f>
        <v>0</v>
      </c>
      <c r="K208" s="205" t="s">
        <v>124</v>
      </c>
      <c r="L208" s="43"/>
      <c r="M208" s="210" t="s">
        <v>19</v>
      </c>
      <c r="N208" s="211" t="s">
        <v>43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372</v>
      </c>
      <c r="AT208" s="214" t="s">
        <v>120</v>
      </c>
      <c r="AU208" s="214" t="s">
        <v>82</v>
      </c>
      <c r="AY208" s="16" t="s">
        <v>117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80</v>
      </c>
      <c r="BK208" s="215">
        <f>ROUND(I208*H208,2)</f>
        <v>0</v>
      </c>
      <c r="BL208" s="16" t="s">
        <v>372</v>
      </c>
      <c r="BM208" s="214" t="s">
        <v>600</v>
      </c>
    </row>
    <row r="209" s="2" customFormat="1">
      <c r="A209" s="37"/>
      <c r="B209" s="38"/>
      <c r="C209" s="203" t="s">
        <v>601</v>
      </c>
      <c r="D209" s="203" t="s">
        <v>120</v>
      </c>
      <c r="E209" s="204" t="s">
        <v>602</v>
      </c>
      <c r="F209" s="205" t="s">
        <v>603</v>
      </c>
      <c r="G209" s="206" t="s">
        <v>153</v>
      </c>
      <c r="H209" s="207">
        <v>5</v>
      </c>
      <c r="I209" s="208"/>
      <c r="J209" s="209">
        <f>ROUND(I209*H209,2)</f>
        <v>0</v>
      </c>
      <c r="K209" s="205" t="s">
        <v>124</v>
      </c>
      <c r="L209" s="43"/>
      <c r="M209" s="210" t="s">
        <v>19</v>
      </c>
      <c r="N209" s="211" t="s">
        <v>43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372</v>
      </c>
      <c r="AT209" s="214" t="s">
        <v>120</v>
      </c>
      <c r="AU209" s="214" t="s">
        <v>82</v>
      </c>
      <c r="AY209" s="16" t="s">
        <v>117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80</v>
      </c>
      <c r="BK209" s="215">
        <f>ROUND(I209*H209,2)</f>
        <v>0</v>
      </c>
      <c r="BL209" s="16" t="s">
        <v>372</v>
      </c>
      <c r="BM209" s="214" t="s">
        <v>604</v>
      </c>
    </row>
    <row r="210" s="2" customFormat="1" ht="21.75" customHeight="1">
      <c r="A210" s="37"/>
      <c r="B210" s="38"/>
      <c r="C210" s="203" t="s">
        <v>605</v>
      </c>
      <c r="D210" s="203" t="s">
        <v>120</v>
      </c>
      <c r="E210" s="204" t="s">
        <v>606</v>
      </c>
      <c r="F210" s="205" t="s">
        <v>607</v>
      </c>
      <c r="G210" s="206" t="s">
        <v>153</v>
      </c>
      <c r="H210" s="207">
        <v>50</v>
      </c>
      <c r="I210" s="208"/>
      <c r="J210" s="209">
        <f>ROUND(I210*H210,2)</f>
        <v>0</v>
      </c>
      <c r="K210" s="205" t="s">
        <v>124</v>
      </c>
      <c r="L210" s="43"/>
      <c r="M210" s="210" t="s">
        <v>19</v>
      </c>
      <c r="N210" s="211" t="s">
        <v>43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372</v>
      </c>
      <c r="AT210" s="214" t="s">
        <v>120</v>
      </c>
      <c r="AU210" s="214" t="s">
        <v>82</v>
      </c>
      <c r="AY210" s="16" t="s">
        <v>117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80</v>
      </c>
      <c r="BK210" s="215">
        <f>ROUND(I210*H210,2)</f>
        <v>0</v>
      </c>
      <c r="BL210" s="16" t="s">
        <v>372</v>
      </c>
      <c r="BM210" s="214" t="s">
        <v>608</v>
      </c>
    </row>
    <row r="211" s="2" customFormat="1" ht="21.75" customHeight="1">
      <c r="A211" s="37"/>
      <c r="B211" s="38"/>
      <c r="C211" s="203" t="s">
        <v>609</v>
      </c>
      <c r="D211" s="203" t="s">
        <v>120</v>
      </c>
      <c r="E211" s="204" t="s">
        <v>610</v>
      </c>
      <c r="F211" s="205" t="s">
        <v>611</v>
      </c>
      <c r="G211" s="206" t="s">
        <v>153</v>
      </c>
      <c r="H211" s="207">
        <v>50</v>
      </c>
      <c r="I211" s="208"/>
      <c r="J211" s="209">
        <f>ROUND(I211*H211,2)</f>
        <v>0</v>
      </c>
      <c r="K211" s="205" t="s">
        <v>124</v>
      </c>
      <c r="L211" s="43"/>
      <c r="M211" s="210" t="s">
        <v>19</v>
      </c>
      <c r="N211" s="211" t="s">
        <v>43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372</v>
      </c>
      <c r="AT211" s="214" t="s">
        <v>120</v>
      </c>
      <c r="AU211" s="214" t="s">
        <v>82</v>
      </c>
      <c r="AY211" s="16" t="s">
        <v>117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80</v>
      </c>
      <c r="BK211" s="215">
        <f>ROUND(I211*H211,2)</f>
        <v>0</v>
      </c>
      <c r="BL211" s="16" t="s">
        <v>372</v>
      </c>
      <c r="BM211" s="214" t="s">
        <v>612</v>
      </c>
    </row>
    <row r="212" s="2" customFormat="1" ht="16.5" customHeight="1">
      <c r="A212" s="37"/>
      <c r="B212" s="38"/>
      <c r="C212" s="203" t="s">
        <v>613</v>
      </c>
      <c r="D212" s="203" t="s">
        <v>120</v>
      </c>
      <c r="E212" s="204" t="s">
        <v>614</v>
      </c>
      <c r="F212" s="205" t="s">
        <v>615</v>
      </c>
      <c r="G212" s="206" t="s">
        <v>123</v>
      </c>
      <c r="H212" s="207">
        <v>50</v>
      </c>
      <c r="I212" s="208"/>
      <c r="J212" s="209">
        <f>ROUND(I212*H212,2)</f>
        <v>0</v>
      </c>
      <c r="K212" s="205" t="s">
        <v>124</v>
      </c>
      <c r="L212" s="43"/>
      <c r="M212" s="210" t="s">
        <v>19</v>
      </c>
      <c r="N212" s="211" t="s">
        <v>43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372</v>
      </c>
      <c r="AT212" s="214" t="s">
        <v>120</v>
      </c>
      <c r="AU212" s="214" t="s">
        <v>82</v>
      </c>
      <c r="AY212" s="16" t="s">
        <v>117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80</v>
      </c>
      <c r="BK212" s="215">
        <f>ROUND(I212*H212,2)</f>
        <v>0</v>
      </c>
      <c r="BL212" s="16" t="s">
        <v>372</v>
      </c>
      <c r="BM212" s="214" t="s">
        <v>616</v>
      </c>
    </row>
    <row r="213" s="2" customFormat="1" ht="16.5" customHeight="1">
      <c r="A213" s="37"/>
      <c r="B213" s="38"/>
      <c r="C213" s="203" t="s">
        <v>617</v>
      </c>
      <c r="D213" s="203" t="s">
        <v>120</v>
      </c>
      <c r="E213" s="204" t="s">
        <v>618</v>
      </c>
      <c r="F213" s="205" t="s">
        <v>619</v>
      </c>
      <c r="G213" s="206" t="s">
        <v>153</v>
      </c>
      <c r="H213" s="207">
        <v>50</v>
      </c>
      <c r="I213" s="208"/>
      <c r="J213" s="209">
        <f>ROUND(I213*H213,2)</f>
        <v>0</v>
      </c>
      <c r="K213" s="205" t="s">
        <v>124</v>
      </c>
      <c r="L213" s="43"/>
      <c r="M213" s="210" t="s">
        <v>19</v>
      </c>
      <c r="N213" s="211" t="s">
        <v>43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372</v>
      </c>
      <c r="AT213" s="214" t="s">
        <v>120</v>
      </c>
      <c r="AU213" s="214" t="s">
        <v>82</v>
      </c>
      <c r="AY213" s="16" t="s">
        <v>117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80</v>
      </c>
      <c r="BK213" s="215">
        <f>ROUND(I213*H213,2)</f>
        <v>0</v>
      </c>
      <c r="BL213" s="16" t="s">
        <v>372</v>
      </c>
      <c r="BM213" s="214" t="s">
        <v>620</v>
      </c>
    </row>
    <row r="214" s="2" customFormat="1" ht="16.5" customHeight="1">
      <c r="A214" s="37"/>
      <c r="B214" s="38"/>
      <c r="C214" s="203" t="s">
        <v>621</v>
      </c>
      <c r="D214" s="203" t="s">
        <v>120</v>
      </c>
      <c r="E214" s="204" t="s">
        <v>622</v>
      </c>
      <c r="F214" s="205" t="s">
        <v>623</v>
      </c>
      <c r="G214" s="206" t="s">
        <v>153</v>
      </c>
      <c r="H214" s="207">
        <v>50</v>
      </c>
      <c r="I214" s="208"/>
      <c r="J214" s="209">
        <f>ROUND(I214*H214,2)</f>
        <v>0</v>
      </c>
      <c r="K214" s="205" t="s">
        <v>124</v>
      </c>
      <c r="L214" s="43"/>
      <c r="M214" s="210" t="s">
        <v>19</v>
      </c>
      <c r="N214" s="211" t="s">
        <v>43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372</v>
      </c>
      <c r="AT214" s="214" t="s">
        <v>120</v>
      </c>
      <c r="AU214" s="214" t="s">
        <v>82</v>
      </c>
      <c r="AY214" s="16" t="s">
        <v>117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80</v>
      </c>
      <c r="BK214" s="215">
        <f>ROUND(I214*H214,2)</f>
        <v>0</v>
      </c>
      <c r="BL214" s="16" t="s">
        <v>372</v>
      </c>
      <c r="BM214" s="214" t="s">
        <v>624</v>
      </c>
    </row>
    <row r="215" s="2" customFormat="1" ht="16.5" customHeight="1">
      <c r="A215" s="37"/>
      <c r="B215" s="38"/>
      <c r="C215" s="203" t="s">
        <v>625</v>
      </c>
      <c r="D215" s="203" t="s">
        <v>120</v>
      </c>
      <c r="E215" s="204" t="s">
        <v>626</v>
      </c>
      <c r="F215" s="205" t="s">
        <v>627</v>
      </c>
      <c r="G215" s="206" t="s">
        <v>153</v>
      </c>
      <c r="H215" s="207">
        <v>50</v>
      </c>
      <c r="I215" s="208"/>
      <c r="J215" s="209">
        <f>ROUND(I215*H215,2)</f>
        <v>0</v>
      </c>
      <c r="K215" s="205" t="s">
        <v>124</v>
      </c>
      <c r="L215" s="43"/>
      <c r="M215" s="210" t="s">
        <v>19</v>
      </c>
      <c r="N215" s="211" t="s">
        <v>43</v>
      </c>
      <c r="O215" s="83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4" t="s">
        <v>372</v>
      </c>
      <c r="AT215" s="214" t="s">
        <v>120</v>
      </c>
      <c r="AU215" s="214" t="s">
        <v>82</v>
      </c>
      <c r="AY215" s="16" t="s">
        <v>117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80</v>
      </c>
      <c r="BK215" s="215">
        <f>ROUND(I215*H215,2)</f>
        <v>0</v>
      </c>
      <c r="BL215" s="16" t="s">
        <v>372</v>
      </c>
      <c r="BM215" s="214" t="s">
        <v>628</v>
      </c>
    </row>
    <row r="216" s="2" customFormat="1">
      <c r="A216" s="37"/>
      <c r="B216" s="38"/>
      <c r="C216" s="203" t="s">
        <v>629</v>
      </c>
      <c r="D216" s="203" t="s">
        <v>120</v>
      </c>
      <c r="E216" s="204" t="s">
        <v>630</v>
      </c>
      <c r="F216" s="205" t="s">
        <v>631</v>
      </c>
      <c r="G216" s="206" t="s">
        <v>153</v>
      </c>
      <c r="H216" s="207">
        <v>5</v>
      </c>
      <c r="I216" s="208"/>
      <c r="J216" s="209">
        <f>ROUND(I216*H216,2)</f>
        <v>0</v>
      </c>
      <c r="K216" s="205" t="s">
        <v>124</v>
      </c>
      <c r="L216" s="43"/>
      <c r="M216" s="210" t="s">
        <v>19</v>
      </c>
      <c r="N216" s="211" t="s">
        <v>43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372</v>
      </c>
      <c r="AT216" s="214" t="s">
        <v>120</v>
      </c>
      <c r="AU216" s="214" t="s">
        <v>82</v>
      </c>
      <c r="AY216" s="16" t="s">
        <v>117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80</v>
      </c>
      <c r="BK216" s="215">
        <f>ROUND(I216*H216,2)</f>
        <v>0</v>
      </c>
      <c r="BL216" s="16" t="s">
        <v>372</v>
      </c>
      <c r="BM216" s="214" t="s">
        <v>632</v>
      </c>
    </row>
    <row r="217" s="2" customFormat="1" ht="16.5" customHeight="1">
      <c r="A217" s="37"/>
      <c r="B217" s="38"/>
      <c r="C217" s="203" t="s">
        <v>633</v>
      </c>
      <c r="D217" s="203" t="s">
        <v>120</v>
      </c>
      <c r="E217" s="204" t="s">
        <v>634</v>
      </c>
      <c r="F217" s="205" t="s">
        <v>635</v>
      </c>
      <c r="G217" s="206" t="s">
        <v>153</v>
      </c>
      <c r="H217" s="207">
        <v>5</v>
      </c>
      <c r="I217" s="208"/>
      <c r="J217" s="209">
        <f>ROUND(I217*H217,2)</f>
        <v>0</v>
      </c>
      <c r="K217" s="205" t="s">
        <v>124</v>
      </c>
      <c r="L217" s="43"/>
      <c r="M217" s="210" t="s">
        <v>19</v>
      </c>
      <c r="N217" s="211" t="s">
        <v>43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372</v>
      </c>
      <c r="AT217" s="214" t="s">
        <v>120</v>
      </c>
      <c r="AU217" s="214" t="s">
        <v>82</v>
      </c>
      <c r="AY217" s="16" t="s">
        <v>117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80</v>
      </c>
      <c r="BK217" s="215">
        <f>ROUND(I217*H217,2)</f>
        <v>0</v>
      </c>
      <c r="BL217" s="16" t="s">
        <v>372</v>
      </c>
      <c r="BM217" s="214" t="s">
        <v>636</v>
      </c>
    </row>
    <row r="218" s="2" customFormat="1" ht="16.5" customHeight="1">
      <c r="A218" s="37"/>
      <c r="B218" s="38"/>
      <c r="C218" s="203" t="s">
        <v>637</v>
      </c>
      <c r="D218" s="203" t="s">
        <v>120</v>
      </c>
      <c r="E218" s="204" t="s">
        <v>638</v>
      </c>
      <c r="F218" s="205" t="s">
        <v>639</v>
      </c>
      <c r="G218" s="206" t="s">
        <v>153</v>
      </c>
      <c r="H218" s="207">
        <v>10</v>
      </c>
      <c r="I218" s="208"/>
      <c r="J218" s="209">
        <f>ROUND(I218*H218,2)</f>
        <v>0</v>
      </c>
      <c r="K218" s="205" t="s">
        <v>124</v>
      </c>
      <c r="L218" s="43"/>
      <c r="M218" s="210" t="s">
        <v>19</v>
      </c>
      <c r="N218" s="211" t="s">
        <v>43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372</v>
      </c>
      <c r="AT218" s="214" t="s">
        <v>120</v>
      </c>
      <c r="AU218" s="214" t="s">
        <v>82</v>
      </c>
      <c r="AY218" s="16" t="s">
        <v>117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80</v>
      </c>
      <c r="BK218" s="215">
        <f>ROUND(I218*H218,2)</f>
        <v>0</v>
      </c>
      <c r="BL218" s="16" t="s">
        <v>372</v>
      </c>
      <c r="BM218" s="214" t="s">
        <v>640</v>
      </c>
    </row>
    <row r="219" s="2" customFormat="1" ht="21.75" customHeight="1">
      <c r="A219" s="37"/>
      <c r="B219" s="38"/>
      <c r="C219" s="203" t="s">
        <v>641</v>
      </c>
      <c r="D219" s="203" t="s">
        <v>120</v>
      </c>
      <c r="E219" s="204" t="s">
        <v>642</v>
      </c>
      <c r="F219" s="205" t="s">
        <v>643</v>
      </c>
      <c r="G219" s="206" t="s">
        <v>123</v>
      </c>
      <c r="H219" s="207">
        <v>10</v>
      </c>
      <c r="I219" s="208"/>
      <c r="J219" s="209">
        <f>ROUND(I219*H219,2)</f>
        <v>0</v>
      </c>
      <c r="K219" s="205" t="s">
        <v>124</v>
      </c>
      <c r="L219" s="43"/>
      <c r="M219" s="210" t="s">
        <v>19</v>
      </c>
      <c r="N219" s="211" t="s">
        <v>43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372</v>
      </c>
      <c r="AT219" s="214" t="s">
        <v>120</v>
      </c>
      <c r="AU219" s="214" t="s">
        <v>82</v>
      </c>
      <c r="AY219" s="16" t="s">
        <v>117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80</v>
      </c>
      <c r="BK219" s="215">
        <f>ROUND(I219*H219,2)</f>
        <v>0</v>
      </c>
      <c r="BL219" s="16" t="s">
        <v>372</v>
      </c>
      <c r="BM219" s="214" t="s">
        <v>644</v>
      </c>
    </row>
    <row r="220" s="2" customFormat="1" ht="16.5" customHeight="1">
      <c r="A220" s="37"/>
      <c r="B220" s="38"/>
      <c r="C220" s="203" t="s">
        <v>645</v>
      </c>
      <c r="D220" s="203" t="s">
        <v>120</v>
      </c>
      <c r="E220" s="204" t="s">
        <v>646</v>
      </c>
      <c r="F220" s="205" t="s">
        <v>647</v>
      </c>
      <c r="G220" s="206" t="s">
        <v>123</v>
      </c>
      <c r="H220" s="207">
        <v>10</v>
      </c>
      <c r="I220" s="208"/>
      <c r="J220" s="209">
        <f>ROUND(I220*H220,2)</f>
        <v>0</v>
      </c>
      <c r="K220" s="205" t="s">
        <v>124</v>
      </c>
      <c r="L220" s="43"/>
      <c r="M220" s="210" t="s">
        <v>19</v>
      </c>
      <c r="N220" s="211" t="s">
        <v>43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372</v>
      </c>
      <c r="AT220" s="214" t="s">
        <v>120</v>
      </c>
      <c r="AU220" s="214" t="s">
        <v>82</v>
      </c>
      <c r="AY220" s="16" t="s">
        <v>117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80</v>
      </c>
      <c r="BK220" s="215">
        <f>ROUND(I220*H220,2)</f>
        <v>0</v>
      </c>
      <c r="BL220" s="16" t="s">
        <v>372</v>
      </c>
      <c r="BM220" s="214" t="s">
        <v>648</v>
      </c>
    </row>
    <row r="221" s="2" customFormat="1" ht="16.5" customHeight="1">
      <c r="A221" s="37"/>
      <c r="B221" s="38"/>
      <c r="C221" s="203" t="s">
        <v>649</v>
      </c>
      <c r="D221" s="203" t="s">
        <v>120</v>
      </c>
      <c r="E221" s="204" t="s">
        <v>650</v>
      </c>
      <c r="F221" s="205" t="s">
        <v>651</v>
      </c>
      <c r="G221" s="206" t="s">
        <v>153</v>
      </c>
      <c r="H221" s="207">
        <v>10</v>
      </c>
      <c r="I221" s="208"/>
      <c r="J221" s="209">
        <f>ROUND(I221*H221,2)</f>
        <v>0</v>
      </c>
      <c r="K221" s="205" t="s">
        <v>124</v>
      </c>
      <c r="L221" s="43"/>
      <c r="M221" s="210" t="s">
        <v>19</v>
      </c>
      <c r="N221" s="211" t="s">
        <v>43</v>
      </c>
      <c r="O221" s="83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4" t="s">
        <v>372</v>
      </c>
      <c r="AT221" s="214" t="s">
        <v>120</v>
      </c>
      <c r="AU221" s="214" t="s">
        <v>82</v>
      </c>
      <c r="AY221" s="16" t="s">
        <v>117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80</v>
      </c>
      <c r="BK221" s="215">
        <f>ROUND(I221*H221,2)</f>
        <v>0</v>
      </c>
      <c r="BL221" s="16" t="s">
        <v>372</v>
      </c>
      <c r="BM221" s="214" t="s">
        <v>652</v>
      </c>
    </row>
    <row r="222" s="2" customFormat="1" ht="16.5" customHeight="1">
      <c r="A222" s="37"/>
      <c r="B222" s="38"/>
      <c r="C222" s="203" t="s">
        <v>653</v>
      </c>
      <c r="D222" s="203" t="s">
        <v>120</v>
      </c>
      <c r="E222" s="204" t="s">
        <v>654</v>
      </c>
      <c r="F222" s="205" t="s">
        <v>655</v>
      </c>
      <c r="G222" s="206" t="s">
        <v>153</v>
      </c>
      <c r="H222" s="207">
        <v>10</v>
      </c>
      <c r="I222" s="208"/>
      <c r="J222" s="209">
        <f>ROUND(I222*H222,2)</f>
        <v>0</v>
      </c>
      <c r="K222" s="205" t="s">
        <v>124</v>
      </c>
      <c r="L222" s="43"/>
      <c r="M222" s="210" t="s">
        <v>19</v>
      </c>
      <c r="N222" s="211" t="s">
        <v>43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372</v>
      </c>
      <c r="AT222" s="214" t="s">
        <v>120</v>
      </c>
      <c r="AU222" s="214" t="s">
        <v>82</v>
      </c>
      <c r="AY222" s="16" t="s">
        <v>117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80</v>
      </c>
      <c r="BK222" s="215">
        <f>ROUND(I222*H222,2)</f>
        <v>0</v>
      </c>
      <c r="BL222" s="16" t="s">
        <v>372</v>
      </c>
      <c r="BM222" s="214" t="s">
        <v>656</v>
      </c>
    </row>
    <row r="223" s="2" customFormat="1" ht="16.5" customHeight="1">
      <c r="A223" s="37"/>
      <c r="B223" s="38"/>
      <c r="C223" s="203" t="s">
        <v>657</v>
      </c>
      <c r="D223" s="203" t="s">
        <v>120</v>
      </c>
      <c r="E223" s="204" t="s">
        <v>658</v>
      </c>
      <c r="F223" s="205" t="s">
        <v>659</v>
      </c>
      <c r="G223" s="206" t="s">
        <v>153</v>
      </c>
      <c r="H223" s="207">
        <v>10</v>
      </c>
      <c r="I223" s="208"/>
      <c r="J223" s="209">
        <f>ROUND(I223*H223,2)</f>
        <v>0</v>
      </c>
      <c r="K223" s="205" t="s">
        <v>124</v>
      </c>
      <c r="L223" s="43"/>
      <c r="M223" s="210" t="s">
        <v>19</v>
      </c>
      <c r="N223" s="211" t="s">
        <v>43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372</v>
      </c>
      <c r="AT223" s="214" t="s">
        <v>120</v>
      </c>
      <c r="AU223" s="214" t="s">
        <v>82</v>
      </c>
      <c r="AY223" s="16" t="s">
        <v>117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80</v>
      </c>
      <c r="BK223" s="215">
        <f>ROUND(I223*H223,2)</f>
        <v>0</v>
      </c>
      <c r="BL223" s="16" t="s">
        <v>372</v>
      </c>
      <c r="BM223" s="214" t="s">
        <v>660</v>
      </c>
    </row>
    <row r="224" s="2" customFormat="1" ht="21.75" customHeight="1">
      <c r="A224" s="37"/>
      <c r="B224" s="38"/>
      <c r="C224" s="203" t="s">
        <v>661</v>
      </c>
      <c r="D224" s="203" t="s">
        <v>120</v>
      </c>
      <c r="E224" s="204" t="s">
        <v>662</v>
      </c>
      <c r="F224" s="205" t="s">
        <v>663</v>
      </c>
      <c r="G224" s="206" t="s">
        <v>153</v>
      </c>
      <c r="H224" s="207">
        <v>10</v>
      </c>
      <c r="I224" s="208"/>
      <c r="J224" s="209">
        <f>ROUND(I224*H224,2)</f>
        <v>0</v>
      </c>
      <c r="K224" s="205" t="s">
        <v>124</v>
      </c>
      <c r="L224" s="43"/>
      <c r="M224" s="210" t="s">
        <v>19</v>
      </c>
      <c r="N224" s="211" t="s">
        <v>43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372</v>
      </c>
      <c r="AT224" s="214" t="s">
        <v>120</v>
      </c>
      <c r="AU224" s="214" t="s">
        <v>82</v>
      </c>
      <c r="AY224" s="16" t="s">
        <v>117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80</v>
      </c>
      <c r="BK224" s="215">
        <f>ROUND(I224*H224,2)</f>
        <v>0</v>
      </c>
      <c r="BL224" s="16" t="s">
        <v>372</v>
      </c>
      <c r="BM224" s="214" t="s">
        <v>664</v>
      </c>
    </row>
    <row r="225" s="2" customFormat="1" ht="16.5" customHeight="1">
      <c r="A225" s="37"/>
      <c r="B225" s="38"/>
      <c r="C225" s="203" t="s">
        <v>665</v>
      </c>
      <c r="D225" s="203" t="s">
        <v>120</v>
      </c>
      <c r="E225" s="204" t="s">
        <v>666</v>
      </c>
      <c r="F225" s="205" t="s">
        <v>667</v>
      </c>
      <c r="G225" s="206" t="s">
        <v>123</v>
      </c>
      <c r="H225" s="207">
        <v>50</v>
      </c>
      <c r="I225" s="208"/>
      <c r="J225" s="209">
        <f>ROUND(I225*H225,2)</f>
        <v>0</v>
      </c>
      <c r="K225" s="205" t="s">
        <v>124</v>
      </c>
      <c r="L225" s="43"/>
      <c r="M225" s="210" t="s">
        <v>19</v>
      </c>
      <c r="N225" s="211" t="s">
        <v>43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372</v>
      </c>
      <c r="AT225" s="214" t="s">
        <v>120</v>
      </c>
      <c r="AU225" s="214" t="s">
        <v>82</v>
      </c>
      <c r="AY225" s="16" t="s">
        <v>117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80</v>
      </c>
      <c r="BK225" s="215">
        <f>ROUND(I225*H225,2)</f>
        <v>0</v>
      </c>
      <c r="BL225" s="16" t="s">
        <v>372</v>
      </c>
      <c r="BM225" s="214" t="s">
        <v>668</v>
      </c>
    </row>
    <row r="226" s="2" customFormat="1" ht="16.5" customHeight="1">
      <c r="A226" s="37"/>
      <c r="B226" s="38"/>
      <c r="C226" s="203" t="s">
        <v>669</v>
      </c>
      <c r="D226" s="203" t="s">
        <v>120</v>
      </c>
      <c r="E226" s="204" t="s">
        <v>670</v>
      </c>
      <c r="F226" s="205" t="s">
        <v>671</v>
      </c>
      <c r="G226" s="206" t="s">
        <v>153</v>
      </c>
      <c r="H226" s="207">
        <v>10</v>
      </c>
      <c r="I226" s="208"/>
      <c r="J226" s="209">
        <f>ROUND(I226*H226,2)</f>
        <v>0</v>
      </c>
      <c r="K226" s="205" t="s">
        <v>124</v>
      </c>
      <c r="L226" s="43"/>
      <c r="M226" s="210" t="s">
        <v>19</v>
      </c>
      <c r="N226" s="211" t="s">
        <v>43</v>
      </c>
      <c r="O226" s="83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372</v>
      </c>
      <c r="AT226" s="214" t="s">
        <v>120</v>
      </c>
      <c r="AU226" s="214" t="s">
        <v>82</v>
      </c>
      <c r="AY226" s="16" t="s">
        <v>117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80</v>
      </c>
      <c r="BK226" s="215">
        <f>ROUND(I226*H226,2)</f>
        <v>0</v>
      </c>
      <c r="BL226" s="16" t="s">
        <v>372</v>
      </c>
      <c r="BM226" s="214" t="s">
        <v>672</v>
      </c>
    </row>
    <row r="227" s="2" customFormat="1" ht="16.5" customHeight="1">
      <c r="A227" s="37"/>
      <c r="B227" s="38"/>
      <c r="C227" s="203" t="s">
        <v>673</v>
      </c>
      <c r="D227" s="203" t="s">
        <v>120</v>
      </c>
      <c r="E227" s="204" t="s">
        <v>674</v>
      </c>
      <c r="F227" s="205" t="s">
        <v>675</v>
      </c>
      <c r="G227" s="206" t="s">
        <v>153</v>
      </c>
      <c r="H227" s="207">
        <v>50</v>
      </c>
      <c r="I227" s="208"/>
      <c r="J227" s="209">
        <f>ROUND(I227*H227,2)</f>
        <v>0</v>
      </c>
      <c r="K227" s="205" t="s">
        <v>124</v>
      </c>
      <c r="L227" s="43"/>
      <c r="M227" s="210" t="s">
        <v>19</v>
      </c>
      <c r="N227" s="211" t="s">
        <v>43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372</v>
      </c>
      <c r="AT227" s="214" t="s">
        <v>120</v>
      </c>
      <c r="AU227" s="214" t="s">
        <v>82</v>
      </c>
      <c r="AY227" s="16" t="s">
        <v>117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80</v>
      </c>
      <c r="BK227" s="215">
        <f>ROUND(I227*H227,2)</f>
        <v>0</v>
      </c>
      <c r="BL227" s="16" t="s">
        <v>372</v>
      </c>
      <c r="BM227" s="214" t="s">
        <v>676</v>
      </c>
    </row>
    <row r="228" s="2" customFormat="1" ht="16.5" customHeight="1">
      <c r="A228" s="37"/>
      <c r="B228" s="38"/>
      <c r="C228" s="203" t="s">
        <v>677</v>
      </c>
      <c r="D228" s="203" t="s">
        <v>120</v>
      </c>
      <c r="E228" s="204" t="s">
        <v>678</v>
      </c>
      <c r="F228" s="205" t="s">
        <v>679</v>
      </c>
      <c r="G228" s="206" t="s">
        <v>153</v>
      </c>
      <c r="H228" s="207">
        <v>5</v>
      </c>
      <c r="I228" s="208"/>
      <c r="J228" s="209">
        <f>ROUND(I228*H228,2)</f>
        <v>0</v>
      </c>
      <c r="K228" s="205" t="s">
        <v>124</v>
      </c>
      <c r="L228" s="43"/>
      <c r="M228" s="210" t="s">
        <v>19</v>
      </c>
      <c r="N228" s="211" t="s">
        <v>43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372</v>
      </c>
      <c r="AT228" s="214" t="s">
        <v>120</v>
      </c>
      <c r="AU228" s="214" t="s">
        <v>82</v>
      </c>
      <c r="AY228" s="16" t="s">
        <v>117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80</v>
      </c>
      <c r="BK228" s="215">
        <f>ROUND(I228*H228,2)</f>
        <v>0</v>
      </c>
      <c r="BL228" s="16" t="s">
        <v>372</v>
      </c>
      <c r="BM228" s="214" t="s">
        <v>680</v>
      </c>
    </row>
    <row r="229" s="2" customFormat="1" ht="16.5" customHeight="1">
      <c r="A229" s="37"/>
      <c r="B229" s="38"/>
      <c r="C229" s="203" t="s">
        <v>681</v>
      </c>
      <c r="D229" s="203" t="s">
        <v>120</v>
      </c>
      <c r="E229" s="204" t="s">
        <v>682</v>
      </c>
      <c r="F229" s="205" t="s">
        <v>683</v>
      </c>
      <c r="G229" s="206" t="s">
        <v>153</v>
      </c>
      <c r="H229" s="207">
        <v>2</v>
      </c>
      <c r="I229" s="208"/>
      <c r="J229" s="209">
        <f>ROUND(I229*H229,2)</f>
        <v>0</v>
      </c>
      <c r="K229" s="205" t="s">
        <v>124</v>
      </c>
      <c r="L229" s="43"/>
      <c r="M229" s="210" t="s">
        <v>19</v>
      </c>
      <c r="N229" s="211" t="s">
        <v>43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372</v>
      </c>
      <c r="AT229" s="214" t="s">
        <v>120</v>
      </c>
      <c r="AU229" s="214" t="s">
        <v>82</v>
      </c>
      <c r="AY229" s="16" t="s">
        <v>117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80</v>
      </c>
      <c r="BK229" s="215">
        <f>ROUND(I229*H229,2)</f>
        <v>0</v>
      </c>
      <c r="BL229" s="16" t="s">
        <v>372</v>
      </c>
      <c r="BM229" s="214" t="s">
        <v>684</v>
      </c>
    </row>
    <row r="230" s="2" customFormat="1" ht="16.5" customHeight="1">
      <c r="A230" s="37"/>
      <c r="B230" s="38"/>
      <c r="C230" s="203" t="s">
        <v>685</v>
      </c>
      <c r="D230" s="203" t="s">
        <v>120</v>
      </c>
      <c r="E230" s="204" t="s">
        <v>686</v>
      </c>
      <c r="F230" s="205" t="s">
        <v>687</v>
      </c>
      <c r="G230" s="206" t="s">
        <v>153</v>
      </c>
      <c r="H230" s="207">
        <v>2</v>
      </c>
      <c r="I230" s="208"/>
      <c r="J230" s="209">
        <f>ROUND(I230*H230,2)</f>
        <v>0</v>
      </c>
      <c r="K230" s="205" t="s">
        <v>124</v>
      </c>
      <c r="L230" s="43"/>
      <c r="M230" s="210" t="s">
        <v>19</v>
      </c>
      <c r="N230" s="211" t="s">
        <v>43</v>
      </c>
      <c r="O230" s="83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4" t="s">
        <v>372</v>
      </c>
      <c r="AT230" s="214" t="s">
        <v>120</v>
      </c>
      <c r="AU230" s="214" t="s">
        <v>82</v>
      </c>
      <c r="AY230" s="16" t="s">
        <v>117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80</v>
      </c>
      <c r="BK230" s="215">
        <f>ROUND(I230*H230,2)</f>
        <v>0</v>
      </c>
      <c r="BL230" s="16" t="s">
        <v>372</v>
      </c>
      <c r="BM230" s="214" t="s">
        <v>688</v>
      </c>
    </row>
    <row r="231" s="2" customFormat="1" ht="16.5" customHeight="1">
      <c r="A231" s="37"/>
      <c r="B231" s="38"/>
      <c r="C231" s="203" t="s">
        <v>689</v>
      </c>
      <c r="D231" s="203" t="s">
        <v>120</v>
      </c>
      <c r="E231" s="204" t="s">
        <v>690</v>
      </c>
      <c r="F231" s="205" t="s">
        <v>691</v>
      </c>
      <c r="G231" s="206" t="s">
        <v>153</v>
      </c>
      <c r="H231" s="207">
        <v>2</v>
      </c>
      <c r="I231" s="208"/>
      <c r="J231" s="209">
        <f>ROUND(I231*H231,2)</f>
        <v>0</v>
      </c>
      <c r="K231" s="205" t="s">
        <v>124</v>
      </c>
      <c r="L231" s="43"/>
      <c r="M231" s="210" t="s">
        <v>19</v>
      </c>
      <c r="N231" s="211" t="s">
        <v>43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372</v>
      </c>
      <c r="AT231" s="214" t="s">
        <v>120</v>
      </c>
      <c r="AU231" s="214" t="s">
        <v>82</v>
      </c>
      <c r="AY231" s="16" t="s">
        <v>117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80</v>
      </c>
      <c r="BK231" s="215">
        <f>ROUND(I231*H231,2)</f>
        <v>0</v>
      </c>
      <c r="BL231" s="16" t="s">
        <v>372</v>
      </c>
      <c r="BM231" s="214" t="s">
        <v>692</v>
      </c>
    </row>
    <row r="232" s="12" customFormat="1" ht="22.8" customHeight="1">
      <c r="A232" s="12"/>
      <c r="B232" s="187"/>
      <c r="C232" s="188"/>
      <c r="D232" s="189" t="s">
        <v>71</v>
      </c>
      <c r="E232" s="201" t="s">
        <v>693</v>
      </c>
      <c r="F232" s="201" t="s">
        <v>694</v>
      </c>
      <c r="G232" s="188"/>
      <c r="H232" s="188"/>
      <c r="I232" s="191"/>
      <c r="J232" s="202">
        <f>BK232</f>
        <v>0</v>
      </c>
      <c r="K232" s="188"/>
      <c r="L232" s="193"/>
      <c r="M232" s="194"/>
      <c r="N232" s="195"/>
      <c r="O232" s="195"/>
      <c r="P232" s="196">
        <f>SUM(P233:P383)</f>
        <v>0</v>
      </c>
      <c r="Q232" s="195"/>
      <c r="R232" s="196">
        <f>SUM(R233:R383)</f>
        <v>152.44000000000003</v>
      </c>
      <c r="S232" s="195"/>
      <c r="T232" s="197">
        <f>SUM(T233:T383)</f>
        <v>76.156500000000008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8" t="s">
        <v>130</v>
      </c>
      <c r="AT232" s="199" t="s">
        <v>71</v>
      </c>
      <c r="AU232" s="199" t="s">
        <v>80</v>
      </c>
      <c r="AY232" s="198" t="s">
        <v>117</v>
      </c>
      <c r="BK232" s="200">
        <f>SUM(BK233:BK383)</f>
        <v>0</v>
      </c>
    </row>
    <row r="233" s="2" customFormat="1" ht="16.5" customHeight="1">
      <c r="A233" s="37"/>
      <c r="B233" s="38"/>
      <c r="C233" s="203" t="s">
        <v>695</v>
      </c>
      <c r="D233" s="203" t="s">
        <v>120</v>
      </c>
      <c r="E233" s="204" t="s">
        <v>696</v>
      </c>
      <c r="F233" s="205" t="s">
        <v>697</v>
      </c>
      <c r="G233" s="206" t="s">
        <v>698</v>
      </c>
      <c r="H233" s="207">
        <v>50</v>
      </c>
      <c r="I233" s="208"/>
      <c r="J233" s="209">
        <f>ROUND(I233*H233,2)</f>
        <v>0</v>
      </c>
      <c r="K233" s="205" t="s">
        <v>124</v>
      </c>
      <c r="L233" s="43"/>
      <c r="M233" s="210" t="s">
        <v>19</v>
      </c>
      <c r="N233" s="211" t="s">
        <v>43</v>
      </c>
      <c r="O233" s="83"/>
      <c r="P233" s="212">
        <f>O233*H233</f>
        <v>0</v>
      </c>
      <c r="Q233" s="212">
        <v>0.0088000000000000005</v>
      </c>
      <c r="R233" s="212">
        <f>Q233*H233</f>
        <v>0.44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372</v>
      </c>
      <c r="AT233" s="214" t="s">
        <v>120</v>
      </c>
      <c r="AU233" s="214" t="s">
        <v>82</v>
      </c>
      <c r="AY233" s="16" t="s">
        <v>117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80</v>
      </c>
      <c r="BK233" s="215">
        <f>ROUND(I233*H233,2)</f>
        <v>0</v>
      </c>
      <c r="BL233" s="16" t="s">
        <v>372</v>
      </c>
      <c r="BM233" s="214" t="s">
        <v>699</v>
      </c>
    </row>
    <row r="234" s="2" customFormat="1" ht="16.5" customHeight="1">
      <c r="A234" s="37"/>
      <c r="B234" s="38"/>
      <c r="C234" s="203" t="s">
        <v>700</v>
      </c>
      <c r="D234" s="203" t="s">
        <v>120</v>
      </c>
      <c r="E234" s="204" t="s">
        <v>701</v>
      </c>
      <c r="F234" s="205" t="s">
        <v>702</v>
      </c>
      <c r="G234" s="206" t="s">
        <v>698</v>
      </c>
      <c r="H234" s="207">
        <v>50</v>
      </c>
      <c r="I234" s="208"/>
      <c r="J234" s="209">
        <f>ROUND(I234*H234,2)</f>
        <v>0</v>
      </c>
      <c r="K234" s="205" t="s">
        <v>124</v>
      </c>
      <c r="L234" s="43"/>
      <c r="M234" s="210" t="s">
        <v>19</v>
      </c>
      <c r="N234" s="211" t="s">
        <v>43</v>
      </c>
      <c r="O234" s="83"/>
      <c r="P234" s="212">
        <f>O234*H234</f>
        <v>0</v>
      </c>
      <c r="Q234" s="212">
        <v>0.0099000000000000008</v>
      </c>
      <c r="R234" s="212">
        <f>Q234*H234</f>
        <v>0.49500000000000005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372</v>
      </c>
      <c r="AT234" s="214" t="s">
        <v>120</v>
      </c>
      <c r="AU234" s="214" t="s">
        <v>82</v>
      </c>
      <c r="AY234" s="16" t="s">
        <v>117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80</v>
      </c>
      <c r="BK234" s="215">
        <f>ROUND(I234*H234,2)</f>
        <v>0</v>
      </c>
      <c r="BL234" s="16" t="s">
        <v>372</v>
      </c>
      <c r="BM234" s="214" t="s">
        <v>703</v>
      </c>
    </row>
    <row r="235" s="2" customFormat="1">
      <c r="A235" s="37"/>
      <c r="B235" s="38"/>
      <c r="C235" s="203" t="s">
        <v>704</v>
      </c>
      <c r="D235" s="203" t="s">
        <v>120</v>
      </c>
      <c r="E235" s="204" t="s">
        <v>705</v>
      </c>
      <c r="F235" s="205" t="s">
        <v>706</v>
      </c>
      <c r="G235" s="206" t="s">
        <v>707</v>
      </c>
      <c r="H235" s="207">
        <v>50</v>
      </c>
      <c r="I235" s="208"/>
      <c r="J235" s="209">
        <f>ROUND(I235*H235,2)</f>
        <v>0</v>
      </c>
      <c r="K235" s="205" t="s">
        <v>124</v>
      </c>
      <c r="L235" s="43"/>
      <c r="M235" s="210" t="s">
        <v>19</v>
      </c>
      <c r="N235" s="211" t="s">
        <v>43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372</v>
      </c>
      <c r="AT235" s="214" t="s">
        <v>120</v>
      </c>
      <c r="AU235" s="214" t="s">
        <v>82</v>
      </c>
      <c r="AY235" s="16" t="s">
        <v>117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80</v>
      </c>
      <c r="BK235" s="215">
        <f>ROUND(I235*H235,2)</f>
        <v>0</v>
      </c>
      <c r="BL235" s="16" t="s">
        <v>372</v>
      </c>
      <c r="BM235" s="214" t="s">
        <v>708</v>
      </c>
    </row>
    <row r="236" s="2" customFormat="1">
      <c r="A236" s="37"/>
      <c r="B236" s="38"/>
      <c r="C236" s="203" t="s">
        <v>709</v>
      </c>
      <c r="D236" s="203" t="s">
        <v>120</v>
      </c>
      <c r="E236" s="204" t="s">
        <v>710</v>
      </c>
      <c r="F236" s="205" t="s">
        <v>711</v>
      </c>
      <c r="G236" s="206" t="s">
        <v>707</v>
      </c>
      <c r="H236" s="207">
        <v>50</v>
      </c>
      <c r="I236" s="208"/>
      <c r="J236" s="209">
        <f>ROUND(I236*H236,2)</f>
        <v>0</v>
      </c>
      <c r="K236" s="205" t="s">
        <v>124</v>
      </c>
      <c r="L236" s="43"/>
      <c r="M236" s="210" t="s">
        <v>19</v>
      </c>
      <c r="N236" s="211" t="s">
        <v>43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372</v>
      </c>
      <c r="AT236" s="214" t="s">
        <v>120</v>
      </c>
      <c r="AU236" s="214" t="s">
        <v>82</v>
      </c>
      <c r="AY236" s="16" t="s">
        <v>117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80</v>
      </c>
      <c r="BK236" s="215">
        <f>ROUND(I236*H236,2)</f>
        <v>0</v>
      </c>
      <c r="BL236" s="16" t="s">
        <v>372</v>
      </c>
      <c r="BM236" s="214" t="s">
        <v>712</v>
      </c>
    </row>
    <row r="237" s="2" customFormat="1">
      <c r="A237" s="37"/>
      <c r="B237" s="38"/>
      <c r="C237" s="203" t="s">
        <v>713</v>
      </c>
      <c r="D237" s="203" t="s">
        <v>120</v>
      </c>
      <c r="E237" s="204" t="s">
        <v>714</v>
      </c>
      <c r="F237" s="205" t="s">
        <v>715</v>
      </c>
      <c r="G237" s="206" t="s">
        <v>707</v>
      </c>
      <c r="H237" s="207">
        <v>50</v>
      </c>
      <c r="I237" s="208"/>
      <c r="J237" s="209">
        <f>ROUND(I237*H237,2)</f>
        <v>0</v>
      </c>
      <c r="K237" s="205" t="s">
        <v>124</v>
      </c>
      <c r="L237" s="43"/>
      <c r="M237" s="210" t="s">
        <v>19</v>
      </c>
      <c r="N237" s="211" t="s">
        <v>43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372</v>
      </c>
      <c r="AT237" s="214" t="s">
        <v>120</v>
      </c>
      <c r="AU237" s="214" t="s">
        <v>82</v>
      </c>
      <c r="AY237" s="16" t="s">
        <v>117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80</v>
      </c>
      <c r="BK237" s="215">
        <f>ROUND(I237*H237,2)</f>
        <v>0</v>
      </c>
      <c r="BL237" s="16" t="s">
        <v>372</v>
      </c>
      <c r="BM237" s="214" t="s">
        <v>716</v>
      </c>
    </row>
    <row r="238" s="2" customFormat="1">
      <c r="A238" s="37"/>
      <c r="B238" s="38"/>
      <c r="C238" s="203" t="s">
        <v>717</v>
      </c>
      <c r="D238" s="203" t="s">
        <v>120</v>
      </c>
      <c r="E238" s="204" t="s">
        <v>718</v>
      </c>
      <c r="F238" s="205" t="s">
        <v>719</v>
      </c>
      <c r="G238" s="206" t="s">
        <v>707</v>
      </c>
      <c r="H238" s="207">
        <v>50</v>
      </c>
      <c r="I238" s="208"/>
      <c r="J238" s="209">
        <f>ROUND(I238*H238,2)</f>
        <v>0</v>
      </c>
      <c r="K238" s="205" t="s">
        <v>124</v>
      </c>
      <c r="L238" s="43"/>
      <c r="M238" s="210" t="s">
        <v>19</v>
      </c>
      <c r="N238" s="211" t="s">
        <v>43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372</v>
      </c>
      <c r="AT238" s="214" t="s">
        <v>120</v>
      </c>
      <c r="AU238" s="214" t="s">
        <v>82</v>
      </c>
      <c r="AY238" s="16" t="s">
        <v>117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80</v>
      </c>
      <c r="BK238" s="215">
        <f>ROUND(I238*H238,2)</f>
        <v>0</v>
      </c>
      <c r="BL238" s="16" t="s">
        <v>372</v>
      </c>
      <c r="BM238" s="214" t="s">
        <v>720</v>
      </c>
    </row>
    <row r="239" s="2" customFormat="1">
      <c r="A239" s="37"/>
      <c r="B239" s="38"/>
      <c r="C239" s="203" t="s">
        <v>721</v>
      </c>
      <c r="D239" s="203" t="s">
        <v>120</v>
      </c>
      <c r="E239" s="204" t="s">
        <v>722</v>
      </c>
      <c r="F239" s="205" t="s">
        <v>723</v>
      </c>
      <c r="G239" s="206" t="s">
        <v>724</v>
      </c>
      <c r="H239" s="207">
        <v>50</v>
      </c>
      <c r="I239" s="208"/>
      <c r="J239" s="209">
        <f>ROUND(I239*H239,2)</f>
        <v>0</v>
      </c>
      <c r="K239" s="205" t="s">
        <v>124</v>
      </c>
      <c r="L239" s="43"/>
      <c r="M239" s="210" t="s">
        <v>19</v>
      </c>
      <c r="N239" s="211" t="s">
        <v>43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372</v>
      </c>
      <c r="AT239" s="214" t="s">
        <v>120</v>
      </c>
      <c r="AU239" s="214" t="s">
        <v>82</v>
      </c>
      <c r="AY239" s="16" t="s">
        <v>117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80</v>
      </c>
      <c r="BK239" s="215">
        <f>ROUND(I239*H239,2)</f>
        <v>0</v>
      </c>
      <c r="BL239" s="16" t="s">
        <v>372</v>
      </c>
      <c r="BM239" s="214" t="s">
        <v>725</v>
      </c>
    </row>
    <row r="240" s="2" customFormat="1" ht="16.5" customHeight="1">
      <c r="A240" s="37"/>
      <c r="B240" s="38"/>
      <c r="C240" s="203" t="s">
        <v>726</v>
      </c>
      <c r="D240" s="203" t="s">
        <v>120</v>
      </c>
      <c r="E240" s="204" t="s">
        <v>727</v>
      </c>
      <c r="F240" s="205" t="s">
        <v>728</v>
      </c>
      <c r="G240" s="206" t="s">
        <v>724</v>
      </c>
      <c r="H240" s="207">
        <v>50</v>
      </c>
      <c r="I240" s="208"/>
      <c r="J240" s="209">
        <f>ROUND(I240*H240,2)</f>
        <v>0</v>
      </c>
      <c r="K240" s="205" t="s">
        <v>124</v>
      </c>
      <c r="L240" s="43"/>
      <c r="M240" s="210" t="s">
        <v>19</v>
      </c>
      <c r="N240" s="211" t="s">
        <v>43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372</v>
      </c>
      <c r="AT240" s="214" t="s">
        <v>120</v>
      </c>
      <c r="AU240" s="214" t="s">
        <v>82</v>
      </c>
      <c r="AY240" s="16" t="s">
        <v>117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80</v>
      </c>
      <c r="BK240" s="215">
        <f>ROUND(I240*H240,2)</f>
        <v>0</v>
      </c>
      <c r="BL240" s="16" t="s">
        <v>372</v>
      </c>
      <c r="BM240" s="214" t="s">
        <v>729</v>
      </c>
    </row>
    <row r="241" s="2" customFormat="1" ht="33" customHeight="1">
      <c r="A241" s="37"/>
      <c r="B241" s="38"/>
      <c r="C241" s="203" t="s">
        <v>730</v>
      </c>
      <c r="D241" s="203" t="s">
        <v>120</v>
      </c>
      <c r="E241" s="204" t="s">
        <v>731</v>
      </c>
      <c r="F241" s="205" t="s">
        <v>732</v>
      </c>
      <c r="G241" s="206" t="s">
        <v>724</v>
      </c>
      <c r="H241" s="207">
        <v>50</v>
      </c>
      <c r="I241" s="208"/>
      <c r="J241" s="209">
        <f>ROUND(I241*H241,2)</f>
        <v>0</v>
      </c>
      <c r="K241" s="205" t="s">
        <v>124</v>
      </c>
      <c r="L241" s="43"/>
      <c r="M241" s="210" t="s">
        <v>19</v>
      </c>
      <c r="N241" s="211" t="s">
        <v>43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372</v>
      </c>
      <c r="AT241" s="214" t="s">
        <v>120</v>
      </c>
      <c r="AU241" s="214" t="s">
        <v>82</v>
      </c>
      <c r="AY241" s="16" t="s">
        <v>117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80</v>
      </c>
      <c r="BK241" s="215">
        <f>ROUND(I241*H241,2)</f>
        <v>0</v>
      </c>
      <c r="BL241" s="16" t="s">
        <v>372</v>
      </c>
      <c r="BM241" s="214" t="s">
        <v>733</v>
      </c>
    </row>
    <row r="242" s="2" customFormat="1" ht="33" customHeight="1">
      <c r="A242" s="37"/>
      <c r="B242" s="38"/>
      <c r="C242" s="203" t="s">
        <v>734</v>
      </c>
      <c r="D242" s="203" t="s">
        <v>120</v>
      </c>
      <c r="E242" s="204" t="s">
        <v>735</v>
      </c>
      <c r="F242" s="205" t="s">
        <v>736</v>
      </c>
      <c r="G242" s="206" t="s">
        <v>724</v>
      </c>
      <c r="H242" s="207">
        <v>50</v>
      </c>
      <c r="I242" s="208"/>
      <c r="J242" s="209">
        <f>ROUND(I242*H242,2)</f>
        <v>0</v>
      </c>
      <c r="K242" s="205" t="s">
        <v>124</v>
      </c>
      <c r="L242" s="43"/>
      <c r="M242" s="210" t="s">
        <v>19</v>
      </c>
      <c r="N242" s="211" t="s">
        <v>43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372</v>
      </c>
      <c r="AT242" s="214" t="s">
        <v>120</v>
      </c>
      <c r="AU242" s="214" t="s">
        <v>82</v>
      </c>
      <c r="AY242" s="16" t="s">
        <v>117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80</v>
      </c>
      <c r="BK242" s="215">
        <f>ROUND(I242*H242,2)</f>
        <v>0</v>
      </c>
      <c r="BL242" s="16" t="s">
        <v>372</v>
      </c>
      <c r="BM242" s="214" t="s">
        <v>737</v>
      </c>
    </row>
    <row r="243" s="2" customFormat="1" ht="33" customHeight="1">
      <c r="A243" s="37"/>
      <c r="B243" s="38"/>
      <c r="C243" s="203" t="s">
        <v>738</v>
      </c>
      <c r="D243" s="203" t="s">
        <v>120</v>
      </c>
      <c r="E243" s="204" t="s">
        <v>739</v>
      </c>
      <c r="F243" s="205" t="s">
        <v>740</v>
      </c>
      <c r="G243" s="206" t="s">
        <v>724</v>
      </c>
      <c r="H243" s="207">
        <v>50</v>
      </c>
      <c r="I243" s="208"/>
      <c r="J243" s="209">
        <f>ROUND(I243*H243,2)</f>
        <v>0</v>
      </c>
      <c r="K243" s="205" t="s">
        <v>124</v>
      </c>
      <c r="L243" s="43"/>
      <c r="M243" s="210" t="s">
        <v>19</v>
      </c>
      <c r="N243" s="211" t="s">
        <v>43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372</v>
      </c>
      <c r="AT243" s="214" t="s">
        <v>120</v>
      </c>
      <c r="AU243" s="214" t="s">
        <v>82</v>
      </c>
      <c r="AY243" s="16" t="s">
        <v>117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80</v>
      </c>
      <c r="BK243" s="215">
        <f>ROUND(I243*H243,2)</f>
        <v>0</v>
      </c>
      <c r="BL243" s="16" t="s">
        <v>372</v>
      </c>
      <c r="BM243" s="214" t="s">
        <v>741</v>
      </c>
    </row>
    <row r="244" s="2" customFormat="1" ht="33" customHeight="1">
      <c r="A244" s="37"/>
      <c r="B244" s="38"/>
      <c r="C244" s="203" t="s">
        <v>742</v>
      </c>
      <c r="D244" s="203" t="s">
        <v>120</v>
      </c>
      <c r="E244" s="204" t="s">
        <v>743</v>
      </c>
      <c r="F244" s="205" t="s">
        <v>744</v>
      </c>
      <c r="G244" s="206" t="s">
        <v>724</v>
      </c>
      <c r="H244" s="207">
        <v>50</v>
      </c>
      <c r="I244" s="208"/>
      <c r="J244" s="209">
        <f>ROUND(I244*H244,2)</f>
        <v>0</v>
      </c>
      <c r="K244" s="205" t="s">
        <v>124</v>
      </c>
      <c r="L244" s="43"/>
      <c r="M244" s="210" t="s">
        <v>19</v>
      </c>
      <c r="N244" s="211" t="s">
        <v>43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372</v>
      </c>
      <c r="AT244" s="214" t="s">
        <v>120</v>
      </c>
      <c r="AU244" s="214" t="s">
        <v>82</v>
      </c>
      <c r="AY244" s="16" t="s">
        <v>117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80</v>
      </c>
      <c r="BK244" s="215">
        <f>ROUND(I244*H244,2)</f>
        <v>0</v>
      </c>
      <c r="BL244" s="16" t="s">
        <v>372</v>
      </c>
      <c r="BM244" s="214" t="s">
        <v>745</v>
      </c>
    </row>
    <row r="245" s="2" customFormat="1" ht="33" customHeight="1">
      <c r="A245" s="37"/>
      <c r="B245" s="38"/>
      <c r="C245" s="203" t="s">
        <v>746</v>
      </c>
      <c r="D245" s="203" t="s">
        <v>120</v>
      </c>
      <c r="E245" s="204" t="s">
        <v>747</v>
      </c>
      <c r="F245" s="205" t="s">
        <v>748</v>
      </c>
      <c r="G245" s="206" t="s">
        <v>724</v>
      </c>
      <c r="H245" s="207">
        <v>50</v>
      </c>
      <c r="I245" s="208"/>
      <c r="J245" s="209">
        <f>ROUND(I245*H245,2)</f>
        <v>0</v>
      </c>
      <c r="K245" s="205" t="s">
        <v>124</v>
      </c>
      <c r="L245" s="43"/>
      <c r="M245" s="210" t="s">
        <v>19</v>
      </c>
      <c r="N245" s="211" t="s">
        <v>43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372</v>
      </c>
      <c r="AT245" s="214" t="s">
        <v>120</v>
      </c>
      <c r="AU245" s="214" t="s">
        <v>82</v>
      </c>
      <c r="AY245" s="16" t="s">
        <v>117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80</v>
      </c>
      <c r="BK245" s="215">
        <f>ROUND(I245*H245,2)</f>
        <v>0</v>
      </c>
      <c r="BL245" s="16" t="s">
        <v>372</v>
      </c>
      <c r="BM245" s="214" t="s">
        <v>749</v>
      </c>
    </row>
    <row r="246" s="2" customFormat="1" ht="16.5" customHeight="1">
      <c r="A246" s="37"/>
      <c r="B246" s="38"/>
      <c r="C246" s="203" t="s">
        <v>750</v>
      </c>
      <c r="D246" s="203" t="s">
        <v>120</v>
      </c>
      <c r="E246" s="204" t="s">
        <v>751</v>
      </c>
      <c r="F246" s="205" t="s">
        <v>752</v>
      </c>
      <c r="G246" s="206" t="s">
        <v>753</v>
      </c>
      <c r="H246" s="207">
        <v>50</v>
      </c>
      <c r="I246" s="208"/>
      <c r="J246" s="209">
        <f>ROUND(I246*H246,2)</f>
        <v>0</v>
      </c>
      <c r="K246" s="205" t="s">
        <v>124</v>
      </c>
      <c r="L246" s="43"/>
      <c r="M246" s="210" t="s">
        <v>19</v>
      </c>
      <c r="N246" s="211" t="s">
        <v>43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372</v>
      </c>
      <c r="AT246" s="214" t="s">
        <v>120</v>
      </c>
      <c r="AU246" s="214" t="s">
        <v>82</v>
      </c>
      <c r="AY246" s="16" t="s">
        <v>117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80</v>
      </c>
      <c r="BK246" s="215">
        <f>ROUND(I246*H246,2)</f>
        <v>0</v>
      </c>
      <c r="BL246" s="16" t="s">
        <v>372</v>
      </c>
      <c r="BM246" s="214" t="s">
        <v>754</v>
      </c>
    </row>
    <row r="247" s="2" customFormat="1" ht="33" customHeight="1">
      <c r="A247" s="37"/>
      <c r="B247" s="38"/>
      <c r="C247" s="203" t="s">
        <v>755</v>
      </c>
      <c r="D247" s="203" t="s">
        <v>120</v>
      </c>
      <c r="E247" s="204" t="s">
        <v>756</v>
      </c>
      <c r="F247" s="205" t="s">
        <v>757</v>
      </c>
      <c r="G247" s="206" t="s">
        <v>724</v>
      </c>
      <c r="H247" s="207">
        <v>50</v>
      </c>
      <c r="I247" s="208"/>
      <c r="J247" s="209">
        <f>ROUND(I247*H247,2)</f>
        <v>0</v>
      </c>
      <c r="K247" s="205" t="s">
        <v>124</v>
      </c>
      <c r="L247" s="43"/>
      <c r="M247" s="210" t="s">
        <v>19</v>
      </c>
      <c r="N247" s="211" t="s">
        <v>43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372</v>
      </c>
      <c r="AT247" s="214" t="s">
        <v>120</v>
      </c>
      <c r="AU247" s="214" t="s">
        <v>82</v>
      </c>
      <c r="AY247" s="16" t="s">
        <v>117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80</v>
      </c>
      <c r="BK247" s="215">
        <f>ROUND(I247*H247,2)</f>
        <v>0</v>
      </c>
      <c r="BL247" s="16" t="s">
        <v>372</v>
      </c>
      <c r="BM247" s="214" t="s">
        <v>758</v>
      </c>
    </row>
    <row r="248" s="2" customFormat="1" ht="33" customHeight="1">
      <c r="A248" s="37"/>
      <c r="B248" s="38"/>
      <c r="C248" s="203" t="s">
        <v>759</v>
      </c>
      <c r="D248" s="203" t="s">
        <v>120</v>
      </c>
      <c r="E248" s="204" t="s">
        <v>760</v>
      </c>
      <c r="F248" s="205" t="s">
        <v>761</v>
      </c>
      <c r="G248" s="206" t="s">
        <v>724</v>
      </c>
      <c r="H248" s="207">
        <v>50</v>
      </c>
      <c r="I248" s="208"/>
      <c r="J248" s="209">
        <f>ROUND(I248*H248,2)</f>
        <v>0</v>
      </c>
      <c r="K248" s="205" t="s">
        <v>124</v>
      </c>
      <c r="L248" s="43"/>
      <c r="M248" s="210" t="s">
        <v>19</v>
      </c>
      <c r="N248" s="211" t="s">
        <v>43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372</v>
      </c>
      <c r="AT248" s="214" t="s">
        <v>120</v>
      </c>
      <c r="AU248" s="214" t="s">
        <v>82</v>
      </c>
      <c r="AY248" s="16" t="s">
        <v>117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80</v>
      </c>
      <c r="BK248" s="215">
        <f>ROUND(I248*H248,2)</f>
        <v>0</v>
      </c>
      <c r="BL248" s="16" t="s">
        <v>372</v>
      </c>
      <c r="BM248" s="214" t="s">
        <v>762</v>
      </c>
    </row>
    <row r="249" s="2" customFormat="1" ht="33" customHeight="1">
      <c r="A249" s="37"/>
      <c r="B249" s="38"/>
      <c r="C249" s="203" t="s">
        <v>763</v>
      </c>
      <c r="D249" s="203" t="s">
        <v>120</v>
      </c>
      <c r="E249" s="204" t="s">
        <v>764</v>
      </c>
      <c r="F249" s="205" t="s">
        <v>765</v>
      </c>
      <c r="G249" s="206" t="s">
        <v>724</v>
      </c>
      <c r="H249" s="207">
        <v>50</v>
      </c>
      <c r="I249" s="208"/>
      <c r="J249" s="209">
        <f>ROUND(I249*H249,2)</f>
        <v>0</v>
      </c>
      <c r="K249" s="205" t="s">
        <v>124</v>
      </c>
      <c r="L249" s="43"/>
      <c r="M249" s="210" t="s">
        <v>19</v>
      </c>
      <c r="N249" s="211" t="s">
        <v>43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372</v>
      </c>
      <c r="AT249" s="214" t="s">
        <v>120</v>
      </c>
      <c r="AU249" s="214" t="s">
        <v>82</v>
      </c>
      <c r="AY249" s="16" t="s">
        <v>117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80</v>
      </c>
      <c r="BK249" s="215">
        <f>ROUND(I249*H249,2)</f>
        <v>0</v>
      </c>
      <c r="BL249" s="16" t="s">
        <v>372</v>
      </c>
      <c r="BM249" s="214" t="s">
        <v>766</v>
      </c>
    </row>
    <row r="250" s="2" customFormat="1" ht="33" customHeight="1">
      <c r="A250" s="37"/>
      <c r="B250" s="38"/>
      <c r="C250" s="203" t="s">
        <v>767</v>
      </c>
      <c r="D250" s="203" t="s">
        <v>120</v>
      </c>
      <c r="E250" s="204" t="s">
        <v>768</v>
      </c>
      <c r="F250" s="205" t="s">
        <v>769</v>
      </c>
      <c r="G250" s="206" t="s">
        <v>724</v>
      </c>
      <c r="H250" s="207">
        <v>50</v>
      </c>
      <c r="I250" s="208"/>
      <c r="J250" s="209">
        <f>ROUND(I250*H250,2)</f>
        <v>0</v>
      </c>
      <c r="K250" s="205" t="s">
        <v>124</v>
      </c>
      <c r="L250" s="43"/>
      <c r="M250" s="210" t="s">
        <v>19</v>
      </c>
      <c r="N250" s="211" t="s">
        <v>43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372</v>
      </c>
      <c r="AT250" s="214" t="s">
        <v>120</v>
      </c>
      <c r="AU250" s="214" t="s">
        <v>82</v>
      </c>
      <c r="AY250" s="16" t="s">
        <v>117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80</v>
      </c>
      <c r="BK250" s="215">
        <f>ROUND(I250*H250,2)</f>
        <v>0</v>
      </c>
      <c r="BL250" s="16" t="s">
        <v>372</v>
      </c>
      <c r="BM250" s="214" t="s">
        <v>770</v>
      </c>
    </row>
    <row r="251" s="2" customFormat="1" ht="33" customHeight="1">
      <c r="A251" s="37"/>
      <c r="B251" s="38"/>
      <c r="C251" s="203" t="s">
        <v>771</v>
      </c>
      <c r="D251" s="203" t="s">
        <v>120</v>
      </c>
      <c r="E251" s="204" t="s">
        <v>772</v>
      </c>
      <c r="F251" s="205" t="s">
        <v>773</v>
      </c>
      <c r="G251" s="206" t="s">
        <v>724</v>
      </c>
      <c r="H251" s="207">
        <v>50</v>
      </c>
      <c r="I251" s="208"/>
      <c r="J251" s="209">
        <f>ROUND(I251*H251,2)</f>
        <v>0</v>
      </c>
      <c r="K251" s="205" t="s">
        <v>124</v>
      </c>
      <c r="L251" s="43"/>
      <c r="M251" s="210" t="s">
        <v>19</v>
      </c>
      <c r="N251" s="211" t="s">
        <v>43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372</v>
      </c>
      <c r="AT251" s="214" t="s">
        <v>120</v>
      </c>
      <c r="AU251" s="214" t="s">
        <v>82</v>
      </c>
      <c r="AY251" s="16" t="s">
        <v>117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80</v>
      </c>
      <c r="BK251" s="215">
        <f>ROUND(I251*H251,2)</f>
        <v>0</v>
      </c>
      <c r="BL251" s="16" t="s">
        <v>372</v>
      </c>
      <c r="BM251" s="214" t="s">
        <v>774</v>
      </c>
    </row>
    <row r="252" s="2" customFormat="1">
      <c r="A252" s="37"/>
      <c r="B252" s="38"/>
      <c r="C252" s="203" t="s">
        <v>775</v>
      </c>
      <c r="D252" s="203" t="s">
        <v>120</v>
      </c>
      <c r="E252" s="204" t="s">
        <v>776</v>
      </c>
      <c r="F252" s="205" t="s">
        <v>777</v>
      </c>
      <c r="G252" s="206" t="s">
        <v>724</v>
      </c>
      <c r="H252" s="207">
        <v>50</v>
      </c>
      <c r="I252" s="208"/>
      <c r="J252" s="209">
        <f>ROUND(I252*H252,2)</f>
        <v>0</v>
      </c>
      <c r="K252" s="205" t="s">
        <v>124</v>
      </c>
      <c r="L252" s="43"/>
      <c r="M252" s="210" t="s">
        <v>19</v>
      </c>
      <c r="N252" s="211" t="s">
        <v>43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372</v>
      </c>
      <c r="AT252" s="214" t="s">
        <v>120</v>
      </c>
      <c r="AU252" s="214" t="s">
        <v>82</v>
      </c>
      <c r="AY252" s="16" t="s">
        <v>117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80</v>
      </c>
      <c r="BK252" s="215">
        <f>ROUND(I252*H252,2)</f>
        <v>0</v>
      </c>
      <c r="BL252" s="16" t="s">
        <v>372</v>
      </c>
      <c r="BM252" s="214" t="s">
        <v>778</v>
      </c>
    </row>
    <row r="253" s="2" customFormat="1">
      <c r="A253" s="37"/>
      <c r="B253" s="38"/>
      <c r="C253" s="203" t="s">
        <v>779</v>
      </c>
      <c r="D253" s="203" t="s">
        <v>120</v>
      </c>
      <c r="E253" s="204" t="s">
        <v>780</v>
      </c>
      <c r="F253" s="205" t="s">
        <v>781</v>
      </c>
      <c r="G253" s="206" t="s">
        <v>724</v>
      </c>
      <c r="H253" s="207">
        <v>50</v>
      </c>
      <c r="I253" s="208"/>
      <c r="J253" s="209">
        <f>ROUND(I253*H253,2)</f>
        <v>0</v>
      </c>
      <c r="K253" s="205" t="s">
        <v>124</v>
      </c>
      <c r="L253" s="43"/>
      <c r="M253" s="210" t="s">
        <v>19</v>
      </c>
      <c r="N253" s="211" t="s">
        <v>43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372</v>
      </c>
      <c r="AT253" s="214" t="s">
        <v>120</v>
      </c>
      <c r="AU253" s="214" t="s">
        <v>82</v>
      </c>
      <c r="AY253" s="16" t="s">
        <v>117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80</v>
      </c>
      <c r="BK253" s="215">
        <f>ROUND(I253*H253,2)</f>
        <v>0</v>
      </c>
      <c r="BL253" s="16" t="s">
        <v>372</v>
      </c>
      <c r="BM253" s="214" t="s">
        <v>782</v>
      </c>
    </row>
    <row r="254" s="2" customFormat="1">
      <c r="A254" s="37"/>
      <c r="B254" s="38"/>
      <c r="C254" s="203" t="s">
        <v>783</v>
      </c>
      <c r="D254" s="203" t="s">
        <v>120</v>
      </c>
      <c r="E254" s="204" t="s">
        <v>784</v>
      </c>
      <c r="F254" s="205" t="s">
        <v>785</v>
      </c>
      <c r="G254" s="206" t="s">
        <v>724</v>
      </c>
      <c r="H254" s="207">
        <v>50</v>
      </c>
      <c r="I254" s="208"/>
      <c r="J254" s="209">
        <f>ROUND(I254*H254,2)</f>
        <v>0</v>
      </c>
      <c r="K254" s="205" t="s">
        <v>124</v>
      </c>
      <c r="L254" s="43"/>
      <c r="M254" s="210" t="s">
        <v>19</v>
      </c>
      <c r="N254" s="211" t="s">
        <v>43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372</v>
      </c>
      <c r="AT254" s="214" t="s">
        <v>120</v>
      </c>
      <c r="AU254" s="214" t="s">
        <v>82</v>
      </c>
      <c r="AY254" s="16" t="s">
        <v>117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80</v>
      </c>
      <c r="BK254" s="215">
        <f>ROUND(I254*H254,2)</f>
        <v>0</v>
      </c>
      <c r="BL254" s="16" t="s">
        <v>372</v>
      </c>
      <c r="BM254" s="214" t="s">
        <v>786</v>
      </c>
    </row>
    <row r="255" s="2" customFormat="1">
      <c r="A255" s="37"/>
      <c r="B255" s="38"/>
      <c r="C255" s="203" t="s">
        <v>787</v>
      </c>
      <c r="D255" s="203" t="s">
        <v>120</v>
      </c>
      <c r="E255" s="204" t="s">
        <v>788</v>
      </c>
      <c r="F255" s="205" t="s">
        <v>789</v>
      </c>
      <c r="G255" s="206" t="s">
        <v>724</v>
      </c>
      <c r="H255" s="207">
        <v>50</v>
      </c>
      <c r="I255" s="208"/>
      <c r="J255" s="209">
        <f>ROUND(I255*H255,2)</f>
        <v>0</v>
      </c>
      <c r="K255" s="205" t="s">
        <v>124</v>
      </c>
      <c r="L255" s="43"/>
      <c r="M255" s="210" t="s">
        <v>19</v>
      </c>
      <c r="N255" s="211" t="s">
        <v>43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372</v>
      </c>
      <c r="AT255" s="214" t="s">
        <v>120</v>
      </c>
      <c r="AU255" s="214" t="s">
        <v>82</v>
      </c>
      <c r="AY255" s="16" t="s">
        <v>117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80</v>
      </c>
      <c r="BK255" s="215">
        <f>ROUND(I255*H255,2)</f>
        <v>0</v>
      </c>
      <c r="BL255" s="16" t="s">
        <v>372</v>
      </c>
      <c r="BM255" s="214" t="s">
        <v>790</v>
      </c>
    </row>
    <row r="256" s="2" customFormat="1" ht="33" customHeight="1">
      <c r="A256" s="37"/>
      <c r="B256" s="38"/>
      <c r="C256" s="203" t="s">
        <v>791</v>
      </c>
      <c r="D256" s="203" t="s">
        <v>120</v>
      </c>
      <c r="E256" s="204" t="s">
        <v>792</v>
      </c>
      <c r="F256" s="205" t="s">
        <v>793</v>
      </c>
      <c r="G256" s="206" t="s">
        <v>724</v>
      </c>
      <c r="H256" s="207">
        <v>50</v>
      </c>
      <c r="I256" s="208"/>
      <c r="J256" s="209">
        <f>ROUND(I256*H256,2)</f>
        <v>0</v>
      </c>
      <c r="K256" s="205" t="s">
        <v>124</v>
      </c>
      <c r="L256" s="43"/>
      <c r="M256" s="210" t="s">
        <v>19</v>
      </c>
      <c r="N256" s="211" t="s">
        <v>43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372</v>
      </c>
      <c r="AT256" s="214" t="s">
        <v>120</v>
      </c>
      <c r="AU256" s="214" t="s">
        <v>82</v>
      </c>
      <c r="AY256" s="16" t="s">
        <v>117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80</v>
      </c>
      <c r="BK256" s="215">
        <f>ROUND(I256*H256,2)</f>
        <v>0</v>
      </c>
      <c r="BL256" s="16" t="s">
        <v>372</v>
      </c>
      <c r="BM256" s="214" t="s">
        <v>794</v>
      </c>
    </row>
    <row r="257" s="2" customFormat="1">
      <c r="A257" s="37"/>
      <c r="B257" s="38"/>
      <c r="C257" s="203" t="s">
        <v>795</v>
      </c>
      <c r="D257" s="203" t="s">
        <v>120</v>
      </c>
      <c r="E257" s="204" t="s">
        <v>796</v>
      </c>
      <c r="F257" s="205" t="s">
        <v>797</v>
      </c>
      <c r="G257" s="206" t="s">
        <v>724</v>
      </c>
      <c r="H257" s="207">
        <v>50</v>
      </c>
      <c r="I257" s="208"/>
      <c r="J257" s="209">
        <f>ROUND(I257*H257,2)</f>
        <v>0</v>
      </c>
      <c r="K257" s="205" t="s">
        <v>124</v>
      </c>
      <c r="L257" s="43"/>
      <c r="M257" s="210" t="s">
        <v>19</v>
      </c>
      <c r="N257" s="211" t="s">
        <v>43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372</v>
      </c>
      <c r="AT257" s="214" t="s">
        <v>120</v>
      </c>
      <c r="AU257" s="214" t="s">
        <v>82</v>
      </c>
      <c r="AY257" s="16" t="s">
        <v>117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80</v>
      </c>
      <c r="BK257" s="215">
        <f>ROUND(I257*H257,2)</f>
        <v>0</v>
      </c>
      <c r="BL257" s="16" t="s">
        <v>372</v>
      </c>
      <c r="BM257" s="214" t="s">
        <v>798</v>
      </c>
    </row>
    <row r="258" s="2" customFormat="1" ht="33" customHeight="1">
      <c r="A258" s="37"/>
      <c r="B258" s="38"/>
      <c r="C258" s="203" t="s">
        <v>799</v>
      </c>
      <c r="D258" s="203" t="s">
        <v>120</v>
      </c>
      <c r="E258" s="204" t="s">
        <v>800</v>
      </c>
      <c r="F258" s="205" t="s">
        <v>801</v>
      </c>
      <c r="G258" s="206" t="s">
        <v>724</v>
      </c>
      <c r="H258" s="207">
        <v>50</v>
      </c>
      <c r="I258" s="208"/>
      <c r="J258" s="209">
        <f>ROUND(I258*H258,2)</f>
        <v>0</v>
      </c>
      <c r="K258" s="205" t="s">
        <v>124</v>
      </c>
      <c r="L258" s="43"/>
      <c r="M258" s="210" t="s">
        <v>19</v>
      </c>
      <c r="N258" s="211" t="s">
        <v>43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372</v>
      </c>
      <c r="AT258" s="214" t="s">
        <v>120</v>
      </c>
      <c r="AU258" s="214" t="s">
        <v>82</v>
      </c>
      <c r="AY258" s="16" t="s">
        <v>117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80</v>
      </c>
      <c r="BK258" s="215">
        <f>ROUND(I258*H258,2)</f>
        <v>0</v>
      </c>
      <c r="BL258" s="16" t="s">
        <v>372</v>
      </c>
      <c r="BM258" s="214" t="s">
        <v>802</v>
      </c>
    </row>
    <row r="259" s="2" customFormat="1" ht="33" customHeight="1">
      <c r="A259" s="37"/>
      <c r="B259" s="38"/>
      <c r="C259" s="203" t="s">
        <v>803</v>
      </c>
      <c r="D259" s="203" t="s">
        <v>120</v>
      </c>
      <c r="E259" s="204" t="s">
        <v>804</v>
      </c>
      <c r="F259" s="205" t="s">
        <v>805</v>
      </c>
      <c r="G259" s="206" t="s">
        <v>724</v>
      </c>
      <c r="H259" s="207">
        <v>50</v>
      </c>
      <c r="I259" s="208"/>
      <c r="J259" s="209">
        <f>ROUND(I259*H259,2)</f>
        <v>0</v>
      </c>
      <c r="K259" s="205" t="s">
        <v>124</v>
      </c>
      <c r="L259" s="43"/>
      <c r="M259" s="210" t="s">
        <v>19</v>
      </c>
      <c r="N259" s="211" t="s">
        <v>43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372</v>
      </c>
      <c r="AT259" s="214" t="s">
        <v>120</v>
      </c>
      <c r="AU259" s="214" t="s">
        <v>82</v>
      </c>
      <c r="AY259" s="16" t="s">
        <v>117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80</v>
      </c>
      <c r="BK259" s="215">
        <f>ROUND(I259*H259,2)</f>
        <v>0</v>
      </c>
      <c r="BL259" s="16" t="s">
        <v>372</v>
      </c>
      <c r="BM259" s="214" t="s">
        <v>806</v>
      </c>
    </row>
    <row r="260" s="2" customFormat="1" ht="33" customHeight="1">
      <c r="A260" s="37"/>
      <c r="B260" s="38"/>
      <c r="C260" s="203" t="s">
        <v>807</v>
      </c>
      <c r="D260" s="203" t="s">
        <v>120</v>
      </c>
      <c r="E260" s="204" t="s">
        <v>808</v>
      </c>
      <c r="F260" s="205" t="s">
        <v>809</v>
      </c>
      <c r="G260" s="206" t="s">
        <v>724</v>
      </c>
      <c r="H260" s="207">
        <v>50</v>
      </c>
      <c r="I260" s="208"/>
      <c r="J260" s="209">
        <f>ROUND(I260*H260,2)</f>
        <v>0</v>
      </c>
      <c r="K260" s="205" t="s">
        <v>124</v>
      </c>
      <c r="L260" s="43"/>
      <c r="M260" s="210" t="s">
        <v>19</v>
      </c>
      <c r="N260" s="211" t="s">
        <v>43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372</v>
      </c>
      <c r="AT260" s="214" t="s">
        <v>120</v>
      </c>
      <c r="AU260" s="214" t="s">
        <v>82</v>
      </c>
      <c r="AY260" s="16" t="s">
        <v>117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80</v>
      </c>
      <c r="BK260" s="215">
        <f>ROUND(I260*H260,2)</f>
        <v>0</v>
      </c>
      <c r="BL260" s="16" t="s">
        <v>372</v>
      </c>
      <c r="BM260" s="214" t="s">
        <v>810</v>
      </c>
    </row>
    <row r="261" s="2" customFormat="1" ht="33" customHeight="1">
      <c r="A261" s="37"/>
      <c r="B261" s="38"/>
      <c r="C261" s="203" t="s">
        <v>811</v>
      </c>
      <c r="D261" s="203" t="s">
        <v>120</v>
      </c>
      <c r="E261" s="204" t="s">
        <v>812</v>
      </c>
      <c r="F261" s="205" t="s">
        <v>813</v>
      </c>
      <c r="G261" s="206" t="s">
        <v>724</v>
      </c>
      <c r="H261" s="207">
        <v>50</v>
      </c>
      <c r="I261" s="208"/>
      <c r="J261" s="209">
        <f>ROUND(I261*H261,2)</f>
        <v>0</v>
      </c>
      <c r="K261" s="205" t="s">
        <v>124</v>
      </c>
      <c r="L261" s="43"/>
      <c r="M261" s="210" t="s">
        <v>19</v>
      </c>
      <c r="N261" s="211" t="s">
        <v>43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372</v>
      </c>
      <c r="AT261" s="214" t="s">
        <v>120</v>
      </c>
      <c r="AU261" s="214" t="s">
        <v>82</v>
      </c>
      <c r="AY261" s="16" t="s">
        <v>117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80</v>
      </c>
      <c r="BK261" s="215">
        <f>ROUND(I261*H261,2)</f>
        <v>0</v>
      </c>
      <c r="BL261" s="16" t="s">
        <v>372</v>
      </c>
      <c r="BM261" s="214" t="s">
        <v>814</v>
      </c>
    </row>
    <row r="262" s="2" customFormat="1" ht="33" customHeight="1">
      <c r="A262" s="37"/>
      <c r="B262" s="38"/>
      <c r="C262" s="203" t="s">
        <v>815</v>
      </c>
      <c r="D262" s="203" t="s">
        <v>120</v>
      </c>
      <c r="E262" s="204" t="s">
        <v>816</v>
      </c>
      <c r="F262" s="205" t="s">
        <v>817</v>
      </c>
      <c r="G262" s="206" t="s">
        <v>724</v>
      </c>
      <c r="H262" s="207">
        <v>50</v>
      </c>
      <c r="I262" s="208"/>
      <c r="J262" s="209">
        <f>ROUND(I262*H262,2)</f>
        <v>0</v>
      </c>
      <c r="K262" s="205" t="s">
        <v>124</v>
      </c>
      <c r="L262" s="43"/>
      <c r="M262" s="210" t="s">
        <v>19</v>
      </c>
      <c r="N262" s="211" t="s">
        <v>43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372</v>
      </c>
      <c r="AT262" s="214" t="s">
        <v>120</v>
      </c>
      <c r="AU262" s="214" t="s">
        <v>82</v>
      </c>
      <c r="AY262" s="16" t="s">
        <v>117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80</v>
      </c>
      <c r="BK262" s="215">
        <f>ROUND(I262*H262,2)</f>
        <v>0</v>
      </c>
      <c r="BL262" s="16" t="s">
        <v>372</v>
      </c>
      <c r="BM262" s="214" t="s">
        <v>818</v>
      </c>
    </row>
    <row r="263" s="2" customFormat="1" ht="33" customHeight="1">
      <c r="A263" s="37"/>
      <c r="B263" s="38"/>
      <c r="C263" s="203" t="s">
        <v>819</v>
      </c>
      <c r="D263" s="203" t="s">
        <v>120</v>
      </c>
      <c r="E263" s="204" t="s">
        <v>820</v>
      </c>
      <c r="F263" s="205" t="s">
        <v>821</v>
      </c>
      <c r="G263" s="206" t="s">
        <v>724</v>
      </c>
      <c r="H263" s="207">
        <v>50</v>
      </c>
      <c r="I263" s="208"/>
      <c r="J263" s="209">
        <f>ROUND(I263*H263,2)</f>
        <v>0</v>
      </c>
      <c r="K263" s="205" t="s">
        <v>124</v>
      </c>
      <c r="L263" s="43"/>
      <c r="M263" s="210" t="s">
        <v>19</v>
      </c>
      <c r="N263" s="211" t="s">
        <v>43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372</v>
      </c>
      <c r="AT263" s="214" t="s">
        <v>120</v>
      </c>
      <c r="AU263" s="214" t="s">
        <v>82</v>
      </c>
      <c r="AY263" s="16" t="s">
        <v>117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80</v>
      </c>
      <c r="BK263" s="215">
        <f>ROUND(I263*H263,2)</f>
        <v>0</v>
      </c>
      <c r="BL263" s="16" t="s">
        <v>372</v>
      </c>
      <c r="BM263" s="214" t="s">
        <v>822</v>
      </c>
    </row>
    <row r="264" s="2" customFormat="1">
      <c r="A264" s="37"/>
      <c r="B264" s="38"/>
      <c r="C264" s="203" t="s">
        <v>823</v>
      </c>
      <c r="D264" s="203" t="s">
        <v>120</v>
      </c>
      <c r="E264" s="204" t="s">
        <v>824</v>
      </c>
      <c r="F264" s="205" t="s">
        <v>825</v>
      </c>
      <c r="G264" s="206" t="s">
        <v>724</v>
      </c>
      <c r="H264" s="207">
        <v>50</v>
      </c>
      <c r="I264" s="208"/>
      <c r="J264" s="209">
        <f>ROUND(I264*H264,2)</f>
        <v>0</v>
      </c>
      <c r="K264" s="205" t="s">
        <v>124</v>
      </c>
      <c r="L264" s="43"/>
      <c r="M264" s="210" t="s">
        <v>19</v>
      </c>
      <c r="N264" s="211" t="s">
        <v>43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372</v>
      </c>
      <c r="AT264" s="214" t="s">
        <v>120</v>
      </c>
      <c r="AU264" s="214" t="s">
        <v>82</v>
      </c>
      <c r="AY264" s="16" t="s">
        <v>117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80</v>
      </c>
      <c r="BK264" s="215">
        <f>ROUND(I264*H264,2)</f>
        <v>0</v>
      </c>
      <c r="BL264" s="16" t="s">
        <v>372</v>
      </c>
      <c r="BM264" s="214" t="s">
        <v>826</v>
      </c>
    </row>
    <row r="265" s="2" customFormat="1">
      <c r="A265" s="37"/>
      <c r="B265" s="38"/>
      <c r="C265" s="203" t="s">
        <v>827</v>
      </c>
      <c r="D265" s="203" t="s">
        <v>120</v>
      </c>
      <c r="E265" s="204" t="s">
        <v>828</v>
      </c>
      <c r="F265" s="205" t="s">
        <v>829</v>
      </c>
      <c r="G265" s="206" t="s">
        <v>724</v>
      </c>
      <c r="H265" s="207">
        <v>50</v>
      </c>
      <c r="I265" s="208"/>
      <c r="J265" s="209">
        <f>ROUND(I265*H265,2)</f>
        <v>0</v>
      </c>
      <c r="K265" s="205" t="s">
        <v>124</v>
      </c>
      <c r="L265" s="43"/>
      <c r="M265" s="210" t="s">
        <v>19</v>
      </c>
      <c r="N265" s="211" t="s">
        <v>43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372</v>
      </c>
      <c r="AT265" s="214" t="s">
        <v>120</v>
      </c>
      <c r="AU265" s="214" t="s">
        <v>82</v>
      </c>
      <c r="AY265" s="16" t="s">
        <v>117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80</v>
      </c>
      <c r="BK265" s="215">
        <f>ROUND(I265*H265,2)</f>
        <v>0</v>
      </c>
      <c r="BL265" s="16" t="s">
        <v>372</v>
      </c>
      <c r="BM265" s="214" t="s">
        <v>830</v>
      </c>
    </row>
    <row r="266" s="2" customFormat="1" ht="33" customHeight="1">
      <c r="A266" s="37"/>
      <c r="B266" s="38"/>
      <c r="C266" s="203" t="s">
        <v>831</v>
      </c>
      <c r="D266" s="203" t="s">
        <v>120</v>
      </c>
      <c r="E266" s="204" t="s">
        <v>832</v>
      </c>
      <c r="F266" s="205" t="s">
        <v>833</v>
      </c>
      <c r="G266" s="206" t="s">
        <v>724</v>
      </c>
      <c r="H266" s="207">
        <v>50</v>
      </c>
      <c r="I266" s="208"/>
      <c r="J266" s="209">
        <f>ROUND(I266*H266,2)</f>
        <v>0</v>
      </c>
      <c r="K266" s="205" t="s">
        <v>124</v>
      </c>
      <c r="L266" s="43"/>
      <c r="M266" s="210" t="s">
        <v>19</v>
      </c>
      <c r="N266" s="211" t="s">
        <v>43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372</v>
      </c>
      <c r="AT266" s="214" t="s">
        <v>120</v>
      </c>
      <c r="AU266" s="214" t="s">
        <v>82</v>
      </c>
      <c r="AY266" s="16" t="s">
        <v>117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80</v>
      </c>
      <c r="BK266" s="215">
        <f>ROUND(I266*H266,2)</f>
        <v>0</v>
      </c>
      <c r="BL266" s="16" t="s">
        <v>372</v>
      </c>
      <c r="BM266" s="214" t="s">
        <v>834</v>
      </c>
    </row>
    <row r="267" s="2" customFormat="1" ht="33" customHeight="1">
      <c r="A267" s="37"/>
      <c r="B267" s="38"/>
      <c r="C267" s="203" t="s">
        <v>835</v>
      </c>
      <c r="D267" s="203" t="s">
        <v>120</v>
      </c>
      <c r="E267" s="204" t="s">
        <v>836</v>
      </c>
      <c r="F267" s="205" t="s">
        <v>837</v>
      </c>
      <c r="G267" s="206" t="s">
        <v>724</v>
      </c>
      <c r="H267" s="207">
        <v>50</v>
      </c>
      <c r="I267" s="208"/>
      <c r="J267" s="209">
        <f>ROUND(I267*H267,2)</f>
        <v>0</v>
      </c>
      <c r="K267" s="205" t="s">
        <v>124</v>
      </c>
      <c r="L267" s="43"/>
      <c r="M267" s="210" t="s">
        <v>19</v>
      </c>
      <c r="N267" s="211" t="s">
        <v>43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372</v>
      </c>
      <c r="AT267" s="214" t="s">
        <v>120</v>
      </c>
      <c r="AU267" s="214" t="s">
        <v>82</v>
      </c>
      <c r="AY267" s="16" t="s">
        <v>117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80</v>
      </c>
      <c r="BK267" s="215">
        <f>ROUND(I267*H267,2)</f>
        <v>0</v>
      </c>
      <c r="BL267" s="16" t="s">
        <v>372</v>
      </c>
      <c r="BM267" s="214" t="s">
        <v>838</v>
      </c>
    </row>
    <row r="268" s="2" customFormat="1" ht="33" customHeight="1">
      <c r="A268" s="37"/>
      <c r="B268" s="38"/>
      <c r="C268" s="203" t="s">
        <v>839</v>
      </c>
      <c r="D268" s="203" t="s">
        <v>120</v>
      </c>
      <c r="E268" s="204" t="s">
        <v>840</v>
      </c>
      <c r="F268" s="205" t="s">
        <v>841</v>
      </c>
      <c r="G268" s="206" t="s">
        <v>724</v>
      </c>
      <c r="H268" s="207">
        <v>50</v>
      </c>
      <c r="I268" s="208"/>
      <c r="J268" s="209">
        <f>ROUND(I268*H268,2)</f>
        <v>0</v>
      </c>
      <c r="K268" s="205" t="s">
        <v>124</v>
      </c>
      <c r="L268" s="43"/>
      <c r="M268" s="210" t="s">
        <v>19</v>
      </c>
      <c r="N268" s="211" t="s">
        <v>43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372</v>
      </c>
      <c r="AT268" s="214" t="s">
        <v>120</v>
      </c>
      <c r="AU268" s="214" t="s">
        <v>82</v>
      </c>
      <c r="AY268" s="16" t="s">
        <v>117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80</v>
      </c>
      <c r="BK268" s="215">
        <f>ROUND(I268*H268,2)</f>
        <v>0</v>
      </c>
      <c r="BL268" s="16" t="s">
        <v>372</v>
      </c>
      <c r="BM268" s="214" t="s">
        <v>842</v>
      </c>
    </row>
    <row r="269" s="2" customFormat="1">
      <c r="A269" s="37"/>
      <c r="B269" s="38"/>
      <c r="C269" s="203" t="s">
        <v>843</v>
      </c>
      <c r="D269" s="203" t="s">
        <v>120</v>
      </c>
      <c r="E269" s="204" t="s">
        <v>844</v>
      </c>
      <c r="F269" s="205" t="s">
        <v>845</v>
      </c>
      <c r="G269" s="206" t="s">
        <v>123</v>
      </c>
      <c r="H269" s="207">
        <v>50</v>
      </c>
      <c r="I269" s="208"/>
      <c r="J269" s="209">
        <f>ROUND(I269*H269,2)</f>
        <v>0</v>
      </c>
      <c r="K269" s="205" t="s">
        <v>124</v>
      </c>
      <c r="L269" s="43"/>
      <c r="M269" s="210" t="s">
        <v>19</v>
      </c>
      <c r="N269" s="211" t="s">
        <v>43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372</v>
      </c>
      <c r="AT269" s="214" t="s">
        <v>120</v>
      </c>
      <c r="AU269" s="214" t="s">
        <v>82</v>
      </c>
      <c r="AY269" s="16" t="s">
        <v>117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80</v>
      </c>
      <c r="BK269" s="215">
        <f>ROUND(I269*H269,2)</f>
        <v>0</v>
      </c>
      <c r="BL269" s="16" t="s">
        <v>372</v>
      </c>
      <c r="BM269" s="214" t="s">
        <v>846</v>
      </c>
    </row>
    <row r="270" s="2" customFormat="1">
      <c r="A270" s="37"/>
      <c r="B270" s="38"/>
      <c r="C270" s="203" t="s">
        <v>847</v>
      </c>
      <c r="D270" s="203" t="s">
        <v>120</v>
      </c>
      <c r="E270" s="204" t="s">
        <v>848</v>
      </c>
      <c r="F270" s="205" t="s">
        <v>849</v>
      </c>
      <c r="G270" s="206" t="s">
        <v>123</v>
      </c>
      <c r="H270" s="207">
        <v>50</v>
      </c>
      <c r="I270" s="208"/>
      <c r="J270" s="209">
        <f>ROUND(I270*H270,2)</f>
        <v>0</v>
      </c>
      <c r="K270" s="205" t="s">
        <v>124</v>
      </c>
      <c r="L270" s="43"/>
      <c r="M270" s="210" t="s">
        <v>19</v>
      </c>
      <c r="N270" s="211" t="s">
        <v>43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372</v>
      </c>
      <c r="AT270" s="214" t="s">
        <v>120</v>
      </c>
      <c r="AU270" s="214" t="s">
        <v>82</v>
      </c>
      <c r="AY270" s="16" t="s">
        <v>117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80</v>
      </c>
      <c r="BK270" s="215">
        <f>ROUND(I270*H270,2)</f>
        <v>0</v>
      </c>
      <c r="BL270" s="16" t="s">
        <v>372</v>
      </c>
      <c r="BM270" s="214" t="s">
        <v>850</v>
      </c>
    </row>
    <row r="271" s="2" customFormat="1" ht="33" customHeight="1">
      <c r="A271" s="37"/>
      <c r="B271" s="38"/>
      <c r="C271" s="203" t="s">
        <v>851</v>
      </c>
      <c r="D271" s="203" t="s">
        <v>120</v>
      </c>
      <c r="E271" s="204" t="s">
        <v>852</v>
      </c>
      <c r="F271" s="205" t="s">
        <v>853</v>
      </c>
      <c r="G271" s="206" t="s">
        <v>153</v>
      </c>
      <c r="H271" s="207">
        <v>50</v>
      </c>
      <c r="I271" s="208"/>
      <c r="J271" s="209">
        <f>ROUND(I271*H271,2)</f>
        <v>0</v>
      </c>
      <c r="K271" s="205" t="s">
        <v>124</v>
      </c>
      <c r="L271" s="43"/>
      <c r="M271" s="210" t="s">
        <v>19</v>
      </c>
      <c r="N271" s="211" t="s">
        <v>43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372</v>
      </c>
      <c r="AT271" s="214" t="s">
        <v>120</v>
      </c>
      <c r="AU271" s="214" t="s">
        <v>82</v>
      </c>
      <c r="AY271" s="16" t="s">
        <v>117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80</v>
      </c>
      <c r="BK271" s="215">
        <f>ROUND(I271*H271,2)</f>
        <v>0</v>
      </c>
      <c r="BL271" s="16" t="s">
        <v>372</v>
      </c>
      <c r="BM271" s="214" t="s">
        <v>854</v>
      </c>
    </row>
    <row r="272" s="2" customFormat="1" ht="33" customHeight="1">
      <c r="A272" s="37"/>
      <c r="B272" s="38"/>
      <c r="C272" s="203" t="s">
        <v>855</v>
      </c>
      <c r="D272" s="203" t="s">
        <v>120</v>
      </c>
      <c r="E272" s="204" t="s">
        <v>856</v>
      </c>
      <c r="F272" s="205" t="s">
        <v>857</v>
      </c>
      <c r="G272" s="206" t="s">
        <v>153</v>
      </c>
      <c r="H272" s="207">
        <v>50</v>
      </c>
      <c r="I272" s="208"/>
      <c r="J272" s="209">
        <f>ROUND(I272*H272,2)</f>
        <v>0</v>
      </c>
      <c r="K272" s="205" t="s">
        <v>124</v>
      </c>
      <c r="L272" s="43"/>
      <c r="M272" s="210" t="s">
        <v>19</v>
      </c>
      <c r="N272" s="211" t="s">
        <v>43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372</v>
      </c>
      <c r="AT272" s="214" t="s">
        <v>120</v>
      </c>
      <c r="AU272" s="214" t="s">
        <v>82</v>
      </c>
      <c r="AY272" s="16" t="s">
        <v>117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80</v>
      </c>
      <c r="BK272" s="215">
        <f>ROUND(I272*H272,2)</f>
        <v>0</v>
      </c>
      <c r="BL272" s="16" t="s">
        <v>372</v>
      </c>
      <c r="BM272" s="214" t="s">
        <v>858</v>
      </c>
    </row>
    <row r="273" s="2" customFormat="1" ht="33" customHeight="1">
      <c r="A273" s="37"/>
      <c r="B273" s="38"/>
      <c r="C273" s="203" t="s">
        <v>859</v>
      </c>
      <c r="D273" s="203" t="s">
        <v>120</v>
      </c>
      <c r="E273" s="204" t="s">
        <v>860</v>
      </c>
      <c r="F273" s="205" t="s">
        <v>861</v>
      </c>
      <c r="G273" s="206" t="s">
        <v>153</v>
      </c>
      <c r="H273" s="207">
        <v>50</v>
      </c>
      <c r="I273" s="208"/>
      <c r="J273" s="209">
        <f>ROUND(I273*H273,2)</f>
        <v>0</v>
      </c>
      <c r="K273" s="205" t="s">
        <v>124</v>
      </c>
      <c r="L273" s="43"/>
      <c r="M273" s="210" t="s">
        <v>19</v>
      </c>
      <c r="N273" s="211" t="s">
        <v>43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372</v>
      </c>
      <c r="AT273" s="214" t="s">
        <v>120</v>
      </c>
      <c r="AU273" s="214" t="s">
        <v>82</v>
      </c>
      <c r="AY273" s="16" t="s">
        <v>117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80</v>
      </c>
      <c r="BK273" s="215">
        <f>ROUND(I273*H273,2)</f>
        <v>0</v>
      </c>
      <c r="BL273" s="16" t="s">
        <v>372</v>
      </c>
      <c r="BM273" s="214" t="s">
        <v>862</v>
      </c>
    </row>
    <row r="274" s="2" customFormat="1" ht="33" customHeight="1">
      <c r="A274" s="37"/>
      <c r="B274" s="38"/>
      <c r="C274" s="203" t="s">
        <v>863</v>
      </c>
      <c r="D274" s="203" t="s">
        <v>120</v>
      </c>
      <c r="E274" s="204" t="s">
        <v>864</v>
      </c>
      <c r="F274" s="205" t="s">
        <v>865</v>
      </c>
      <c r="G274" s="206" t="s">
        <v>153</v>
      </c>
      <c r="H274" s="207">
        <v>50</v>
      </c>
      <c r="I274" s="208"/>
      <c r="J274" s="209">
        <f>ROUND(I274*H274,2)</f>
        <v>0</v>
      </c>
      <c r="K274" s="205" t="s">
        <v>124</v>
      </c>
      <c r="L274" s="43"/>
      <c r="M274" s="210" t="s">
        <v>19</v>
      </c>
      <c r="N274" s="211" t="s">
        <v>43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372</v>
      </c>
      <c r="AT274" s="214" t="s">
        <v>120</v>
      </c>
      <c r="AU274" s="214" t="s">
        <v>82</v>
      </c>
      <c r="AY274" s="16" t="s">
        <v>117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80</v>
      </c>
      <c r="BK274" s="215">
        <f>ROUND(I274*H274,2)</f>
        <v>0</v>
      </c>
      <c r="BL274" s="16" t="s">
        <v>372</v>
      </c>
      <c r="BM274" s="214" t="s">
        <v>866</v>
      </c>
    </row>
    <row r="275" s="2" customFormat="1">
      <c r="A275" s="37"/>
      <c r="B275" s="38"/>
      <c r="C275" s="203" t="s">
        <v>867</v>
      </c>
      <c r="D275" s="203" t="s">
        <v>120</v>
      </c>
      <c r="E275" s="204" t="s">
        <v>868</v>
      </c>
      <c r="F275" s="205" t="s">
        <v>869</v>
      </c>
      <c r="G275" s="206" t="s">
        <v>153</v>
      </c>
      <c r="H275" s="207">
        <v>50</v>
      </c>
      <c r="I275" s="208"/>
      <c r="J275" s="209">
        <f>ROUND(I275*H275,2)</f>
        <v>0</v>
      </c>
      <c r="K275" s="205" t="s">
        <v>124</v>
      </c>
      <c r="L275" s="43"/>
      <c r="M275" s="210" t="s">
        <v>19</v>
      </c>
      <c r="N275" s="211" t="s">
        <v>43</v>
      </c>
      <c r="O275" s="83"/>
      <c r="P275" s="212">
        <f>O275*H275</f>
        <v>0</v>
      </c>
      <c r="Q275" s="212">
        <v>5.0000000000000002E-05</v>
      </c>
      <c r="R275" s="212">
        <f>Q275*H275</f>
        <v>0.0025000000000000001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372</v>
      </c>
      <c r="AT275" s="214" t="s">
        <v>120</v>
      </c>
      <c r="AU275" s="214" t="s">
        <v>82</v>
      </c>
      <c r="AY275" s="16" t="s">
        <v>117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80</v>
      </c>
      <c r="BK275" s="215">
        <f>ROUND(I275*H275,2)</f>
        <v>0</v>
      </c>
      <c r="BL275" s="16" t="s">
        <v>372</v>
      </c>
      <c r="BM275" s="214" t="s">
        <v>870</v>
      </c>
    </row>
    <row r="276" s="2" customFormat="1">
      <c r="A276" s="37"/>
      <c r="B276" s="38"/>
      <c r="C276" s="203" t="s">
        <v>871</v>
      </c>
      <c r="D276" s="203" t="s">
        <v>120</v>
      </c>
      <c r="E276" s="204" t="s">
        <v>872</v>
      </c>
      <c r="F276" s="205" t="s">
        <v>873</v>
      </c>
      <c r="G276" s="206" t="s">
        <v>153</v>
      </c>
      <c r="H276" s="207">
        <v>50</v>
      </c>
      <c r="I276" s="208"/>
      <c r="J276" s="209">
        <f>ROUND(I276*H276,2)</f>
        <v>0</v>
      </c>
      <c r="K276" s="205" t="s">
        <v>124</v>
      </c>
      <c r="L276" s="43"/>
      <c r="M276" s="210" t="s">
        <v>19</v>
      </c>
      <c r="N276" s="211" t="s">
        <v>43</v>
      </c>
      <c r="O276" s="83"/>
      <c r="P276" s="212">
        <f>O276*H276</f>
        <v>0</v>
      </c>
      <c r="Q276" s="212">
        <v>5.0000000000000002E-05</v>
      </c>
      <c r="R276" s="212">
        <f>Q276*H276</f>
        <v>0.0025000000000000001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372</v>
      </c>
      <c r="AT276" s="214" t="s">
        <v>120</v>
      </c>
      <c r="AU276" s="214" t="s">
        <v>82</v>
      </c>
      <c r="AY276" s="16" t="s">
        <v>117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80</v>
      </c>
      <c r="BK276" s="215">
        <f>ROUND(I276*H276,2)</f>
        <v>0</v>
      </c>
      <c r="BL276" s="16" t="s">
        <v>372</v>
      </c>
      <c r="BM276" s="214" t="s">
        <v>874</v>
      </c>
    </row>
    <row r="277" s="2" customFormat="1" ht="16.5" customHeight="1">
      <c r="A277" s="37"/>
      <c r="B277" s="38"/>
      <c r="C277" s="203" t="s">
        <v>875</v>
      </c>
      <c r="D277" s="203" t="s">
        <v>120</v>
      </c>
      <c r="E277" s="204" t="s">
        <v>876</v>
      </c>
      <c r="F277" s="205" t="s">
        <v>877</v>
      </c>
      <c r="G277" s="206" t="s">
        <v>123</v>
      </c>
      <c r="H277" s="207">
        <v>50</v>
      </c>
      <c r="I277" s="208"/>
      <c r="J277" s="209">
        <f>ROUND(I277*H277,2)</f>
        <v>0</v>
      </c>
      <c r="K277" s="205" t="s">
        <v>124</v>
      </c>
      <c r="L277" s="43"/>
      <c r="M277" s="210" t="s">
        <v>19</v>
      </c>
      <c r="N277" s="211" t="s">
        <v>43</v>
      </c>
      <c r="O277" s="83"/>
      <c r="P277" s="212">
        <f>O277*H277</f>
        <v>0</v>
      </c>
      <c r="Q277" s="212">
        <v>2.0000000000000002E-05</v>
      </c>
      <c r="R277" s="212">
        <f>Q277*H277</f>
        <v>0.001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372</v>
      </c>
      <c r="AT277" s="214" t="s">
        <v>120</v>
      </c>
      <c r="AU277" s="214" t="s">
        <v>82</v>
      </c>
      <c r="AY277" s="16" t="s">
        <v>117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80</v>
      </c>
      <c r="BK277" s="215">
        <f>ROUND(I277*H277,2)</f>
        <v>0</v>
      </c>
      <c r="BL277" s="16" t="s">
        <v>372</v>
      </c>
      <c r="BM277" s="214" t="s">
        <v>878</v>
      </c>
    </row>
    <row r="278" s="2" customFormat="1" ht="21.75" customHeight="1">
      <c r="A278" s="37"/>
      <c r="B278" s="38"/>
      <c r="C278" s="203" t="s">
        <v>879</v>
      </c>
      <c r="D278" s="203" t="s">
        <v>120</v>
      </c>
      <c r="E278" s="204" t="s">
        <v>880</v>
      </c>
      <c r="F278" s="205" t="s">
        <v>881</v>
      </c>
      <c r="G278" s="206" t="s">
        <v>123</v>
      </c>
      <c r="H278" s="207">
        <v>50</v>
      </c>
      <c r="I278" s="208"/>
      <c r="J278" s="209">
        <f>ROUND(I278*H278,2)</f>
        <v>0</v>
      </c>
      <c r="K278" s="205" t="s">
        <v>124</v>
      </c>
      <c r="L278" s="43"/>
      <c r="M278" s="210" t="s">
        <v>19</v>
      </c>
      <c r="N278" s="211" t="s">
        <v>43</v>
      </c>
      <c r="O278" s="83"/>
      <c r="P278" s="212">
        <f>O278*H278</f>
        <v>0</v>
      </c>
      <c r="Q278" s="212">
        <v>3.0000000000000001E-05</v>
      </c>
      <c r="R278" s="212">
        <f>Q278*H278</f>
        <v>0.0015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372</v>
      </c>
      <c r="AT278" s="214" t="s">
        <v>120</v>
      </c>
      <c r="AU278" s="214" t="s">
        <v>82</v>
      </c>
      <c r="AY278" s="16" t="s">
        <v>117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80</v>
      </c>
      <c r="BK278" s="215">
        <f>ROUND(I278*H278,2)</f>
        <v>0</v>
      </c>
      <c r="BL278" s="16" t="s">
        <v>372</v>
      </c>
      <c r="BM278" s="214" t="s">
        <v>882</v>
      </c>
    </row>
    <row r="279" s="2" customFormat="1" ht="21.75" customHeight="1">
      <c r="A279" s="37"/>
      <c r="B279" s="38"/>
      <c r="C279" s="203" t="s">
        <v>883</v>
      </c>
      <c r="D279" s="203" t="s">
        <v>120</v>
      </c>
      <c r="E279" s="204" t="s">
        <v>884</v>
      </c>
      <c r="F279" s="205" t="s">
        <v>885</v>
      </c>
      <c r="G279" s="206" t="s">
        <v>123</v>
      </c>
      <c r="H279" s="207">
        <v>50</v>
      </c>
      <c r="I279" s="208"/>
      <c r="J279" s="209">
        <f>ROUND(I279*H279,2)</f>
        <v>0</v>
      </c>
      <c r="K279" s="205" t="s">
        <v>124</v>
      </c>
      <c r="L279" s="43"/>
      <c r="M279" s="210" t="s">
        <v>19</v>
      </c>
      <c r="N279" s="211" t="s">
        <v>43</v>
      </c>
      <c r="O279" s="83"/>
      <c r="P279" s="212">
        <f>O279*H279</f>
        <v>0</v>
      </c>
      <c r="Q279" s="212">
        <v>8.0000000000000007E-05</v>
      </c>
      <c r="R279" s="212">
        <f>Q279*H279</f>
        <v>0.0040000000000000001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372</v>
      </c>
      <c r="AT279" s="214" t="s">
        <v>120</v>
      </c>
      <c r="AU279" s="214" t="s">
        <v>82</v>
      </c>
      <c r="AY279" s="16" t="s">
        <v>117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80</v>
      </c>
      <c r="BK279" s="215">
        <f>ROUND(I279*H279,2)</f>
        <v>0</v>
      </c>
      <c r="BL279" s="16" t="s">
        <v>372</v>
      </c>
      <c r="BM279" s="214" t="s">
        <v>886</v>
      </c>
    </row>
    <row r="280" s="2" customFormat="1" ht="16.5" customHeight="1">
      <c r="A280" s="37"/>
      <c r="B280" s="38"/>
      <c r="C280" s="203" t="s">
        <v>887</v>
      </c>
      <c r="D280" s="203" t="s">
        <v>120</v>
      </c>
      <c r="E280" s="204" t="s">
        <v>888</v>
      </c>
      <c r="F280" s="205" t="s">
        <v>889</v>
      </c>
      <c r="G280" s="206" t="s">
        <v>123</v>
      </c>
      <c r="H280" s="207">
        <v>50</v>
      </c>
      <c r="I280" s="208"/>
      <c r="J280" s="209">
        <f>ROUND(I280*H280,2)</f>
        <v>0</v>
      </c>
      <c r="K280" s="205" t="s">
        <v>124</v>
      </c>
      <c r="L280" s="43"/>
      <c r="M280" s="210" t="s">
        <v>19</v>
      </c>
      <c r="N280" s="211" t="s">
        <v>43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372</v>
      </c>
      <c r="AT280" s="214" t="s">
        <v>120</v>
      </c>
      <c r="AU280" s="214" t="s">
        <v>82</v>
      </c>
      <c r="AY280" s="16" t="s">
        <v>117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80</v>
      </c>
      <c r="BK280" s="215">
        <f>ROUND(I280*H280,2)</f>
        <v>0</v>
      </c>
      <c r="BL280" s="16" t="s">
        <v>372</v>
      </c>
      <c r="BM280" s="214" t="s">
        <v>890</v>
      </c>
    </row>
    <row r="281" s="2" customFormat="1" ht="16.5" customHeight="1">
      <c r="A281" s="37"/>
      <c r="B281" s="38"/>
      <c r="C281" s="203" t="s">
        <v>891</v>
      </c>
      <c r="D281" s="203" t="s">
        <v>120</v>
      </c>
      <c r="E281" s="204" t="s">
        <v>892</v>
      </c>
      <c r="F281" s="205" t="s">
        <v>893</v>
      </c>
      <c r="G281" s="206" t="s">
        <v>123</v>
      </c>
      <c r="H281" s="207">
        <v>50</v>
      </c>
      <c r="I281" s="208"/>
      <c r="J281" s="209">
        <f>ROUND(I281*H281,2)</f>
        <v>0</v>
      </c>
      <c r="K281" s="205" t="s">
        <v>124</v>
      </c>
      <c r="L281" s="43"/>
      <c r="M281" s="210" t="s">
        <v>19</v>
      </c>
      <c r="N281" s="211" t="s">
        <v>43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372</v>
      </c>
      <c r="AT281" s="214" t="s">
        <v>120</v>
      </c>
      <c r="AU281" s="214" t="s">
        <v>82</v>
      </c>
      <c r="AY281" s="16" t="s">
        <v>117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80</v>
      </c>
      <c r="BK281" s="215">
        <f>ROUND(I281*H281,2)</f>
        <v>0</v>
      </c>
      <c r="BL281" s="16" t="s">
        <v>372</v>
      </c>
      <c r="BM281" s="214" t="s">
        <v>894</v>
      </c>
    </row>
    <row r="282" s="2" customFormat="1" ht="16.5" customHeight="1">
      <c r="A282" s="37"/>
      <c r="B282" s="38"/>
      <c r="C282" s="203" t="s">
        <v>895</v>
      </c>
      <c r="D282" s="203" t="s">
        <v>120</v>
      </c>
      <c r="E282" s="204" t="s">
        <v>896</v>
      </c>
      <c r="F282" s="205" t="s">
        <v>897</v>
      </c>
      <c r="G282" s="206" t="s">
        <v>123</v>
      </c>
      <c r="H282" s="207">
        <v>50</v>
      </c>
      <c r="I282" s="208"/>
      <c r="J282" s="209">
        <f>ROUND(I282*H282,2)</f>
        <v>0</v>
      </c>
      <c r="K282" s="205" t="s">
        <v>124</v>
      </c>
      <c r="L282" s="43"/>
      <c r="M282" s="210" t="s">
        <v>19</v>
      </c>
      <c r="N282" s="211" t="s">
        <v>43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372</v>
      </c>
      <c r="AT282" s="214" t="s">
        <v>120</v>
      </c>
      <c r="AU282" s="214" t="s">
        <v>82</v>
      </c>
      <c r="AY282" s="16" t="s">
        <v>117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80</v>
      </c>
      <c r="BK282" s="215">
        <f>ROUND(I282*H282,2)</f>
        <v>0</v>
      </c>
      <c r="BL282" s="16" t="s">
        <v>372</v>
      </c>
      <c r="BM282" s="214" t="s">
        <v>898</v>
      </c>
    </row>
    <row r="283" s="2" customFormat="1" ht="16.5" customHeight="1">
      <c r="A283" s="37"/>
      <c r="B283" s="38"/>
      <c r="C283" s="203" t="s">
        <v>899</v>
      </c>
      <c r="D283" s="203" t="s">
        <v>120</v>
      </c>
      <c r="E283" s="204" t="s">
        <v>900</v>
      </c>
      <c r="F283" s="205" t="s">
        <v>901</v>
      </c>
      <c r="G283" s="206" t="s">
        <v>123</v>
      </c>
      <c r="H283" s="207">
        <v>50</v>
      </c>
      <c r="I283" s="208"/>
      <c r="J283" s="209">
        <f>ROUND(I283*H283,2)</f>
        <v>0</v>
      </c>
      <c r="K283" s="205" t="s">
        <v>124</v>
      </c>
      <c r="L283" s="43"/>
      <c r="M283" s="210" t="s">
        <v>19</v>
      </c>
      <c r="N283" s="211" t="s">
        <v>43</v>
      </c>
      <c r="O283" s="83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4" t="s">
        <v>372</v>
      </c>
      <c r="AT283" s="214" t="s">
        <v>120</v>
      </c>
      <c r="AU283" s="214" t="s">
        <v>82</v>
      </c>
      <c r="AY283" s="16" t="s">
        <v>117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80</v>
      </c>
      <c r="BK283" s="215">
        <f>ROUND(I283*H283,2)</f>
        <v>0</v>
      </c>
      <c r="BL283" s="16" t="s">
        <v>372</v>
      </c>
      <c r="BM283" s="214" t="s">
        <v>902</v>
      </c>
    </row>
    <row r="284" s="2" customFormat="1">
      <c r="A284" s="37"/>
      <c r="B284" s="38"/>
      <c r="C284" s="203" t="s">
        <v>903</v>
      </c>
      <c r="D284" s="203" t="s">
        <v>120</v>
      </c>
      <c r="E284" s="204" t="s">
        <v>904</v>
      </c>
      <c r="F284" s="205" t="s">
        <v>905</v>
      </c>
      <c r="G284" s="206" t="s">
        <v>707</v>
      </c>
      <c r="H284" s="207">
        <v>50</v>
      </c>
      <c r="I284" s="208"/>
      <c r="J284" s="209">
        <f>ROUND(I284*H284,2)</f>
        <v>0</v>
      </c>
      <c r="K284" s="205" t="s">
        <v>124</v>
      </c>
      <c r="L284" s="43"/>
      <c r="M284" s="210" t="s">
        <v>19</v>
      </c>
      <c r="N284" s="211" t="s">
        <v>43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372</v>
      </c>
      <c r="AT284" s="214" t="s">
        <v>120</v>
      </c>
      <c r="AU284" s="214" t="s">
        <v>82</v>
      </c>
      <c r="AY284" s="16" t="s">
        <v>117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80</v>
      </c>
      <c r="BK284" s="215">
        <f>ROUND(I284*H284,2)</f>
        <v>0</v>
      </c>
      <c r="BL284" s="16" t="s">
        <v>372</v>
      </c>
      <c r="BM284" s="214" t="s">
        <v>906</v>
      </c>
    </row>
    <row r="285" s="2" customFormat="1">
      <c r="A285" s="37"/>
      <c r="B285" s="38"/>
      <c r="C285" s="203" t="s">
        <v>907</v>
      </c>
      <c r="D285" s="203" t="s">
        <v>120</v>
      </c>
      <c r="E285" s="204" t="s">
        <v>908</v>
      </c>
      <c r="F285" s="205" t="s">
        <v>909</v>
      </c>
      <c r="G285" s="206" t="s">
        <v>123</v>
      </c>
      <c r="H285" s="207">
        <v>50</v>
      </c>
      <c r="I285" s="208"/>
      <c r="J285" s="209">
        <f>ROUND(I285*H285,2)</f>
        <v>0</v>
      </c>
      <c r="K285" s="205" t="s">
        <v>124</v>
      </c>
      <c r="L285" s="43"/>
      <c r="M285" s="210" t="s">
        <v>19</v>
      </c>
      <c r="N285" s="211" t="s">
        <v>43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372</v>
      </c>
      <c r="AT285" s="214" t="s">
        <v>120</v>
      </c>
      <c r="AU285" s="214" t="s">
        <v>82</v>
      </c>
      <c r="AY285" s="16" t="s">
        <v>117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80</v>
      </c>
      <c r="BK285" s="215">
        <f>ROUND(I285*H285,2)</f>
        <v>0</v>
      </c>
      <c r="BL285" s="16" t="s">
        <v>372</v>
      </c>
      <c r="BM285" s="214" t="s">
        <v>910</v>
      </c>
    </row>
    <row r="286" s="2" customFormat="1">
      <c r="A286" s="37"/>
      <c r="B286" s="38"/>
      <c r="C286" s="203" t="s">
        <v>911</v>
      </c>
      <c r="D286" s="203" t="s">
        <v>120</v>
      </c>
      <c r="E286" s="204" t="s">
        <v>912</v>
      </c>
      <c r="F286" s="205" t="s">
        <v>913</v>
      </c>
      <c r="G286" s="206" t="s">
        <v>123</v>
      </c>
      <c r="H286" s="207">
        <v>50</v>
      </c>
      <c r="I286" s="208"/>
      <c r="J286" s="209">
        <f>ROUND(I286*H286,2)</f>
        <v>0</v>
      </c>
      <c r="K286" s="205" t="s">
        <v>124</v>
      </c>
      <c r="L286" s="43"/>
      <c r="M286" s="210" t="s">
        <v>19</v>
      </c>
      <c r="N286" s="211" t="s">
        <v>43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372</v>
      </c>
      <c r="AT286" s="214" t="s">
        <v>120</v>
      </c>
      <c r="AU286" s="214" t="s">
        <v>82</v>
      </c>
      <c r="AY286" s="16" t="s">
        <v>117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80</v>
      </c>
      <c r="BK286" s="215">
        <f>ROUND(I286*H286,2)</f>
        <v>0</v>
      </c>
      <c r="BL286" s="16" t="s">
        <v>372</v>
      </c>
      <c r="BM286" s="214" t="s">
        <v>914</v>
      </c>
    </row>
    <row r="287" s="2" customFormat="1">
      <c r="A287" s="37"/>
      <c r="B287" s="38"/>
      <c r="C287" s="203" t="s">
        <v>915</v>
      </c>
      <c r="D287" s="203" t="s">
        <v>120</v>
      </c>
      <c r="E287" s="204" t="s">
        <v>916</v>
      </c>
      <c r="F287" s="205" t="s">
        <v>917</v>
      </c>
      <c r="G287" s="206" t="s">
        <v>123</v>
      </c>
      <c r="H287" s="207">
        <v>50</v>
      </c>
      <c r="I287" s="208"/>
      <c r="J287" s="209">
        <f>ROUND(I287*H287,2)</f>
        <v>0</v>
      </c>
      <c r="K287" s="205" t="s">
        <v>124</v>
      </c>
      <c r="L287" s="43"/>
      <c r="M287" s="210" t="s">
        <v>19</v>
      </c>
      <c r="N287" s="211" t="s">
        <v>43</v>
      </c>
      <c r="O287" s="83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4" t="s">
        <v>372</v>
      </c>
      <c r="AT287" s="214" t="s">
        <v>120</v>
      </c>
      <c r="AU287" s="214" t="s">
        <v>82</v>
      </c>
      <c r="AY287" s="16" t="s">
        <v>117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6" t="s">
        <v>80</v>
      </c>
      <c r="BK287" s="215">
        <f>ROUND(I287*H287,2)</f>
        <v>0</v>
      </c>
      <c r="BL287" s="16" t="s">
        <v>372</v>
      </c>
      <c r="BM287" s="214" t="s">
        <v>918</v>
      </c>
    </row>
    <row r="288" s="2" customFormat="1">
      <c r="A288" s="37"/>
      <c r="B288" s="38"/>
      <c r="C288" s="203" t="s">
        <v>919</v>
      </c>
      <c r="D288" s="203" t="s">
        <v>120</v>
      </c>
      <c r="E288" s="204" t="s">
        <v>920</v>
      </c>
      <c r="F288" s="205" t="s">
        <v>921</v>
      </c>
      <c r="G288" s="206" t="s">
        <v>123</v>
      </c>
      <c r="H288" s="207">
        <v>50</v>
      </c>
      <c r="I288" s="208"/>
      <c r="J288" s="209">
        <f>ROUND(I288*H288,2)</f>
        <v>0</v>
      </c>
      <c r="K288" s="205" t="s">
        <v>124</v>
      </c>
      <c r="L288" s="43"/>
      <c r="M288" s="210" t="s">
        <v>19</v>
      </c>
      <c r="N288" s="211" t="s">
        <v>43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372</v>
      </c>
      <c r="AT288" s="214" t="s">
        <v>120</v>
      </c>
      <c r="AU288" s="214" t="s">
        <v>82</v>
      </c>
      <c r="AY288" s="16" t="s">
        <v>117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80</v>
      </c>
      <c r="BK288" s="215">
        <f>ROUND(I288*H288,2)</f>
        <v>0</v>
      </c>
      <c r="BL288" s="16" t="s">
        <v>372</v>
      </c>
      <c r="BM288" s="214" t="s">
        <v>922</v>
      </c>
    </row>
    <row r="289" s="2" customFormat="1">
      <c r="A289" s="37"/>
      <c r="B289" s="38"/>
      <c r="C289" s="203" t="s">
        <v>923</v>
      </c>
      <c r="D289" s="203" t="s">
        <v>120</v>
      </c>
      <c r="E289" s="204" t="s">
        <v>924</v>
      </c>
      <c r="F289" s="205" t="s">
        <v>925</v>
      </c>
      <c r="G289" s="206" t="s">
        <v>123</v>
      </c>
      <c r="H289" s="207">
        <v>50</v>
      </c>
      <c r="I289" s="208"/>
      <c r="J289" s="209">
        <f>ROUND(I289*H289,2)</f>
        <v>0</v>
      </c>
      <c r="K289" s="205" t="s">
        <v>124</v>
      </c>
      <c r="L289" s="43"/>
      <c r="M289" s="210" t="s">
        <v>19</v>
      </c>
      <c r="N289" s="211" t="s">
        <v>43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372</v>
      </c>
      <c r="AT289" s="214" t="s">
        <v>120</v>
      </c>
      <c r="AU289" s="214" t="s">
        <v>82</v>
      </c>
      <c r="AY289" s="16" t="s">
        <v>117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80</v>
      </c>
      <c r="BK289" s="215">
        <f>ROUND(I289*H289,2)</f>
        <v>0</v>
      </c>
      <c r="BL289" s="16" t="s">
        <v>372</v>
      </c>
      <c r="BM289" s="214" t="s">
        <v>926</v>
      </c>
    </row>
    <row r="290" s="2" customFormat="1">
      <c r="A290" s="37"/>
      <c r="B290" s="38"/>
      <c r="C290" s="203" t="s">
        <v>927</v>
      </c>
      <c r="D290" s="203" t="s">
        <v>120</v>
      </c>
      <c r="E290" s="204" t="s">
        <v>928</v>
      </c>
      <c r="F290" s="205" t="s">
        <v>929</v>
      </c>
      <c r="G290" s="206" t="s">
        <v>123</v>
      </c>
      <c r="H290" s="207">
        <v>50</v>
      </c>
      <c r="I290" s="208"/>
      <c r="J290" s="209">
        <f>ROUND(I290*H290,2)</f>
        <v>0</v>
      </c>
      <c r="K290" s="205" t="s">
        <v>124</v>
      </c>
      <c r="L290" s="43"/>
      <c r="M290" s="210" t="s">
        <v>19</v>
      </c>
      <c r="N290" s="211" t="s">
        <v>43</v>
      </c>
      <c r="O290" s="83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4" t="s">
        <v>372</v>
      </c>
      <c r="AT290" s="214" t="s">
        <v>120</v>
      </c>
      <c r="AU290" s="214" t="s">
        <v>82</v>
      </c>
      <c r="AY290" s="16" t="s">
        <v>117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80</v>
      </c>
      <c r="BK290" s="215">
        <f>ROUND(I290*H290,2)</f>
        <v>0</v>
      </c>
      <c r="BL290" s="16" t="s">
        <v>372</v>
      </c>
      <c r="BM290" s="214" t="s">
        <v>930</v>
      </c>
    </row>
    <row r="291" s="2" customFormat="1">
      <c r="A291" s="37"/>
      <c r="B291" s="38"/>
      <c r="C291" s="203" t="s">
        <v>931</v>
      </c>
      <c r="D291" s="203" t="s">
        <v>120</v>
      </c>
      <c r="E291" s="204" t="s">
        <v>932</v>
      </c>
      <c r="F291" s="205" t="s">
        <v>933</v>
      </c>
      <c r="G291" s="206" t="s">
        <v>123</v>
      </c>
      <c r="H291" s="207">
        <v>50</v>
      </c>
      <c r="I291" s="208"/>
      <c r="J291" s="209">
        <f>ROUND(I291*H291,2)</f>
        <v>0</v>
      </c>
      <c r="K291" s="205" t="s">
        <v>124</v>
      </c>
      <c r="L291" s="43"/>
      <c r="M291" s="210" t="s">
        <v>19</v>
      </c>
      <c r="N291" s="211" t="s">
        <v>43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372</v>
      </c>
      <c r="AT291" s="214" t="s">
        <v>120</v>
      </c>
      <c r="AU291" s="214" t="s">
        <v>82</v>
      </c>
      <c r="AY291" s="16" t="s">
        <v>117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80</v>
      </c>
      <c r="BK291" s="215">
        <f>ROUND(I291*H291,2)</f>
        <v>0</v>
      </c>
      <c r="BL291" s="16" t="s">
        <v>372</v>
      </c>
      <c r="BM291" s="214" t="s">
        <v>934</v>
      </c>
    </row>
    <row r="292" s="2" customFormat="1">
      <c r="A292" s="37"/>
      <c r="B292" s="38"/>
      <c r="C292" s="203" t="s">
        <v>935</v>
      </c>
      <c r="D292" s="203" t="s">
        <v>120</v>
      </c>
      <c r="E292" s="204" t="s">
        <v>936</v>
      </c>
      <c r="F292" s="205" t="s">
        <v>937</v>
      </c>
      <c r="G292" s="206" t="s">
        <v>123</v>
      </c>
      <c r="H292" s="207">
        <v>50</v>
      </c>
      <c r="I292" s="208"/>
      <c r="J292" s="209">
        <f>ROUND(I292*H292,2)</f>
        <v>0</v>
      </c>
      <c r="K292" s="205" t="s">
        <v>124</v>
      </c>
      <c r="L292" s="43"/>
      <c r="M292" s="210" t="s">
        <v>19</v>
      </c>
      <c r="N292" s="211" t="s">
        <v>43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372</v>
      </c>
      <c r="AT292" s="214" t="s">
        <v>120</v>
      </c>
      <c r="AU292" s="214" t="s">
        <v>82</v>
      </c>
      <c r="AY292" s="16" t="s">
        <v>117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80</v>
      </c>
      <c r="BK292" s="215">
        <f>ROUND(I292*H292,2)</f>
        <v>0</v>
      </c>
      <c r="BL292" s="16" t="s">
        <v>372</v>
      </c>
      <c r="BM292" s="214" t="s">
        <v>938</v>
      </c>
    </row>
    <row r="293" s="2" customFormat="1">
      <c r="A293" s="37"/>
      <c r="B293" s="38"/>
      <c r="C293" s="203" t="s">
        <v>939</v>
      </c>
      <c r="D293" s="203" t="s">
        <v>120</v>
      </c>
      <c r="E293" s="204" t="s">
        <v>940</v>
      </c>
      <c r="F293" s="205" t="s">
        <v>941</v>
      </c>
      <c r="G293" s="206" t="s">
        <v>123</v>
      </c>
      <c r="H293" s="207">
        <v>50</v>
      </c>
      <c r="I293" s="208"/>
      <c r="J293" s="209">
        <f>ROUND(I293*H293,2)</f>
        <v>0</v>
      </c>
      <c r="K293" s="205" t="s">
        <v>124</v>
      </c>
      <c r="L293" s="43"/>
      <c r="M293" s="210" t="s">
        <v>19</v>
      </c>
      <c r="N293" s="211" t="s">
        <v>43</v>
      </c>
      <c r="O293" s="83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4" t="s">
        <v>372</v>
      </c>
      <c r="AT293" s="214" t="s">
        <v>120</v>
      </c>
      <c r="AU293" s="214" t="s">
        <v>82</v>
      </c>
      <c r="AY293" s="16" t="s">
        <v>117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6" t="s">
        <v>80</v>
      </c>
      <c r="BK293" s="215">
        <f>ROUND(I293*H293,2)</f>
        <v>0</v>
      </c>
      <c r="BL293" s="16" t="s">
        <v>372</v>
      </c>
      <c r="BM293" s="214" t="s">
        <v>942</v>
      </c>
    </row>
    <row r="294" s="2" customFormat="1">
      <c r="A294" s="37"/>
      <c r="B294" s="38"/>
      <c r="C294" s="203" t="s">
        <v>943</v>
      </c>
      <c r="D294" s="203" t="s">
        <v>120</v>
      </c>
      <c r="E294" s="204" t="s">
        <v>944</v>
      </c>
      <c r="F294" s="205" t="s">
        <v>945</v>
      </c>
      <c r="G294" s="206" t="s">
        <v>123</v>
      </c>
      <c r="H294" s="207">
        <v>50</v>
      </c>
      <c r="I294" s="208"/>
      <c r="J294" s="209">
        <f>ROUND(I294*H294,2)</f>
        <v>0</v>
      </c>
      <c r="K294" s="205" t="s">
        <v>124</v>
      </c>
      <c r="L294" s="43"/>
      <c r="M294" s="210" t="s">
        <v>19</v>
      </c>
      <c r="N294" s="211" t="s">
        <v>43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372</v>
      </c>
      <c r="AT294" s="214" t="s">
        <v>120</v>
      </c>
      <c r="AU294" s="214" t="s">
        <v>82</v>
      </c>
      <c r="AY294" s="16" t="s">
        <v>117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80</v>
      </c>
      <c r="BK294" s="215">
        <f>ROUND(I294*H294,2)</f>
        <v>0</v>
      </c>
      <c r="BL294" s="16" t="s">
        <v>372</v>
      </c>
      <c r="BM294" s="214" t="s">
        <v>946</v>
      </c>
    </row>
    <row r="295" s="2" customFormat="1">
      <c r="A295" s="37"/>
      <c r="B295" s="38"/>
      <c r="C295" s="203" t="s">
        <v>947</v>
      </c>
      <c r="D295" s="203" t="s">
        <v>120</v>
      </c>
      <c r="E295" s="204" t="s">
        <v>948</v>
      </c>
      <c r="F295" s="205" t="s">
        <v>949</v>
      </c>
      <c r="G295" s="206" t="s">
        <v>123</v>
      </c>
      <c r="H295" s="207">
        <v>50</v>
      </c>
      <c r="I295" s="208"/>
      <c r="J295" s="209">
        <f>ROUND(I295*H295,2)</f>
        <v>0</v>
      </c>
      <c r="K295" s="205" t="s">
        <v>124</v>
      </c>
      <c r="L295" s="43"/>
      <c r="M295" s="210" t="s">
        <v>19</v>
      </c>
      <c r="N295" s="211" t="s">
        <v>43</v>
      </c>
      <c r="O295" s="83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4" t="s">
        <v>372</v>
      </c>
      <c r="AT295" s="214" t="s">
        <v>120</v>
      </c>
      <c r="AU295" s="214" t="s">
        <v>82</v>
      </c>
      <c r="AY295" s="16" t="s">
        <v>117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6" t="s">
        <v>80</v>
      </c>
      <c r="BK295" s="215">
        <f>ROUND(I295*H295,2)</f>
        <v>0</v>
      </c>
      <c r="BL295" s="16" t="s">
        <v>372</v>
      </c>
      <c r="BM295" s="214" t="s">
        <v>950</v>
      </c>
    </row>
    <row r="296" s="2" customFormat="1">
      <c r="A296" s="37"/>
      <c r="B296" s="38"/>
      <c r="C296" s="203" t="s">
        <v>951</v>
      </c>
      <c r="D296" s="203" t="s">
        <v>120</v>
      </c>
      <c r="E296" s="204" t="s">
        <v>952</v>
      </c>
      <c r="F296" s="205" t="s">
        <v>953</v>
      </c>
      <c r="G296" s="206" t="s">
        <v>123</v>
      </c>
      <c r="H296" s="207">
        <v>50</v>
      </c>
      <c r="I296" s="208"/>
      <c r="J296" s="209">
        <f>ROUND(I296*H296,2)</f>
        <v>0</v>
      </c>
      <c r="K296" s="205" t="s">
        <v>124</v>
      </c>
      <c r="L296" s="43"/>
      <c r="M296" s="210" t="s">
        <v>19</v>
      </c>
      <c r="N296" s="211" t="s">
        <v>43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372</v>
      </c>
      <c r="AT296" s="214" t="s">
        <v>120</v>
      </c>
      <c r="AU296" s="214" t="s">
        <v>82</v>
      </c>
      <c r="AY296" s="16" t="s">
        <v>117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80</v>
      </c>
      <c r="BK296" s="215">
        <f>ROUND(I296*H296,2)</f>
        <v>0</v>
      </c>
      <c r="BL296" s="16" t="s">
        <v>372</v>
      </c>
      <c r="BM296" s="214" t="s">
        <v>954</v>
      </c>
    </row>
    <row r="297" s="2" customFormat="1">
      <c r="A297" s="37"/>
      <c r="B297" s="38"/>
      <c r="C297" s="203" t="s">
        <v>955</v>
      </c>
      <c r="D297" s="203" t="s">
        <v>120</v>
      </c>
      <c r="E297" s="204" t="s">
        <v>956</v>
      </c>
      <c r="F297" s="205" t="s">
        <v>957</v>
      </c>
      <c r="G297" s="206" t="s">
        <v>123</v>
      </c>
      <c r="H297" s="207">
        <v>50</v>
      </c>
      <c r="I297" s="208"/>
      <c r="J297" s="209">
        <f>ROUND(I297*H297,2)</f>
        <v>0</v>
      </c>
      <c r="K297" s="205" t="s">
        <v>124</v>
      </c>
      <c r="L297" s="43"/>
      <c r="M297" s="210" t="s">
        <v>19</v>
      </c>
      <c r="N297" s="211" t="s">
        <v>43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372</v>
      </c>
      <c r="AT297" s="214" t="s">
        <v>120</v>
      </c>
      <c r="AU297" s="214" t="s">
        <v>82</v>
      </c>
      <c r="AY297" s="16" t="s">
        <v>117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80</v>
      </c>
      <c r="BK297" s="215">
        <f>ROUND(I297*H297,2)</f>
        <v>0</v>
      </c>
      <c r="BL297" s="16" t="s">
        <v>372</v>
      </c>
      <c r="BM297" s="214" t="s">
        <v>958</v>
      </c>
    </row>
    <row r="298" s="2" customFormat="1" ht="33" customHeight="1">
      <c r="A298" s="37"/>
      <c r="B298" s="38"/>
      <c r="C298" s="203" t="s">
        <v>959</v>
      </c>
      <c r="D298" s="203" t="s">
        <v>120</v>
      </c>
      <c r="E298" s="204" t="s">
        <v>960</v>
      </c>
      <c r="F298" s="205" t="s">
        <v>961</v>
      </c>
      <c r="G298" s="206" t="s">
        <v>707</v>
      </c>
      <c r="H298" s="207">
        <v>50</v>
      </c>
      <c r="I298" s="208"/>
      <c r="J298" s="209">
        <f>ROUND(I298*H298,2)</f>
        <v>0</v>
      </c>
      <c r="K298" s="205" t="s">
        <v>124</v>
      </c>
      <c r="L298" s="43"/>
      <c r="M298" s="210" t="s">
        <v>19</v>
      </c>
      <c r="N298" s="211" t="s">
        <v>43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372</v>
      </c>
      <c r="AT298" s="214" t="s">
        <v>120</v>
      </c>
      <c r="AU298" s="214" t="s">
        <v>82</v>
      </c>
      <c r="AY298" s="16" t="s">
        <v>117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80</v>
      </c>
      <c r="BK298" s="215">
        <f>ROUND(I298*H298,2)</f>
        <v>0</v>
      </c>
      <c r="BL298" s="16" t="s">
        <v>372</v>
      </c>
      <c r="BM298" s="214" t="s">
        <v>962</v>
      </c>
    </row>
    <row r="299" s="2" customFormat="1">
      <c r="A299" s="37"/>
      <c r="B299" s="38"/>
      <c r="C299" s="203" t="s">
        <v>963</v>
      </c>
      <c r="D299" s="203" t="s">
        <v>120</v>
      </c>
      <c r="E299" s="204" t="s">
        <v>964</v>
      </c>
      <c r="F299" s="205" t="s">
        <v>965</v>
      </c>
      <c r="G299" s="206" t="s">
        <v>707</v>
      </c>
      <c r="H299" s="207">
        <v>50</v>
      </c>
      <c r="I299" s="208"/>
      <c r="J299" s="209">
        <f>ROUND(I299*H299,2)</f>
        <v>0</v>
      </c>
      <c r="K299" s="205" t="s">
        <v>124</v>
      </c>
      <c r="L299" s="43"/>
      <c r="M299" s="210" t="s">
        <v>19</v>
      </c>
      <c r="N299" s="211" t="s">
        <v>43</v>
      </c>
      <c r="O299" s="83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4" t="s">
        <v>372</v>
      </c>
      <c r="AT299" s="214" t="s">
        <v>120</v>
      </c>
      <c r="AU299" s="214" t="s">
        <v>82</v>
      </c>
      <c r="AY299" s="16" t="s">
        <v>117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80</v>
      </c>
      <c r="BK299" s="215">
        <f>ROUND(I299*H299,2)</f>
        <v>0</v>
      </c>
      <c r="BL299" s="16" t="s">
        <v>372</v>
      </c>
      <c r="BM299" s="214" t="s">
        <v>966</v>
      </c>
    </row>
    <row r="300" s="2" customFormat="1" ht="21.75" customHeight="1">
      <c r="A300" s="37"/>
      <c r="B300" s="38"/>
      <c r="C300" s="203" t="s">
        <v>967</v>
      </c>
      <c r="D300" s="203" t="s">
        <v>120</v>
      </c>
      <c r="E300" s="204" t="s">
        <v>968</v>
      </c>
      <c r="F300" s="205" t="s">
        <v>969</v>
      </c>
      <c r="G300" s="206" t="s">
        <v>123</v>
      </c>
      <c r="H300" s="207">
        <v>50</v>
      </c>
      <c r="I300" s="208"/>
      <c r="J300" s="209">
        <f>ROUND(I300*H300,2)</f>
        <v>0</v>
      </c>
      <c r="K300" s="205" t="s">
        <v>124</v>
      </c>
      <c r="L300" s="43"/>
      <c r="M300" s="210" t="s">
        <v>19</v>
      </c>
      <c r="N300" s="211" t="s">
        <v>43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372</v>
      </c>
      <c r="AT300" s="214" t="s">
        <v>120</v>
      </c>
      <c r="AU300" s="214" t="s">
        <v>82</v>
      </c>
      <c r="AY300" s="16" t="s">
        <v>117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80</v>
      </c>
      <c r="BK300" s="215">
        <f>ROUND(I300*H300,2)</f>
        <v>0</v>
      </c>
      <c r="BL300" s="16" t="s">
        <v>372</v>
      </c>
      <c r="BM300" s="214" t="s">
        <v>970</v>
      </c>
    </row>
    <row r="301" s="2" customFormat="1">
      <c r="A301" s="37"/>
      <c r="B301" s="38"/>
      <c r="C301" s="203" t="s">
        <v>971</v>
      </c>
      <c r="D301" s="203" t="s">
        <v>120</v>
      </c>
      <c r="E301" s="204" t="s">
        <v>972</v>
      </c>
      <c r="F301" s="205" t="s">
        <v>973</v>
      </c>
      <c r="G301" s="206" t="s">
        <v>123</v>
      </c>
      <c r="H301" s="207">
        <v>50</v>
      </c>
      <c r="I301" s="208"/>
      <c r="J301" s="209">
        <f>ROUND(I301*H301,2)</f>
        <v>0</v>
      </c>
      <c r="K301" s="205" t="s">
        <v>124</v>
      </c>
      <c r="L301" s="43"/>
      <c r="M301" s="210" t="s">
        <v>19</v>
      </c>
      <c r="N301" s="211" t="s">
        <v>43</v>
      </c>
      <c r="O301" s="83"/>
      <c r="P301" s="212">
        <f>O301*H301</f>
        <v>0</v>
      </c>
      <c r="Q301" s="212">
        <v>0</v>
      </c>
      <c r="R301" s="212">
        <f>Q301*H301</f>
        <v>0</v>
      </c>
      <c r="S301" s="212">
        <v>0</v>
      </c>
      <c r="T301" s="21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4" t="s">
        <v>372</v>
      </c>
      <c r="AT301" s="214" t="s">
        <v>120</v>
      </c>
      <c r="AU301" s="214" t="s">
        <v>82</v>
      </c>
      <c r="AY301" s="16" t="s">
        <v>117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6" t="s">
        <v>80</v>
      </c>
      <c r="BK301" s="215">
        <f>ROUND(I301*H301,2)</f>
        <v>0</v>
      </c>
      <c r="BL301" s="16" t="s">
        <v>372</v>
      </c>
      <c r="BM301" s="214" t="s">
        <v>974</v>
      </c>
    </row>
    <row r="302" s="2" customFormat="1">
      <c r="A302" s="37"/>
      <c r="B302" s="38"/>
      <c r="C302" s="203" t="s">
        <v>975</v>
      </c>
      <c r="D302" s="203" t="s">
        <v>120</v>
      </c>
      <c r="E302" s="204" t="s">
        <v>976</v>
      </c>
      <c r="F302" s="205" t="s">
        <v>977</v>
      </c>
      <c r="G302" s="206" t="s">
        <v>123</v>
      </c>
      <c r="H302" s="207">
        <v>50</v>
      </c>
      <c r="I302" s="208"/>
      <c r="J302" s="209">
        <f>ROUND(I302*H302,2)</f>
        <v>0</v>
      </c>
      <c r="K302" s="205" t="s">
        <v>124</v>
      </c>
      <c r="L302" s="43"/>
      <c r="M302" s="210" t="s">
        <v>19</v>
      </c>
      <c r="N302" s="211" t="s">
        <v>43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372</v>
      </c>
      <c r="AT302" s="214" t="s">
        <v>120</v>
      </c>
      <c r="AU302" s="214" t="s">
        <v>82</v>
      </c>
      <c r="AY302" s="16" t="s">
        <v>117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80</v>
      </c>
      <c r="BK302" s="215">
        <f>ROUND(I302*H302,2)</f>
        <v>0</v>
      </c>
      <c r="BL302" s="16" t="s">
        <v>372</v>
      </c>
      <c r="BM302" s="214" t="s">
        <v>978</v>
      </c>
    </row>
    <row r="303" s="2" customFormat="1">
      <c r="A303" s="37"/>
      <c r="B303" s="38"/>
      <c r="C303" s="203" t="s">
        <v>979</v>
      </c>
      <c r="D303" s="203" t="s">
        <v>120</v>
      </c>
      <c r="E303" s="204" t="s">
        <v>980</v>
      </c>
      <c r="F303" s="205" t="s">
        <v>981</v>
      </c>
      <c r="G303" s="206" t="s">
        <v>123</v>
      </c>
      <c r="H303" s="207">
        <v>50</v>
      </c>
      <c r="I303" s="208"/>
      <c r="J303" s="209">
        <f>ROUND(I303*H303,2)</f>
        <v>0</v>
      </c>
      <c r="K303" s="205" t="s">
        <v>124</v>
      </c>
      <c r="L303" s="43"/>
      <c r="M303" s="210" t="s">
        <v>19</v>
      </c>
      <c r="N303" s="211" t="s">
        <v>43</v>
      </c>
      <c r="O303" s="83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4" t="s">
        <v>372</v>
      </c>
      <c r="AT303" s="214" t="s">
        <v>120</v>
      </c>
      <c r="AU303" s="214" t="s">
        <v>82</v>
      </c>
      <c r="AY303" s="16" t="s">
        <v>117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80</v>
      </c>
      <c r="BK303" s="215">
        <f>ROUND(I303*H303,2)</f>
        <v>0</v>
      </c>
      <c r="BL303" s="16" t="s">
        <v>372</v>
      </c>
      <c r="BM303" s="214" t="s">
        <v>982</v>
      </c>
    </row>
    <row r="304" s="2" customFormat="1">
      <c r="A304" s="37"/>
      <c r="B304" s="38"/>
      <c r="C304" s="203" t="s">
        <v>983</v>
      </c>
      <c r="D304" s="203" t="s">
        <v>120</v>
      </c>
      <c r="E304" s="204" t="s">
        <v>984</v>
      </c>
      <c r="F304" s="205" t="s">
        <v>985</v>
      </c>
      <c r="G304" s="206" t="s">
        <v>123</v>
      </c>
      <c r="H304" s="207">
        <v>50</v>
      </c>
      <c r="I304" s="208"/>
      <c r="J304" s="209">
        <f>ROUND(I304*H304,2)</f>
        <v>0</v>
      </c>
      <c r="K304" s="205" t="s">
        <v>124</v>
      </c>
      <c r="L304" s="43"/>
      <c r="M304" s="210" t="s">
        <v>19</v>
      </c>
      <c r="N304" s="211" t="s">
        <v>43</v>
      </c>
      <c r="O304" s="83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372</v>
      </c>
      <c r="AT304" s="214" t="s">
        <v>120</v>
      </c>
      <c r="AU304" s="214" t="s">
        <v>82</v>
      </c>
      <c r="AY304" s="16" t="s">
        <v>117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80</v>
      </c>
      <c r="BK304" s="215">
        <f>ROUND(I304*H304,2)</f>
        <v>0</v>
      </c>
      <c r="BL304" s="16" t="s">
        <v>372</v>
      </c>
      <c r="BM304" s="214" t="s">
        <v>986</v>
      </c>
    </row>
    <row r="305" s="2" customFormat="1">
      <c r="A305" s="37"/>
      <c r="B305" s="38"/>
      <c r="C305" s="203" t="s">
        <v>987</v>
      </c>
      <c r="D305" s="203" t="s">
        <v>120</v>
      </c>
      <c r="E305" s="204" t="s">
        <v>988</v>
      </c>
      <c r="F305" s="205" t="s">
        <v>989</v>
      </c>
      <c r="G305" s="206" t="s">
        <v>123</v>
      </c>
      <c r="H305" s="207">
        <v>50</v>
      </c>
      <c r="I305" s="208"/>
      <c r="J305" s="209">
        <f>ROUND(I305*H305,2)</f>
        <v>0</v>
      </c>
      <c r="K305" s="205" t="s">
        <v>124</v>
      </c>
      <c r="L305" s="43"/>
      <c r="M305" s="210" t="s">
        <v>19</v>
      </c>
      <c r="N305" s="211" t="s">
        <v>43</v>
      </c>
      <c r="O305" s="83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372</v>
      </c>
      <c r="AT305" s="214" t="s">
        <v>120</v>
      </c>
      <c r="AU305" s="214" t="s">
        <v>82</v>
      </c>
      <c r="AY305" s="16" t="s">
        <v>117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80</v>
      </c>
      <c r="BK305" s="215">
        <f>ROUND(I305*H305,2)</f>
        <v>0</v>
      </c>
      <c r="BL305" s="16" t="s">
        <v>372</v>
      </c>
      <c r="BM305" s="214" t="s">
        <v>990</v>
      </c>
    </row>
    <row r="306" s="2" customFormat="1">
      <c r="A306" s="37"/>
      <c r="B306" s="38"/>
      <c r="C306" s="203" t="s">
        <v>991</v>
      </c>
      <c r="D306" s="203" t="s">
        <v>120</v>
      </c>
      <c r="E306" s="204" t="s">
        <v>992</v>
      </c>
      <c r="F306" s="205" t="s">
        <v>993</v>
      </c>
      <c r="G306" s="206" t="s">
        <v>123</v>
      </c>
      <c r="H306" s="207">
        <v>50</v>
      </c>
      <c r="I306" s="208"/>
      <c r="J306" s="209">
        <f>ROUND(I306*H306,2)</f>
        <v>0</v>
      </c>
      <c r="K306" s="205" t="s">
        <v>124</v>
      </c>
      <c r="L306" s="43"/>
      <c r="M306" s="210" t="s">
        <v>19</v>
      </c>
      <c r="N306" s="211" t="s">
        <v>43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372</v>
      </c>
      <c r="AT306" s="214" t="s">
        <v>120</v>
      </c>
      <c r="AU306" s="214" t="s">
        <v>82</v>
      </c>
      <c r="AY306" s="16" t="s">
        <v>117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80</v>
      </c>
      <c r="BK306" s="215">
        <f>ROUND(I306*H306,2)</f>
        <v>0</v>
      </c>
      <c r="BL306" s="16" t="s">
        <v>372</v>
      </c>
      <c r="BM306" s="214" t="s">
        <v>994</v>
      </c>
    </row>
    <row r="307" s="2" customFormat="1">
      <c r="A307" s="37"/>
      <c r="B307" s="38"/>
      <c r="C307" s="203" t="s">
        <v>995</v>
      </c>
      <c r="D307" s="203" t="s">
        <v>120</v>
      </c>
      <c r="E307" s="204" t="s">
        <v>996</v>
      </c>
      <c r="F307" s="205" t="s">
        <v>997</v>
      </c>
      <c r="G307" s="206" t="s">
        <v>123</v>
      </c>
      <c r="H307" s="207">
        <v>50</v>
      </c>
      <c r="I307" s="208"/>
      <c r="J307" s="209">
        <f>ROUND(I307*H307,2)</f>
        <v>0</v>
      </c>
      <c r="K307" s="205" t="s">
        <v>124</v>
      </c>
      <c r="L307" s="43"/>
      <c r="M307" s="210" t="s">
        <v>19</v>
      </c>
      <c r="N307" s="211" t="s">
        <v>43</v>
      </c>
      <c r="O307" s="83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4" t="s">
        <v>372</v>
      </c>
      <c r="AT307" s="214" t="s">
        <v>120</v>
      </c>
      <c r="AU307" s="214" t="s">
        <v>82</v>
      </c>
      <c r="AY307" s="16" t="s">
        <v>117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80</v>
      </c>
      <c r="BK307" s="215">
        <f>ROUND(I307*H307,2)</f>
        <v>0</v>
      </c>
      <c r="BL307" s="16" t="s">
        <v>372</v>
      </c>
      <c r="BM307" s="214" t="s">
        <v>998</v>
      </c>
    </row>
    <row r="308" s="2" customFormat="1">
      <c r="A308" s="37"/>
      <c r="B308" s="38"/>
      <c r="C308" s="203" t="s">
        <v>999</v>
      </c>
      <c r="D308" s="203" t="s">
        <v>120</v>
      </c>
      <c r="E308" s="204" t="s">
        <v>1000</v>
      </c>
      <c r="F308" s="205" t="s">
        <v>1001</v>
      </c>
      <c r="G308" s="206" t="s">
        <v>123</v>
      </c>
      <c r="H308" s="207">
        <v>50</v>
      </c>
      <c r="I308" s="208"/>
      <c r="J308" s="209">
        <f>ROUND(I308*H308,2)</f>
        <v>0</v>
      </c>
      <c r="K308" s="205" t="s">
        <v>124</v>
      </c>
      <c r="L308" s="43"/>
      <c r="M308" s="210" t="s">
        <v>19</v>
      </c>
      <c r="N308" s="211" t="s">
        <v>43</v>
      </c>
      <c r="O308" s="83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372</v>
      </c>
      <c r="AT308" s="214" t="s">
        <v>120</v>
      </c>
      <c r="AU308" s="214" t="s">
        <v>82</v>
      </c>
      <c r="AY308" s="16" t="s">
        <v>117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80</v>
      </c>
      <c r="BK308" s="215">
        <f>ROUND(I308*H308,2)</f>
        <v>0</v>
      </c>
      <c r="BL308" s="16" t="s">
        <v>372</v>
      </c>
      <c r="BM308" s="214" t="s">
        <v>1002</v>
      </c>
    </row>
    <row r="309" s="2" customFormat="1">
      <c r="A309" s="37"/>
      <c r="B309" s="38"/>
      <c r="C309" s="203" t="s">
        <v>1003</v>
      </c>
      <c r="D309" s="203" t="s">
        <v>120</v>
      </c>
      <c r="E309" s="204" t="s">
        <v>1004</v>
      </c>
      <c r="F309" s="205" t="s">
        <v>1005</v>
      </c>
      <c r="G309" s="206" t="s">
        <v>123</v>
      </c>
      <c r="H309" s="207">
        <v>50</v>
      </c>
      <c r="I309" s="208"/>
      <c r="J309" s="209">
        <f>ROUND(I309*H309,2)</f>
        <v>0</v>
      </c>
      <c r="K309" s="205" t="s">
        <v>124</v>
      </c>
      <c r="L309" s="43"/>
      <c r="M309" s="210" t="s">
        <v>19</v>
      </c>
      <c r="N309" s="211" t="s">
        <v>43</v>
      </c>
      <c r="O309" s="83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4" t="s">
        <v>372</v>
      </c>
      <c r="AT309" s="214" t="s">
        <v>120</v>
      </c>
      <c r="AU309" s="214" t="s">
        <v>82</v>
      </c>
      <c r="AY309" s="16" t="s">
        <v>117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80</v>
      </c>
      <c r="BK309" s="215">
        <f>ROUND(I309*H309,2)</f>
        <v>0</v>
      </c>
      <c r="BL309" s="16" t="s">
        <v>372</v>
      </c>
      <c r="BM309" s="214" t="s">
        <v>1006</v>
      </c>
    </row>
    <row r="310" s="2" customFormat="1">
      <c r="A310" s="37"/>
      <c r="B310" s="38"/>
      <c r="C310" s="203" t="s">
        <v>1007</v>
      </c>
      <c r="D310" s="203" t="s">
        <v>120</v>
      </c>
      <c r="E310" s="204" t="s">
        <v>1008</v>
      </c>
      <c r="F310" s="205" t="s">
        <v>1009</v>
      </c>
      <c r="G310" s="206" t="s">
        <v>123</v>
      </c>
      <c r="H310" s="207">
        <v>50</v>
      </c>
      <c r="I310" s="208"/>
      <c r="J310" s="209">
        <f>ROUND(I310*H310,2)</f>
        <v>0</v>
      </c>
      <c r="K310" s="205" t="s">
        <v>124</v>
      </c>
      <c r="L310" s="43"/>
      <c r="M310" s="210" t="s">
        <v>19</v>
      </c>
      <c r="N310" s="211" t="s">
        <v>43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372</v>
      </c>
      <c r="AT310" s="214" t="s">
        <v>120</v>
      </c>
      <c r="AU310" s="214" t="s">
        <v>82</v>
      </c>
      <c r="AY310" s="16" t="s">
        <v>117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80</v>
      </c>
      <c r="BK310" s="215">
        <f>ROUND(I310*H310,2)</f>
        <v>0</v>
      </c>
      <c r="BL310" s="16" t="s">
        <v>372</v>
      </c>
      <c r="BM310" s="214" t="s">
        <v>1010</v>
      </c>
    </row>
    <row r="311" s="2" customFormat="1">
      <c r="A311" s="37"/>
      <c r="B311" s="38"/>
      <c r="C311" s="203" t="s">
        <v>1011</v>
      </c>
      <c r="D311" s="203" t="s">
        <v>120</v>
      </c>
      <c r="E311" s="204" t="s">
        <v>1012</v>
      </c>
      <c r="F311" s="205" t="s">
        <v>1013</v>
      </c>
      <c r="G311" s="206" t="s">
        <v>123</v>
      </c>
      <c r="H311" s="207">
        <v>50</v>
      </c>
      <c r="I311" s="208"/>
      <c r="J311" s="209">
        <f>ROUND(I311*H311,2)</f>
        <v>0</v>
      </c>
      <c r="K311" s="205" t="s">
        <v>124</v>
      </c>
      <c r="L311" s="43"/>
      <c r="M311" s="210" t="s">
        <v>19</v>
      </c>
      <c r="N311" s="211" t="s">
        <v>43</v>
      </c>
      <c r="O311" s="83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372</v>
      </c>
      <c r="AT311" s="214" t="s">
        <v>120</v>
      </c>
      <c r="AU311" s="214" t="s">
        <v>82</v>
      </c>
      <c r="AY311" s="16" t="s">
        <v>117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80</v>
      </c>
      <c r="BK311" s="215">
        <f>ROUND(I311*H311,2)</f>
        <v>0</v>
      </c>
      <c r="BL311" s="16" t="s">
        <v>372</v>
      </c>
      <c r="BM311" s="214" t="s">
        <v>1014</v>
      </c>
    </row>
    <row r="312" s="2" customFormat="1">
      <c r="A312" s="37"/>
      <c r="B312" s="38"/>
      <c r="C312" s="203" t="s">
        <v>1015</v>
      </c>
      <c r="D312" s="203" t="s">
        <v>120</v>
      </c>
      <c r="E312" s="204" t="s">
        <v>1016</v>
      </c>
      <c r="F312" s="205" t="s">
        <v>1017</v>
      </c>
      <c r="G312" s="206" t="s">
        <v>123</v>
      </c>
      <c r="H312" s="207">
        <v>50</v>
      </c>
      <c r="I312" s="208"/>
      <c r="J312" s="209">
        <f>ROUND(I312*H312,2)</f>
        <v>0</v>
      </c>
      <c r="K312" s="205" t="s">
        <v>124</v>
      </c>
      <c r="L312" s="43"/>
      <c r="M312" s="210" t="s">
        <v>19</v>
      </c>
      <c r="N312" s="211" t="s">
        <v>43</v>
      </c>
      <c r="O312" s="83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4" t="s">
        <v>372</v>
      </c>
      <c r="AT312" s="214" t="s">
        <v>120</v>
      </c>
      <c r="AU312" s="214" t="s">
        <v>82</v>
      </c>
      <c r="AY312" s="16" t="s">
        <v>117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80</v>
      </c>
      <c r="BK312" s="215">
        <f>ROUND(I312*H312,2)</f>
        <v>0</v>
      </c>
      <c r="BL312" s="16" t="s">
        <v>372</v>
      </c>
      <c r="BM312" s="214" t="s">
        <v>1018</v>
      </c>
    </row>
    <row r="313" s="2" customFormat="1">
      <c r="A313" s="37"/>
      <c r="B313" s="38"/>
      <c r="C313" s="203" t="s">
        <v>1019</v>
      </c>
      <c r="D313" s="203" t="s">
        <v>120</v>
      </c>
      <c r="E313" s="204" t="s">
        <v>1020</v>
      </c>
      <c r="F313" s="205" t="s">
        <v>1021</v>
      </c>
      <c r="G313" s="206" t="s">
        <v>123</v>
      </c>
      <c r="H313" s="207">
        <v>50</v>
      </c>
      <c r="I313" s="208"/>
      <c r="J313" s="209">
        <f>ROUND(I313*H313,2)</f>
        <v>0</v>
      </c>
      <c r="K313" s="205" t="s">
        <v>124</v>
      </c>
      <c r="L313" s="43"/>
      <c r="M313" s="210" t="s">
        <v>19</v>
      </c>
      <c r="N313" s="211" t="s">
        <v>43</v>
      </c>
      <c r="O313" s="83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4" t="s">
        <v>372</v>
      </c>
      <c r="AT313" s="214" t="s">
        <v>120</v>
      </c>
      <c r="AU313" s="214" t="s">
        <v>82</v>
      </c>
      <c r="AY313" s="16" t="s">
        <v>117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80</v>
      </c>
      <c r="BK313" s="215">
        <f>ROUND(I313*H313,2)</f>
        <v>0</v>
      </c>
      <c r="BL313" s="16" t="s">
        <v>372</v>
      </c>
      <c r="BM313" s="214" t="s">
        <v>1022</v>
      </c>
    </row>
    <row r="314" s="2" customFormat="1">
      <c r="A314" s="37"/>
      <c r="B314" s="38"/>
      <c r="C314" s="203" t="s">
        <v>1023</v>
      </c>
      <c r="D314" s="203" t="s">
        <v>120</v>
      </c>
      <c r="E314" s="204" t="s">
        <v>1024</v>
      </c>
      <c r="F314" s="205" t="s">
        <v>1025</v>
      </c>
      <c r="G314" s="206" t="s">
        <v>123</v>
      </c>
      <c r="H314" s="207">
        <v>50</v>
      </c>
      <c r="I314" s="208"/>
      <c r="J314" s="209">
        <f>ROUND(I314*H314,2)</f>
        <v>0</v>
      </c>
      <c r="K314" s="205" t="s">
        <v>124</v>
      </c>
      <c r="L314" s="43"/>
      <c r="M314" s="210" t="s">
        <v>19</v>
      </c>
      <c r="N314" s="211" t="s">
        <v>43</v>
      </c>
      <c r="O314" s="83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372</v>
      </c>
      <c r="AT314" s="214" t="s">
        <v>120</v>
      </c>
      <c r="AU314" s="214" t="s">
        <v>82</v>
      </c>
      <c r="AY314" s="16" t="s">
        <v>117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80</v>
      </c>
      <c r="BK314" s="215">
        <f>ROUND(I314*H314,2)</f>
        <v>0</v>
      </c>
      <c r="BL314" s="16" t="s">
        <v>372</v>
      </c>
      <c r="BM314" s="214" t="s">
        <v>1026</v>
      </c>
    </row>
    <row r="315" s="2" customFormat="1">
      <c r="A315" s="37"/>
      <c r="B315" s="38"/>
      <c r="C315" s="203" t="s">
        <v>1027</v>
      </c>
      <c r="D315" s="203" t="s">
        <v>120</v>
      </c>
      <c r="E315" s="204" t="s">
        <v>1028</v>
      </c>
      <c r="F315" s="205" t="s">
        <v>1029</v>
      </c>
      <c r="G315" s="206" t="s">
        <v>123</v>
      </c>
      <c r="H315" s="207">
        <v>50</v>
      </c>
      <c r="I315" s="208"/>
      <c r="J315" s="209">
        <f>ROUND(I315*H315,2)</f>
        <v>0</v>
      </c>
      <c r="K315" s="205" t="s">
        <v>124</v>
      </c>
      <c r="L315" s="43"/>
      <c r="M315" s="210" t="s">
        <v>19</v>
      </c>
      <c r="N315" s="211" t="s">
        <v>43</v>
      </c>
      <c r="O315" s="83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4" t="s">
        <v>372</v>
      </c>
      <c r="AT315" s="214" t="s">
        <v>120</v>
      </c>
      <c r="AU315" s="214" t="s">
        <v>82</v>
      </c>
      <c r="AY315" s="16" t="s">
        <v>117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80</v>
      </c>
      <c r="BK315" s="215">
        <f>ROUND(I315*H315,2)</f>
        <v>0</v>
      </c>
      <c r="BL315" s="16" t="s">
        <v>372</v>
      </c>
      <c r="BM315" s="214" t="s">
        <v>1030</v>
      </c>
    </row>
    <row r="316" s="2" customFormat="1">
      <c r="A316" s="37"/>
      <c r="B316" s="38"/>
      <c r="C316" s="203" t="s">
        <v>1031</v>
      </c>
      <c r="D316" s="203" t="s">
        <v>120</v>
      </c>
      <c r="E316" s="204" t="s">
        <v>1032</v>
      </c>
      <c r="F316" s="205" t="s">
        <v>1033</v>
      </c>
      <c r="G316" s="206" t="s">
        <v>123</v>
      </c>
      <c r="H316" s="207">
        <v>50</v>
      </c>
      <c r="I316" s="208"/>
      <c r="J316" s="209">
        <f>ROUND(I316*H316,2)</f>
        <v>0</v>
      </c>
      <c r="K316" s="205" t="s">
        <v>124</v>
      </c>
      <c r="L316" s="43"/>
      <c r="M316" s="210" t="s">
        <v>19</v>
      </c>
      <c r="N316" s="211" t="s">
        <v>43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372</v>
      </c>
      <c r="AT316" s="214" t="s">
        <v>120</v>
      </c>
      <c r="AU316" s="214" t="s">
        <v>82</v>
      </c>
      <c r="AY316" s="16" t="s">
        <v>117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80</v>
      </c>
      <c r="BK316" s="215">
        <f>ROUND(I316*H316,2)</f>
        <v>0</v>
      </c>
      <c r="BL316" s="16" t="s">
        <v>372</v>
      </c>
      <c r="BM316" s="214" t="s">
        <v>1034</v>
      </c>
    </row>
    <row r="317" s="2" customFormat="1" ht="16.5" customHeight="1">
      <c r="A317" s="37"/>
      <c r="B317" s="38"/>
      <c r="C317" s="203" t="s">
        <v>1035</v>
      </c>
      <c r="D317" s="203" t="s">
        <v>120</v>
      </c>
      <c r="E317" s="204" t="s">
        <v>1036</v>
      </c>
      <c r="F317" s="205" t="s">
        <v>1037</v>
      </c>
      <c r="G317" s="206" t="s">
        <v>707</v>
      </c>
      <c r="H317" s="207">
        <v>50</v>
      </c>
      <c r="I317" s="208"/>
      <c r="J317" s="209">
        <f>ROUND(I317*H317,2)</f>
        <v>0</v>
      </c>
      <c r="K317" s="205" t="s">
        <v>124</v>
      </c>
      <c r="L317" s="43"/>
      <c r="M317" s="210" t="s">
        <v>19</v>
      </c>
      <c r="N317" s="211" t="s">
        <v>43</v>
      </c>
      <c r="O317" s="83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4" t="s">
        <v>372</v>
      </c>
      <c r="AT317" s="214" t="s">
        <v>120</v>
      </c>
      <c r="AU317" s="214" t="s">
        <v>82</v>
      </c>
      <c r="AY317" s="16" t="s">
        <v>117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80</v>
      </c>
      <c r="BK317" s="215">
        <f>ROUND(I317*H317,2)</f>
        <v>0</v>
      </c>
      <c r="BL317" s="16" t="s">
        <v>372</v>
      </c>
      <c r="BM317" s="214" t="s">
        <v>1038</v>
      </c>
    </row>
    <row r="318" s="2" customFormat="1" ht="21.75" customHeight="1">
      <c r="A318" s="37"/>
      <c r="B318" s="38"/>
      <c r="C318" s="203" t="s">
        <v>1039</v>
      </c>
      <c r="D318" s="203" t="s">
        <v>120</v>
      </c>
      <c r="E318" s="204" t="s">
        <v>1040</v>
      </c>
      <c r="F318" s="205" t="s">
        <v>1041</v>
      </c>
      <c r="G318" s="206" t="s">
        <v>707</v>
      </c>
      <c r="H318" s="207">
        <v>50</v>
      </c>
      <c r="I318" s="208"/>
      <c r="J318" s="209">
        <f>ROUND(I318*H318,2)</f>
        <v>0</v>
      </c>
      <c r="K318" s="205" t="s">
        <v>124</v>
      </c>
      <c r="L318" s="43"/>
      <c r="M318" s="210" t="s">
        <v>19</v>
      </c>
      <c r="N318" s="211" t="s">
        <v>43</v>
      </c>
      <c r="O318" s="83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372</v>
      </c>
      <c r="AT318" s="214" t="s">
        <v>120</v>
      </c>
      <c r="AU318" s="214" t="s">
        <v>82</v>
      </c>
      <c r="AY318" s="16" t="s">
        <v>117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80</v>
      </c>
      <c r="BK318" s="215">
        <f>ROUND(I318*H318,2)</f>
        <v>0</v>
      </c>
      <c r="BL318" s="16" t="s">
        <v>372</v>
      </c>
      <c r="BM318" s="214" t="s">
        <v>1042</v>
      </c>
    </row>
    <row r="319" s="2" customFormat="1" ht="16.5" customHeight="1">
      <c r="A319" s="37"/>
      <c r="B319" s="38"/>
      <c r="C319" s="203" t="s">
        <v>1043</v>
      </c>
      <c r="D319" s="203" t="s">
        <v>120</v>
      </c>
      <c r="E319" s="204" t="s">
        <v>1044</v>
      </c>
      <c r="F319" s="205" t="s">
        <v>1045</v>
      </c>
      <c r="G319" s="206" t="s">
        <v>724</v>
      </c>
      <c r="H319" s="207">
        <v>50</v>
      </c>
      <c r="I319" s="208"/>
      <c r="J319" s="209">
        <f>ROUND(I319*H319,2)</f>
        <v>0</v>
      </c>
      <c r="K319" s="205" t="s">
        <v>124</v>
      </c>
      <c r="L319" s="43"/>
      <c r="M319" s="210" t="s">
        <v>19</v>
      </c>
      <c r="N319" s="211" t="s">
        <v>43</v>
      </c>
      <c r="O319" s="83"/>
      <c r="P319" s="212">
        <f>O319*H319</f>
        <v>0</v>
      </c>
      <c r="Q319" s="212">
        <v>0.00084000000000000003</v>
      </c>
      <c r="R319" s="212">
        <f>Q319*H319</f>
        <v>0.042000000000000003</v>
      </c>
      <c r="S319" s="212">
        <v>0</v>
      </c>
      <c r="T319" s="21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4" t="s">
        <v>372</v>
      </c>
      <c r="AT319" s="214" t="s">
        <v>120</v>
      </c>
      <c r="AU319" s="214" t="s">
        <v>82</v>
      </c>
      <c r="AY319" s="16" t="s">
        <v>117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80</v>
      </c>
      <c r="BK319" s="215">
        <f>ROUND(I319*H319,2)</f>
        <v>0</v>
      </c>
      <c r="BL319" s="16" t="s">
        <v>372</v>
      </c>
      <c r="BM319" s="214" t="s">
        <v>1046</v>
      </c>
    </row>
    <row r="320" s="2" customFormat="1" ht="16.5" customHeight="1">
      <c r="A320" s="37"/>
      <c r="B320" s="38"/>
      <c r="C320" s="203" t="s">
        <v>1047</v>
      </c>
      <c r="D320" s="203" t="s">
        <v>120</v>
      </c>
      <c r="E320" s="204" t="s">
        <v>1048</v>
      </c>
      <c r="F320" s="205" t="s">
        <v>1049</v>
      </c>
      <c r="G320" s="206" t="s">
        <v>724</v>
      </c>
      <c r="H320" s="207">
        <v>50</v>
      </c>
      <c r="I320" s="208"/>
      <c r="J320" s="209">
        <f>ROUND(I320*H320,2)</f>
        <v>0</v>
      </c>
      <c r="K320" s="205" t="s">
        <v>124</v>
      </c>
      <c r="L320" s="43"/>
      <c r="M320" s="210" t="s">
        <v>19</v>
      </c>
      <c r="N320" s="211" t="s">
        <v>43</v>
      </c>
      <c r="O320" s="83"/>
      <c r="P320" s="212">
        <f>O320*H320</f>
        <v>0</v>
      </c>
      <c r="Q320" s="212">
        <v>0.00069999999999999999</v>
      </c>
      <c r="R320" s="212">
        <f>Q320*H320</f>
        <v>0.034999999999999996</v>
      </c>
      <c r="S320" s="212">
        <v>0</v>
      </c>
      <c r="T320" s="21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4" t="s">
        <v>372</v>
      </c>
      <c r="AT320" s="214" t="s">
        <v>120</v>
      </c>
      <c r="AU320" s="214" t="s">
        <v>82</v>
      </c>
      <c r="AY320" s="16" t="s">
        <v>117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80</v>
      </c>
      <c r="BK320" s="215">
        <f>ROUND(I320*H320,2)</f>
        <v>0</v>
      </c>
      <c r="BL320" s="16" t="s">
        <v>372</v>
      </c>
      <c r="BM320" s="214" t="s">
        <v>1050</v>
      </c>
    </row>
    <row r="321" s="2" customFormat="1" ht="16.5" customHeight="1">
      <c r="A321" s="37"/>
      <c r="B321" s="38"/>
      <c r="C321" s="203" t="s">
        <v>1051</v>
      </c>
      <c r="D321" s="203" t="s">
        <v>120</v>
      </c>
      <c r="E321" s="204" t="s">
        <v>1052</v>
      </c>
      <c r="F321" s="205" t="s">
        <v>1053</v>
      </c>
      <c r="G321" s="206" t="s">
        <v>724</v>
      </c>
      <c r="H321" s="207">
        <v>50</v>
      </c>
      <c r="I321" s="208"/>
      <c r="J321" s="209">
        <f>ROUND(I321*H321,2)</f>
        <v>0</v>
      </c>
      <c r="K321" s="205" t="s">
        <v>124</v>
      </c>
      <c r="L321" s="43"/>
      <c r="M321" s="210" t="s">
        <v>19</v>
      </c>
      <c r="N321" s="211" t="s">
        <v>43</v>
      </c>
      <c r="O321" s="83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4" t="s">
        <v>372</v>
      </c>
      <c r="AT321" s="214" t="s">
        <v>120</v>
      </c>
      <c r="AU321" s="214" t="s">
        <v>82</v>
      </c>
      <c r="AY321" s="16" t="s">
        <v>117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80</v>
      </c>
      <c r="BK321" s="215">
        <f>ROUND(I321*H321,2)</f>
        <v>0</v>
      </c>
      <c r="BL321" s="16" t="s">
        <v>372</v>
      </c>
      <c r="BM321" s="214" t="s">
        <v>1054</v>
      </c>
    </row>
    <row r="322" s="2" customFormat="1" ht="16.5" customHeight="1">
      <c r="A322" s="37"/>
      <c r="B322" s="38"/>
      <c r="C322" s="203" t="s">
        <v>1055</v>
      </c>
      <c r="D322" s="203" t="s">
        <v>120</v>
      </c>
      <c r="E322" s="204" t="s">
        <v>1056</v>
      </c>
      <c r="F322" s="205" t="s">
        <v>1057</v>
      </c>
      <c r="G322" s="206" t="s">
        <v>724</v>
      </c>
      <c r="H322" s="207">
        <v>50</v>
      </c>
      <c r="I322" s="208"/>
      <c r="J322" s="209">
        <f>ROUND(I322*H322,2)</f>
        <v>0</v>
      </c>
      <c r="K322" s="205" t="s">
        <v>124</v>
      </c>
      <c r="L322" s="43"/>
      <c r="M322" s="210" t="s">
        <v>19</v>
      </c>
      <c r="N322" s="211" t="s">
        <v>43</v>
      </c>
      <c r="O322" s="83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4" t="s">
        <v>372</v>
      </c>
      <c r="AT322" s="214" t="s">
        <v>120</v>
      </c>
      <c r="AU322" s="214" t="s">
        <v>82</v>
      </c>
      <c r="AY322" s="16" t="s">
        <v>117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80</v>
      </c>
      <c r="BK322" s="215">
        <f>ROUND(I322*H322,2)</f>
        <v>0</v>
      </c>
      <c r="BL322" s="16" t="s">
        <v>372</v>
      </c>
      <c r="BM322" s="214" t="s">
        <v>1058</v>
      </c>
    </row>
    <row r="323" s="2" customFormat="1" ht="16.5" customHeight="1">
      <c r="A323" s="37"/>
      <c r="B323" s="38"/>
      <c r="C323" s="203" t="s">
        <v>1059</v>
      </c>
      <c r="D323" s="203" t="s">
        <v>120</v>
      </c>
      <c r="E323" s="204" t="s">
        <v>1060</v>
      </c>
      <c r="F323" s="205" t="s">
        <v>1061</v>
      </c>
      <c r="G323" s="206" t="s">
        <v>707</v>
      </c>
      <c r="H323" s="207">
        <v>50</v>
      </c>
      <c r="I323" s="208"/>
      <c r="J323" s="209">
        <f>ROUND(I323*H323,2)</f>
        <v>0</v>
      </c>
      <c r="K323" s="205" t="s">
        <v>124</v>
      </c>
      <c r="L323" s="43"/>
      <c r="M323" s="210" t="s">
        <v>19</v>
      </c>
      <c r="N323" s="211" t="s">
        <v>43</v>
      </c>
      <c r="O323" s="83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4" t="s">
        <v>372</v>
      </c>
      <c r="AT323" s="214" t="s">
        <v>120</v>
      </c>
      <c r="AU323" s="214" t="s">
        <v>82</v>
      </c>
      <c r="AY323" s="16" t="s">
        <v>117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80</v>
      </c>
      <c r="BK323" s="215">
        <f>ROUND(I323*H323,2)</f>
        <v>0</v>
      </c>
      <c r="BL323" s="16" t="s">
        <v>372</v>
      </c>
      <c r="BM323" s="214" t="s">
        <v>1062</v>
      </c>
    </row>
    <row r="324" s="2" customFormat="1">
      <c r="A324" s="37"/>
      <c r="B324" s="38"/>
      <c r="C324" s="203" t="s">
        <v>1063</v>
      </c>
      <c r="D324" s="203" t="s">
        <v>120</v>
      </c>
      <c r="E324" s="204" t="s">
        <v>1064</v>
      </c>
      <c r="F324" s="205" t="s">
        <v>1065</v>
      </c>
      <c r="G324" s="206" t="s">
        <v>123</v>
      </c>
      <c r="H324" s="207">
        <v>50</v>
      </c>
      <c r="I324" s="208"/>
      <c r="J324" s="209">
        <f>ROUND(I324*H324,2)</f>
        <v>0</v>
      </c>
      <c r="K324" s="205" t="s">
        <v>124</v>
      </c>
      <c r="L324" s="43"/>
      <c r="M324" s="210" t="s">
        <v>19</v>
      </c>
      <c r="N324" s="211" t="s">
        <v>43</v>
      </c>
      <c r="O324" s="83"/>
      <c r="P324" s="212">
        <f>O324*H324</f>
        <v>0</v>
      </c>
      <c r="Q324" s="212">
        <v>0.20300000000000001</v>
      </c>
      <c r="R324" s="212">
        <f>Q324*H324</f>
        <v>10.15</v>
      </c>
      <c r="S324" s="212">
        <v>0</v>
      </c>
      <c r="T324" s="21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4" t="s">
        <v>372</v>
      </c>
      <c r="AT324" s="214" t="s">
        <v>120</v>
      </c>
      <c r="AU324" s="214" t="s">
        <v>82</v>
      </c>
      <c r="AY324" s="16" t="s">
        <v>117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80</v>
      </c>
      <c r="BK324" s="215">
        <f>ROUND(I324*H324,2)</f>
        <v>0</v>
      </c>
      <c r="BL324" s="16" t="s">
        <v>372</v>
      </c>
      <c r="BM324" s="214" t="s">
        <v>1066</v>
      </c>
    </row>
    <row r="325" s="2" customFormat="1">
      <c r="A325" s="37"/>
      <c r="B325" s="38"/>
      <c r="C325" s="203" t="s">
        <v>1067</v>
      </c>
      <c r="D325" s="203" t="s">
        <v>120</v>
      </c>
      <c r="E325" s="204" t="s">
        <v>1068</v>
      </c>
      <c r="F325" s="205" t="s">
        <v>1069</v>
      </c>
      <c r="G325" s="206" t="s">
        <v>123</v>
      </c>
      <c r="H325" s="207">
        <v>50</v>
      </c>
      <c r="I325" s="208"/>
      <c r="J325" s="209">
        <f>ROUND(I325*H325,2)</f>
        <v>0</v>
      </c>
      <c r="K325" s="205" t="s">
        <v>124</v>
      </c>
      <c r="L325" s="43"/>
      <c r="M325" s="210" t="s">
        <v>19</v>
      </c>
      <c r="N325" s="211" t="s">
        <v>43</v>
      </c>
      <c r="O325" s="83"/>
      <c r="P325" s="212">
        <f>O325*H325</f>
        <v>0</v>
      </c>
      <c r="Q325" s="212">
        <v>0.061150000000000003</v>
      </c>
      <c r="R325" s="212">
        <f>Q325*H325</f>
        <v>3.0575000000000001</v>
      </c>
      <c r="S325" s="212">
        <v>0</v>
      </c>
      <c r="T325" s="21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4" t="s">
        <v>372</v>
      </c>
      <c r="AT325" s="214" t="s">
        <v>120</v>
      </c>
      <c r="AU325" s="214" t="s">
        <v>82</v>
      </c>
      <c r="AY325" s="16" t="s">
        <v>117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80</v>
      </c>
      <c r="BK325" s="215">
        <f>ROUND(I325*H325,2)</f>
        <v>0</v>
      </c>
      <c r="BL325" s="16" t="s">
        <v>372</v>
      </c>
      <c r="BM325" s="214" t="s">
        <v>1070</v>
      </c>
    </row>
    <row r="326" s="2" customFormat="1">
      <c r="A326" s="37"/>
      <c r="B326" s="38"/>
      <c r="C326" s="203" t="s">
        <v>1071</v>
      </c>
      <c r="D326" s="203" t="s">
        <v>120</v>
      </c>
      <c r="E326" s="204" t="s">
        <v>1072</v>
      </c>
      <c r="F326" s="205" t="s">
        <v>1073</v>
      </c>
      <c r="G326" s="206" t="s">
        <v>123</v>
      </c>
      <c r="H326" s="207">
        <v>50</v>
      </c>
      <c r="I326" s="208"/>
      <c r="J326" s="209">
        <f>ROUND(I326*H326,2)</f>
        <v>0</v>
      </c>
      <c r="K326" s="205" t="s">
        <v>124</v>
      </c>
      <c r="L326" s="43"/>
      <c r="M326" s="210" t="s">
        <v>19</v>
      </c>
      <c r="N326" s="211" t="s">
        <v>43</v>
      </c>
      <c r="O326" s="83"/>
      <c r="P326" s="212">
        <f>O326*H326</f>
        <v>0</v>
      </c>
      <c r="Q326" s="212">
        <v>0.12332</v>
      </c>
      <c r="R326" s="212">
        <f>Q326*H326</f>
        <v>6.1660000000000004</v>
      </c>
      <c r="S326" s="212">
        <v>0</v>
      </c>
      <c r="T326" s="21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4" t="s">
        <v>372</v>
      </c>
      <c r="AT326" s="214" t="s">
        <v>120</v>
      </c>
      <c r="AU326" s="214" t="s">
        <v>82</v>
      </c>
      <c r="AY326" s="16" t="s">
        <v>117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80</v>
      </c>
      <c r="BK326" s="215">
        <f>ROUND(I326*H326,2)</f>
        <v>0</v>
      </c>
      <c r="BL326" s="16" t="s">
        <v>372</v>
      </c>
      <c r="BM326" s="214" t="s">
        <v>1074</v>
      </c>
    </row>
    <row r="327" s="2" customFormat="1">
      <c r="A327" s="37"/>
      <c r="B327" s="38"/>
      <c r="C327" s="203" t="s">
        <v>1075</v>
      </c>
      <c r="D327" s="203" t="s">
        <v>120</v>
      </c>
      <c r="E327" s="204" t="s">
        <v>1076</v>
      </c>
      <c r="F327" s="205" t="s">
        <v>1077</v>
      </c>
      <c r="G327" s="206" t="s">
        <v>123</v>
      </c>
      <c r="H327" s="207">
        <v>50</v>
      </c>
      <c r="I327" s="208"/>
      <c r="J327" s="209">
        <f>ROUND(I327*H327,2)</f>
        <v>0</v>
      </c>
      <c r="K327" s="205" t="s">
        <v>124</v>
      </c>
      <c r="L327" s="43"/>
      <c r="M327" s="210" t="s">
        <v>19</v>
      </c>
      <c r="N327" s="211" t="s">
        <v>43</v>
      </c>
      <c r="O327" s="83"/>
      <c r="P327" s="212">
        <f>O327*H327</f>
        <v>0</v>
      </c>
      <c r="Q327" s="212">
        <v>0.078</v>
      </c>
      <c r="R327" s="212">
        <f>Q327*H327</f>
        <v>3.8999999999999999</v>
      </c>
      <c r="S327" s="212">
        <v>0</v>
      </c>
      <c r="T327" s="21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4" t="s">
        <v>372</v>
      </c>
      <c r="AT327" s="214" t="s">
        <v>120</v>
      </c>
      <c r="AU327" s="214" t="s">
        <v>82</v>
      </c>
      <c r="AY327" s="16" t="s">
        <v>117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80</v>
      </c>
      <c r="BK327" s="215">
        <f>ROUND(I327*H327,2)</f>
        <v>0</v>
      </c>
      <c r="BL327" s="16" t="s">
        <v>372</v>
      </c>
      <c r="BM327" s="214" t="s">
        <v>1078</v>
      </c>
    </row>
    <row r="328" s="2" customFormat="1">
      <c r="A328" s="37"/>
      <c r="B328" s="38"/>
      <c r="C328" s="203" t="s">
        <v>1079</v>
      </c>
      <c r="D328" s="203" t="s">
        <v>120</v>
      </c>
      <c r="E328" s="204" t="s">
        <v>1080</v>
      </c>
      <c r="F328" s="205" t="s">
        <v>1081</v>
      </c>
      <c r="G328" s="206" t="s">
        <v>123</v>
      </c>
      <c r="H328" s="207">
        <v>50</v>
      </c>
      <c r="I328" s="208"/>
      <c r="J328" s="209">
        <f>ROUND(I328*H328,2)</f>
        <v>0</v>
      </c>
      <c r="K328" s="205" t="s">
        <v>124</v>
      </c>
      <c r="L328" s="43"/>
      <c r="M328" s="210" t="s">
        <v>19</v>
      </c>
      <c r="N328" s="211" t="s">
        <v>43</v>
      </c>
      <c r="O328" s="83"/>
      <c r="P328" s="212">
        <f>O328*H328</f>
        <v>0</v>
      </c>
      <c r="Q328" s="212">
        <v>0.078070000000000001</v>
      </c>
      <c r="R328" s="212">
        <f>Q328*H328</f>
        <v>3.9035000000000002</v>
      </c>
      <c r="S328" s="212">
        <v>0</v>
      </c>
      <c r="T328" s="21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4" t="s">
        <v>372</v>
      </c>
      <c r="AT328" s="214" t="s">
        <v>120</v>
      </c>
      <c r="AU328" s="214" t="s">
        <v>82</v>
      </c>
      <c r="AY328" s="16" t="s">
        <v>117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80</v>
      </c>
      <c r="BK328" s="215">
        <f>ROUND(I328*H328,2)</f>
        <v>0</v>
      </c>
      <c r="BL328" s="16" t="s">
        <v>372</v>
      </c>
      <c r="BM328" s="214" t="s">
        <v>1082</v>
      </c>
    </row>
    <row r="329" s="2" customFormat="1">
      <c r="A329" s="37"/>
      <c r="B329" s="38"/>
      <c r="C329" s="203" t="s">
        <v>1083</v>
      </c>
      <c r="D329" s="203" t="s">
        <v>120</v>
      </c>
      <c r="E329" s="204" t="s">
        <v>1084</v>
      </c>
      <c r="F329" s="205" t="s">
        <v>1085</v>
      </c>
      <c r="G329" s="206" t="s">
        <v>123</v>
      </c>
      <c r="H329" s="207">
        <v>50</v>
      </c>
      <c r="I329" s="208"/>
      <c r="J329" s="209">
        <f>ROUND(I329*H329,2)</f>
        <v>0</v>
      </c>
      <c r="K329" s="205" t="s">
        <v>124</v>
      </c>
      <c r="L329" s="43"/>
      <c r="M329" s="210" t="s">
        <v>19</v>
      </c>
      <c r="N329" s="211" t="s">
        <v>43</v>
      </c>
      <c r="O329" s="83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4" t="s">
        <v>372</v>
      </c>
      <c r="AT329" s="214" t="s">
        <v>120</v>
      </c>
      <c r="AU329" s="214" t="s">
        <v>82</v>
      </c>
      <c r="AY329" s="16" t="s">
        <v>117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6" t="s">
        <v>80</v>
      </c>
      <c r="BK329" s="215">
        <f>ROUND(I329*H329,2)</f>
        <v>0</v>
      </c>
      <c r="BL329" s="16" t="s">
        <v>372</v>
      </c>
      <c r="BM329" s="214" t="s">
        <v>1086</v>
      </c>
    </row>
    <row r="330" s="2" customFormat="1">
      <c r="A330" s="37"/>
      <c r="B330" s="38"/>
      <c r="C330" s="203" t="s">
        <v>1087</v>
      </c>
      <c r="D330" s="203" t="s">
        <v>120</v>
      </c>
      <c r="E330" s="204" t="s">
        <v>1088</v>
      </c>
      <c r="F330" s="205" t="s">
        <v>1089</v>
      </c>
      <c r="G330" s="206" t="s">
        <v>123</v>
      </c>
      <c r="H330" s="207">
        <v>50</v>
      </c>
      <c r="I330" s="208"/>
      <c r="J330" s="209">
        <f>ROUND(I330*H330,2)</f>
        <v>0</v>
      </c>
      <c r="K330" s="205" t="s">
        <v>124</v>
      </c>
      <c r="L330" s="43"/>
      <c r="M330" s="210" t="s">
        <v>19</v>
      </c>
      <c r="N330" s="211" t="s">
        <v>43</v>
      </c>
      <c r="O330" s="83"/>
      <c r="P330" s="212">
        <f>O330*H330</f>
        <v>0</v>
      </c>
      <c r="Q330" s="212">
        <v>0.014149999999999999</v>
      </c>
      <c r="R330" s="212">
        <f>Q330*H330</f>
        <v>0.70750000000000002</v>
      </c>
      <c r="S330" s="212">
        <v>0</v>
      </c>
      <c r="T330" s="21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14" t="s">
        <v>372</v>
      </c>
      <c r="AT330" s="214" t="s">
        <v>120</v>
      </c>
      <c r="AU330" s="214" t="s">
        <v>82</v>
      </c>
      <c r="AY330" s="16" t="s">
        <v>117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80</v>
      </c>
      <c r="BK330" s="215">
        <f>ROUND(I330*H330,2)</f>
        <v>0</v>
      </c>
      <c r="BL330" s="16" t="s">
        <v>372</v>
      </c>
      <c r="BM330" s="214" t="s">
        <v>1090</v>
      </c>
    </row>
    <row r="331" s="2" customFormat="1">
      <c r="A331" s="37"/>
      <c r="B331" s="38"/>
      <c r="C331" s="203" t="s">
        <v>1091</v>
      </c>
      <c r="D331" s="203" t="s">
        <v>120</v>
      </c>
      <c r="E331" s="204" t="s">
        <v>1092</v>
      </c>
      <c r="F331" s="205" t="s">
        <v>1093</v>
      </c>
      <c r="G331" s="206" t="s">
        <v>123</v>
      </c>
      <c r="H331" s="207">
        <v>50</v>
      </c>
      <c r="I331" s="208"/>
      <c r="J331" s="209">
        <f>ROUND(I331*H331,2)</f>
        <v>0</v>
      </c>
      <c r="K331" s="205" t="s">
        <v>124</v>
      </c>
      <c r="L331" s="43"/>
      <c r="M331" s="210" t="s">
        <v>19</v>
      </c>
      <c r="N331" s="211" t="s">
        <v>43</v>
      </c>
      <c r="O331" s="83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4" t="s">
        <v>372</v>
      </c>
      <c r="AT331" s="214" t="s">
        <v>120</v>
      </c>
      <c r="AU331" s="214" t="s">
        <v>82</v>
      </c>
      <c r="AY331" s="16" t="s">
        <v>117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80</v>
      </c>
      <c r="BK331" s="215">
        <f>ROUND(I331*H331,2)</f>
        <v>0</v>
      </c>
      <c r="BL331" s="16" t="s">
        <v>372</v>
      </c>
      <c r="BM331" s="214" t="s">
        <v>1094</v>
      </c>
    </row>
    <row r="332" s="2" customFormat="1">
      <c r="A332" s="37"/>
      <c r="B332" s="38"/>
      <c r="C332" s="203" t="s">
        <v>1095</v>
      </c>
      <c r="D332" s="203" t="s">
        <v>120</v>
      </c>
      <c r="E332" s="204" t="s">
        <v>1096</v>
      </c>
      <c r="F332" s="205" t="s">
        <v>1097</v>
      </c>
      <c r="G332" s="206" t="s">
        <v>123</v>
      </c>
      <c r="H332" s="207">
        <v>50</v>
      </c>
      <c r="I332" s="208"/>
      <c r="J332" s="209">
        <f>ROUND(I332*H332,2)</f>
        <v>0</v>
      </c>
      <c r="K332" s="205" t="s">
        <v>124</v>
      </c>
      <c r="L332" s="43"/>
      <c r="M332" s="210" t="s">
        <v>19</v>
      </c>
      <c r="N332" s="211" t="s">
        <v>43</v>
      </c>
      <c r="O332" s="83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14" t="s">
        <v>372</v>
      </c>
      <c r="AT332" s="214" t="s">
        <v>120</v>
      </c>
      <c r="AU332" s="214" t="s">
        <v>82</v>
      </c>
      <c r="AY332" s="16" t="s">
        <v>117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6" t="s">
        <v>80</v>
      </c>
      <c r="BK332" s="215">
        <f>ROUND(I332*H332,2)</f>
        <v>0</v>
      </c>
      <c r="BL332" s="16" t="s">
        <v>372</v>
      </c>
      <c r="BM332" s="214" t="s">
        <v>1098</v>
      </c>
    </row>
    <row r="333" s="2" customFormat="1">
      <c r="A333" s="37"/>
      <c r="B333" s="38"/>
      <c r="C333" s="203" t="s">
        <v>1099</v>
      </c>
      <c r="D333" s="203" t="s">
        <v>120</v>
      </c>
      <c r="E333" s="204" t="s">
        <v>1100</v>
      </c>
      <c r="F333" s="205" t="s">
        <v>1101</v>
      </c>
      <c r="G333" s="206" t="s">
        <v>123</v>
      </c>
      <c r="H333" s="207">
        <v>50</v>
      </c>
      <c r="I333" s="208"/>
      <c r="J333" s="209">
        <f>ROUND(I333*H333,2)</f>
        <v>0</v>
      </c>
      <c r="K333" s="205" t="s">
        <v>124</v>
      </c>
      <c r="L333" s="43"/>
      <c r="M333" s="210" t="s">
        <v>19</v>
      </c>
      <c r="N333" s="211" t="s">
        <v>43</v>
      </c>
      <c r="O333" s="83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4" t="s">
        <v>372</v>
      </c>
      <c r="AT333" s="214" t="s">
        <v>120</v>
      </c>
      <c r="AU333" s="214" t="s">
        <v>82</v>
      </c>
      <c r="AY333" s="16" t="s">
        <v>117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80</v>
      </c>
      <c r="BK333" s="215">
        <f>ROUND(I333*H333,2)</f>
        <v>0</v>
      </c>
      <c r="BL333" s="16" t="s">
        <v>372</v>
      </c>
      <c r="BM333" s="214" t="s">
        <v>1102</v>
      </c>
    </row>
    <row r="334" s="2" customFormat="1">
      <c r="A334" s="37"/>
      <c r="B334" s="38"/>
      <c r="C334" s="203" t="s">
        <v>1103</v>
      </c>
      <c r="D334" s="203" t="s">
        <v>120</v>
      </c>
      <c r="E334" s="204" t="s">
        <v>1104</v>
      </c>
      <c r="F334" s="205" t="s">
        <v>1105</v>
      </c>
      <c r="G334" s="206" t="s">
        <v>123</v>
      </c>
      <c r="H334" s="207">
        <v>50</v>
      </c>
      <c r="I334" s="208"/>
      <c r="J334" s="209">
        <f>ROUND(I334*H334,2)</f>
        <v>0</v>
      </c>
      <c r="K334" s="205" t="s">
        <v>124</v>
      </c>
      <c r="L334" s="43"/>
      <c r="M334" s="210" t="s">
        <v>19</v>
      </c>
      <c r="N334" s="211" t="s">
        <v>43</v>
      </c>
      <c r="O334" s="83"/>
      <c r="P334" s="212">
        <f>O334*H334</f>
        <v>0</v>
      </c>
      <c r="Q334" s="212">
        <v>0</v>
      </c>
      <c r="R334" s="212">
        <f>Q334*H334</f>
        <v>0</v>
      </c>
      <c r="S334" s="212">
        <v>0</v>
      </c>
      <c r="T334" s="21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4" t="s">
        <v>372</v>
      </c>
      <c r="AT334" s="214" t="s">
        <v>120</v>
      </c>
      <c r="AU334" s="214" t="s">
        <v>82</v>
      </c>
      <c r="AY334" s="16" t="s">
        <v>117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6" t="s">
        <v>80</v>
      </c>
      <c r="BK334" s="215">
        <f>ROUND(I334*H334,2)</f>
        <v>0</v>
      </c>
      <c r="BL334" s="16" t="s">
        <v>372</v>
      </c>
      <c r="BM334" s="214" t="s">
        <v>1106</v>
      </c>
    </row>
    <row r="335" s="2" customFormat="1">
      <c r="A335" s="37"/>
      <c r="B335" s="38"/>
      <c r="C335" s="203" t="s">
        <v>1107</v>
      </c>
      <c r="D335" s="203" t="s">
        <v>120</v>
      </c>
      <c r="E335" s="204" t="s">
        <v>1108</v>
      </c>
      <c r="F335" s="205" t="s">
        <v>1109</v>
      </c>
      <c r="G335" s="206" t="s">
        <v>123</v>
      </c>
      <c r="H335" s="207">
        <v>50</v>
      </c>
      <c r="I335" s="208"/>
      <c r="J335" s="209">
        <f>ROUND(I335*H335,2)</f>
        <v>0</v>
      </c>
      <c r="K335" s="205" t="s">
        <v>124</v>
      </c>
      <c r="L335" s="43"/>
      <c r="M335" s="210" t="s">
        <v>19</v>
      </c>
      <c r="N335" s="211" t="s">
        <v>43</v>
      </c>
      <c r="O335" s="83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4" t="s">
        <v>372</v>
      </c>
      <c r="AT335" s="214" t="s">
        <v>120</v>
      </c>
      <c r="AU335" s="214" t="s">
        <v>82</v>
      </c>
      <c r="AY335" s="16" t="s">
        <v>117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6" t="s">
        <v>80</v>
      </c>
      <c r="BK335" s="215">
        <f>ROUND(I335*H335,2)</f>
        <v>0</v>
      </c>
      <c r="BL335" s="16" t="s">
        <v>372</v>
      </c>
      <c r="BM335" s="214" t="s">
        <v>1110</v>
      </c>
    </row>
    <row r="336" s="2" customFormat="1">
      <c r="A336" s="37"/>
      <c r="B336" s="38"/>
      <c r="C336" s="203" t="s">
        <v>1111</v>
      </c>
      <c r="D336" s="203" t="s">
        <v>120</v>
      </c>
      <c r="E336" s="204" t="s">
        <v>1112</v>
      </c>
      <c r="F336" s="205" t="s">
        <v>1113</v>
      </c>
      <c r="G336" s="206" t="s">
        <v>123</v>
      </c>
      <c r="H336" s="207">
        <v>50</v>
      </c>
      <c r="I336" s="208"/>
      <c r="J336" s="209">
        <f>ROUND(I336*H336,2)</f>
        <v>0</v>
      </c>
      <c r="K336" s="205" t="s">
        <v>124</v>
      </c>
      <c r="L336" s="43"/>
      <c r="M336" s="210" t="s">
        <v>19</v>
      </c>
      <c r="N336" s="211" t="s">
        <v>43</v>
      </c>
      <c r="O336" s="83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4" t="s">
        <v>372</v>
      </c>
      <c r="AT336" s="214" t="s">
        <v>120</v>
      </c>
      <c r="AU336" s="214" t="s">
        <v>82</v>
      </c>
      <c r="AY336" s="16" t="s">
        <v>117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80</v>
      </c>
      <c r="BK336" s="215">
        <f>ROUND(I336*H336,2)</f>
        <v>0</v>
      </c>
      <c r="BL336" s="16" t="s">
        <v>372</v>
      </c>
      <c r="BM336" s="214" t="s">
        <v>1114</v>
      </c>
    </row>
    <row r="337" s="2" customFormat="1">
      <c r="A337" s="37"/>
      <c r="B337" s="38"/>
      <c r="C337" s="203" t="s">
        <v>1115</v>
      </c>
      <c r="D337" s="203" t="s">
        <v>120</v>
      </c>
      <c r="E337" s="204" t="s">
        <v>1116</v>
      </c>
      <c r="F337" s="205" t="s">
        <v>1117</v>
      </c>
      <c r="G337" s="206" t="s">
        <v>123</v>
      </c>
      <c r="H337" s="207">
        <v>50</v>
      </c>
      <c r="I337" s="208"/>
      <c r="J337" s="209">
        <f>ROUND(I337*H337,2)</f>
        <v>0</v>
      </c>
      <c r="K337" s="205" t="s">
        <v>124</v>
      </c>
      <c r="L337" s="43"/>
      <c r="M337" s="210" t="s">
        <v>19</v>
      </c>
      <c r="N337" s="211" t="s">
        <v>43</v>
      </c>
      <c r="O337" s="83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4" t="s">
        <v>372</v>
      </c>
      <c r="AT337" s="214" t="s">
        <v>120</v>
      </c>
      <c r="AU337" s="214" t="s">
        <v>82</v>
      </c>
      <c r="AY337" s="16" t="s">
        <v>117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80</v>
      </c>
      <c r="BK337" s="215">
        <f>ROUND(I337*H337,2)</f>
        <v>0</v>
      </c>
      <c r="BL337" s="16" t="s">
        <v>372</v>
      </c>
      <c r="BM337" s="214" t="s">
        <v>1118</v>
      </c>
    </row>
    <row r="338" s="2" customFormat="1">
      <c r="A338" s="37"/>
      <c r="B338" s="38"/>
      <c r="C338" s="203" t="s">
        <v>1119</v>
      </c>
      <c r="D338" s="203" t="s">
        <v>120</v>
      </c>
      <c r="E338" s="204" t="s">
        <v>1120</v>
      </c>
      <c r="F338" s="205" t="s">
        <v>1121</v>
      </c>
      <c r="G338" s="206" t="s">
        <v>123</v>
      </c>
      <c r="H338" s="207">
        <v>50</v>
      </c>
      <c r="I338" s="208"/>
      <c r="J338" s="209">
        <f>ROUND(I338*H338,2)</f>
        <v>0</v>
      </c>
      <c r="K338" s="205" t="s">
        <v>124</v>
      </c>
      <c r="L338" s="43"/>
      <c r="M338" s="210" t="s">
        <v>19</v>
      </c>
      <c r="N338" s="211" t="s">
        <v>43</v>
      </c>
      <c r="O338" s="83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14" t="s">
        <v>372</v>
      </c>
      <c r="AT338" s="214" t="s">
        <v>120</v>
      </c>
      <c r="AU338" s="214" t="s">
        <v>82</v>
      </c>
      <c r="AY338" s="16" t="s">
        <v>117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6" t="s">
        <v>80</v>
      </c>
      <c r="BK338" s="215">
        <f>ROUND(I338*H338,2)</f>
        <v>0</v>
      </c>
      <c r="BL338" s="16" t="s">
        <v>372</v>
      </c>
      <c r="BM338" s="214" t="s">
        <v>1122</v>
      </c>
    </row>
    <row r="339" s="2" customFormat="1">
      <c r="A339" s="37"/>
      <c r="B339" s="38"/>
      <c r="C339" s="203" t="s">
        <v>1123</v>
      </c>
      <c r="D339" s="203" t="s">
        <v>120</v>
      </c>
      <c r="E339" s="204" t="s">
        <v>1124</v>
      </c>
      <c r="F339" s="205" t="s">
        <v>1125</v>
      </c>
      <c r="G339" s="206" t="s">
        <v>123</v>
      </c>
      <c r="H339" s="207">
        <v>50</v>
      </c>
      <c r="I339" s="208"/>
      <c r="J339" s="209">
        <f>ROUND(I339*H339,2)</f>
        <v>0</v>
      </c>
      <c r="K339" s="205" t="s">
        <v>124</v>
      </c>
      <c r="L339" s="43"/>
      <c r="M339" s="210" t="s">
        <v>19</v>
      </c>
      <c r="N339" s="211" t="s">
        <v>43</v>
      </c>
      <c r="O339" s="83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4" t="s">
        <v>372</v>
      </c>
      <c r="AT339" s="214" t="s">
        <v>120</v>
      </c>
      <c r="AU339" s="214" t="s">
        <v>82</v>
      </c>
      <c r="AY339" s="16" t="s">
        <v>117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80</v>
      </c>
      <c r="BK339" s="215">
        <f>ROUND(I339*H339,2)</f>
        <v>0</v>
      </c>
      <c r="BL339" s="16" t="s">
        <v>372</v>
      </c>
      <c r="BM339" s="214" t="s">
        <v>1126</v>
      </c>
    </row>
    <row r="340" s="2" customFormat="1">
      <c r="A340" s="37"/>
      <c r="B340" s="38"/>
      <c r="C340" s="203" t="s">
        <v>1127</v>
      </c>
      <c r="D340" s="203" t="s">
        <v>120</v>
      </c>
      <c r="E340" s="204" t="s">
        <v>1128</v>
      </c>
      <c r="F340" s="205" t="s">
        <v>1129</v>
      </c>
      <c r="G340" s="206" t="s">
        <v>123</v>
      </c>
      <c r="H340" s="207">
        <v>50</v>
      </c>
      <c r="I340" s="208"/>
      <c r="J340" s="209">
        <f>ROUND(I340*H340,2)</f>
        <v>0</v>
      </c>
      <c r="K340" s="205" t="s">
        <v>124</v>
      </c>
      <c r="L340" s="43"/>
      <c r="M340" s="210" t="s">
        <v>19</v>
      </c>
      <c r="N340" s="211" t="s">
        <v>43</v>
      </c>
      <c r="O340" s="83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14" t="s">
        <v>372</v>
      </c>
      <c r="AT340" s="214" t="s">
        <v>120</v>
      </c>
      <c r="AU340" s="214" t="s">
        <v>82</v>
      </c>
      <c r="AY340" s="16" t="s">
        <v>117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80</v>
      </c>
      <c r="BK340" s="215">
        <f>ROUND(I340*H340,2)</f>
        <v>0</v>
      </c>
      <c r="BL340" s="16" t="s">
        <v>372</v>
      </c>
      <c r="BM340" s="214" t="s">
        <v>1130</v>
      </c>
    </row>
    <row r="341" s="2" customFormat="1">
      <c r="A341" s="37"/>
      <c r="B341" s="38"/>
      <c r="C341" s="203" t="s">
        <v>1131</v>
      </c>
      <c r="D341" s="203" t="s">
        <v>120</v>
      </c>
      <c r="E341" s="204" t="s">
        <v>1132</v>
      </c>
      <c r="F341" s="205" t="s">
        <v>1133</v>
      </c>
      <c r="G341" s="206" t="s">
        <v>123</v>
      </c>
      <c r="H341" s="207">
        <v>50</v>
      </c>
      <c r="I341" s="208"/>
      <c r="J341" s="209">
        <f>ROUND(I341*H341,2)</f>
        <v>0</v>
      </c>
      <c r="K341" s="205" t="s">
        <v>124</v>
      </c>
      <c r="L341" s="43"/>
      <c r="M341" s="210" t="s">
        <v>19</v>
      </c>
      <c r="N341" s="211" t="s">
        <v>43</v>
      </c>
      <c r="O341" s="83"/>
      <c r="P341" s="212">
        <f>O341*H341</f>
        <v>0</v>
      </c>
      <c r="Q341" s="212">
        <v>0</v>
      </c>
      <c r="R341" s="212">
        <f>Q341*H341</f>
        <v>0</v>
      </c>
      <c r="S341" s="212">
        <v>0</v>
      </c>
      <c r="T341" s="213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14" t="s">
        <v>372</v>
      </c>
      <c r="AT341" s="214" t="s">
        <v>120</v>
      </c>
      <c r="AU341" s="214" t="s">
        <v>82</v>
      </c>
      <c r="AY341" s="16" t="s">
        <v>117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16" t="s">
        <v>80</v>
      </c>
      <c r="BK341" s="215">
        <f>ROUND(I341*H341,2)</f>
        <v>0</v>
      </c>
      <c r="BL341" s="16" t="s">
        <v>372</v>
      </c>
      <c r="BM341" s="214" t="s">
        <v>1134</v>
      </c>
    </row>
    <row r="342" s="2" customFormat="1">
      <c r="A342" s="37"/>
      <c r="B342" s="38"/>
      <c r="C342" s="203" t="s">
        <v>1135</v>
      </c>
      <c r="D342" s="203" t="s">
        <v>120</v>
      </c>
      <c r="E342" s="204" t="s">
        <v>1136</v>
      </c>
      <c r="F342" s="205" t="s">
        <v>1137</v>
      </c>
      <c r="G342" s="206" t="s">
        <v>707</v>
      </c>
      <c r="H342" s="207">
        <v>50</v>
      </c>
      <c r="I342" s="208"/>
      <c r="J342" s="209">
        <f>ROUND(I342*H342,2)</f>
        <v>0</v>
      </c>
      <c r="K342" s="205" t="s">
        <v>124</v>
      </c>
      <c r="L342" s="43"/>
      <c r="M342" s="210" t="s">
        <v>19</v>
      </c>
      <c r="N342" s="211" t="s">
        <v>43</v>
      </c>
      <c r="O342" s="83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4" t="s">
        <v>372</v>
      </c>
      <c r="AT342" s="214" t="s">
        <v>120</v>
      </c>
      <c r="AU342" s="214" t="s">
        <v>82</v>
      </c>
      <c r="AY342" s="16" t="s">
        <v>117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80</v>
      </c>
      <c r="BK342" s="215">
        <f>ROUND(I342*H342,2)</f>
        <v>0</v>
      </c>
      <c r="BL342" s="16" t="s">
        <v>372</v>
      </c>
      <c r="BM342" s="214" t="s">
        <v>1138</v>
      </c>
    </row>
    <row r="343" s="2" customFormat="1">
      <c r="A343" s="37"/>
      <c r="B343" s="38"/>
      <c r="C343" s="203" t="s">
        <v>1139</v>
      </c>
      <c r="D343" s="203" t="s">
        <v>120</v>
      </c>
      <c r="E343" s="204" t="s">
        <v>1140</v>
      </c>
      <c r="F343" s="205" t="s">
        <v>1141</v>
      </c>
      <c r="G343" s="206" t="s">
        <v>707</v>
      </c>
      <c r="H343" s="207">
        <v>50</v>
      </c>
      <c r="I343" s="208"/>
      <c r="J343" s="209">
        <f>ROUND(I343*H343,2)</f>
        <v>0</v>
      </c>
      <c r="K343" s="205" t="s">
        <v>124</v>
      </c>
      <c r="L343" s="43"/>
      <c r="M343" s="210" t="s">
        <v>19</v>
      </c>
      <c r="N343" s="211" t="s">
        <v>43</v>
      </c>
      <c r="O343" s="83"/>
      <c r="P343" s="212">
        <f>O343*H343</f>
        <v>0</v>
      </c>
      <c r="Q343" s="212">
        <v>0</v>
      </c>
      <c r="R343" s="212">
        <f>Q343*H343</f>
        <v>0</v>
      </c>
      <c r="S343" s="212">
        <v>0</v>
      </c>
      <c r="T343" s="213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4" t="s">
        <v>372</v>
      </c>
      <c r="AT343" s="214" t="s">
        <v>120</v>
      </c>
      <c r="AU343" s="214" t="s">
        <v>82</v>
      </c>
      <c r="AY343" s="16" t="s">
        <v>117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6" t="s">
        <v>80</v>
      </c>
      <c r="BK343" s="215">
        <f>ROUND(I343*H343,2)</f>
        <v>0</v>
      </c>
      <c r="BL343" s="16" t="s">
        <v>372</v>
      </c>
      <c r="BM343" s="214" t="s">
        <v>1142</v>
      </c>
    </row>
    <row r="344" s="2" customFormat="1">
      <c r="A344" s="37"/>
      <c r="B344" s="38"/>
      <c r="C344" s="203" t="s">
        <v>1143</v>
      </c>
      <c r="D344" s="203" t="s">
        <v>120</v>
      </c>
      <c r="E344" s="204" t="s">
        <v>1144</v>
      </c>
      <c r="F344" s="205" t="s">
        <v>1145</v>
      </c>
      <c r="G344" s="206" t="s">
        <v>707</v>
      </c>
      <c r="H344" s="207">
        <v>50</v>
      </c>
      <c r="I344" s="208"/>
      <c r="J344" s="209">
        <f>ROUND(I344*H344,2)</f>
        <v>0</v>
      </c>
      <c r="K344" s="205" t="s">
        <v>124</v>
      </c>
      <c r="L344" s="43"/>
      <c r="M344" s="210" t="s">
        <v>19</v>
      </c>
      <c r="N344" s="211" t="s">
        <v>43</v>
      </c>
      <c r="O344" s="83"/>
      <c r="P344" s="212">
        <f>O344*H344</f>
        <v>0</v>
      </c>
      <c r="Q344" s="212">
        <v>0</v>
      </c>
      <c r="R344" s="212">
        <f>Q344*H344</f>
        <v>0</v>
      </c>
      <c r="S344" s="212">
        <v>0</v>
      </c>
      <c r="T344" s="213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14" t="s">
        <v>372</v>
      </c>
      <c r="AT344" s="214" t="s">
        <v>120</v>
      </c>
      <c r="AU344" s="214" t="s">
        <v>82</v>
      </c>
      <c r="AY344" s="16" t="s">
        <v>117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6" t="s">
        <v>80</v>
      </c>
      <c r="BK344" s="215">
        <f>ROUND(I344*H344,2)</f>
        <v>0</v>
      </c>
      <c r="BL344" s="16" t="s">
        <v>372</v>
      </c>
      <c r="BM344" s="214" t="s">
        <v>1146</v>
      </c>
    </row>
    <row r="345" s="2" customFormat="1" ht="21.75" customHeight="1">
      <c r="A345" s="37"/>
      <c r="B345" s="38"/>
      <c r="C345" s="203" t="s">
        <v>1147</v>
      </c>
      <c r="D345" s="203" t="s">
        <v>120</v>
      </c>
      <c r="E345" s="204" t="s">
        <v>1148</v>
      </c>
      <c r="F345" s="205" t="s">
        <v>1149</v>
      </c>
      <c r="G345" s="206" t="s">
        <v>707</v>
      </c>
      <c r="H345" s="207">
        <v>50</v>
      </c>
      <c r="I345" s="208"/>
      <c r="J345" s="209">
        <f>ROUND(I345*H345,2)</f>
        <v>0</v>
      </c>
      <c r="K345" s="205" t="s">
        <v>124</v>
      </c>
      <c r="L345" s="43"/>
      <c r="M345" s="210" t="s">
        <v>19</v>
      </c>
      <c r="N345" s="211" t="s">
        <v>43</v>
      </c>
      <c r="O345" s="83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4" t="s">
        <v>372</v>
      </c>
      <c r="AT345" s="214" t="s">
        <v>120</v>
      </c>
      <c r="AU345" s="214" t="s">
        <v>82</v>
      </c>
      <c r="AY345" s="16" t="s">
        <v>117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80</v>
      </c>
      <c r="BK345" s="215">
        <f>ROUND(I345*H345,2)</f>
        <v>0</v>
      </c>
      <c r="BL345" s="16" t="s">
        <v>372</v>
      </c>
      <c r="BM345" s="214" t="s">
        <v>1150</v>
      </c>
    </row>
    <row r="346" s="2" customFormat="1">
      <c r="A346" s="37"/>
      <c r="B346" s="38"/>
      <c r="C346" s="203" t="s">
        <v>1151</v>
      </c>
      <c r="D346" s="203" t="s">
        <v>120</v>
      </c>
      <c r="E346" s="204" t="s">
        <v>1152</v>
      </c>
      <c r="F346" s="205" t="s">
        <v>1153</v>
      </c>
      <c r="G346" s="206" t="s">
        <v>707</v>
      </c>
      <c r="H346" s="207">
        <v>50</v>
      </c>
      <c r="I346" s="208"/>
      <c r="J346" s="209">
        <f>ROUND(I346*H346,2)</f>
        <v>0</v>
      </c>
      <c r="K346" s="205" t="s">
        <v>124</v>
      </c>
      <c r="L346" s="43"/>
      <c r="M346" s="210" t="s">
        <v>19</v>
      </c>
      <c r="N346" s="211" t="s">
        <v>43</v>
      </c>
      <c r="O346" s="83"/>
      <c r="P346" s="212">
        <f>O346*H346</f>
        <v>0</v>
      </c>
      <c r="Q346" s="212">
        <v>0</v>
      </c>
      <c r="R346" s="212">
        <f>Q346*H346</f>
        <v>0</v>
      </c>
      <c r="S346" s="212">
        <v>0</v>
      </c>
      <c r="T346" s="21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4" t="s">
        <v>372</v>
      </c>
      <c r="AT346" s="214" t="s">
        <v>120</v>
      </c>
      <c r="AU346" s="214" t="s">
        <v>82</v>
      </c>
      <c r="AY346" s="16" t="s">
        <v>117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6" t="s">
        <v>80</v>
      </c>
      <c r="BK346" s="215">
        <f>ROUND(I346*H346,2)</f>
        <v>0</v>
      </c>
      <c r="BL346" s="16" t="s">
        <v>372</v>
      </c>
      <c r="BM346" s="214" t="s">
        <v>1154</v>
      </c>
    </row>
    <row r="347" s="2" customFormat="1" ht="16.5" customHeight="1">
      <c r="A347" s="37"/>
      <c r="B347" s="38"/>
      <c r="C347" s="203" t="s">
        <v>1155</v>
      </c>
      <c r="D347" s="203" t="s">
        <v>120</v>
      </c>
      <c r="E347" s="204" t="s">
        <v>1156</v>
      </c>
      <c r="F347" s="205" t="s">
        <v>1157</v>
      </c>
      <c r="G347" s="206" t="s">
        <v>724</v>
      </c>
      <c r="H347" s="207">
        <v>50</v>
      </c>
      <c r="I347" s="208"/>
      <c r="J347" s="209">
        <f>ROUND(I347*H347,2)</f>
        <v>0</v>
      </c>
      <c r="K347" s="205" t="s">
        <v>124</v>
      </c>
      <c r="L347" s="43"/>
      <c r="M347" s="210" t="s">
        <v>19</v>
      </c>
      <c r="N347" s="211" t="s">
        <v>43</v>
      </c>
      <c r="O347" s="83"/>
      <c r="P347" s="212">
        <f>O347*H347</f>
        <v>0</v>
      </c>
      <c r="Q347" s="212">
        <v>3.0000000000000001E-05</v>
      </c>
      <c r="R347" s="212">
        <f>Q347*H347</f>
        <v>0.0015</v>
      </c>
      <c r="S347" s="212">
        <v>0</v>
      </c>
      <c r="T347" s="213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14" t="s">
        <v>372</v>
      </c>
      <c r="AT347" s="214" t="s">
        <v>120</v>
      </c>
      <c r="AU347" s="214" t="s">
        <v>82</v>
      </c>
      <c r="AY347" s="16" t="s">
        <v>117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6" t="s">
        <v>80</v>
      </c>
      <c r="BK347" s="215">
        <f>ROUND(I347*H347,2)</f>
        <v>0</v>
      </c>
      <c r="BL347" s="16" t="s">
        <v>372</v>
      </c>
      <c r="BM347" s="214" t="s">
        <v>1158</v>
      </c>
    </row>
    <row r="348" s="2" customFormat="1" ht="16.5" customHeight="1">
      <c r="A348" s="37"/>
      <c r="B348" s="38"/>
      <c r="C348" s="203" t="s">
        <v>1159</v>
      </c>
      <c r="D348" s="203" t="s">
        <v>120</v>
      </c>
      <c r="E348" s="204" t="s">
        <v>1160</v>
      </c>
      <c r="F348" s="205" t="s">
        <v>1161</v>
      </c>
      <c r="G348" s="206" t="s">
        <v>724</v>
      </c>
      <c r="H348" s="207">
        <v>50</v>
      </c>
      <c r="I348" s="208"/>
      <c r="J348" s="209">
        <f>ROUND(I348*H348,2)</f>
        <v>0</v>
      </c>
      <c r="K348" s="205" t="s">
        <v>124</v>
      </c>
      <c r="L348" s="43"/>
      <c r="M348" s="210" t="s">
        <v>19</v>
      </c>
      <c r="N348" s="211" t="s">
        <v>43</v>
      </c>
      <c r="O348" s="83"/>
      <c r="P348" s="212">
        <f>O348*H348</f>
        <v>0</v>
      </c>
      <c r="Q348" s="212">
        <v>3.0000000000000001E-05</v>
      </c>
      <c r="R348" s="212">
        <f>Q348*H348</f>
        <v>0.0015</v>
      </c>
      <c r="S348" s="212">
        <v>0</v>
      </c>
      <c r="T348" s="213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14" t="s">
        <v>372</v>
      </c>
      <c r="AT348" s="214" t="s">
        <v>120</v>
      </c>
      <c r="AU348" s="214" t="s">
        <v>82</v>
      </c>
      <c r="AY348" s="16" t="s">
        <v>117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6" t="s">
        <v>80</v>
      </c>
      <c r="BK348" s="215">
        <f>ROUND(I348*H348,2)</f>
        <v>0</v>
      </c>
      <c r="BL348" s="16" t="s">
        <v>372</v>
      </c>
      <c r="BM348" s="214" t="s">
        <v>1162</v>
      </c>
    </row>
    <row r="349" s="2" customFormat="1">
      <c r="A349" s="37"/>
      <c r="B349" s="38"/>
      <c r="C349" s="203" t="s">
        <v>1163</v>
      </c>
      <c r="D349" s="203" t="s">
        <v>120</v>
      </c>
      <c r="E349" s="204" t="s">
        <v>1164</v>
      </c>
      <c r="F349" s="205" t="s">
        <v>1165</v>
      </c>
      <c r="G349" s="206" t="s">
        <v>724</v>
      </c>
      <c r="H349" s="207">
        <v>50</v>
      </c>
      <c r="I349" s="208"/>
      <c r="J349" s="209">
        <f>ROUND(I349*H349,2)</f>
        <v>0</v>
      </c>
      <c r="K349" s="205" t="s">
        <v>124</v>
      </c>
      <c r="L349" s="43"/>
      <c r="M349" s="210" t="s">
        <v>19</v>
      </c>
      <c r="N349" s="211" t="s">
        <v>43</v>
      </c>
      <c r="O349" s="83"/>
      <c r="P349" s="212">
        <f>O349*H349</f>
        <v>0</v>
      </c>
      <c r="Q349" s="212">
        <v>0</v>
      </c>
      <c r="R349" s="212">
        <f>Q349*H349</f>
        <v>0</v>
      </c>
      <c r="S349" s="212">
        <v>0</v>
      </c>
      <c r="T349" s="213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14" t="s">
        <v>372</v>
      </c>
      <c r="AT349" s="214" t="s">
        <v>120</v>
      </c>
      <c r="AU349" s="214" t="s">
        <v>82</v>
      </c>
      <c r="AY349" s="16" t="s">
        <v>117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6" t="s">
        <v>80</v>
      </c>
      <c r="BK349" s="215">
        <f>ROUND(I349*H349,2)</f>
        <v>0</v>
      </c>
      <c r="BL349" s="16" t="s">
        <v>372</v>
      </c>
      <c r="BM349" s="214" t="s">
        <v>1166</v>
      </c>
    </row>
    <row r="350" s="2" customFormat="1">
      <c r="A350" s="37"/>
      <c r="B350" s="38"/>
      <c r="C350" s="203" t="s">
        <v>1167</v>
      </c>
      <c r="D350" s="203" t="s">
        <v>120</v>
      </c>
      <c r="E350" s="204" t="s">
        <v>1168</v>
      </c>
      <c r="F350" s="205" t="s">
        <v>1169</v>
      </c>
      <c r="G350" s="206" t="s">
        <v>724</v>
      </c>
      <c r="H350" s="207">
        <v>50</v>
      </c>
      <c r="I350" s="208"/>
      <c r="J350" s="209">
        <f>ROUND(I350*H350,2)</f>
        <v>0</v>
      </c>
      <c r="K350" s="205" t="s">
        <v>124</v>
      </c>
      <c r="L350" s="43"/>
      <c r="M350" s="210" t="s">
        <v>19</v>
      </c>
      <c r="N350" s="211" t="s">
        <v>43</v>
      </c>
      <c r="O350" s="83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4" t="s">
        <v>372</v>
      </c>
      <c r="AT350" s="214" t="s">
        <v>120</v>
      </c>
      <c r="AU350" s="214" t="s">
        <v>82</v>
      </c>
      <c r="AY350" s="16" t="s">
        <v>117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6" t="s">
        <v>80</v>
      </c>
      <c r="BK350" s="215">
        <f>ROUND(I350*H350,2)</f>
        <v>0</v>
      </c>
      <c r="BL350" s="16" t="s">
        <v>372</v>
      </c>
      <c r="BM350" s="214" t="s">
        <v>1170</v>
      </c>
    </row>
    <row r="351" s="2" customFormat="1">
      <c r="A351" s="37"/>
      <c r="B351" s="38"/>
      <c r="C351" s="203" t="s">
        <v>1171</v>
      </c>
      <c r="D351" s="203" t="s">
        <v>120</v>
      </c>
      <c r="E351" s="204" t="s">
        <v>1172</v>
      </c>
      <c r="F351" s="205" t="s">
        <v>1173</v>
      </c>
      <c r="G351" s="206" t="s">
        <v>724</v>
      </c>
      <c r="H351" s="207">
        <v>50</v>
      </c>
      <c r="I351" s="208"/>
      <c r="J351" s="209">
        <f>ROUND(I351*H351,2)</f>
        <v>0</v>
      </c>
      <c r="K351" s="205" t="s">
        <v>124</v>
      </c>
      <c r="L351" s="43"/>
      <c r="M351" s="210" t="s">
        <v>19</v>
      </c>
      <c r="N351" s="211" t="s">
        <v>43</v>
      </c>
      <c r="O351" s="83"/>
      <c r="P351" s="212">
        <f>O351*H351</f>
        <v>0</v>
      </c>
      <c r="Q351" s="212">
        <v>0.1012</v>
      </c>
      <c r="R351" s="212">
        <f>Q351*H351</f>
        <v>5.0599999999999996</v>
      </c>
      <c r="S351" s="212">
        <v>0</v>
      </c>
      <c r="T351" s="213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14" t="s">
        <v>372</v>
      </c>
      <c r="AT351" s="214" t="s">
        <v>120</v>
      </c>
      <c r="AU351" s="214" t="s">
        <v>82</v>
      </c>
      <c r="AY351" s="16" t="s">
        <v>117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80</v>
      </c>
      <c r="BK351" s="215">
        <f>ROUND(I351*H351,2)</f>
        <v>0</v>
      </c>
      <c r="BL351" s="16" t="s">
        <v>372</v>
      </c>
      <c r="BM351" s="214" t="s">
        <v>1174</v>
      </c>
    </row>
    <row r="352" s="2" customFormat="1">
      <c r="A352" s="37"/>
      <c r="B352" s="38"/>
      <c r="C352" s="203" t="s">
        <v>1175</v>
      </c>
      <c r="D352" s="203" t="s">
        <v>120</v>
      </c>
      <c r="E352" s="204" t="s">
        <v>1176</v>
      </c>
      <c r="F352" s="205" t="s">
        <v>1177</v>
      </c>
      <c r="G352" s="206" t="s">
        <v>724</v>
      </c>
      <c r="H352" s="207">
        <v>50</v>
      </c>
      <c r="I352" s="208"/>
      <c r="J352" s="209">
        <f>ROUND(I352*H352,2)</f>
        <v>0</v>
      </c>
      <c r="K352" s="205" t="s">
        <v>124</v>
      </c>
      <c r="L352" s="43"/>
      <c r="M352" s="210" t="s">
        <v>19</v>
      </c>
      <c r="N352" s="211" t="s">
        <v>43</v>
      </c>
      <c r="O352" s="83"/>
      <c r="P352" s="212">
        <f>O352*H352</f>
        <v>0</v>
      </c>
      <c r="Q352" s="212">
        <v>0.29160000000000003</v>
      </c>
      <c r="R352" s="212">
        <f>Q352*H352</f>
        <v>14.580000000000002</v>
      </c>
      <c r="S352" s="212">
        <v>0</v>
      </c>
      <c r="T352" s="21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14" t="s">
        <v>372</v>
      </c>
      <c r="AT352" s="214" t="s">
        <v>120</v>
      </c>
      <c r="AU352" s="214" t="s">
        <v>82</v>
      </c>
      <c r="AY352" s="16" t="s">
        <v>117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6" t="s">
        <v>80</v>
      </c>
      <c r="BK352" s="215">
        <f>ROUND(I352*H352,2)</f>
        <v>0</v>
      </c>
      <c r="BL352" s="16" t="s">
        <v>372</v>
      </c>
      <c r="BM352" s="214" t="s">
        <v>1178</v>
      </c>
    </row>
    <row r="353" s="2" customFormat="1">
      <c r="A353" s="37"/>
      <c r="B353" s="38"/>
      <c r="C353" s="203" t="s">
        <v>1179</v>
      </c>
      <c r="D353" s="203" t="s">
        <v>120</v>
      </c>
      <c r="E353" s="204" t="s">
        <v>1180</v>
      </c>
      <c r="F353" s="205" t="s">
        <v>1181</v>
      </c>
      <c r="G353" s="206" t="s">
        <v>724</v>
      </c>
      <c r="H353" s="207">
        <v>50</v>
      </c>
      <c r="I353" s="208"/>
      <c r="J353" s="209">
        <f>ROUND(I353*H353,2)</f>
        <v>0</v>
      </c>
      <c r="K353" s="205" t="s">
        <v>124</v>
      </c>
      <c r="L353" s="43"/>
      <c r="M353" s="210" t="s">
        <v>19</v>
      </c>
      <c r="N353" s="211" t="s">
        <v>43</v>
      </c>
      <c r="O353" s="83"/>
      <c r="P353" s="212">
        <f>O353*H353</f>
        <v>0</v>
      </c>
      <c r="Q353" s="212">
        <v>0.12659999999999999</v>
      </c>
      <c r="R353" s="212">
        <f>Q353*H353</f>
        <v>6.3299999999999992</v>
      </c>
      <c r="S353" s="212">
        <v>0</v>
      </c>
      <c r="T353" s="213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14" t="s">
        <v>372</v>
      </c>
      <c r="AT353" s="214" t="s">
        <v>120</v>
      </c>
      <c r="AU353" s="214" t="s">
        <v>82</v>
      </c>
      <c r="AY353" s="16" t="s">
        <v>117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16" t="s">
        <v>80</v>
      </c>
      <c r="BK353" s="215">
        <f>ROUND(I353*H353,2)</f>
        <v>0</v>
      </c>
      <c r="BL353" s="16" t="s">
        <v>372</v>
      </c>
      <c r="BM353" s="214" t="s">
        <v>1182</v>
      </c>
    </row>
    <row r="354" s="2" customFormat="1">
      <c r="A354" s="37"/>
      <c r="B354" s="38"/>
      <c r="C354" s="203" t="s">
        <v>1183</v>
      </c>
      <c r="D354" s="203" t="s">
        <v>120</v>
      </c>
      <c r="E354" s="204" t="s">
        <v>1184</v>
      </c>
      <c r="F354" s="205" t="s">
        <v>1185</v>
      </c>
      <c r="G354" s="206" t="s">
        <v>724</v>
      </c>
      <c r="H354" s="207">
        <v>50</v>
      </c>
      <c r="I354" s="208"/>
      <c r="J354" s="209">
        <f>ROUND(I354*H354,2)</f>
        <v>0</v>
      </c>
      <c r="K354" s="205" t="s">
        <v>124</v>
      </c>
      <c r="L354" s="43"/>
      <c r="M354" s="210" t="s">
        <v>19</v>
      </c>
      <c r="N354" s="211" t="s">
        <v>43</v>
      </c>
      <c r="O354" s="83"/>
      <c r="P354" s="212">
        <f>O354*H354</f>
        <v>0</v>
      </c>
      <c r="Q354" s="212">
        <v>0.22649</v>
      </c>
      <c r="R354" s="212">
        <f>Q354*H354</f>
        <v>11.324500000000001</v>
      </c>
      <c r="S354" s="212">
        <v>0</v>
      </c>
      <c r="T354" s="21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14" t="s">
        <v>372</v>
      </c>
      <c r="AT354" s="214" t="s">
        <v>120</v>
      </c>
      <c r="AU354" s="214" t="s">
        <v>82</v>
      </c>
      <c r="AY354" s="16" t="s">
        <v>117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80</v>
      </c>
      <c r="BK354" s="215">
        <f>ROUND(I354*H354,2)</f>
        <v>0</v>
      </c>
      <c r="BL354" s="16" t="s">
        <v>372</v>
      </c>
      <c r="BM354" s="214" t="s">
        <v>1186</v>
      </c>
    </row>
    <row r="355" s="2" customFormat="1" ht="16.5" customHeight="1">
      <c r="A355" s="37"/>
      <c r="B355" s="38"/>
      <c r="C355" s="203" t="s">
        <v>1187</v>
      </c>
      <c r="D355" s="203" t="s">
        <v>120</v>
      </c>
      <c r="E355" s="204" t="s">
        <v>1188</v>
      </c>
      <c r="F355" s="205" t="s">
        <v>1189</v>
      </c>
      <c r="G355" s="206" t="s">
        <v>724</v>
      </c>
      <c r="H355" s="207">
        <v>50</v>
      </c>
      <c r="I355" s="208"/>
      <c r="J355" s="209">
        <f>ROUND(I355*H355,2)</f>
        <v>0</v>
      </c>
      <c r="K355" s="205" t="s">
        <v>124</v>
      </c>
      <c r="L355" s="43"/>
      <c r="M355" s="210" t="s">
        <v>19</v>
      </c>
      <c r="N355" s="211" t="s">
        <v>43</v>
      </c>
      <c r="O355" s="83"/>
      <c r="P355" s="212">
        <f>O355*H355</f>
        <v>0</v>
      </c>
      <c r="Q355" s="212">
        <v>0.19431999999999999</v>
      </c>
      <c r="R355" s="212">
        <f>Q355*H355</f>
        <v>9.7159999999999993</v>
      </c>
      <c r="S355" s="212">
        <v>0</v>
      </c>
      <c r="T355" s="213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14" t="s">
        <v>372</v>
      </c>
      <c r="AT355" s="214" t="s">
        <v>120</v>
      </c>
      <c r="AU355" s="214" t="s">
        <v>82</v>
      </c>
      <c r="AY355" s="16" t="s">
        <v>117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6" t="s">
        <v>80</v>
      </c>
      <c r="BK355" s="215">
        <f>ROUND(I355*H355,2)</f>
        <v>0</v>
      </c>
      <c r="BL355" s="16" t="s">
        <v>372</v>
      </c>
      <c r="BM355" s="214" t="s">
        <v>1190</v>
      </c>
    </row>
    <row r="356" s="2" customFormat="1" ht="21.75" customHeight="1">
      <c r="A356" s="37"/>
      <c r="B356" s="38"/>
      <c r="C356" s="203" t="s">
        <v>1191</v>
      </c>
      <c r="D356" s="203" t="s">
        <v>120</v>
      </c>
      <c r="E356" s="204" t="s">
        <v>1192</v>
      </c>
      <c r="F356" s="205" t="s">
        <v>1193</v>
      </c>
      <c r="G356" s="206" t="s">
        <v>724</v>
      </c>
      <c r="H356" s="207">
        <v>50</v>
      </c>
      <c r="I356" s="208"/>
      <c r="J356" s="209">
        <f>ROUND(I356*H356,2)</f>
        <v>0</v>
      </c>
      <c r="K356" s="205" t="s">
        <v>124</v>
      </c>
      <c r="L356" s="43"/>
      <c r="M356" s="210" t="s">
        <v>19</v>
      </c>
      <c r="N356" s="211" t="s">
        <v>43</v>
      </c>
      <c r="O356" s="83"/>
      <c r="P356" s="212">
        <f>O356*H356</f>
        <v>0</v>
      </c>
      <c r="Q356" s="212">
        <v>0.1837</v>
      </c>
      <c r="R356" s="212">
        <f>Q356*H356</f>
        <v>9.1850000000000005</v>
      </c>
      <c r="S356" s="212">
        <v>0</v>
      </c>
      <c r="T356" s="21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14" t="s">
        <v>372</v>
      </c>
      <c r="AT356" s="214" t="s">
        <v>120</v>
      </c>
      <c r="AU356" s="214" t="s">
        <v>82</v>
      </c>
      <c r="AY356" s="16" t="s">
        <v>117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6" t="s">
        <v>80</v>
      </c>
      <c r="BK356" s="215">
        <f>ROUND(I356*H356,2)</f>
        <v>0</v>
      </c>
      <c r="BL356" s="16" t="s">
        <v>372</v>
      </c>
      <c r="BM356" s="214" t="s">
        <v>1194</v>
      </c>
    </row>
    <row r="357" s="2" customFormat="1">
      <c r="A357" s="37"/>
      <c r="B357" s="38"/>
      <c r="C357" s="203" t="s">
        <v>1195</v>
      </c>
      <c r="D357" s="203" t="s">
        <v>120</v>
      </c>
      <c r="E357" s="204" t="s">
        <v>1196</v>
      </c>
      <c r="F357" s="205" t="s">
        <v>1197</v>
      </c>
      <c r="G357" s="206" t="s">
        <v>724</v>
      </c>
      <c r="H357" s="207">
        <v>50</v>
      </c>
      <c r="I357" s="208"/>
      <c r="J357" s="209">
        <f>ROUND(I357*H357,2)</f>
        <v>0</v>
      </c>
      <c r="K357" s="205" t="s">
        <v>124</v>
      </c>
      <c r="L357" s="43"/>
      <c r="M357" s="210" t="s">
        <v>19</v>
      </c>
      <c r="N357" s="211" t="s">
        <v>43</v>
      </c>
      <c r="O357" s="83"/>
      <c r="P357" s="212">
        <f>O357*H357</f>
        <v>0</v>
      </c>
      <c r="Q357" s="212">
        <v>0.1837</v>
      </c>
      <c r="R357" s="212">
        <f>Q357*H357</f>
        <v>9.1850000000000005</v>
      </c>
      <c r="S357" s="212">
        <v>0</v>
      </c>
      <c r="T357" s="213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14" t="s">
        <v>372</v>
      </c>
      <c r="AT357" s="214" t="s">
        <v>120</v>
      </c>
      <c r="AU357" s="214" t="s">
        <v>82</v>
      </c>
      <c r="AY357" s="16" t="s">
        <v>117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6" t="s">
        <v>80</v>
      </c>
      <c r="BK357" s="215">
        <f>ROUND(I357*H357,2)</f>
        <v>0</v>
      </c>
      <c r="BL357" s="16" t="s">
        <v>372</v>
      </c>
      <c r="BM357" s="214" t="s">
        <v>1198</v>
      </c>
    </row>
    <row r="358" s="2" customFormat="1">
      <c r="A358" s="37"/>
      <c r="B358" s="38"/>
      <c r="C358" s="203" t="s">
        <v>1199</v>
      </c>
      <c r="D358" s="203" t="s">
        <v>120</v>
      </c>
      <c r="E358" s="204" t="s">
        <v>1200</v>
      </c>
      <c r="F358" s="205" t="s">
        <v>1201</v>
      </c>
      <c r="G358" s="206" t="s">
        <v>724</v>
      </c>
      <c r="H358" s="207">
        <v>50</v>
      </c>
      <c r="I358" s="208"/>
      <c r="J358" s="209">
        <f>ROUND(I358*H358,2)</f>
        <v>0</v>
      </c>
      <c r="K358" s="205" t="s">
        <v>124</v>
      </c>
      <c r="L358" s="43"/>
      <c r="M358" s="210" t="s">
        <v>19</v>
      </c>
      <c r="N358" s="211" t="s">
        <v>43</v>
      </c>
      <c r="O358" s="83"/>
      <c r="P358" s="212">
        <f>O358*H358</f>
        <v>0</v>
      </c>
      <c r="Q358" s="212">
        <v>0.16700000000000001</v>
      </c>
      <c r="R358" s="212">
        <f>Q358*H358</f>
        <v>8.3499999999999996</v>
      </c>
      <c r="S358" s="212">
        <v>0</v>
      </c>
      <c r="T358" s="213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14" t="s">
        <v>372</v>
      </c>
      <c r="AT358" s="214" t="s">
        <v>120</v>
      </c>
      <c r="AU358" s="214" t="s">
        <v>82</v>
      </c>
      <c r="AY358" s="16" t="s">
        <v>117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6" t="s">
        <v>80</v>
      </c>
      <c r="BK358" s="215">
        <f>ROUND(I358*H358,2)</f>
        <v>0</v>
      </c>
      <c r="BL358" s="16" t="s">
        <v>372</v>
      </c>
      <c r="BM358" s="214" t="s">
        <v>1202</v>
      </c>
    </row>
    <row r="359" s="2" customFormat="1">
      <c r="A359" s="37"/>
      <c r="B359" s="38"/>
      <c r="C359" s="203" t="s">
        <v>1203</v>
      </c>
      <c r="D359" s="203" t="s">
        <v>120</v>
      </c>
      <c r="E359" s="204" t="s">
        <v>1204</v>
      </c>
      <c r="F359" s="205" t="s">
        <v>1205</v>
      </c>
      <c r="G359" s="206" t="s">
        <v>724</v>
      </c>
      <c r="H359" s="207">
        <v>50</v>
      </c>
      <c r="I359" s="208"/>
      <c r="J359" s="209">
        <f>ROUND(I359*H359,2)</f>
        <v>0</v>
      </c>
      <c r="K359" s="205" t="s">
        <v>124</v>
      </c>
      <c r="L359" s="43"/>
      <c r="M359" s="210" t="s">
        <v>19</v>
      </c>
      <c r="N359" s="211" t="s">
        <v>43</v>
      </c>
      <c r="O359" s="83"/>
      <c r="P359" s="212">
        <f>O359*H359</f>
        <v>0</v>
      </c>
      <c r="Q359" s="212">
        <v>0.10100000000000001</v>
      </c>
      <c r="R359" s="212">
        <f>Q359*H359</f>
        <v>5.0500000000000007</v>
      </c>
      <c r="S359" s="212">
        <v>0</v>
      </c>
      <c r="T359" s="213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14" t="s">
        <v>372</v>
      </c>
      <c r="AT359" s="214" t="s">
        <v>120</v>
      </c>
      <c r="AU359" s="214" t="s">
        <v>82</v>
      </c>
      <c r="AY359" s="16" t="s">
        <v>117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16" t="s">
        <v>80</v>
      </c>
      <c r="BK359" s="215">
        <f>ROUND(I359*H359,2)</f>
        <v>0</v>
      </c>
      <c r="BL359" s="16" t="s">
        <v>372</v>
      </c>
      <c r="BM359" s="214" t="s">
        <v>1206</v>
      </c>
    </row>
    <row r="360" s="2" customFormat="1">
      <c r="A360" s="37"/>
      <c r="B360" s="38"/>
      <c r="C360" s="203" t="s">
        <v>1207</v>
      </c>
      <c r="D360" s="203" t="s">
        <v>120</v>
      </c>
      <c r="E360" s="204" t="s">
        <v>1208</v>
      </c>
      <c r="F360" s="205" t="s">
        <v>1209</v>
      </c>
      <c r="G360" s="206" t="s">
        <v>724</v>
      </c>
      <c r="H360" s="207">
        <v>50</v>
      </c>
      <c r="I360" s="208"/>
      <c r="J360" s="209">
        <f>ROUND(I360*H360,2)</f>
        <v>0</v>
      </c>
      <c r="K360" s="205" t="s">
        <v>124</v>
      </c>
      <c r="L360" s="43"/>
      <c r="M360" s="210" t="s">
        <v>19</v>
      </c>
      <c r="N360" s="211" t="s">
        <v>43</v>
      </c>
      <c r="O360" s="83"/>
      <c r="P360" s="212">
        <f>O360*H360</f>
        <v>0</v>
      </c>
      <c r="Q360" s="212">
        <v>0.084250000000000005</v>
      </c>
      <c r="R360" s="212">
        <f>Q360*H360</f>
        <v>4.2125000000000004</v>
      </c>
      <c r="S360" s="212">
        <v>0</v>
      </c>
      <c r="T360" s="21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14" t="s">
        <v>372</v>
      </c>
      <c r="AT360" s="214" t="s">
        <v>120</v>
      </c>
      <c r="AU360" s="214" t="s">
        <v>82</v>
      </c>
      <c r="AY360" s="16" t="s">
        <v>117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80</v>
      </c>
      <c r="BK360" s="215">
        <f>ROUND(I360*H360,2)</f>
        <v>0</v>
      </c>
      <c r="BL360" s="16" t="s">
        <v>372</v>
      </c>
      <c r="BM360" s="214" t="s">
        <v>1210</v>
      </c>
    </row>
    <row r="361" s="2" customFormat="1">
      <c r="A361" s="37"/>
      <c r="B361" s="38"/>
      <c r="C361" s="203" t="s">
        <v>1211</v>
      </c>
      <c r="D361" s="203" t="s">
        <v>120</v>
      </c>
      <c r="E361" s="204" t="s">
        <v>1212</v>
      </c>
      <c r="F361" s="205" t="s">
        <v>1213</v>
      </c>
      <c r="G361" s="206" t="s">
        <v>123</v>
      </c>
      <c r="H361" s="207">
        <v>50</v>
      </c>
      <c r="I361" s="208"/>
      <c r="J361" s="209">
        <f>ROUND(I361*H361,2)</f>
        <v>0</v>
      </c>
      <c r="K361" s="205" t="s">
        <v>124</v>
      </c>
      <c r="L361" s="43"/>
      <c r="M361" s="210" t="s">
        <v>19</v>
      </c>
      <c r="N361" s="211" t="s">
        <v>43</v>
      </c>
      <c r="O361" s="83"/>
      <c r="P361" s="212">
        <f>O361*H361</f>
        <v>0</v>
      </c>
      <c r="Q361" s="212">
        <v>0.11934</v>
      </c>
      <c r="R361" s="212">
        <f>Q361*H361</f>
        <v>5.9670000000000005</v>
      </c>
      <c r="S361" s="212">
        <v>0</v>
      </c>
      <c r="T361" s="213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14" t="s">
        <v>372</v>
      </c>
      <c r="AT361" s="214" t="s">
        <v>120</v>
      </c>
      <c r="AU361" s="214" t="s">
        <v>82</v>
      </c>
      <c r="AY361" s="16" t="s">
        <v>117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6" t="s">
        <v>80</v>
      </c>
      <c r="BK361" s="215">
        <f>ROUND(I361*H361,2)</f>
        <v>0</v>
      </c>
      <c r="BL361" s="16" t="s">
        <v>372</v>
      </c>
      <c r="BM361" s="214" t="s">
        <v>1214</v>
      </c>
    </row>
    <row r="362" s="2" customFormat="1">
      <c r="A362" s="37"/>
      <c r="B362" s="38"/>
      <c r="C362" s="203" t="s">
        <v>1215</v>
      </c>
      <c r="D362" s="203" t="s">
        <v>120</v>
      </c>
      <c r="E362" s="204" t="s">
        <v>1216</v>
      </c>
      <c r="F362" s="205" t="s">
        <v>1217</v>
      </c>
      <c r="G362" s="206" t="s">
        <v>123</v>
      </c>
      <c r="H362" s="207">
        <v>50</v>
      </c>
      <c r="I362" s="208"/>
      <c r="J362" s="209">
        <f>ROUND(I362*H362,2)</f>
        <v>0</v>
      </c>
      <c r="K362" s="205" t="s">
        <v>124</v>
      </c>
      <c r="L362" s="43"/>
      <c r="M362" s="210" t="s">
        <v>19</v>
      </c>
      <c r="N362" s="211" t="s">
        <v>43</v>
      </c>
      <c r="O362" s="83"/>
      <c r="P362" s="212">
        <f>O362*H362</f>
        <v>0</v>
      </c>
      <c r="Q362" s="212">
        <v>0.14321</v>
      </c>
      <c r="R362" s="212">
        <f>Q362*H362</f>
        <v>7.1604999999999999</v>
      </c>
      <c r="S362" s="212">
        <v>0</v>
      </c>
      <c r="T362" s="21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14" t="s">
        <v>372</v>
      </c>
      <c r="AT362" s="214" t="s">
        <v>120</v>
      </c>
      <c r="AU362" s="214" t="s">
        <v>82</v>
      </c>
      <c r="AY362" s="16" t="s">
        <v>117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16" t="s">
        <v>80</v>
      </c>
      <c r="BK362" s="215">
        <f>ROUND(I362*H362,2)</f>
        <v>0</v>
      </c>
      <c r="BL362" s="16" t="s">
        <v>372</v>
      </c>
      <c r="BM362" s="214" t="s">
        <v>1218</v>
      </c>
    </row>
    <row r="363" s="2" customFormat="1" ht="33" customHeight="1">
      <c r="A363" s="37"/>
      <c r="B363" s="38"/>
      <c r="C363" s="203" t="s">
        <v>1219</v>
      </c>
      <c r="D363" s="203" t="s">
        <v>120</v>
      </c>
      <c r="E363" s="204" t="s">
        <v>1220</v>
      </c>
      <c r="F363" s="205" t="s">
        <v>1221</v>
      </c>
      <c r="G363" s="206" t="s">
        <v>724</v>
      </c>
      <c r="H363" s="207">
        <v>50</v>
      </c>
      <c r="I363" s="208"/>
      <c r="J363" s="209">
        <f>ROUND(I363*H363,2)</f>
        <v>0</v>
      </c>
      <c r="K363" s="205" t="s">
        <v>124</v>
      </c>
      <c r="L363" s="43"/>
      <c r="M363" s="210" t="s">
        <v>19</v>
      </c>
      <c r="N363" s="211" t="s">
        <v>43</v>
      </c>
      <c r="O363" s="83"/>
      <c r="P363" s="212">
        <f>O363*H363</f>
        <v>0</v>
      </c>
      <c r="Q363" s="212">
        <v>0.20207</v>
      </c>
      <c r="R363" s="212">
        <f>Q363*H363</f>
        <v>10.1035</v>
      </c>
      <c r="S363" s="212">
        <v>0</v>
      </c>
      <c r="T363" s="21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14" t="s">
        <v>372</v>
      </c>
      <c r="AT363" s="214" t="s">
        <v>120</v>
      </c>
      <c r="AU363" s="214" t="s">
        <v>82</v>
      </c>
      <c r="AY363" s="16" t="s">
        <v>117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6" t="s">
        <v>80</v>
      </c>
      <c r="BK363" s="215">
        <f>ROUND(I363*H363,2)</f>
        <v>0</v>
      </c>
      <c r="BL363" s="16" t="s">
        <v>372</v>
      </c>
      <c r="BM363" s="214" t="s">
        <v>1222</v>
      </c>
    </row>
    <row r="364" s="2" customFormat="1">
      <c r="A364" s="37"/>
      <c r="B364" s="38"/>
      <c r="C364" s="203" t="s">
        <v>1223</v>
      </c>
      <c r="D364" s="203" t="s">
        <v>120</v>
      </c>
      <c r="E364" s="204" t="s">
        <v>1224</v>
      </c>
      <c r="F364" s="205" t="s">
        <v>1225</v>
      </c>
      <c r="G364" s="206" t="s">
        <v>724</v>
      </c>
      <c r="H364" s="207">
        <v>50</v>
      </c>
      <c r="I364" s="208"/>
      <c r="J364" s="209">
        <f>ROUND(I364*H364,2)</f>
        <v>0</v>
      </c>
      <c r="K364" s="205" t="s">
        <v>124</v>
      </c>
      <c r="L364" s="43"/>
      <c r="M364" s="210" t="s">
        <v>19</v>
      </c>
      <c r="N364" s="211" t="s">
        <v>43</v>
      </c>
      <c r="O364" s="83"/>
      <c r="P364" s="212">
        <f>O364*H364</f>
        <v>0</v>
      </c>
      <c r="Q364" s="212">
        <v>0.20207</v>
      </c>
      <c r="R364" s="212">
        <f>Q364*H364</f>
        <v>10.1035</v>
      </c>
      <c r="S364" s="212">
        <v>0</v>
      </c>
      <c r="T364" s="213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14" t="s">
        <v>372</v>
      </c>
      <c r="AT364" s="214" t="s">
        <v>120</v>
      </c>
      <c r="AU364" s="214" t="s">
        <v>82</v>
      </c>
      <c r="AY364" s="16" t="s">
        <v>117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16" t="s">
        <v>80</v>
      </c>
      <c r="BK364" s="215">
        <f>ROUND(I364*H364,2)</f>
        <v>0</v>
      </c>
      <c r="BL364" s="16" t="s">
        <v>372</v>
      </c>
      <c r="BM364" s="214" t="s">
        <v>1226</v>
      </c>
    </row>
    <row r="365" s="2" customFormat="1">
      <c r="A365" s="37"/>
      <c r="B365" s="38"/>
      <c r="C365" s="203" t="s">
        <v>1227</v>
      </c>
      <c r="D365" s="203" t="s">
        <v>120</v>
      </c>
      <c r="E365" s="204" t="s">
        <v>1228</v>
      </c>
      <c r="F365" s="205" t="s">
        <v>1229</v>
      </c>
      <c r="G365" s="206" t="s">
        <v>724</v>
      </c>
      <c r="H365" s="207">
        <v>50</v>
      </c>
      <c r="I365" s="208"/>
      <c r="J365" s="209">
        <f>ROUND(I365*H365,2)</f>
        <v>0</v>
      </c>
      <c r="K365" s="205" t="s">
        <v>124</v>
      </c>
      <c r="L365" s="43"/>
      <c r="M365" s="210" t="s">
        <v>19</v>
      </c>
      <c r="N365" s="211" t="s">
        <v>43</v>
      </c>
      <c r="O365" s="83"/>
      <c r="P365" s="212">
        <f>O365*H365</f>
        <v>0</v>
      </c>
      <c r="Q365" s="212">
        <v>0.084250000000000005</v>
      </c>
      <c r="R365" s="212">
        <f>Q365*H365</f>
        <v>4.2125000000000004</v>
      </c>
      <c r="S365" s="212">
        <v>0</v>
      </c>
      <c r="T365" s="213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14" t="s">
        <v>372</v>
      </c>
      <c r="AT365" s="214" t="s">
        <v>120</v>
      </c>
      <c r="AU365" s="214" t="s">
        <v>82</v>
      </c>
      <c r="AY365" s="16" t="s">
        <v>117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6" t="s">
        <v>80</v>
      </c>
      <c r="BK365" s="215">
        <f>ROUND(I365*H365,2)</f>
        <v>0</v>
      </c>
      <c r="BL365" s="16" t="s">
        <v>372</v>
      </c>
      <c r="BM365" s="214" t="s">
        <v>1230</v>
      </c>
    </row>
    <row r="366" s="2" customFormat="1">
      <c r="A366" s="37"/>
      <c r="B366" s="38"/>
      <c r="C366" s="203" t="s">
        <v>1231</v>
      </c>
      <c r="D366" s="203" t="s">
        <v>120</v>
      </c>
      <c r="E366" s="204" t="s">
        <v>1232</v>
      </c>
      <c r="F366" s="205" t="s">
        <v>1233</v>
      </c>
      <c r="G366" s="206" t="s">
        <v>153</v>
      </c>
      <c r="H366" s="207">
        <v>50</v>
      </c>
      <c r="I366" s="208"/>
      <c r="J366" s="209">
        <f>ROUND(I366*H366,2)</f>
        <v>0</v>
      </c>
      <c r="K366" s="205" t="s">
        <v>124</v>
      </c>
      <c r="L366" s="43"/>
      <c r="M366" s="210" t="s">
        <v>19</v>
      </c>
      <c r="N366" s="211" t="s">
        <v>43</v>
      </c>
      <c r="O366" s="83"/>
      <c r="P366" s="212">
        <f>O366*H366</f>
        <v>0</v>
      </c>
      <c r="Q366" s="212">
        <v>0.027380000000000002</v>
      </c>
      <c r="R366" s="212">
        <f>Q366*H366</f>
        <v>1.369</v>
      </c>
      <c r="S366" s="212">
        <v>0.0051000000000000004</v>
      </c>
      <c r="T366" s="213">
        <f>S366*H366</f>
        <v>0.255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14" t="s">
        <v>372</v>
      </c>
      <c r="AT366" s="214" t="s">
        <v>120</v>
      </c>
      <c r="AU366" s="214" t="s">
        <v>82</v>
      </c>
      <c r="AY366" s="16" t="s">
        <v>117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16" t="s">
        <v>80</v>
      </c>
      <c r="BK366" s="215">
        <f>ROUND(I366*H366,2)</f>
        <v>0</v>
      </c>
      <c r="BL366" s="16" t="s">
        <v>372</v>
      </c>
      <c r="BM366" s="214" t="s">
        <v>1234</v>
      </c>
    </row>
    <row r="367" s="2" customFormat="1">
      <c r="A367" s="37"/>
      <c r="B367" s="38"/>
      <c r="C367" s="203" t="s">
        <v>1235</v>
      </c>
      <c r="D367" s="203" t="s">
        <v>120</v>
      </c>
      <c r="E367" s="204" t="s">
        <v>1236</v>
      </c>
      <c r="F367" s="205" t="s">
        <v>1237</v>
      </c>
      <c r="G367" s="206" t="s">
        <v>153</v>
      </c>
      <c r="H367" s="207">
        <v>50</v>
      </c>
      <c r="I367" s="208"/>
      <c r="J367" s="209">
        <f>ROUND(I367*H367,2)</f>
        <v>0</v>
      </c>
      <c r="K367" s="205" t="s">
        <v>124</v>
      </c>
      <c r="L367" s="43"/>
      <c r="M367" s="210" t="s">
        <v>19</v>
      </c>
      <c r="N367" s="211" t="s">
        <v>43</v>
      </c>
      <c r="O367" s="83"/>
      <c r="P367" s="212">
        <f>O367*H367</f>
        <v>0</v>
      </c>
      <c r="Q367" s="212">
        <v>0</v>
      </c>
      <c r="R367" s="212">
        <f>Q367*H367</f>
        <v>0</v>
      </c>
      <c r="S367" s="212">
        <v>0.001</v>
      </c>
      <c r="T367" s="213">
        <f>S367*H367</f>
        <v>0.050000000000000003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14" t="s">
        <v>372</v>
      </c>
      <c r="AT367" s="214" t="s">
        <v>120</v>
      </c>
      <c r="AU367" s="214" t="s">
        <v>82</v>
      </c>
      <c r="AY367" s="16" t="s">
        <v>117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6" t="s">
        <v>80</v>
      </c>
      <c r="BK367" s="215">
        <f>ROUND(I367*H367,2)</f>
        <v>0</v>
      </c>
      <c r="BL367" s="16" t="s">
        <v>372</v>
      </c>
      <c r="BM367" s="214" t="s">
        <v>1238</v>
      </c>
    </row>
    <row r="368" s="2" customFormat="1">
      <c r="A368" s="37"/>
      <c r="B368" s="38"/>
      <c r="C368" s="203" t="s">
        <v>1239</v>
      </c>
      <c r="D368" s="203" t="s">
        <v>120</v>
      </c>
      <c r="E368" s="204" t="s">
        <v>1240</v>
      </c>
      <c r="F368" s="205" t="s">
        <v>1241</v>
      </c>
      <c r="G368" s="206" t="s">
        <v>153</v>
      </c>
      <c r="H368" s="207">
        <v>50</v>
      </c>
      <c r="I368" s="208"/>
      <c r="J368" s="209">
        <f>ROUND(I368*H368,2)</f>
        <v>0</v>
      </c>
      <c r="K368" s="205" t="s">
        <v>124</v>
      </c>
      <c r="L368" s="43"/>
      <c r="M368" s="210" t="s">
        <v>19</v>
      </c>
      <c r="N368" s="211" t="s">
        <v>43</v>
      </c>
      <c r="O368" s="83"/>
      <c r="P368" s="212">
        <f>O368*H368</f>
        <v>0</v>
      </c>
      <c r="Q368" s="212">
        <v>0</v>
      </c>
      <c r="R368" s="212">
        <f>Q368*H368</f>
        <v>0</v>
      </c>
      <c r="S368" s="212">
        <v>0.02</v>
      </c>
      <c r="T368" s="213">
        <f>S368*H368</f>
        <v>1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14" t="s">
        <v>372</v>
      </c>
      <c r="AT368" s="214" t="s">
        <v>120</v>
      </c>
      <c r="AU368" s="214" t="s">
        <v>82</v>
      </c>
      <c r="AY368" s="16" t="s">
        <v>117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16" t="s">
        <v>80</v>
      </c>
      <c r="BK368" s="215">
        <f>ROUND(I368*H368,2)</f>
        <v>0</v>
      </c>
      <c r="BL368" s="16" t="s">
        <v>372</v>
      </c>
      <c r="BM368" s="214" t="s">
        <v>1242</v>
      </c>
    </row>
    <row r="369" s="2" customFormat="1">
      <c r="A369" s="37"/>
      <c r="B369" s="38"/>
      <c r="C369" s="203" t="s">
        <v>1243</v>
      </c>
      <c r="D369" s="203" t="s">
        <v>120</v>
      </c>
      <c r="E369" s="204" t="s">
        <v>1244</v>
      </c>
      <c r="F369" s="205" t="s">
        <v>1245</v>
      </c>
      <c r="G369" s="206" t="s">
        <v>153</v>
      </c>
      <c r="H369" s="207">
        <v>50</v>
      </c>
      <c r="I369" s="208"/>
      <c r="J369" s="209">
        <f>ROUND(I369*H369,2)</f>
        <v>0</v>
      </c>
      <c r="K369" s="205" t="s">
        <v>124</v>
      </c>
      <c r="L369" s="43"/>
      <c r="M369" s="210" t="s">
        <v>19</v>
      </c>
      <c r="N369" s="211" t="s">
        <v>43</v>
      </c>
      <c r="O369" s="83"/>
      <c r="P369" s="212">
        <f>O369*H369</f>
        <v>0</v>
      </c>
      <c r="Q369" s="212">
        <v>0</v>
      </c>
      <c r="R369" s="212">
        <f>Q369*H369</f>
        <v>0</v>
      </c>
      <c r="S369" s="212">
        <v>0.26200000000000001</v>
      </c>
      <c r="T369" s="213">
        <f>S369*H369</f>
        <v>13.100000000000001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14" t="s">
        <v>372</v>
      </c>
      <c r="AT369" s="214" t="s">
        <v>120</v>
      </c>
      <c r="AU369" s="214" t="s">
        <v>82</v>
      </c>
      <c r="AY369" s="16" t="s">
        <v>117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6" t="s">
        <v>80</v>
      </c>
      <c r="BK369" s="215">
        <f>ROUND(I369*H369,2)</f>
        <v>0</v>
      </c>
      <c r="BL369" s="16" t="s">
        <v>372</v>
      </c>
      <c r="BM369" s="214" t="s">
        <v>1246</v>
      </c>
    </row>
    <row r="370" s="2" customFormat="1">
      <c r="A370" s="37"/>
      <c r="B370" s="38"/>
      <c r="C370" s="203" t="s">
        <v>1247</v>
      </c>
      <c r="D370" s="203" t="s">
        <v>120</v>
      </c>
      <c r="E370" s="204" t="s">
        <v>1248</v>
      </c>
      <c r="F370" s="205" t="s">
        <v>1249</v>
      </c>
      <c r="G370" s="206" t="s">
        <v>153</v>
      </c>
      <c r="H370" s="207">
        <v>50</v>
      </c>
      <c r="I370" s="208"/>
      <c r="J370" s="209">
        <f>ROUND(I370*H370,2)</f>
        <v>0</v>
      </c>
      <c r="K370" s="205" t="s">
        <v>124</v>
      </c>
      <c r="L370" s="43"/>
      <c r="M370" s="210" t="s">
        <v>19</v>
      </c>
      <c r="N370" s="211" t="s">
        <v>43</v>
      </c>
      <c r="O370" s="83"/>
      <c r="P370" s="212">
        <f>O370*H370</f>
        <v>0</v>
      </c>
      <c r="Q370" s="212">
        <v>0</v>
      </c>
      <c r="R370" s="212">
        <f>Q370*H370</f>
        <v>0</v>
      </c>
      <c r="S370" s="212">
        <v>0.0040000000000000001</v>
      </c>
      <c r="T370" s="213">
        <f>S370*H370</f>
        <v>0.20000000000000001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14" t="s">
        <v>372</v>
      </c>
      <c r="AT370" s="214" t="s">
        <v>120</v>
      </c>
      <c r="AU370" s="214" t="s">
        <v>82</v>
      </c>
      <c r="AY370" s="16" t="s">
        <v>117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6" t="s">
        <v>80</v>
      </c>
      <c r="BK370" s="215">
        <f>ROUND(I370*H370,2)</f>
        <v>0</v>
      </c>
      <c r="BL370" s="16" t="s">
        <v>372</v>
      </c>
      <c r="BM370" s="214" t="s">
        <v>1250</v>
      </c>
    </row>
    <row r="371" s="2" customFormat="1">
      <c r="A371" s="37"/>
      <c r="B371" s="38"/>
      <c r="C371" s="203" t="s">
        <v>1251</v>
      </c>
      <c r="D371" s="203" t="s">
        <v>120</v>
      </c>
      <c r="E371" s="204" t="s">
        <v>1252</v>
      </c>
      <c r="F371" s="205" t="s">
        <v>1253</v>
      </c>
      <c r="G371" s="206" t="s">
        <v>153</v>
      </c>
      <c r="H371" s="207">
        <v>50</v>
      </c>
      <c r="I371" s="208"/>
      <c r="J371" s="209">
        <f>ROUND(I371*H371,2)</f>
        <v>0</v>
      </c>
      <c r="K371" s="205" t="s">
        <v>124</v>
      </c>
      <c r="L371" s="43"/>
      <c r="M371" s="210" t="s">
        <v>19</v>
      </c>
      <c r="N371" s="211" t="s">
        <v>43</v>
      </c>
      <c r="O371" s="83"/>
      <c r="P371" s="212">
        <f>O371*H371</f>
        <v>0</v>
      </c>
      <c r="Q371" s="212">
        <v>0</v>
      </c>
      <c r="R371" s="212">
        <f>Q371*H371</f>
        <v>0</v>
      </c>
      <c r="S371" s="212">
        <v>0.012</v>
      </c>
      <c r="T371" s="213">
        <f>S371*H371</f>
        <v>0.59999999999999998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14" t="s">
        <v>372</v>
      </c>
      <c r="AT371" s="214" t="s">
        <v>120</v>
      </c>
      <c r="AU371" s="214" t="s">
        <v>82</v>
      </c>
      <c r="AY371" s="16" t="s">
        <v>117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16" t="s">
        <v>80</v>
      </c>
      <c r="BK371" s="215">
        <f>ROUND(I371*H371,2)</f>
        <v>0</v>
      </c>
      <c r="BL371" s="16" t="s">
        <v>372</v>
      </c>
      <c r="BM371" s="214" t="s">
        <v>1254</v>
      </c>
    </row>
    <row r="372" s="2" customFormat="1">
      <c r="A372" s="37"/>
      <c r="B372" s="38"/>
      <c r="C372" s="203" t="s">
        <v>1255</v>
      </c>
      <c r="D372" s="203" t="s">
        <v>120</v>
      </c>
      <c r="E372" s="204" t="s">
        <v>1256</v>
      </c>
      <c r="F372" s="205" t="s">
        <v>1257</v>
      </c>
      <c r="G372" s="206" t="s">
        <v>153</v>
      </c>
      <c r="H372" s="207">
        <v>50</v>
      </c>
      <c r="I372" s="208"/>
      <c r="J372" s="209">
        <f>ROUND(I372*H372,2)</f>
        <v>0</v>
      </c>
      <c r="K372" s="205" t="s">
        <v>124</v>
      </c>
      <c r="L372" s="43"/>
      <c r="M372" s="210" t="s">
        <v>19</v>
      </c>
      <c r="N372" s="211" t="s">
        <v>43</v>
      </c>
      <c r="O372" s="83"/>
      <c r="P372" s="212">
        <f>O372*H372</f>
        <v>0</v>
      </c>
      <c r="Q372" s="212">
        <v>0</v>
      </c>
      <c r="R372" s="212">
        <f>Q372*H372</f>
        <v>0</v>
      </c>
      <c r="S372" s="212">
        <v>0.025000000000000001</v>
      </c>
      <c r="T372" s="213">
        <f>S372*H372</f>
        <v>1.25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14" t="s">
        <v>372</v>
      </c>
      <c r="AT372" s="214" t="s">
        <v>120</v>
      </c>
      <c r="AU372" s="214" t="s">
        <v>82</v>
      </c>
      <c r="AY372" s="16" t="s">
        <v>117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6" t="s">
        <v>80</v>
      </c>
      <c r="BK372" s="215">
        <f>ROUND(I372*H372,2)</f>
        <v>0</v>
      </c>
      <c r="BL372" s="16" t="s">
        <v>372</v>
      </c>
      <c r="BM372" s="214" t="s">
        <v>1258</v>
      </c>
    </row>
    <row r="373" s="2" customFormat="1">
      <c r="A373" s="37"/>
      <c r="B373" s="38"/>
      <c r="C373" s="203" t="s">
        <v>1259</v>
      </c>
      <c r="D373" s="203" t="s">
        <v>120</v>
      </c>
      <c r="E373" s="204" t="s">
        <v>1260</v>
      </c>
      <c r="F373" s="205" t="s">
        <v>1261</v>
      </c>
      <c r="G373" s="206" t="s">
        <v>153</v>
      </c>
      <c r="H373" s="207">
        <v>50</v>
      </c>
      <c r="I373" s="208"/>
      <c r="J373" s="209">
        <f>ROUND(I373*H373,2)</f>
        <v>0</v>
      </c>
      <c r="K373" s="205" t="s">
        <v>124</v>
      </c>
      <c r="L373" s="43"/>
      <c r="M373" s="210" t="s">
        <v>19</v>
      </c>
      <c r="N373" s="211" t="s">
        <v>43</v>
      </c>
      <c r="O373" s="83"/>
      <c r="P373" s="212">
        <f>O373*H373</f>
        <v>0</v>
      </c>
      <c r="Q373" s="212">
        <v>0</v>
      </c>
      <c r="R373" s="212">
        <f>Q373*H373</f>
        <v>0</v>
      </c>
      <c r="S373" s="212">
        <v>0.073999999999999996</v>
      </c>
      <c r="T373" s="213">
        <f>S373*H373</f>
        <v>3.6999999999999997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14" t="s">
        <v>372</v>
      </c>
      <c r="AT373" s="214" t="s">
        <v>120</v>
      </c>
      <c r="AU373" s="214" t="s">
        <v>82</v>
      </c>
      <c r="AY373" s="16" t="s">
        <v>117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16" t="s">
        <v>80</v>
      </c>
      <c r="BK373" s="215">
        <f>ROUND(I373*H373,2)</f>
        <v>0</v>
      </c>
      <c r="BL373" s="16" t="s">
        <v>372</v>
      </c>
      <c r="BM373" s="214" t="s">
        <v>1262</v>
      </c>
    </row>
    <row r="374" s="2" customFormat="1">
      <c r="A374" s="37"/>
      <c r="B374" s="38"/>
      <c r="C374" s="203" t="s">
        <v>1263</v>
      </c>
      <c r="D374" s="203" t="s">
        <v>120</v>
      </c>
      <c r="E374" s="204" t="s">
        <v>1264</v>
      </c>
      <c r="F374" s="205" t="s">
        <v>1265</v>
      </c>
      <c r="G374" s="206" t="s">
        <v>153</v>
      </c>
      <c r="H374" s="207">
        <v>50</v>
      </c>
      <c r="I374" s="208"/>
      <c r="J374" s="209">
        <f>ROUND(I374*H374,2)</f>
        <v>0</v>
      </c>
      <c r="K374" s="205" t="s">
        <v>124</v>
      </c>
      <c r="L374" s="43"/>
      <c r="M374" s="210" t="s">
        <v>19</v>
      </c>
      <c r="N374" s="211" t="s">
        <v>43</v>
      </c>
      <c r="O374" s="83"/>
      <c r="P374" s="212">
        <f>O374*H374</f>
        <v>0</v>
      </c>
      <c r="Q374" s="212">
        <v>0</v>
      </c>
      <c r="R374" s="212">
        <f>Q374*H374</f>
        <v>0</v>
      </c>
      <c r="S374" s="212">
        <v>0.034000000000000002</v>
      </c>
      <c r="T374" s="213">
        <f>S374*H374</f>
        <v>1.7000000000000002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14" t="s">
        <v>372</v>
      </c>
      <c r="AT374" s="214" t="s">
        <v>120</v>
      </c>
      <c r="AU374" s="214" t="s">
        <v>82</v>
      </c>
      <c r="AY374" s="16" t="s">
        <v>117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6" t="s">
        <v>80</v>
      </c>
      <c r="BK374" s="215">
        <f>ROUND(I374*H374,2)</f>
        <v>0</v>
      </c>
      <c r="BL374" s="16" t="s">
        <v>372</v>
      </c>
      <c r="BM374" s="214" t="s">
        <v>1266</v>
      </c>
    </row>
    <row r="375" s="2" customFormat="1">
      <c r="A375" s="37"/>
      <c r="B375" s="38"/>
      <c r="C375" s="203" t="s">
        <v>1267</v>
      </c>
      <c r="D375" s="203" t="s">
        <v>120</v>
      </c>
      <c r="E375" s="204" t="s">
        <v>1268</v>
      </c>
      <c r="F375" s="205" t="s">
        <v>1269</v>
      </c>
      <c r="G375" s="206" t="s">
        <v>153</v>
      </c>
      <c r="H375" s="207">
        <v>50</v>
      </c>
      <c r="I375" s="208"/>
      <c r="J375" s="209">
        <f>ROUND(I375*H375,2)</f>
        <v>0</v>
      </c>
      <c r="K375" s="205" t="s">
        <v>124</v>
      </c>
      <c r="L375" s="43"/>
      <c r="M375" s="210" t="s">
        <v>19</v>
      </c>
      <c r="N375" s="211" t="s">
        <v>43</v>
      </c>
      <c r="O375" s="83"/>
      <c r="P375" s="212">
        <f>O375*H375</f>
        <v>0</v>
      </c>
      <c r="Q375" s="212">
        <v>0</v>
      </c>
      <c r="R375" s="212">
        <f>Q375*H375</f>
        <v>0</v>
      </c>
      <c r="S375" s="212">
        <v>0.092999999999999999</v>
      </c>
      <c r="T375" s="213">
        <f>S375*H375</f>
        <v>4.6500000000000004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14" t="s">
        <v>372</v>
      </c>
      <c r="AT375" s="214" t="s">
        <v>120</v>
      </c>
      <c r="AU375" s="214" t="s">
        <v>82</v>
      </c>
      <c r="AY375" s="16" t="s">
        <v>117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6" t="s">
        <v>80</v>
      </c>
      <c r="BK375" s="215">
        <f>ROUND(I375*H375,2)</f>
        <v>0</v>
      </c>
      <c r="BL375" s="16" t="s">
        <v>372</v>
      </c>
      <c r="BM375" s="214" t="s">
        <v>1270</v>
      </c>
    </row>
    <row r="376" s="2" customFormat="1">
      <c r="A376" s="37"/>
      <c r="B376" s="38"/>
      <c r="C376" s="203" t="s">
        <v>1271</v>
      </c>
      <c r="D376" s="203" t="s">
        <v>120</v>
      </c>
      <c r="E376" s="204" t="s">
        <v>1272</v>
      </c>
      <c r="F376" s="205" t="s">
        <v>1273</v>
      </c>
      <c r="G376" s="206" t="s">
        <v>153</v>
      </c>
      <c r="H376" s="207">
        <v>50</v>
      </c>
      <c r="I376" s="208"/>
      <c r="J376" s="209">
        <f>ROUND(I376*H376,2)</f>
        <v>0</v>
      </c>
      <c r="K376" s="205" t="s">
        <v>124</v>
      </c>
      <c r="L376" s="43"/>
      <c r="M376" s="210" t="s">
        <v>19</v>
      </c>
      <c r="N376" s="211" t="s">
        <v>43</v>
      </c>
      <c r="O376" s="83"/>
      <c r="P376" s="212">
        <f>O376*H376</f>
        <v>0</v>
      </c>
      <c r="Q376" s="212">
        <v>0</v>
      </c>
      <c r="R376" s="212">
        <f>Q376*H376</f>
        <v>0</v>
      </c>
      <c r="S376" s="212">
        <v>3.0000000000000001E-05</v>
      </c>
      <c r="T376" s="213">
        <f>S376*H376</f>
        <v>0.0015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14" t="s">
        <v>372</v>
      </c>
      <c r="AT376" s="214" t="s">
        <v>120</v>
      </c>
      <c r="AU376" s="214" t="s">
        <v>82</v>
      </c>
      <c r="AY376" s="16" t="s">
        <v>117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16" t="s">
        <v>80</v>
      </c>
      <c r="BK376" s="215">
        <f>ROUND(I376*H376,2)</f>
        <v>0</v>
      </c>
      <c r="BL376" s="16" t="s">
        <v>372</v>
      </c>
      <c r="BM376" s="214" t="s">
        <v>1274</v>
      </c>
    </row>
    <row r="377" s="2" customFormat="1">
      <c r="A377" s="37"/>
      <c r="B377" s="38"/>
      <c r="C377" s="203" t="s">
        <v>1275</v>
      </c>
      <c r="D377" s="203" t="s">
        <v>120</v>
      </c>
      <c r="E377" s="204" t="s">
        <v>1276</v>
      </c>
      <c r="F377" s="205" t="s">
        <v>1277</v>
      </c>
      <c r="G377" s="206" t="s">
        <v>153</v>
      </c>
      <c r="H377" s="207">
        <v>50</v>
      </c>
      <c r="I377" s="208"/>
      <c r="J377" s="209">
        <f>ROUND(I377*H377,2)</f>
        <v>0</v>
      </c>
      <c r="K377" s="205" t="s">
        <v>124</v>
      </c>
      <c r="L377" s="43"/>
      <c r="M377" s="210" t="s">
        <v>19</v>
      </c>
      <c r="N377" s="211" t="s">
        <v>43</v>
      </c>
      <c r="O377" s="83"/>
      <c r="P377" s="212">
        <f>O377*H377</f>
        <v>0</v>
      </c>
      <c r="Q377" s="212">
        <v>0</v>
      </c>
      <c r="R377" s="212">
        <f>Q377*H377</f>
        <v>0</v>
      </c>
      <c r="S377" s="212">
        <v>0.001</v>
      </c>
      <c r="T377" s="213">
        <f>S377*H377</f>
        <v>0.050000000000000003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14" t="s">
        <v>372</v>
      </c>
      <c r="AT377" s="214" t="s">
        <v>120</v>
      </c>
      <c r="AU377" s="214" t="s">
        <v>82</v>
      </c>
      <c r="AY377" s="16" t="s">
        <v>117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6" t="s">
        <v>80</v>
      </c>
      <c r="BK377" s="215">
        <f>ROUND(I377*H377,2)</f>
        <v>0</v>
      </c>
      <c r="BL377" s="16" t="s">
        <v>372</v>
      </c>
      <c r="BM377" s="214" t="s">
        <v>1278</v>
      </c>
    </row>
    <row r="378" s="2" customFormat="1">
      <c r="A378" s="37"/>
      <c r="B378" s="38"/>
      <c r="C378" s="203" t="s">
        <v>1279</v>
      </c>
      <c r="D378" s="203" t="s">
        <v>120</v>
      </c>
      <c r="E378" s="204" t="s">
        <v>1280</v>
      </c>
      <c r="F378" s="205" t="s">
        <v>1281</v>
      </c>
      <c r="G378" s="206" t="s">
        <v>153</v>
      </c>
      <c r="H378" s="207">
        <v>50</v>
      </c>
      <c r="I378" s="208"/>
      <c r="J378" s="209">
        <f>ROUND(I378*H378,2)</f>
        <v>0</v>
      </c>
      <c r="K378" s="205" t="s">
        <v>124</v>
      </c>
      <c r="L378" s="43"/>
      <c r="M378" s="210" t="s">
        <v>19</v>
      </c>
      <c r="N378" s="211" t="s">
        <v>43</v>
      </c>
      <c r="O378" s="83"/>
      <c r="P378" s="212">
        <f>O378*H378</f>
        <v>0</v>
      </c>
      <c r="Q378" s="212">
        <v>0</v>
      </c>
      <c r="R378" s="212">
        <f>Q378*H378</f>
        <v>0</v>
      </c>
      <c r="S378" s="212">
        <v>0.002</v>
      </c>
      <c r="T378" s="213">
        <f>S378*H378</f>
        <v>0.10000000000000001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14" t="s">
        <v>372</v>
      </c>
      <c r="AT378" s="214" t="s">
        <v>120</v>
      </c>
      <c r="AU378" s="214" t="s">
        <v>82</v>
      </c>
      <c r="AY378" s="16" t="s">
        <v>117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6" t="s">
        <v>80</v>
      </c>
      <c r="BK378" s="215">
        <f>ROUND(I378*H378,2)</f>
        <v>0</v>
      </c>
      <c r="BL378" s="16" t="s">
        <v>372</v>
      </c>
      <c r="BM378" s="214" t="s">
        <v>1282</v>
      </c>
    </row>
    <row r="379" s="2" customFormat="1" ht="21.75" customHeight="1">
      <c r="A379" s="37"/>
      <c r="B379" s="38"/>
      <c r="C379" s="203" t="s">
        <v>1283</v>
      </c>
      <c r="D379" s="203" t="s">
        <v>120</v>
      </c>
      <c r="E379" s="204" t="s">
        <v>1284</v>
      </c>
      <c r="F379" s="205" t="s">
        <v>1285</v>
      </c>
      <c r="G379" s="206" t="s">
        <v>724</v>
      </c>
      <c r="H379" s="207">
        <v>50</v>
      </c>
      <c r="I379" s="208"/>
      <c r="J379" s="209">
        <f>ROUND(I379*H379,2)</f>
        <v>0</v>
      </c>
      <c r="K379" s="205" t="s">
        <v>124</v>
      </c>
      <c r="L379" s="43"/>
      <c r="M379" s="210" t="s">
        <v>19</v>
      </c>
      <c r="N379" s="211" t="s">
        <v>43</v>
      </c>
      <c r="O379" s="83"/>
      <c r="P379" s="212">
        <f>O379*H379</f>
        <v>0</v>
      </c>
      <c r="Q379" s="212">
        <v>0</v>
      </c>
      <c r="R379" s="212">
        <f>Q379*H379</f>
        <v>0</v>
      </c>
      <c r="S379" s="212">
        <v>0.33000000000000002</v>
      </c>
      <c r="T379" s="213">
        <f>S379*H379</f>
        <v>16.5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14" t="s">
        <v>372</v>
      </c>
      <c r="AT379" s="214" t="s">
        <v>120</v>
      </c>
      <c r="AU379" s="214" t="s">
        <v>82</v>
      </c>
      <c r="AY379" s="16" t="s">
        <v>117</v>
      </c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16" t="s">
        <v>80</v>
      </c>
      <c r="BK379" s="215">
        <f>ROUND(I379*H379,2)</f>
        <v>0</v>
      </c>
      <c r="BL379" s="16" t="s">
        <v>372</v>
      </c>
      <c r="BM379" s="214" t="s">
        <v>1286</v>
      </c>
    </row>
    <row r="380" s="2" customFormat="1" ht="21.75" customHeight="1">
      <c r="A380" s="37"/>
      <c r="B380" s="38"/>
      <c r="C380" s="203" t="s">
        <v>1287</v>
      </c>
      <c r="D380" s="203" t="s">
        <v>120</v>
      </c>
      <c r="E380" s="204" t="s">
        <v>1288</v>
      </c>
      <c r="F380" s="205" t="s">
        <v>1289</v>
      </c>
      <c r="G380" s="206" t="s">
        <v>724</v>
      </c>
      <c r="H380" s="207">
        <v>50</v>
      </c>
      <c r="I380" s="208"/>
      <c r="J380" s="209">
        <f>ROUND(I380*H380,2)</f>
        <v>0</v>
      </c>
      <c r="K380" s="205" t="s">
        <v>124</v>
      </c>
      <c r="L380" s="43"/>
      <c r="M380" s="210" t="s">
        <v>19</v>
      </c>
      <c r="N380" s="211" t="s">
        <v>43</v>
      </c>
      <c r="O380" s="83"/>
      <c r="P380" s="212">
        <f>O380*H380</f>
        <v>0</v>
      </c>
      <c r="Q380" s="212">
        <v>0</v>
      </c>
      <c r="R380" s="212">
        <f>Q380*H380</f>
        <v>0</v>
      </c>
      <c r="S380" s="212">
        <v>0.66000000000000003</v>
      </c>
      <c r="T380" s="213">
        <f>S380*H380</f>
        <v>33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14" t="s">
        <v>372</v>
      </c>
      <c r="AT380" s="214" t="s">
        <v>120</v>
      </c>
      <c r="AU380" s="214" t="s">
        <v>82</v>
      </c>
      <c r="AY380" s="16" t="s">
        <v>117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16" t="s">
        <v>80</v>
      </c>
      <c r="BK380" s="215">
        <f>ROUND(I380*H380,2)</f>
        <v>0</v>
      </c>
      <c r="BL380" s="16" t="s">
        <v>372</v>
      </c>
      <c r="BM380" s="214" t="s">
        <v>1290</v>
      </c>
    </row>
    <row r="381" s="2" customFormat="1">
      <c r="A381" s="37"/>
      <c r="B381" s="38"/>
      <c r="C381" s="203" t="s">
        <v>1291</v>
      </c>
      <c r="D381" s="203" t="s">
        <v>120</v>
      </c>
      <c r="E381" s="204" t="s">
        <v>1292</v>
      </c>
      <c r="F381" s="205" t="s">
        <v>1293</v>
      </c>
      <c r="G381" s="206" t="s">
        <v>123</v>
      </c>
      <c r="H381" s="207">
        <v>50</v>
      </c>
      <c r="I381" s="208"/>
      <c r="J381" s="209">
        <f>ROUND(I381*H381,2)</f>
        <v>0</v>
      </c>
      <c r="K381" s="205" t="s">
        <v>124</v>
      </c>
      <c r="L381" s="43"/>
      <c r="M381" s="210" t="s">
        <v>19</v>
      </c>
      <c r="N381" s="211" t="s">
        <v>43</v>
      </c>
      <c r="O381" s="83"/>
      <c r="P381" s="212">
        <f>O381*H381</f>
        <v>0</v>
      </c>
      <c r="Q381" s="212">
        <v>0.0055900000000000004</v>
      </c>
      <c r="R381" s="212">
        <f>Q381*H381</f>
        <v>0.27950000000000003</v>
      </c>
      <c r="S381" s="212">
        <v>0</v>
      </c>
      <c r="T381" s="213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14" t="s">
        <v>372</v>
      </c>
      <c r="AT381" s="214" t="s">
        <v>120</v>
      </c>
      <c r="AU381" s="214" t="s">
        <v>82</v>
      </c>
      <c r="AY381" s="16" t="s">
        <v>117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16" t="s">
        <v>80</v>
      </c>
      <c r="BK381" s="215">
        <f>ROUND(I381*H381,2)</f>
        <v>0</v>
      </c>
      <c r="BL381" s="16" t="s">
        <v>372</v>
      </c>
      <c r="BM381" s="214" t="s">
        <v>1294</v>
      </c>
    </row>
    <row r="382" s="2" customFormat="1">
      <c r="A382" s="37"/>
      <c r="B382" s="38"/>
      <c r="C382" s="203" t="s">
        <v>1295</v>
      </c>
      <c r="D382" s="203" t="s">
        <v>120</v>
      </c>
      <c r="E382" s="204" t="s">
        <v>1296</v>
      </c>
      <c r="F382" s="205" t="s">
        <v>1297</v>
      </c>
      <c r="G382" s="206" t="s">
        <v>123</v>
      </c>
      <c r="H382" s="207">
        <v>50</v>
      </c>
      <c r="I382" s="208"/>
      <c r="J382" s="209">
        <f>ROUND(I382*H382,2)</f>
        <v>0</v>
      </c>
      <c r="K382" s="205" t="s">
        <v>124</v>
      </c>
      <c r="L382" s="43"/>
      <c r="M382" s="210" t="s">
        <v>19</v>
      </c>
      <c r="N382" s="211" t="s">
        <v>43</v>
      </c>
      <c r="O382" s="83"/>
      <c r="P382" s="212">
        <f>O382*H382</f>
        <v>0</v>
      </c>
      <c r="Q382" s="212">
        <v>0.011169999999999999</v>
      </c>
      <c r="R382" s="212">
        <f>Q382*H382</f>
        <v>0.5585</v>
      </c>
      <c r="S382" s="212">
        <v>0</v>
      </c>
      <c r="T382" s="213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14" t="s">
        <v>372</v>
      </c>
      <c r="AT382" s="214" t="s">
        <v>120</v>
      </c>
      <c r="AU382" s="214" t="s">
        <v>82</v>
      </c>
      <c r="AY382" s="16" t="s">
        <v>117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16" t="s">
        <v>80</v>
      </c>
      <c r="BK382" s="215">
        <f>ROUND(I382*H382,2)</f>
        <v>0</v>
      </c>
      <c r="BL382" s="16" t="s">
        <v>372</v>
      </c>
      <c r="BM382" s="214" t="s">
        <v>1298</v>
      </c>
    </row>
    <row r="383" s="2" customFormat="1">
      <c r="A383" s="37"/>
      <c r="B383" s="38"/>
      <c r="C383" s="203" t="s">
        <v>1299</v>
      </c>
      <c r="D383" s="203" t="s">
        <v>120</v>
      </c>
      <c r="E383" s="204" t="s">
        <v>1300</v>
      </c>
      <c r="F383" s="205" t="s">
        <v>1301</v>
      </c>
      <c r="G383" s="206" t="s">
        <v>123</v>
      </c>
      <c r="H383" s="207">
        <v>50</v>
      </c>
      <c r="I383" s="208"/>
      <c r="J383" s="209">
        <f>ROUND(I383*H383,2)</f>
        <v>0</v>
      </c>
      <c r="K383" s="205" t="s">
        <v>124</v>
      </c>
      <c r="L383" s="43"/>
      <c r="M383" s="210" t="s">
        <v>19</v>
      </c>
      <c r="N383" s="211" t="s">
        <v>43</v>
      </c>
      <c r="O383" s="83"/>
      <c r="P383" s="212">
        <f>O383*H383</f>
        <v>0</v>
      </c>
      <c r="Q383" s="212">
        <v>0.015640000000000001</v>
      </c>
      <c r="R383" s="212">
        <f>Q383*H383</f>
        <v>0.78200000000000003</v>
      </c>
      <c r="S383" s="212">
        <v>0</v>
      </c>
      <c r="T383" s="213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14" t="s">
        <v>372</v>
      </c>
      <c r="AT383" s="214" t="s">
        <v>120</v>
      </c>
      <c r="AU383" s="214" t="s">
        <v>82</v>
      </c>
      <c r="AY383" s="16" t="s">
        <v>117</v>
      </c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16" t="s">
        <v>80</v>
      </c>
      <c r="BK383" s="215">
        <f>ROUND(I383*H383,2)</f>
        <v>0</v>
      </c>
      <c r="BL383" s="16" t="s">
        <v>372</v>
      </c>
      <c r="BM383" s="214" t="s">
        <v>1302</v>
      </c>
    </row>
    <row r="384" s="12" customFormat="1" ht="22.8" customHeight="1">
      <c r="A384" s="12"/>
      <c r="B384" s="187"/>
      <c r="C384" s="188"/>
      <c r="D384" s="189" t="s">
        <v>71</v>
      </c>
      <c r="E384" s="201" t="s">
        <v>1303</v>
      </c>
      <c r="F384" s="201" t="s">
        <v>1304</v>
      </c>
      <c r="G384" s="188"/>
      <c r="H384" s="188"/>
      <c r="I384" s="191"/>
      <c r="J384" s="202">
        <f>BK384</f>
        <v>0</v>
      </c>
      <c r="K384" s="188"/>
      <c r="L384" s="193"/>
      <c r="M384" s="194"/>
      <c r="N384" s="195"/>
      <c r="O384" s="195"/>
      <c r="P384" s="196">
        <f>SUM(P385:P601)</f>
        <v>0</v>
      </c>
      <c r="Q384" s="195"/>
      <c r="R384" s="196">
        <f>SUM(R385:R601)</f>
        <v>15.627000000000001</v>
      </c>
      <c r="S384" s="195"/>
      <c r="T384" s="197">
        <f>SUM(T385:T601)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98" t="s">
        <v>130</v>
      </c>
      <c r="AT384" s="199" t="s">
        <v>71</v>
      </c>
      <c r="AU384" s="199" t="s">
        <v>80</v>
      </c>
      <c r="AY384" s="198" t="s">
        <v>117</v>
      </c>
      <c r="BK384" s="200">
        <f>SUM(BK385:BK601)</f>
        <v>0</v>
      </c>
    </row>
    <row r="385" s="2" customFormat="1" ht="16.5" customHeight="1">
      <c r="A385" s="37"/>
      <c r="B385" s="38"/>
      <c r="C385" s="203" t="s">
        <v>1305</v>
      </c>
      <c r="D385" s="203" t="s">
        <v>120</v>
      </c>
      <c r="E385" s="204" t="s">
        <v>1306</v>
      </c>
      <c r="F385" s="205" t="s">
        <v>1307</v>
      </c>
      <c r="G385" s="206" t="s">
        <v>1308</v>
      </c>
      <c r="H385" s="207">
        <v>50</v>
      </c>
      <c r="I385" s="208"/>
      <c r="J385" s="209">
        <f>ROUND(I385*H385,2)</f>
        <v>0</v>
      </c>
      <c r="K385" s="205" t="s">
        <v>124</v>
      </c>
      <c r="L385" s="43"/>
      <c r="M385" s="210" t="s">
        <v>19</v>
      </c>
      <c r="N385" s="211" t="s">
        <v>43</v>
      </c>
      <c r="O385" s="83"/>
      <c r="P385" s="212">
        <f>O385*H385</f>
        <v>0</v>
      </c>
      <c r="Q385" s="212">
        <v>0</v>
      </c>
      <c r="R385" s="212">
        <f>Q385*H385</f>
        <v>0</v>
      </c>
      <c r="S385" s="212">
        <v>0</v>
      </c>
      <c r="T385" s="213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14" t="s">
        <v>372</v>
      </c>
      <c r="AT385" s="214" t="s">
        <v>120</v>
      </c>
      <c r="AU385" s="214" t="s">
        <v>82</v>
      </c>
      <c r="AY385" s="16" t="s">
        <v>117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16" t="s">
        <v>80</v>
      </c>
      <c r="BK385" s="215">
        <f>ROUND(I385*H385,2)</f>
        <v>0</v>
      </c>
      <c r="BL385" s="16" t="s">
        <v>372</v>
      </c>
      <c r="BM385" s="214" t="s">
        <v>1309</v>
      </c>
    </row>
    <row r="386" s="2" customFormat="1" ht="21.75" customHeight="1">
      <c r="A386" s="37"/>
      <c r="B386" s="38"/>
      <c r="C386" s="203" t="s">
        <v>1310</v>
      </c>
      <c r="D386" s="203" t="s">
        <v>120</v>
      </c>
      <c r="E386" s="204" t="s">
        <v>1311</v>
      </c>
      <c r="F386" s="205" t="s">
        <v>1312</v>
      </c>
      <c r="G386" s="206" t="s">
        <v>1308</v>
      </c>
      <c r="H386" s="207">
        <v>50</v>
      </c>
      <c r="I386" s="208"/>
      <c r="J386" s="209">
        <f>ROUND(I386*H386,2)</f>
        <v>0</v>
      </c>
      <c r="K386" s="205" t="s">
        <v>124</v>
      </c>
      <c r="L386" s="43"/>
      <c r="M386" s="210" t="s">
        <v>19</v>
      </c>
      <c r="N386" s="211" t="s">
        <v>43</v>
      </c>
      <c r="O386" s="83"/>
      <c r="P386" s="212">
        <f>O386*H386</f>
        <v>0</v>
      </c>
      <c r="Q386" s="212">
        <v>0</v>
      </c>
      <c r="R386" s="212">
        <f>Q386*H386</f>
        <v>0</v>
      </c>
      <c r="S386" s="212">
        <v>0</v>
      </c>
      <c r="T386" s="213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14" t="s">
        <v>372</v>
      </c>
      <c r="AT386" s="214" t="s">
        <v>120</v>
      </c>
      <c r="AU386" s="214" t="s">
        <v>82</v>
      </c>
      <c r="AY386" s="16" t="s">
        <v>117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16" t="s">
        <v>80</v>
      </c>
      <c r="BK386" s="215">
        <f>ROUND(I386*H386,2)</f>
        <v>0</v>
      </c>
      <c r="BL386" s="16" t="s">
        <v>372</v>
      </c>
      <c r="BM386" s="214" t="s">
        <v>1313</v>
      </c>
    </row>
    <row r="387" s="2" customFormat="1">
      <c r="A387" s="37"/>
      <c r="B387" s="38"/>
      <c r="C387" s="203" t="s">
        <v>1314</v>
      </c>
      <c r="D387" s="203" t="s">
        <v>120</v>
      </c>
      <c r="E387" s="204" t="s">
        <v>1315</v>
      </c>
      <c r="F387" s="205" t="s">
        <v>1316</v>
      </c>
      <c r="G387" s="206" t="s">
        <v>1308</v>
      </c>
      <c r="H387" s="207">
        <v>50</v>
      </c>
      <c r="I387" s="208"/>
      <c r="J387" s="209">
        <f>ROUND(I387*H387,2)</f>
        <v>0</v>
      </c>
      <c r="K387" s="205" t="s">
        <v>124</v>
      </c>
      <c r="L387" s="43"/>
      <c r="M387" s="210" t="s">
        <v>19</v>
      </c>
      <c r="N387" s="211" t="s">
        <v>43</v>
      </c>
      <c r="O387" s="83"/>
      <c r="P387" s="212">
        <f>O387*H387</f>
        <v>0</v>
      </c>
      <c r="Q387" s="212">
        <v>0</v>
      </c>
      <c r="R387" s="212">
        <f>Q387*H387</f>
        <v>0</v>
      </c>
      <c r="S387" s="212">
        <v>0</v>
      </c>
      <c r="T387" s="213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4" t="s">
        <v>372</v>
      </c>
      <c r="AT387" s="214" t="s">
        <v>120</v>
      </c>
      <c r="AU387" s="214" t="s">
        <v>82</v>
      </c>
      <c r="AY387" s="16" t="s">
        <v>117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16" t="s">
        <v>80</v>
      </c>
      <c r="BK387" s="215">
        <f>ROUND(I387*H387,2)</f>
        <v>0</v>
      </c>
      <c r="BL387" s="16" t="s">
        <v>372</v>
      </c>
      <c r="BM387" s="214" t="s">
        <v>1317</v>
      </c>
    </row>
    <row r="388" s="2" customFormat="1" ht="21.75" customHeight="1">
      <c r="A388" s="37"/>
      <c r="B388" s="38"/>
      <c r="C388" s="203" t="s">
        <v>1318</v>
      </c>
      <c r="D388" s="203" t="s">
        <v>120</v>
      </c>
      <c r="E388" s="204" t="s">
        <v>1319</v>
      </c>
      <c r="F388" s="205" t="s">
        <v>1320</v>
      </c>
      <c r="G388" s="206" t="s">
        <v>1308</v>
      </c>
      <c r="H388" s="207">
        <v>50</v>
      </c>
      <c r="I388" s="208"/>
      <c r="J388" s="209">
        <f>ROUND(I388*H388,2)</f>
        <v>0</v>
      </c>
      <c r="K388" s="205" t="s">
        <v>124</v>
      </c>
      <c r="L388" s="43"/>
      <c r="M388" s="210" t="s">
        <v>19</v>
      </c>
      <c r="N388" s="211" t="s">
        <v>43</v>
      </c>
      <c r="O388" s="83"/>
      <c r="P388" s="212">
        <f>O388*H388</f>
        <v>0</v>
      </c>
      <c r="Q388" s="212">
        <v>0</v>
      </c>
      <c r="R388" s="212">
        <f>Q388*H388</f>
        <v>0</v>
      </c>
      <c r="S388" s="212">
        <v>0</v>
      </c>
      <c r="T388" s="213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14" t="s">
        <v>372</v>
      </c>
      <c r="AT388" s="214" t="s">
        <v>120</v>
      </c>
      <c r="AU388" s="214" t="s">
        <v>82</v>
      </c>
      <c r="AY388" s="16" t="s">
        <v>117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16" t="s">
        <v>80</v>
      </c>
      <c r="BK388" s="215">
        <f>ROUND(I388*H388,2)</f>
        <v>0</v>
      </c>
      <c r="BL388" s="16" t="s">
        <v>372</v>
      </c>
      <c r="BM388" s="214" t="s">
        <v>1321</v>
      </c>
    </row>
    <row r="389" s="2" customFormat="1" ht="21.75" customHeight="1">
      <c r="A389" s="37"/>
      <c r="B389" s="38"/>
      <c r="C389" s="203" t="s">
        <v>1322</v>
      </c>
      <c r="D389" s="203" t="s">
        <v>120</v>
      </c>
      <c r="E389" s="204" t="s">
        <v>1323</v>
      </c>
      <c r="F389" s="205" t="s">
        <v>1324</v>
      </c>
      <c r="G389" s="206" t="s">
        <v>1308</v>
      </c>
      <c r="H389" s="207">
        <v>50</v>
      </c>
      <c r="I389" s="208"/>
      <c r="J389" s="209">
        <f>ROUND(I389*H389,2)</f>
        <v>0</v>
      </c>
      <c r="K389" s="205" t="s">
        <v>124</v>
      </c>
      <c r="L389" s="43"/>
      <c r="M389" s="210" t="s">
        <v>19</v>
      </c>
      <c r="N389" s="211" t="s">
        <v>43</v>
      </c>
      <c r="O389" s="83"/>
      <c r="P389" s="212">
        <f>O389*H389</f>
        <v>0</v>
      </c>
      <c r="Q389" s="212">
        <v>0</v>
      </c>
      <c r="R389" s="212">
        <f>Q389*H389</f>
        <v>0</v>
      </c>
      <c r="S389" s="212">
        <v>0</v>
      </c>
      <c r="T389" s="213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14" t="s">
        <v>372</v>
      </c>
      <c r="AT389" s="214" t="s">
        <v>120</v>
      </c>
      <c r="AU389" s="214" t="s">
        <v>82</v>
      </c>
      <c r="AY389" s="16" t="s">
        <v>117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16" t="s">
        <v>80</v>
      </c>
      <c r="BK389" s="215">
        <f>ROUND(I389*H389,2)</f>
        <v>0</v>
      </c>
      <c r="BL389" s="16" t="s">
        <v>372</v>
      </c>
      <c r="BM389" s="214" t="s">
        <v>1325</v>
      </c>
    </row>
    <row r="390" s="2" customFormat="1" ht="21.75" customHeight="1">
      <c r="A390" s="37"/>
      <c r="B390" s="38"/>
      <c r="C390" s="203" t="s">
        <v>1326</v>
      </c>
      <c r="D390" s="203" t="s">
        <v>120</v>
      </c>
      <c r="E390" s="204" t="s">
        <v>1327</v>
      </c>
      <c r="F390" s="205" t="s">
        <v>1328</v>
      </c>
      <c r="G390" s="206" t="s">
        <v>1308</v>
      </c>
      <c r="H390" s="207">
        <v>50</v>
      </c>
      <c r="I390" s="208"/>
      <c r="J390" s="209">
        <f>ROUND(I390*H390,2)</f>
        <v>0</v>
      </c>
      <c r="K390" s="205" t="s">
        <v>124</v>
      </c>
      <c r="L390" s="43"/>
      <c r="M390" s="210" t="s">
        <v>19</v>
      </c>
      <c r="N390" s="211" t="s">
        <v>43</v>
      </c>
      <c r="O390" s="83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14" t="s">
        <v>372</v>
      </c>
      <c r="AT390" s="214" t="s">
        <v>120</v>
      </c>
      <c r="AU390" s="214" t="s">
        <v>82</v>
      </c>
      <c r="AY390" s="16" t="s">
        <v>117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6" t="s">
        <v>80</v>
      </c>
      <c r="BK390" s="215">
        <f>ROUND(I390*H390,2)</f>
        <v>0</v>
      </c>
      <c r="BL390" s="16" t="s">
        <v>372</v>
      </c>
      <c r="BM390" s="214" t="s">
        <v>1329</v>
      </c>
    </row>
    <row r="391" s="2" customFormat="1" ht="21.75" customHeight="1">
      <c r="A391" s="37"/>
      <c r="B391" s="38"/>
      <c r="C391" s="203" t="s">
        <v>1330</v>
      </c>
      <c r="D391" s="203" t="s">
        <v>120</v>
      </c>
      <c r="E391" s="204" t="s">
        <v>1331</v>
      </c>
      <c r="F391" s="205" t="s">
        <v>1332</v>
      </c>
      <c r="G391" s="206" t="s">
        <v>1308</v>
      </c>
      <c r="H391" s="207">
        <v>50</v>
      </c>
      <c r="I391" s="208"/>
      <c r="J391" s="209">
        <f>ROUND(I391*H391,2)</f>
        <v>0</v>
      </c>
      <c r="K391" s="205" t="s">
        <v>124</v>
      </c>
      <c r="L391" s="43"/>
      <c r="M391" s="210" t="s">
        <v>19</v>
      </c>
      <c r="N391" s="211" t="s">
        <v>43</v>
      </c>
      <c r="O391" s="83"/>
      <c r="P391" s="212">
        <f>O391*H391</f>
        <v>0</v>
      </c>
      <c r="Q391" s="212">
        <v>0</v>
      </c>
      <c r="R391" s="212">
        <f>Q391*H391</f>
        <v>0</v>
      </c>
      <c r="S391" s="212">
        <v>0</v>
      </c>
      <c r="T391" s="213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14" t="s">
        <v>372</v>
      </c>
      <c r="AT391" s="214" t="s">
        <v>120</v>
      </c>
      <c r="AU391" s="214" t="s">
        <v>82</v>
      </c>
      <c r="AY391" s="16" t="s">
        <v>117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16" t="s">
        <v>80</v>
      </c>
      <c r="BK391" s="215">
        <f>ROUND(I391*H391,2)</f>
        <v>0</v>
      </c>
      <c r="BL391" s="16" t="s">
        <v>372</v>
      </c>
      <c r="BM391" s="214" t="s">
        <v>1333</v>
      </c>
    </row>
    <row r="392" s="2" customFormat="1" ht="21.75" customHeight="1">
      <c r="A392" s="37"/>
      <c r="B392" s="38"/>
      <c r="C392" s="203" t="s">
        <v>1334</v>
      </c>
      <c r="D392" s="203" t="s">
        <v>120</v>
      </c>
      <c r="E392" s="204" t="s">
        <v>1335</v>
      </c>
      <c r="F392" s="205" t="s">
        <v>1336</v>
      </c>
      <c r="G392" s="206" t="s">
        <v>1308</v>
      </c>
      <c r="H392" s="207">
        <v>50</v>
      </c>
      <c r="I392" s="208"/>
      <c r="J392" s="209">
        <f>ROUND(I392*H392,2)</f>
        <v>0</v>
      </c>
      <c r="K392" s="205" t="s">
        <v>124</v>
      </c>
      <c r="L392" s="43"/>
      <c r="M392" s="210" t="s">
        <v>19</v>
      </c>
      <c r="N392" s="211" t="s">
        <v>43</v>
      </c>
      <c r="O392" s="83"/>
      <c r="P392" s="212">
        <f>O392*H392</f>
        <v>0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14" t="s">
        <v>372</v>
      </c>
      <c r="AT392" s="214" t="s">
        <v>120</v>
      </c>
      <c r="AU392" s="214" t="s">
        <v>82</v>
      </c>
      <c r="AY392" s="16" t="s">
        <v>117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6" t="s">
        <v>80</v>
      </c>
      <c r="BK392" s="215">
        <f>ROUND(I392*H392,2)</f>
        <v>0</v>
      </c>
      <c r="BL392" s="16" t="s">
        <v>372</v>
      </c>
      <c r="BM392" s="214" t="s">
        <v>1337</v>
      </c>
    </row>
    <row r="393" s="2" customFormat="1">
      <c r="A393" s="37"/>
      <c r="B393" s="38"/>
      <c r="C393" s="203" t="s">
        <v>1338</v>
      </c>
      <c r="D393" s="203" t="s">
        <v>120</v>
      </c>
      <c r="E393" s="204" t="s">
        <v>1339</v>
      </c>
      <c r="F393" s="205" t="s">
        <v>1340</v>
      </c>
      <c r="G393" s="206" t="s">
        <v>1308</v>
      </c>
      <c r="H393" s="207">
        <v>50</v>
      </c>
      <c r="I393" s="208"/>
      <c r="J393" s="209">
        <f>ROUND(I393*H393,2)</f>
        <v>0</v>
      </c>
      <c r="K393" s="205" t="s">
        <v>124</v>
      </c>
      <c r="L393" s="43"/>
      <c r="M393" s="210" t="s">
        <v>19</v>
      </c>
      <c r="N393" s="211" t="s">
        <v>43</v>
      </c>
      <c r="O393" s="83"/>
      <c r="P393" s="212">
        <f>O393*H393</f>
        <v>0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4" t="s">
        <v>372</v>
      </c>
      <c r="AT393" s="214" t="s">
        <v>120</v>
      </c>
      <c r="AU393" s="214" t="s">
        <v>82</v>
      </c>
      <c r="AY393" s="16" t="s">
        <v>117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6" t="s">
        <v>80</v>
      </c>
      <c r="BK393" s="215">
        <f>ROUND(I393*H393,2)</f>
        <v>0</v>
      </c>
      <c r="BL393" s="16" t="s">
        <v>372</v>
      </c>
      <c r="BM393" s="214" t="s">
        <v>1341</v>
      </c>
    </row>
    <row r="394" s="2" customFormat="1" ht="21.75" customHeight="1">
      <c r="A394" s="37"/>
      <c r="B394" s="38"/>
      <c r="C394" s="203" t="s">
        <v>1342</v>
      </c>
      <c r="D394" s="203" t="s">
        <v>120</v>
      </c>
      <c r="E394" s="204" t="s">
        <v>1343</v>
      </c>
      <c r="F394" s="205" t="s">
        <v>1344</v>
      </c>
      <c r="G394" s="206" t="s">
        <v>1308</v>
      </c>
      <c r="H394" s="207">
        <v>50</v>
      </c>
      <c r="I394" s="208"/>
      <c r="J394" s="209">
        <f>ROUND(I394*H394,2)</f>
        <v>0</v>
      </c>
      <c r="K394" s="205" t="s">
        <v>124</v>
      </c>
      <c r="L394" s="43"/>
      <c r="M394" s="210" t="s">
        <v>19</v>
      </c>
      <c r="N394" s="211" t="s">
        <v>43</v>
      </c>
      <c r="O394" s="83"/>
      <c r="P394" s="212">
        <f>O394*H394</f>
        <v>0</v>
      </c>
      <c r="Q394" s="212">
        <v>0</v>
      </c>
      <c r="R394" s="212">
        <f>Q394*H394</f>
        <v>0</v>
      </c>
      <c r="S394" s="212">
        <v>0</v>
      </c>
      <c r="T394" s="213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14" t="s">
        <v>372</v>
      </c>
      <c r="AT394" s="214" t="s">
        <v>120</v>
      </c>
      <c r="AU394" s="214" t="s">
        <v>82</v>
      </c>
      <c r="AY394" s="16" t="s">
        <v>117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16" t="s">
        <v>80</v>
      </c>
      <c r="BK394" s="215">
        <f>ROUND(I394*H394,2)</f>
        <v>0</v>
      </c>
      <c r="BL394" s="16" t="s">
        <v>372</v>
      </c>
      <c r="BM394" s="214" t="s">
        <v>1345</v>
      </c>
    </row>
    <row r="395" s="2" customFormat="1" ht="16.5" customHeight="1">
      <c r="A395" s="37"/>
      <c r="B395" s="38"/>
      <c r="C395" s="203" t="s">
        <v>1346</v>
      </c>
      <c r="D395" s="203" t="s">
        <v>120</v>
      </c>
      <c r="E395" s="204" t="s">
        <v>1347</v>
      </c>
      <c r="F395" s="205" t="s">
        <v>1348</v>
      </c>
      <c r="G395" s="206" t="s">
        <v>1308</v>
      </c>
      <c r="H395" s="207">
        <v>50</v>
      </c>
      <c r="I395" s="208"/>
      <c r="J395" s="209">
        <f>ROUND(I395*H395,2)</f>
        <v>0</v>
      </c>
      <c r="K395" s="205" t="s">
        <v>124</v>
      </c>
      <c r="L395" s="43"/>
      <c r="M395" s="210" t="s">
        <v>19</v>
      </c>
      <c r="N395" s="211" t="s">
        <v>43</v>
      </c>
      <c r="O395" s="83"/>
      <c r="P395" s="212">
        <f>O395*H395</f>
        <v>0</v>
      </c>
      <c r="Q395" s="212">
        <v>0</v>
      </c>
      <c r="R395" s="212">
        <f>Q395*H395</f>
        <v>0</v>
      </c>
      <c r="S395" s="212">
        <v>0</v>
      </c>
      <c r="T395" s="213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14" t="s">
        <v>372</v>
      </c>
      <c r="AT395" s="214" t="s">
        <v>120</v>
      </c>
      <c r="AU395" s="214" t="s">
        <v>82</v>
      </c>
      <c r="AY395" s="16" t="s">
        <v>117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16" t="s">
        <v>80</v>
      </c>
      <c r="BK395" s="215">
        <f>ROUND(I395*H395,2)</f>
        <v>0</v>
      </c>
      <c r="BL395" s="16" t="s">
        <v>372</v>
      </c>
      <c r="BM395" s="214" t="s">
        <v>1349</v>
      </c>
    </row>
    <row r="396" s="2" customFormat="1" ht="24.15" customHeight="1">
      <c r="A396" s="37"/>
      <c r="B396" s="38"/>
      <c r="C396" s="203" t="s">
        <v>1350</v>
      </c>
      <c r="D396" s="203" t="s">
        <v>120</v>
      </c>
      <c r="E396" s="204" t="s">
        <v>1351</v>
      </c>
      <c r="F396" s="205" t="s">
        <v>1352</v>
      </c>
      <c r="G396" s="206" t="s">
        <v>1353</v>
      </c>
      <c r="H396" s="207">
        <v>50</v>
      </c>
      <c r="I396" s="208"/>
      <c r="J396" s="209">
        <f>ROUND(I396*H396,2)</f>
        <v>0</v>
      </c>
      <c r="K396" s="205" t="s">
        <v>124</v>
      </c>
      <c r="L396" s="43"/>
      <c r="M396" s="210" t="s">
        <v>19</v>
      </c>
      <c r="N396" s="211" t="s">
        <v>43</v>
      </c>
      <c r="O396" s="83"/>
      <c r="P396" s="212">
        <f>O396*H396</f>
        <v>0</v>
      </c>
      <c r="Q396" s="212">
        <v>0</v>
      </c>
      <c r="R396" s="212">
        <f>Q396*H396</f>
        <v>0</v>
      </c>
      <c r="S396" s="212">
        <v>0</v>
      </c>
      <c r="T396" s="213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14" t="s">
        <v>372</v>
      </c>
      <c r="AT396" s="214" t="s">
        <v>120</v>
      </c>
      <c r="AU396" s="214" t="s">
        <v>82</v>
      </c>
      <c r="AY396" s="16" t="s">
        <v>117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6" t="s">
        <v>80</v>
      </c>
      <c r="BK396" s="215">
        <f>ROUND(I396*H396,2)</f>
        <v>0</v>
      </c>
      <c r="BL396" s="16" t="s">
        <v>372</v>
      </c>
      <c r="BM396" s="214" t="s">
        <v>1354</v>
      </c>
    </row>
    <row r="397" s="2" customFormat="1" ht="24.15" customHeight="1">
      <c r="A397" s="37"/>
      <c r="B397" s="38"/>
      <c r="C397" s="203" t="s">
        <v>1355</v>
      </c>
      <c r="D397" s="203" t="s">
        <v>120</v>
      </c>
      <c r="E397" s="204" t="s">
        <v>1356</v>
      </c>
      <c r="F397" s="205" t="s">
        <v>1357</v>
      </c>
      <c r="G397" s="206" t="s">
        <v>1353</v>
      </c>
      <c r="H397" s="207">
        <v>50</v>
      </c>
      <c r="I397" s="208"/>
      <c r="J397" s="209">
        <f>ROUND(I397*H397,2)</f>
        <v>0</v>
      </c>
      <c r="K397" s="205" t="s">
        <v>124</v>
      </c>
      <c r="L397" s="43"/>
      <c r="M397" s="210" t="s">
        <v>19</v>
      </c>
      <c r="N397" s="211" t="s">
        <v>43</v>
      </c>
      <c r="O397" s="83"/>
      <c r="P397" s="212">
        <f>O397*H397</f>
        <v>0</v>
      </c>
      <c r="Q397" s="212">
        <v>0</v>
      </c>
      <c r="R397" s="212">
        <f>Q397*H397</f>
        <v>0</v>
      </c>
      <c r="S397" s="212">
        <v>0</v>
      </c>
      <c r="T397" s="21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14" t="s">
        <v>372</v>
      </c>
      <c r="AT397" s="214" t="s">
        <v>120</v>
      </c>
      <c r="AU397" s="214" t="s">
        <v>82</v>
      </c>
      <c r="AY397" s="16" t="s">
        <v>117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16" t="s">
        <v>80</v>
      </c>
      <c r="BK397" s="215">
        <f>ROUND(I397*H397,2)</f>
        <v>0</v>
      </c>
      <c r="BL397" s="16" t="s">
        <v>372</v>
      </c>
      <c r="BM397" s="214" t="s">
        <v>1358</v>
      </c>
    </row>
    <row r="398" s="2" customFormat="1" ht="24.15" customHeight="1">
      <c r="A398" s="37"/>
      <c r="B398" s="38"/>
      <c r="C398" s="203" t="s">
        <v>1359</v>
      </c>
      <c r="D398" s="203" t="s">
        <v>120</v>
      </c>
      <c r="E398" s="204" t="s">
        <v>1360</v>
      </c>
      <c r="F398" s="205" t="s">
        <v>1361</v>
      </c>
      <c r="G398" s="206" t="s">
        <v>1353</v>
      </c>
      <c r="H398" s="207">
        <v>50</v>
      </c>
      <c r="I398" s="208"/>
      <c r="J398" s="209">
        <f>ROUND(I398*H398,2)</f>
        <v>0</v>
      </c>
      <c r="K398" s="205" t="s">
        <v>124</v>
      </c>
      <c r="L398" s="43"/>
      <c r="M398" s="210" t="s">
        <v>19</v>
      </c>
      <c r="N398" s="211" t="s">
        <v>43</v>
      </c>
      <c r="O398" s="83"/>
      <c r="P398" s="212">
        <f>O398*H398</f>
        <v>0</v>
      </c>
      <c r="Q398" s="212">
        <v>0</v>
      </c>
      <c r="R398" s="212">
        <f>Q398*H398</f>
        <v>0</v>
      </c>
      <c r="S398" s="212">
        <v>0</v>
      </c>
      <c r="T398" s="213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14" t="s">
        <v>372</v>
      </c>
      <c r="AT398" s="214" t="s">
        <v>120</v>
      </c>
      <c r="AU398" s="214" t="s">
        <v>82</v>
      </c>
      <c r="AY398" s="16" t="s">
        <v>117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6" t="s">
        <v>80</v>
      </c>
      <c r="BK398" s="215">
        <f>ROUND(I398*H398,2)</f>
        <v>0</v>
      </c>
      <c r="BL398" s="16" t="s">
        <v>372</v>
      </c>
      <c r="BM398" s="214" t="s">
        <v>1362</v>
      </c>
    </row>
    <row r="399" s="2" customFormat="1" ht="16.5" customHeight="1">
      <c r="A399" s="37"/>
      <c r="B399" s="38"/>
      <c r="C399" s="203" t="s">
        <v>1363</v>
      </c>
      <c r="D399" s="203" t="s">
        <v>120</v>
      </c>
      <c r="E399" s="204" t="s">
        <v>1364</v>
      </c>
      <c r="F399" s="205" t="s">
        <v>1365</v>
      </c>
      <c r="G399" s="206" t="s">
        <v>153</v>
      </c>
      <c r="H399" s="207">
        <v>50</v>
      </c>
      <c r="I399" s="208"/>
      <c r="J399" s="209">
        <f>ROUND(I399*H399,2)</f>
        <v>0</v>
      </c>
      <c r="K399" s="205" t="s">
        <v>124</v>
      </c>
      <c r="L399" s="43"/>
      <c r="M399" s="210" t="s">
        <v>19</v>
      </c>
      <c r="N399" s="211" t="s">
        <v>43</v>
      </c>
      <c r="O399" s="83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4" t="s">
        <v>372</v>
      </c>
      <c r="AT399" s="214" t="s">
        <v>120</v>
      </c>
      <c r="AU399" s="214" t="s">
        <v>82</v>
      </c>
      <c r="AY399" s="16" t="s">
        <v>117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16" t="s">
        <v>80</v>
      </c>
      <c r="BK399" s="215">
        <f>ROUND(I399*H399,2)</f>
        <v>0</v>
      </c>
      <c r="BL399" s="16" t="s">
        <v>372</v>
      </c>
      <c r="BM399" s="214" t="s">
        <v>1366</v>
      </c>
    </row>
    <row r="400" s="2" customFormat="1" ht="16.5" customHeight="1">
      <c r="A400" s="37"/>
      <c r="B400" s="38"/>
      <c r="C400" s="217" t="s">
        <v>1367</v>
      </c>
      <c r="D400" s="217" t="s">
        <v>482</v>
      </c>
      <c r="E400" s="218" t="s">
        <v>1368</v>
      </c>
      <c r="F400" s="219" t="s">
        <v>1369</v>
      </c>
      <c r="G400" s="220" t="s">
        <v>153</v>
      </c>
      <c r="H400" s="221">
        <v>150</v>
      </c>
      <c r="I400" s="222"/>
      <c r="J400" s="223">
        <f>ROUND(I400*H400,2)</f>
        <v>0</v>
      </c>
      <c r="K400" s="219" t="s">
        <v>124</v>
      </c>
      <c r="L400" s="224"/>
      <c r="M400" s="225" t="s">
        <v>19</v>
      </c>
      <c r="N400" s="226" t="s">
        <v>43</v>
      </c>
      <c r="O400" s="83"/>
      <c r="P400" s="212">
        <f>O400*H400</f>
        <v>0</v>
      </c>
      <c r="Q400" s="212">
        <v>0.017000000000000001</v>
      </c>
      <c r="R400" s="212">
        <f>Q400*H400</f>
        <v>2.5500000000000003</v>
      </c>
      <c r="S400" s="212">
        <v>0</v>
      </c>
      <c r="T400" s="213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14" t="s">
        <v>633</v>
      </c>
      <c r="AT400" s="214" t="s">
        <v>482</v>
      </c>
      <c r="AU400" s="214" t="s">
        <v>82</v>
      </c>
      <c r="AY400" s="16" t="s">
        <v>117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6" t="s">
        <v>80</v>
      </c>
      <c r="BK400" s="215">
        <f>ROUND(I400*H400,2)</f>
        <v>0</v>
      </c>
      <c r="BL400" s="16" t="s">
        <v>633</v>
      </c>
      <c r="BM400" s="214" t="s">
        <v>1370</v>
      </c>
    </row>
    <row r="401" s="2" customFormat="1" ht="16.5" customHeight="1">
      <c r="A401" s="37"/>
      <c r="B401" s="38"/>
      <c r="C401" s="217" t="s">
        <v>1371</v>
      </c>
      <c r="D401" s="217" t="s">
        <v>482</v>
      </c>
      <c r="E401" s="218" t="s">
        <v>1372</v>
      </c>
      <c r="F401" s="219" t="s">
        <v>1373</v>
      </c>
      <c r="G401" s="220" t="s">
        <v>153</v>
      </c>
      <c r="H401" s="221">
        <v>50</v>
      </c>
      <c r="I401" s="222"/>
      <c r="J401" s="223">
        <f>ROUND(I401*H401,2)</f>
        <v>0</v>
      </c>
      <c r="K401" s="219" t="s">
        <v>124</v>
      </c>
      <c r="L401" s="224"/>
      <c r="M401" s="225" t="s">
        <v>19</v>
      </c>
      <c r="N401" s="226" t="s">
        <v>43</v>
      </c>
      <c r="O401" s="83"/>
      <c r="P401" s="212">
        <f>O401*H401</f>
        <v>0</v>
      </c>
      <c r="Q401" s="212">
        <v>0.017000000000000001</v>
      </c>
      <c r="R401" s="212">
        <f>Q401*H401</f>
        <v>0.85000000000000009</v>
      </c>
      <c r="S401" s="212">
        <v>0</v>
      </c>
      <c r="T401" s="213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14" t="s">
        <v>633</v>
      </c>
      <c r="AT401" s="214" t="s">
        <v>482</v>
      </c>
      <c r="AU401" s="214" t="s">
        <v>82</v>
      </c>
      <c r="AY401" s="16" t="s">
        <v>117</v>
      </c>
      <c r="BE401" s="215">
        <f>IF(N401="základní",J401,0)</f>
        <v>0</v>
      </c>
      <c r="BF401" s="215">
        <f>IF(N401="snížená",J401,0)</f>
        <v>0</v>
      </c>
      <c r="BG401" s="215">
        <f>IF(N401="zákl. přenesená",J401,0)</f>
        <v>0</v>
      </c>
      <c r="BH401" s="215">
        <f>IF(N401="sníž. přenesená",J401,0)</f>
        <v>0</v>
      </c>
      <c r="BI401" s="215">
        <f>IF(N401="nulová",J401,0)</f>
        <v>0</v>
      </c>
      <c r="BJ401" s="16" t="s">
        <v>80</v>
      </c>
      <c r="BK401" s="215">
        <f>ROUND(I401*H401,2)</f>
        <v>0</v>
      </c>
      <c r="BL401" s="16" t="s">
        <v>633</v>
      </c>
      <c r="BM401" s="214" t="s">
        <v>1374</v>
      </c>
    </row>
    <row r="402" s="2" customFormat="1" ht="16.5" customHeight="1">
      <c r="A402" s="37"/>
      <c r="B402" s="38"/>
      <c r="C402" s="217" t="s">
        <v>1375</v>
      </c>
      <c r="D402" s="217" t="s">
        <v>482</v>
      </c>
      <c r="E402" s="218" t="s">
        <v>1376</v>
      </c>
      <c r="F402" s="219" t="s">
        <v>1377</v>
      </c>
      <c r="G402" s="220" t="s">
        <v>1378</v>
      </c>
      <c r="H402" s="221">
        <v>100</v>
      </c>
      <c r="I402" s="222"/>
      <c r="J402" s="223">
        <f>ROUND(I402*H402,2)</f>
        <v>0</v>
      </c>
      <c r="K402" s="219" t="s">
        <v>124</v>
      </c>
      <c r="L402" s="224"/>
      <c r="M402" s="225" t="s">
        <v>19</v>
      </c>
      <c r="N402" s="226" t="s">
        <v>43</v>
      </c>
      <c r="O402" s="83"/>
      <c r="P402" s="212">
        <f>O402*H402</f>
        <v>0</v>
      </c>
      <c r="Q402" s="212">
        <v>0.001</v>
      </c>
      <c r="R402" s="212">
        <f>Q402*H402</f>
        <v>0.10000000000000001</v>
      </c>
      <c r="S402" s="212">
        <v>0</v>
      </c>
      <c r="T402" s="213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4" t="s">
        <v>633</v>
      </c>
      <c r="AT402" s="214" t="s">
        <v>482</v>
      </c>
      <c r="AU402" s="214" t="s">
        <v>82</v>
      </c>
      <c r="AY402" s="16" t="s">
        <v>117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6" t="s">
        <v>80</v>
      </c>
      <c r="BK402" s="215">
        <f>ROUND(I402*H402,2)</f>
        <v>0</v>
      </c>
      <c r="BL402" s="16" t="s">
        <v>633</v>
      </c>
      <c r="BM402" s="214" t="s">
        <v>1379</v>
      </c>
    </row>
    <row r="403" s="2" customFormat="1" ht="16.5" customHeight="1">
      <c r="A403" s="37"/>
      <c r="B403" s="38"/>
      <c r="C403" s="217" t="s">
        <v>1380</v>
      </c>
      <c r="D403" s="217" t="s">
        <v>482</v>
      </c>
      <c r="E403" s="218" t="s">
        <v>1381</v>
      </c>
      <c r="F403" s="219" t="s">
        <v>1382</v>
      </c>
      <c r="G403" s="220" t="s">
        <v>1378</v>
      </c>
      <c r="H403" s="221">
        <v>100</v>
      </c>
      <c r="I403" s="222"/>
      <c r="J403" s="223">
        <f>ROUND(I403*H403,2)</f>
        <v>0</v>
      </c>
      <c r="K403" s="219" t="s">
        <v>124</v>
      </c>
      <c r="L403" s="224"/>
      <c r="M403" s="225" t="s">
        <v>19</v>
      </c>
      <c r="N403" s="226" t="s">
        <v>43</v>
      </c>
      <c r="O403" s="83"/>
      <c r="P403" s="212">
        <f>O403*H403</f>
        <v>0</v>
      </c>
      <c r="Q403" s="212">
        <v>0.001</v>
      </c>
      <c r="R403" s="212">
        <f>Q403*H403</f>
        <v>0.10000000000000001</v>
      </c>
      <c r="S403" s="212">
        <v>0</v>
      </c>
      <c r="T403" s="213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14" t="s">
        <v>633</v>
      </c>
      <c r="AT403" s="214" t="s">
        <v>482</v>
      </c>
      <c r="AU403" s="214" t="s">
        <v>82</v>
      </c>
      <c r="AY403" s="16" t="s">
        <v>117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16" t="s">
        <v>80</v>
      </c>
      <c r="BK403" s="215">
        <f>ROUND(I403*H403,2)</f>
        <v>0</v>
      </c>
      <c r="BL403" s="16" t="s">
        <v>633</v>
      </c>
      <c r="BM403" s="214" t="s">
        <v>1383</v>
      </c>
    </row>
    <row r="404" s="2" customFormat="1" ht="16.5" customHeight="1">
      <c r="A404" s="37"/>
      <c r="B404" s="38"/>
      <c r="C404" s="217" t="s">
        <v>1384</v>
      </c>
      <c r="D404" s="217" t="s">
        <v>482</v>
      </c>
      <c r="E404" s="218" t="s">
        <v>1385</v>
      </c>
      <c r="F404" s="219" t="s">
        <v>1386</v>
      </c>
      <c r="G404" s="220" t="s">
        <v>1378</v>
      </c>
      <c r="H404" s="221">
        <v>100</v>
      </c>
      <c r="I404" s="222"/>
      <c r="J404" s="223">
        <f>ROUND(I404*H404,2)</f>
        <v>0</v>
      </c>
      <c r="K404" s="219" t="s">
        <v>124</v>
      </c>
      <c r="L404" s="224"/>
      <c r="M404" s="225" t="s">
        <v>19</v>
      </c>
      <c r="N404" s="226" t="s">
        <v>43</v>
      </c>
      <c r="O404" s="83"/>
      <c r="P404" s="212">
        <f>O404*H404</f>
        <v>0</v>
      </c>
      <c r="Q404" s="212">
        <v>0.001</v>
      </c>
      <c r="R404" s="212">
        <f>Q404*H404</f>
        <v>0.10000000000000001</v>
      </c>
      <c r="S404" s="212">
        <v>0</v>
      </c>
      <c r="T404" s="213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14" t="s">
        <v>633</v>
      </c>
      <c r="AT404" s="214" t="s">
        <v>482</v>
      </c>
      <c r="AU404" s="214" t="s">
        <v>82</v>
      </c>
      <c r="AY404" s="16" t="s">
        <v>117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16" t="s">
        <v>80</v>
      </c>
      <c r="BK404" s="215">
        <f>ROUND(I404*H404,2)</f>
        <v>0</v>
      </c>
      <c r="BL404" s="16" t="s">
        <v>633</v>
      </c>
      <c r="BM404" s="214" t="s">
        <v>1387</v>
      </c>
    </row>
    <row r="405" s="2" customFormat="1" ht="16.5" customHeight="1">
      <c r="A405" s="37"/>
      <c r="B405" s="38"/>
      <c r="C405" s="217" t="s">
        <v>1388</v>
      </c>
      <c r="D405" s="217" t="s">
        <v>482</v>
      </c>
      <c r="E405" s="218" t="s">
        <v>1389</v>
      </c>
      <c r="F405" s="219" t="s">
        <v>1390</v>
      </c>
      <c r="G405" s="220" t="s">
        <v>1378</v>
      </c>
      <c r="H405" s="221">
        <v>1000</v>
      </c>
      <c r="I405" s="222"/>
      <c r="J405" s="223">
        <f>ROUND(I405*H405,2)</f>
        <v>0</v>
      </c>
      <c r="K405" s="219" t="s">
        <v>124</v>
      </c>
      <c r="L405" s="224"/>
      <c r="M405" s="225" t="s">
        <v>19</v>
      </c>
      <c r="N405" s="226" t="s">
        <v>43</v>
      </c>
      <c r="O405" s="83"/>
      <c r="P405" s="212">
        <f>O405*H405</f>
        <v>0</v>
      </c>
      <c r="Q405" s="212">
        <v>0.001</v>
      </c>
      <c r="R405" s="212">
        <f>Q405*H405</f>
        <v>1</v>
      </c>
      <c r="S405" s="212">
        <v>0</v>
      </c>
      <c r="T405" s="213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14" t="s">
        <v>633</v>
      </c>
      <c r="AT405" s="214" t="s">
        <v>482</v>
      </c>
      <c r="AU405" s="214" t="s">
        <v>82</v>
      </c>
      <c r="AY405" s="16" t="s">
        <v>117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80</v>
      </c>
      <c r="BK405" s="215">
        <f>ROUND(I405*H405,2)</f>
        <v>0</v>
      </c>
      <c r="BL405" s="16" t="s">
        <v>633</v>
      </c>
      <c r="BM405" s="214" t="s">
        <v>1391</v>
      </c>
    </row>
    <row r="406" s="2" customFormat="1" ht="16.5" customHeight="1">
      <c r="A406" s="37"/>
      <c r="B406" s="38"/>
      <c r="C406" s="217" t="s">
        <v>1392</v>
      </c>
      <c r="D406" s="217" t="s">
        <v>482</v>
      </c>
      <c r="E406" s="218" t="s">
        <v>1393</v>
      </c>
      <c r="F406" s="219" t="s">
        <v>1394</v>
      </c>
      <c r="G406" s="220" t="s">
        <v>1378</v>
      </c>
      <c r="H406" s="221">
        <v>500</v>
      </c>
      <c r="I406" s="222"/>
      <c r="J406" s="223">
        <f>ROUND(I406*H406,2)</f>
        <v>0</v>
      </c>
      <c r="K406" s="219" t="s">
        <v>124</v>
      </c>
      <c r="L406" s="224"/>
      <c r="M406" s="225" t="s">
        <v>19</v>
      </c>
      <c r="N406" s="226" t="s">
        <v>43</v>
      </c>
      <c r="O406" s="83"/>
      <c r="P406" s="212">
        <f>O406*H406</f>
        <v>0</v>
      </c>
      <c r="Q406" s="212">
        <v>0.001</v>
      </c>
      <c r="R406" s="212">
        <f>Q406*H406</f>
        <v>0.5</v>
      </c>
      <c r="S406" s="212">
        <v>0</v>
      </c>
      <c r="T406" s="213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14" t="s">
        <v>633</v>
      </c>
      <c r="AT406" s="214" t="s">
        <v>482</v>
      </c>
      <c r="AU406" s="214" t="s">
        <v>82</v>
      </c>
      <c r="AY406" s="16" t="s">
        <v>117</v>
      </c>
      <c r="BE406" s="215">
        <f>IF(N406="základní",J406,0)</f>
        <v>0</v>
      </c>
      <c r="BF406" s="215">
        <f>IF(N406="snížená",J406,0)</f>
        <v>0</v>
      </c>
      <c r="BG406" s="215">
        <f>IF(N406="zákl. přenesená",J406,0)</f>
        <v>0</v>
      </c>
      <c r="BH406" s="215">
        <f>IF(N406="sníž. přenesená",J406,0)</f>
        <v>0</v>
      </c>
      <c r="BI406" s="215">
        <f>IF(N406="nulová",J406,0)</f>
        <v>0</v>
      </c>
      <c r="BJ406" s="16" t="s">
        <v>80</v>
      </c>
      <c r="BK406" s="215">
        <f>ROUND(I406*H406,2)</f>
        <v>0</v>
      </c>
      <c r="BL406" s="16" t="s">
        <v>633</v>
      </c>
      <c r="BM406" s="214" t="s">
        <v>1395</v>
      </c>
    </row>
    <row r="407" s="2" customFormat="1" ht="16.5" customHeight="1">
      <c r="A407" s="37"/>
      <c r="B407" s="38"/>
      <c r="C407" s="217" t="s">
        <v>1396</v>
      </c>
      <c r="D407" s="217" t="s">
        <v>482</v>
      </c>
      <c r="E407" s="218" t="s">
        <v>1397</v>
      </c>
      <c r="F407" s="219" t="s">
        <v>1398</v>
      </c>
      <c r="G407" s="220" t="s">
        <v>1378</v>
      </c>
      <c r="H407" s="221">
        <v>500</v>
      </c>
      <c r="I407" s="222"/>
      <c r="J407" s="223">
        <f>ROUND(I407*H407,2)</f>
        <v>0</v>
      </c>
      <c r="K407" s="219" t="s">
        <v>124</v>
      </c>
      <c r="L407" s="224"/>
      <c r="M407" s="225" t="s">
        <v>19</v>
      </c>
      <c r="N407" s="226" t="s">
        <v>43</v>
      </c>
      <c r="O407" s="83"/>
      <c r="P407" s="212">
        <f>O407*H407</f>
        <v>0</v>
      </c>
      <c r="Q407" s="212">
        <v>0.001</v>
      </c>
      <c r="R407" s="212">
        <f>Q407*H407</f>
        <v>0.5</v>
      </c>
      <c r="S407" s="212">
        <v>0</v>
      </c>
      <c r="T407" s="21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14" t="s">
        <v>633</v>
      </c>
      <c r="AT407" s="214" t="s">
        <v>482</v>
      </c>
      <c r="AU407" s="214" t="s">
        <v>82</v>
      </c>
      <c r="AY407" s="16" t="s">
        <v>117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16" t="s">
        <v>80</v>
      </c>
      <c r="BK407" s="215">
        <f>ROUND(I407*H407,2)</f>
        <v>0</v>
      </c>
      <c r="BL407" s="16" t="s">
        <v>633</v>
      </c>
      <c r="BM407" s="214" t="s">
        <v>1399</v>
      </c>
    </row>
    <row r="408" s="2" customFormat="1" ht="16.5" customHeight="1">
      <c r="A408" s="37"/>
      <c r="B408" s="38"/>
      <c r="C408" s="217" t="s">
        <v>1400</v>
      </c>
      <c r="D408" s="217" t="s">
        <v>482</v>
      </c>
      <c r="E408" s="218" t="s">
        <v>1401</v>
      </c>
      <c r="F408" s="219" t="s">
        <v>1402</v>
      </c>
      <c r="G408" s="220" t="s">
        <v>153</v>
      </c>
      <c r="H408" s="221">
        <v>200</v>
      </c>
      <c r="I408" s="222"/>
      <c r="J408" s="223">
        <f>ROUND(I408*H408,2)</f>
        <v>0</v>
      </c>
      <c r="K408" s="219" t="s">
        <v>124</v>
      </c>
      <c r="L408" s="224"/>
      <c r="M408" s="225" t="s">
        <v>19</v>
      </c>
      <c r="N408" s="226" t="s">
        <v>43</v>
      </c>
      <c r="O408" s="83"/>
      <c r="P408" s="212">
        <f>O408*H408</f>
        <v>0</v>
      </c>
      <c r="Q408" s="212">
        <v>0.00025999999999999998</v>
      </c>
      <c r="R408" s="212">
        <f>Q408*H408</f>
        <v>0.051999999999999998</v>
      </c>
      <c r="S408" s="212">
        <v>0</v>
      </c>
      <c r="T408" s="213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14" t="s">
        <v>633</v>
      </c>
      <c r="AT408" s="214" t="s">
        <v>482</v>
      </c>
      <c r="AU408" s="214" t="s">
        <v>82</v>
      </c>
      <c r="AY408" s="16" t="s">
        <v>117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6" t="s">
        <v>80</v>
      </c>
      <c r="BK408" s="215">
        <f>ROUND(I408*H408,2)</f>
        <v>0</v>
      </c>
      <c r="BL408" s="16" t="s">
        <v>633</v>
      </c>
      <c r="BM408" s="214" t="s">
        <v>1403</v>
      </c>
    </row>
    <row r="409" s="2" customFormat="1" ht="16.5" customHeight="1">
      <c r="A409" s="37"/>
      <c r="B409" s="38"/>
      <c r="C409" s="217" t="s">
        <v>1404</v>
      </c>
      <c r="D409" s="217" t="s">
        <v>482</v>
      </c>
      <c r="E409" s="218" t="s">
        <v>1405</v>
      </c>
      <c r="F409" s="219" t="s">
        <v>1406</v>
      </c>
      <c r="G409" s="220" t="s">
        <v>153</v>
      </c>
      <c r="H409" s="221">
        <v>100</v>
      </c>
      <c r="I409" s="222"/>
      <c r="J409" s="223">
        <f>ROUND(I409*H409,2)</f>
        <v>0</v>
      </c>
      <c r="K409" s="219" t="s">
        <v>124</v>
      </c>
      <c r="L409" s="224"/>
      <c r="M409" s="225" t="s">
        <v>19</v>
      </c>
      <c r="N409" s="226" t="s">
        <v>43</v>
      </c>
      <c r="O409" s="83"/>
      <c r="P409" s="212">
        <f>O409*H409</f>
        <v>0</v>
      </c>
      <c r="Q409" s="212">
        <v>0.00019000000000000001</v>
      </c>
      <c r="R409" s="212">
        <f>Q409*H409</f>
        <v>0.019</v>
      </c>
      <c r="S409" s="212">
        <v>0</v>
      </c>
      <c r="T409" s="213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14" t="s">
        <v>633</v>
      </c>
      <c r="AT409" s="214" t="s">
        <v>482</v>
      </c>
      <c r="AU409" s="214" t="s">
        <v>82</v>
      </c>
      <c r="AY409" s="16" t="s">
        <v>117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16" t="s">
        <v>80</v>
      </c>
      <c r="BK409" s="215">
        <f>ROUND(I409*H409,2)</f>
        <v>0</v>
      </c>
      <c r="BL409" s="16" t="s">
        <v>633</v>
      </c>
      <c r="BM409" s="214" t="s">
        <v>1407</v>
      </c>
    </row>
    <row r="410" s="2" customFormat="1" ht="16.5" customHeight="1">
      <c r="A410" s="37"/>
      <c r="B410" s="38"/>
      <c r="C410" s="217" t="s">
        <v>1408</v>
      </c>
      <c r="D410" s="217" t="s">
        <v>482</v>
      </c>
      <c r="E410" s="218" t="s">
        <v>1409</v>
      </c>
      <c r="F410" s="219" t="s">
        <v>1410</v>
      </c>
      <c r="G410" s="220" t="s">
        <v>153</v>
      </c>
      <c r="H410" s="221">
        <v>100</v>
      </c>
      <c r="I410" s="222"/>
      <c r="J410" s="223">
        <f>ROUND(I410*H410,2)</f>
        <v>0</v>
      </c>
      <c r="K410" s="219" t="s">
        <v>124</v>
      </c>
      <c r="L410" s="224"/>
      <c r="M410" s="225" t="s">
        <v>19</v>
      </c>
      <c r="N410" s="226" t="s">
        <v>43</v>
      </c>
      <c r="O410" s="83"/>
      <c r="P410" s="212">
        <f>O410*H410</f>
        <v>0</v>
      </c>
      <c r="Q410" s="212">
        <v>0.00020000000000000001</v>
      </c>
      <c r="R410" s="212">
        <f>Q410*H410</f>
        <v>0.02</v>
      </c>
      <c r="S410" s="212">
        <v>0</v>
      </c>
      <c r="T410" s="213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14" t="s">
        <v>633</v>
      </c>
      <c r="AT410" s="214" t="s">
        <v>482</v>
      </c>
      <c r="AU410" s="214" t="s">
        <v>82</v>
      </c>
      <c r="AY410" s="16" t="s">
        <v>117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16" t="s">
        <v>80</v>
      </c>
      <c r="BK410" s="215">
        <f>ROUND(I410*H410,2)</f>
        <v>0</v>
      </c>
      <c r="BL410" s="16" t="s">
        <v>633</v>
      </c>
      <c r="BM410" s="214" t="s">
        <v>1411</v>
      </c>
    </row>
    <row r="411" s="2" customFormat="1" ht="16.5" customHeight="1">
      <c r="A411" s="37"/>
      <c r="B411" s="38"/>
      <c r="C411" s="217" t="s">
        <v>1412</v>
      </c>
      <c r="D411" s="217" t="s">
        <v>482</v>
      </c>
      <c r="E411" s="218" t="s">
        <v>1413</v>
      </c>
      <c r="F411" s="219" t="s">
        <v>1414</v>
      </c>
      <c r="G411" s="220" t="s">
        <v>153</v>
      </c>
      <c r="H411" s="221">
        <v>100</v>
      </c>
      <c r="I411" s="222"/>
      <c r="J411" s="223">
        <f>ROUND(I411*H411,2)</f>
        <v>0</v>
      </c>
      <c r="K411" s="219" t="s">
        <v>124</v>
      </c>
      <c r="L411" s="224"/>
      <c r="M411" s="225" t="s">
        <v>19</v>
      </c>
      <c r="N411" s="226" t="s">
        <v>43</v>
      </c>
      <c r="O411" s="83"/>
      <c r="P411" s="212">
        <f>O411*H411</f>
        <v>0</v>
      </c>
      <c r="Q411" s="212">
        <v>0.00029</v>
      </c>
      <c r="R411" s="212">
        <f>Q411*H411</f>
        <v>0.029000000000000001</v>
      </c>
      <c r="S411" s="212">
        <v>0</v>
      </c>
      <c r="T411" s="213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14" t="s">
        <v>633</v>
      </c>
      <c r="AT411" s="214" t="s">
        <v>482</v>
      </c>
      <c r="AU411" s="214" t="s">
        <v>82</v>
      </c>
      <c r="AY411" s="16" t="s">
        <v>117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16" t="s">
        <v>80</v>
      </c>
      <c r="BK411" s="215">
        <f>ROUND(I411*H411,2)</f>
        <v>0</v>
      </c>
      <c r="BL411" s="16" t="s">
        <v>633</v>
      </c>
      <c r="BM411" s="214" t="s">
        <v>1415</v>
      </c>
    </row>
    <row r="412" s="2" customFormat="1" ht="16.5" customHeight="1">
      <c r="A412" s="37"/>
      <c r="B412" s="38"/>
      <c r="C412" s="217" t="s">
        <v>1416</v>
      </c>
      <c r="D412" s="217" t="s">
        <v>482</v>
      </c>
      <c r="E412" s="218" t="s">
        <v>1417</v>
      </c>
      <c r="F412" s="219" t="s">
        <v>1418</v>
      </c>
      <c r="G412" s="220" t="s">
        <v>153</v>
      </c>
      <c r="H412" s="221">
        <v>50</v>
      </c>
      <c r="I412" s="222"/>
      <c r="J412" s="223">
        <f>ROUND(I412*H412,2)</f>
        <v>0</v>
      </c>
      <c r="K412" s="219" t="s">
        <v>124</v>
      </c>
      <c r="L412" s="224"/>
      <c r="M412" s="225" t="s">
        <v>19</v>
      </c>
      <c r="N412" s="226" t="s">
        <v>43</v>
      </c>
      <c r="O412" s="83"/>
      <c r="P412" s="212">
        <f>O412*H412</f>
        <v>0</v>
      </c>
      <c r="Q412" s="212">
        <v>0.00029999999999999997</v>
      </c>
      <c r="R412" s="212">
        <f>Q412*H412</f>
        <v>0.014999999999999999</v>
      </c>
      <c r="S412" s="212">
        <v>0</v>
      </c>
      <c r="T412" s="213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14" t="s">
        <v>633</v>
      </c>
      <c r="AT412" s="214" t="s">
        <v>482</v>
      </c>
      <c r="AU412" s="214" t="s">
        <v>82</v>
      </c>
      <c r="AY412" s="16" t="s">
        <v>117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16" t="s">
        <v>80</v>
      </c>
      <c r="BK412" s="215">
        <f>ROUND(I412*H412,2)</f>
        <v>0</v>
      </c>
      <c r="BL412" s="16" t="s">
        <v>633</v>
      </c>
      <c r="BM412" s="214" t="s">
        <v>1419</v>
      </c>
    </row>
    <row r="413" s="2" customFormat="1" ht="16.5" customHeight="1">
      <c r="A413" s="37"/>
      <c r="B413" s="38"/>
      <c r="C413" s="217" t="s">
        <v>1420</v>
      </c>
      <c r="D413" s="217" t="s">
        <v>482</v>
      </c>
      <c r="E413" s="218" t="s">
        <v>1421</v>
      </c>
      <c r="F413" s="219" t="s">
        <v>1422</v>
      </c>
      <c r="G413" s="220" t="s">
        <v>153</v>
      </c>
      <c r="H413" s="221">
        <v>150</v>
      </c>
      <c r="I413" s="222"/>
      <c r="J413" s="223">
        <f>ROUND(I413*H413,2)</f>
        <v>0</v>
      </c>
      <c r="K413" s="219" t="s">
        <v>124</v>
      </c>
      <c r="L413" s="224"/>
      <c r="M413" s="225" t="s">
        <v>19</v>
      </c>
      <c r="N413" s="226" t="s">
        <v>43</v>
      </c>
      <c r="O413" s="83"/>
      <c r="P413" s="212">
        <f>O413*H413</f>
        <v>0</v>
      </c>
      <c r="Q413" s="212">
        <v>0.00032000000000000003</v>
      </c>
      <c r="R413" s="212">
        <f>Q413*H413</f>
        <v>0.048000000000000001</v>
      </c>
      <c r="S413" s="212">
        <v>0</v>
      </c>
      <c r="T413" s="213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14" t="s">
        <v>633</v>
      </c>
      <c r="AT413" s="214" t="s">
        <v>482</v>
      </c>
      <c r="AU413" s="214" t="s">
        <v>82</v>
      </c>
      <c r="AY413" s="16" t="s">
        <v>117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16" t="s">
        <v>80</v>
      </c>
      <c r="BK413" s="215">
        <f>ROUND(I413*H413,2)</f>
        <v>0</v>
      </c>
      <c r="BL413" s="16" t="s">
        <v>633</v>
      </c>
      <c r="BM413" s="214" t="s">
        <v>1423</v>
      </c>
    </row>
    <row r="414" s="2" customFormat="1" ht="16.5" customHeight="1">
      <c r="A414" s="37"/>
      <c r="B414" s="38"/>
      <c r="C414" s="217" t="s">
        <v>1424</v>
      </c>
      <c r="D414" s="217" t="s">
        <v>482</v>
      </c>
      <c r="E414" s="218" t="s">
        <v>1425</v>
      </c>
      <c r="F414" s="219" t="s">
        <v>1426</v>
      </c>
      <c r="G414" s="220" t="s">
        <v>153</v>
      </c>
      <c r="H414" s="221">
        <v>100</v>
      </c>
      <c r="I414" s="222"/>
      <c r="J414" s="223">
        <f>ROUND(I414*H414,2)</f>
        <v>0</v>
      </c>
      <c r="K414" s="219" t="s">
        <v>124</v>
      </c>
      <c r="L414" s="224"/>
      <c r="M414" s="225" t="s">
        <v>19</v>
      </c>
      <c r="N414" s="226" t="s">
        <v>43</v>
      </c>
      <c r="O414" s="83"/>
      <c r="P414" s="212">
        <f>O414*H414</f>
        <v>0</v>
      </c>
      <c r="Q414" s="212">
        <v>0.00035</v>
      </c>
      <c r="R414" s="212">
        <f>Q414*H414</f>
        <v>0.034999999999999996</v>
      </c>
      <c r="S414" s="212">
        <v>0</v>
      </c>
      <c r="T414" s="213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14" t="s">
        <v>633</v>
      </c>
      <c r="AT414" s="214" t="s">
        <v>482</v>
      </c>
      <c r="AU414" s="214" t="s">
        <v>82</v>
      </c>
      <c r="AY414" s="16" t="s">
        <v>117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6" t="s">
        <v>80</v>
      </c>
      <c r="BK414" s="215">
        <f>ROUND(I414*H414,2)</f>
        <v>0</v>
      </c>
      <c r="BL414" s="16" t="s">
        <v>633</v>
      </c>
      <c r="BM414" s="214" t="s">
        <v>1427</v>
      </c>
    </row>
    <row r="415" s="2" customFormat="1" ht="16.5" customHeight="1">
      <c r="A415" s="37"/>
      <c r="B415" s="38"/>
      <c r="C415" s="217" t="s">
        <v>1428</v>
      </c>
      <c r="D415" s="217" t="s">
        <v>482</v>
      </c>
      <c r="E415" s="218" t="s">
        <v>1429</v>
      </c>
      <c r="F415" s="219" t="s">
        <v>1430</v>
      </c>
      <c r="G415" s="220" t="s">
        <v>153</v>
      </c>
      <c r="H415" s="221">
        <v>100</v>
      </c>
      <c r="I415" s="222"/>
      <c r="J415" s="223">
        <f>ROUND(I415*H415,2)</f>
        <v>0</v>
      </c>
      <c r="K415" s="219" t="s">
        <v>124</v>
      </c>
      <c r="L415" s="224"/>
      <c r="M415" s="225" t="s">
        <v>19</v>
      </c>
      <c r="N415" s="226" t="s">
        <v>43</v>
      </c>
      <c r="O415" s="83"/>
      <c r="P415" s="212">
        <f>O415*H415</f>
        <v>0</v>
      </c>
      <c r="Q415" s="212">
        <v>0.00032000000000000003</v>
      </c>
      <c r="R415" s="212">
        <f>Q415*H415</f>
        <v>0.032000000000000001</v>
      </c>
      <c r="S415" s="212">
        <v>0</v>
      </c>
      <c r="T415" s="213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14" t="s">
        <v>633</v>
      </c>
      <c r="AT415" s="214" t="s">
        <v>482</v>
      </c>
      <c r="AU415" s="214" t="s">
        <v>82</v>
      </c>
      <c r="AY415" s="16" t="s">
        <v>117</v>
      </c>
      <c r="BE415" s="215">
        <f>IF(N415="základní",J415,0)</f>
        <v>0</v>
      </c>
      <c r="BF415" s="215">
        <f>IF(N415="snížená",J415,0)</f>
        <v>0</v>
      </c>
      <c r="BG415" s="215">
        <f>IF(N415="zákl. přenesená",J415,0)</f>
        <v>0</v>
      </c>
      <c r="BH415" s="215">
        <f>IF(N415="sníž. přenesená",J415,0)</f>
        <v>0</v>
      </c>
      <c r="BI415" s="215">
        <f>IF(N415="nulová",J415,0)</f>
        <v>0</v>
      </c>
      <c r="BJ415" s="16" t="s">
        <v>80</v>
      </c>
      <c r="BK415" s="215">
        <f>ROUND(I415*H415,2)</f>
        <v>0</v>
      </c>
      <c r="BL415" s="16" t="s">
        <v>633</v>
      </c>
      <c r="BM415" s="214" t="s">
        <v>1431</v>
      </c>
    </row>
    <row r="416" s="2" customFormat="1" ht="16.5" customHeight="1">
      <c r="A416" s="37"/>
      <c r="B416" s="38"/>
      <c r="C416" s="217" t="s">
        <v>1432</v>
      </c>
      <c r="D416" s="217" t="s">
        <v>482</v>
      </c>
      <c r="E416" s="218" t="s">
        <v>1433</v>
      </c>
      <c r="F416" s="219" t="s">
        <v>1434</v>
      </c>
      <c r="G416" s="220" t="s">
        <v>153</v>
      </c>
      <c r="H416" s="221">
        <v>300</v>
      </c>
      <c r="I416" s="222"/>
      <c r="J416" s="223">
        <f>ROUND(I416*H416,2)</f>
        <v>0</v>
      </c>
      <c r="K416" s="219" t="s">
        <v>124</v>
      </c>
      <c r="L416" s="224"/>
      <c r="M416" s="225" t="s">
        <v>19</v>
      </c>
      <c r="N416" s="226" t="s">
        <v>43</v>
      </c>
      <c r="O416" s="83"/>
      <c r="P416" s="212">
        <f>O416*H416</f>
        <v>0</v>
      </c>
      <c r="Q416" s="212">
        <v>0.00013999999999999999</v>
      </c>
      <c r="R416" s="212">
        <f>Q416*H416</f>
        <v>0.041999999999999996</v>
      </c>
      <c r="S416" s="212">
        <v>0</v>
      </c>
      <c r="T416" s="213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14" t="s">
        <v>633</v>
      </c>
      <c r="AT416" s="214" t="s">
        <v>482</v>
      </c>
      <c r="AU416" s="214" t="s">
        <v>82</v>
      </c>
      <c r="AY416" s="16" t="s">
        <v>117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16" t="s">
        <v>80</v>
      </c>
      <c r="BK416" s="215">
        <f>ROUND(I416*H416,2)</f>
        <v>0</v>
      </c>
      <c r="BL416" s="16" t="s">
        <v>633</v>
      </c>
      <c r="BM416" s="214" t="s">
        <v>1435</v>
      </c>
    </row>
    <row r="417" s="2" customFormat="1" ht="16.5" customHeight="1">
      <c r="A417" s="37"/>
      <c r="B417" s="38"/>
      <c r="C417" s="217" t="s">
        <v>1436</v>
      </c>
      <c r="D417" s="217" t="s">
        <v>482</v>
      </c>
      <c r="E417" s="218" t="s">
        <v>1437</v>
      </c>
      <c r="F417" s="219" t="s">
        <v>1438</v>
      </c>
      <c r="G417" s="220" t="s">
        <v>153</v>
      </c>
      <c r="H417" s="221">
        <v>50</v>
      </c>
      <c r="I417" s="222"/>
      <c r="J417" s="223">
        <f>ROUND(I417*H417,2)</f>
        <v>0</v>
      </c>
      <c r="K417" s="219" t="s">
        <v>124</v>
      </c>
      <c r="L417" s="224"/>
      <c r="M417" s="225" t="s">
        <v>19</v>
      </c>
      <c r="N417" s="226" t="s">
        <v>43</v>
      </c>
      <c r="O417" s="83"/>
      <c r="P417" s="212">
        <f>O417*H417</f>
        <v>0</v>
      </c>
      <c r="Q417" s="212">
        <v>6.9999999999999994E-05</v>
      </c>
      <c r="R417" s="212">
        <f>Q417*H417</f>
        <v>0.0034999999999999996</v>
      </c>
      <c r="S417" s="212">
        <v>0</v>
      </c>
      <c r="T417" s="213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14" t="s">
        <v>633</v>
      </c>
      <c r="AT417" s="214" t="s">
        <v>482</v>
      </c>
      <c r="AU417" s="214" t="s">
        <v>82</v>
      </c>
      <c r="AY417" s="16" t="s">
        <v>117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6" t="s">
        <v>80</v>
      </c>
      <c r="BK417" s="215">
        <f>ROUND(I417*H417,2)</f>
        <v>0</v>
      </c>
      <c r="BL417" s="16" t="s">
        <v>633</v>
      </c>
      <c r="BM417" s="214" t="s">
        <v>1439</v>
      </c>
    </row>
    <row r="418" s="2" customFormat="1" ht="16.5" customHeight="1">
      <c r="A418" s="37"/>
      <c r="B418" s="38"/>
      <c r="C418" s="217" t="s">
        <v>1440</v>
      </c>
      <c r="D418" s="217" t="s">
        <v>482</v>
      </c>
      <c r="E418" s="218" t="s">
        <v>1441</v>
      </c>
      <c r="F418" s="219" t="s">
        <v>1442</v>
      </c>
      <c r="G418" s="220" t="s">
        <v>153</v>
      </c>
      <c r="H418" s="221">
        <v>10</v>
      </c>
      <c r="I418" s="222"/>
      <c r="J418" s="223">
        <f>ROUND(I418*H418,2)</f>
        <v>0</v>
      </c>
      <c r="K418" s="219" t="s">
        <v>124</v>
      </c>
      <c r="L418" s="224"/>
      <c r="M418" s="225" t="s">
        <v>19</v>
      </c>
      <c r="N418" s="226" t="s">
        <v>43</v>
      </c>
      <c r="O418" s="83"/>
      <c r="P418" s="212">
        <f>O418*H418</f>
        <v>0</v>
      </c>
      <c r="Q418" s="212">
        <v>0.00025000000000000001</v>
      </c>
      <c r="R418" s="212">
        <f>Q418*H418</f>
        <v>0.0025000000000000001</v>
      </c>
      <c r="S418" s="212">
        <v>0</v>
      </c>
      <c r="T418" s="213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14" t="s">
        <v>633</v>
      </c>
      <c r="AT418" s="214" t="s">
        <v>482</v>
      </c>
      <c r="AU418" s="214" t="s">
        <v>82</v>
      </c>
      <c r="AY418" s="16" t="s">
        <v>117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16" t="s">
        <v>80</v>
      </c>
      <c r="BK418" s="215">
        <f>ROUND(I418*H418,2)</f>
        <v>0</v>
      </c>
      <c r="BL418" s="16" t="s">
        <v>633</v>
      </c>
      <c r="BM418" s="214" t="s">
        <v>1443</v>
      </c>
    </row>
    <row r="419" s="2" customFormat="1" ht="16.5" customHeight="1">
      <c r="A419" s="37"/>
      <c r="B419" s="38"/>
      <c r="C419" s="217" t="s">
        <v>1444</v>
      </c>
      <c r="D419" s="217" t="s">
        <v>482</v>
      </c>
      <c r="E419" s="218" t="s">
        <v>1445</v>
      </c>
      <c r="F419" s="219" t="s">
        <v>1446</v>
      </c>
      <c r="G419" s="220" t="s">
        <v>153</v>
      </c>
      <c r="H419" s="221">
        <v>50</v>
      </c>
      <c r="I419" s="222"/>
      <c r="J419" s="223">
        <f>ROUND(I419*H419,2)</f>
        <v>0</v>
      </c>
      <c r="K419" s="219" t="s">
        <v>124</v>
      </c>
      <c r="L419" s="224"/>
      <c r="M419" s="225" t="s">
        <v>19</v>
      </c>
      <c r="N419" s="226" t="s">
        <v>43</v>
      </c>
      <c r="O419" s="83"/>
      <c r="P419" s="212">
        <f>O419*H419</f>
        <v>0</v>
      </c>
      <c r="Q419" s="212">
        <v>6.0000000000000002E-05</v>
      </c>
      <c r="R419" s="212">
        <f>Q419*H419</f>
        <v>0.0030000000000000001</v>
      </c>
      <c r="S419" s="212">
        <v>0</v>
      </c>
      <c r="T419" s="213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14" t="s">
        <v>633</v>
      </c>
      <c r="AT419" s="214" t="s">
        <v>482</v>
      </c>
      <c r="AU419" s="214" t="s">
        <v>82</v>
      </c>
      <c r="AY419" s="16" t="s">
        <v>117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16" t="s">
        <v>80</v>
      </c>
      <c r="BK419" s="215">
        <f>ROUND(I419*H419,2)</f>
        <v>0</v>
      </c>
      <c r="BL419" s="16" t="s">
        <v>633</v>
      </c>
      <c r="BM419" s="214" t="s">
        <v>1447</v>
      </c>
    </row>
    <row r="420" s="2" customFormat="1" ht="16.5" customHeight="1">
      <c r="A420" s="37"/>
      <c r="B420" s="38"/>
      <c r="C420" s="217" t="s">
        <v>1448</v>
      </c>
      <c r="D420" s="217" t="s">
        <v>482</v>
      </c>
      <c r="E420" s="218" t="s">
        <v>1449</v>
      </c>
      <c r="F420" s="219" t="s">
        <v>1450</v>
      </c>
      <c r="G420" s="220" t="s">
        <v>153</v>
      </c>
      <c r="H420" s="221">
        <v>50</v>
      </c>
      <c r="I420" s="222"/>
      <c r="J420" s="223">
        <f>ROUND(I420*H420,2)</f>
        <v>0</v>
      </c>
      <c r="K420" s="219" t="s">
        <v>124</v>
      </c>
      <c r="L420" s="224"/>
      <c r="M420" s="225" t="s">
        <v>19</v>
      </c>
      <c r="N420" s="226" t="s">
        <v>43</v>
      </c>
      <c r="O420" s="83"/>
      <c r="P420" s="212">
        <f>O420*H420</f>
        <v>0</v>
      </c>
      <c r="Q420" s="212">
        <v>0.00029999999999999997</v>
      </c>
      <c r="R420" s="212">
        <f>Q420*H420</f>
        <v>0.014999999999999999</v>
      </c>
      <c r="S420" s="212">
        <v>0</v>
      </c>
      <c r="T420" s="213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14" t="s">
        <v>633</v>
      </c>
      <c r="AT420" s="214" t="s">
        <v>482</v>
      </c>
      <c r="AU420" s="214" t="s">
        <v>82</v>
      </c>
      <c r="AY420" s="16" t="s">
        <v>117</v>
      </c>
      <c r="BE420" s="215">
        <f>IF(N420="základní",J420,0)</f>
        <v>0</v>
      </c>
      <c r="BF420" s="215">
        <f>IF(N420="snížená",J420,0)</f>
        <v>0</v>
      </c>
      <c r="BG420" s="215">
        <f>IF(N420="zákl. přenesená",J420,0)</f>
        <v>0</v>
      </c>
      <c r="BH420" s="215">
        <f>IF(N420="sníž. přenesená",J420,0)</f>
        <v>0</v>
      </c>
      <c r="BI420" s="215">
        <f>IF(N420="nulová",J420,0)</f>
        <v>0</v>
      </c>
      <c r="BJ420" s="16" t="s">
        <v>80</v>
      </c>
      <c r="BK420" s="215">
        <f>ROUND(I420*H420,2)</f>
        <v>0</v>
      </c>
      <c r="BL420" s="16" t="s">
        <v>633</v>
      </c>
      <c r="BM420" s="214" t="s">
        <v>1451</v>
      </c>
    </row>
    <row r="421" s="2" customFormat="1" ht="16.5" customHeight="1">
      <c r="A421" s="37"/>
      <c r="B421" s="38"/>
      <c r="C421" s="217" t="s">
        <v>1452</v>
      </c>
      <c r="D421" s="217" t="s">
        <v>482</v>
      </c>
      <c r="E421" s="218" t="s">
        <v>1453</v>
      </c>
      <c r="F421" s="219" t="s">
        <v>1454</v>
      </c>
      <c r="G421" s="220" t="s">
        <v>153</v>
      </c>
      <c r="H421" s="221">
        <v>100</v>
      </c>
      <c r="I421" s="222"/>
      <c r="J421" s="223">
        <f>ROUND(I421*H421,2)</f>
        <v>0</v>
      </c>
      <c r="K421" s="219" t="s">
        <v>124</v>
      </c>
      <c r="L421" s="224"/>
      <c r="M421" s="225" t="s">
        <v>19</v>
      </c>
      <c r="N421" s="226" t="s">
        <v>43</v>
      </c>
      <c r="O421" s="83"/>
      <c r="P421" s="212">
        <f>O421*H421</f>
        <v>0</v>
      </c>
      <c r="Q421" s="212">
        <v>0.00021000000000000001</v>
      </c>
      <c r="R421" s="212">
        <f>Q421*H421</f>
        <v>0.021000000000000001</v>
      </c>
      <c r="S421" s="212">
        <v>0</v>
      </c>
      <c r="T421" s="213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14" t="s">
        <v>633</v>
      </c>
      <c r="AT421" s="214" t="s">
        <v>482</v>
      </c>
      <c r="AU421" s="214" t="s">
        <v>82</v>
      </c>
      <c r="AY421" s="16" t="s">
        <v>117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16" t="s">
        <v>80</v>
      </c>
      <c r="BK421" s="215">
        <f>ROUND(I421*H421,2)</f>
        <v>0</v>
      </c>
      <c r="BL421" s="16" t="s">
        <v>633</v>
      </c>
      <c r="BM421" s="214" t="s">
        <v>1455</v>
      </c>
    </row>
    <row r="422" s="2" customFormat="1" ht="16.5" customHeight="1">
      <c r="A422" s="37"/>
      <c r="B422" s="38"/>
      <c r="C422" s="217" t="s">
        <v>1456</v>
      </c>
      <c r="D422" s="217" t="s">
        <v>482</v>
      </c>
      <c r="E422" s="218" t="s">
        <v>1457</v>
      </c>
      <c r="F422" s="219" t="s">
        <v>1458</v>
      </c>
      <c r="G422" s="220" t="s">
        <v>153</v>
      </c>
      <c r="H422" s="221">
        <v>50</v>
      </c>
      <c r="I422" s="222"/>
      <c r="J422" s="223">
        <f>ROUND(I422*H422,2)</f>
        <v>0</v>
      </c>
      <c r="K422" s="219" t="s">
        <v>124</v>
      </c>
      <c r="L422" s="224"/>
      <c r="M422" s="225" t="s">
        <v>19</v>
      </c>
      <c r="N422" s="226" t="s">
        <v>43</v>
      </c>
      <c r="O422" s="83"/>
      <c r="P422" s="212">
        <f>O422*H422</f>
        <v>0</v>
      </c>
      <c r="Q422" s="212">
        <v>0.00038000000000000002</v>
      </c>
      <c r="R422" s="212">
        <f>Q422*H422</f>
        <v>0.019</v>
      </c>
      <c r="S422" s="212">
        <v>0</v>
      </c>
      <c r="T422" s="213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14" t="s">
        <v>633</v>
      </c>
      <c r="AT422" s="214" t="s">
        <v>482</v>
      </c>
      <c r="AU422" s="214" t="s">
        <v>82</v>
      </c>
      <c r="AY422" s="16" t="s">
        <v>117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16" t="s">
        <v>80</v>
      </c>
      <c r="BK422" s="215">
        <f>ROUND(I422*H422,2)</f>
        <v>0</v>
      </c>
      <c r="BL422" s="16" t="s">
        <v>633</v>
      </c>
      <c r="BM422" s="214" t="s">
        <v>1459</v>
      </c>
    </row>
    <row r="423" s="2" customFormat="1" ht="16.5" customHeight="1">
      <c r="A423" s="37"/>
      <c r="B423" s="38"/>
      <c r="C423" s="217" t="s">
        <v>1460</v>
      </c>
      <c r="D423" s="217" t="s">
        <v>482</v>
      </c>
      <c r="E423" s="218" t="s">
        <v>1461</v>
      </c>
      <c r="F423" s="219" t="s">
        <v>1462</v>
      </c>
      <c r="G423" s="220" t="s">
        <v>153</v>
      </c>
      <c r="H423" s="221">
        <v>100</v>
      </c>
      <c r="I423" s="222"/>
      <c r="J423" s="223">
        <f>ROUND(I423*H423,2)</f>
        <v>0</v>
      </c>
      <c r="K423" s="219" t="s">
        <v>124</v>
      </c>
      <c r="L423" s="224"/>
      <c r="M423" s="225" t="s">
        <v>19</v>
      </c>
      <c r="N423" s="226" t="s">
        <v>43</v>
      </c>
      <c r="O423" s="83"/>
      <c r="P423" s="212">
        <f>O423*H423</f>
        <v>0</v>
      </c>
      <c r="Q423" s="212">
        <v>0.00055000000000000003</v>
      </c>
      <c r="R423" s="212">
        <f>Q423*H423</f>
        <v>0.055</v>
      </c>
      <c r="S423" s="212">
        <v>0</v>
      </c>
      <c r="T423" s="213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14" t="s">
        <v>633</v>
      </c>
      <c r="AT423" s="214" t="s">
        <v>482</v>
      </c>
      <c r="AU423" s="214" t="s">
        <v>82</v>
      </c>
      <c r="AY423" s="16" t="s">
        <v>117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16" t="s">
        <v>80</v>
      </c>
      <c r="BK423" s="215">
        <f>ROUND(I423*H423,2)</f>
        <v>0</v>
      </c>
      <c r="BL423" s="16" t="s">
        <v>633</v>
      </c>
      <c r="BM423" s="214" t="s">
        <v>1463</v>
      </c>
    </row>
    <row r="424" s="2" customFormat="1" ht="16.5" customHeight="1">
      <c r="A424" s="37"/>
      <c r="B424" s="38"/>
      <c r="C424" s="217" t="s">
        <v>1464</v>
      </c>
      <c r="D424" s="217" t="s">
        <v>482</v>
      </c>
      <c r="E424" s="218" t="s">
        <v>1465</v>
      </c>
      <c r="F424" s="219" t="s">
        <v>1466</v>
      </c>
      <c r="G424" s="220" t="s">
        <v>153</v>
      </c>
      <c r="H424" s="221">
        <v>100</v>
      </c>
      <c r="I424" s="222"/>
      <c r="J424" s="223">
        <f>ROUND(I424*H424,2)</f>
        <v>0</v>
      </c>
      <c r="K424" s="219" t="s">
        <v>124</v>
      </c>
      <c r="L424" s="224"/>
      <c r="M424" s="225" t="s">
        <v>19</v>
      </c>
      <c r="N424" s="226" t="s">
        <v>43</v>
      </c>
      <c r="O424" s="83"/>
      <c r="P424" s="212">
        <f>O424*H424</f>
        <v>0</v>
      </c>
      <c r="Q424" s="212">
        <v>0.00020000000000000001</v>
      </c>
      <c r="R424" s="212">
        <f>Q424*H424</f>
        <v>0.02</v>
      </c>
      <c r="S424" s="212">
        <v>0</v>
      </c>
      <c r="T424" s="213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14" t="s">
        <v>633</v>
      </c>
      <c r="AT424" s="214" t="s">
        <v>482</v>
      </c>
      <c r="AU424" s="214" t="s">
        <v>82</v>
      </c>
      <c r="AY424" s="16" t="s">
        <v>117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16" t="s">
        <v>80</v>
      </c>
      <c r="BK424" s="215">
        <f>ROUND(I424*H424,2)</f>
        <v>0</v>
      </c>
      <c r="BL424" s="16" t="s">
        <v>633</v>
      </c>
      <c r="BM424" s="214" t="s">
        <v>1467</v>
      </c>
    </row>
    <row r="425" s="2" customFormat="1" ht="16.5" customHeight="1">
      <c r="A425" s="37"/>
      <c r="B425" s="38"/>
      <c r="C425" s="217" t="s">
        <v>1468</v>
      </c>
      <c r="D425" s="217" t="s">
        <v>482</v>
      </c>
      <c r="E425" s="218" t="s">
        <v>1469</v>
      </c>
      <c r="F425" s="219" t="s">
        <v>1470</v>
      </c>
      <c r="G425" s="220" t="s">
        <v>153</v>
      </c>
      <c r="H425" s="221">
        <v>50</v>
      </c>
      <c r="I425" s="222"/>
      <c r="J425" s="223">
        <f>ROUND(I425*H425,2)</f>
        <v>0</v>
      </c>
      <c r="K425" s="219" t="s">
        <v>124</v>
      </c>
      <c r="L425" s="224"/>
      <c r="M425" s="225" t="s">
        <v>19</v>
      </c>
      <c r="N425" s="226" t="s">
        <v>43</v>
      </c>
      <c r="O425" s="83"/>
      <c r="P425" s="212">
        <f>O425*H425</f>
        <v>0</v>
      </c>
      <c r="Q425" s="212">
        <v>0.00011</v>
      </c>
      <c r="R425" s="212">
        <f>Q425*H425</f>
        <v>0.0055000000000000005</v>
      </c>
      <c r="S425" s="212">
        <v>0</v>
      </c>
      <c r="T425" s="213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14" t="s">
        <v>633</v>
      </c>
      <c r="AT425" s="214" t="s">
        <v>482</v>
      </c>
      <c r="AU425" s="214" t="s">
        <v>82</v>
      </c>
      <c r="AY425" s="16" t="s">
        <v>117</v>
      </c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16" t="s">
        <v>80</v>
      </c>
      <c r="BK425" s="215">
        <f>ROUND(I425*H425,2)</f>
        <v>0</v>
      </c>
      <c r="BL425" s="16" t="s">
        <v>633</v>
      </c>
      <c r="BM425" s="214" t="s">
        <v>1471</v>
      </c>
    </row>
    <row r="426" s="2" customFormat="1" ht="16.5" customHeight="1">
      <c r="A426" s="37"/>
      <c r="B426" s="38"/>
      <c r="C426" s="217" t="s">
        <v>1472</v>
      </c>
      <c r="D426" s="217" t="s">
        <v>482</v>
      </c>
      <c r="E426" s="218" t="s">
        <v>1473</v>
      </c>
      <c r="F426" s="219" t="s">
        <v>1474</v>
      </c>
      <c r="G426" s="220" t="s">
        <v>153</v>
      </c>
      <c r="H426" s="221">
        <v>50</v>
      </c>
      <c r="I426" s="222"/>
      <c r="J426" s="223">
        <f>ROUND(I426*H426,2)</f>
        <v>0</v>
      </c>
      <c r="K426" s="219" t="s">
        <v>124</v>
      </c>
      <c r="L426" s="224"/>
      <c r="M426" s="225" t="s">
        <v>19</v>
      </c>
      <c r="N426" s="226" t="s">
        <v>43</v>
      </c>
      <c r="O426" s="83"/>
      <c r="P426" s="212">
        <f>O426*H426</f>
        <v>0</v>
      </c>
      <c r="Q426" s="212">
        <v>0.00044999999999999999</v>
      </c>
      <c r="R426" s="212">
        <f>Q426*H426</f>
        <v>0.022499999999999999</v>
      </c>
      <c r="S426" s="212">
        <v>0</v>
      </c>
      <c r="T426" s="213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14" t="s">
        <v>633</v>
      </c>
      <c r="AT426" s="214" t="s">
        <v>482</v>
      </c>
      <c r="AU426" s="214" t="s">
        <v>82</v>
      </c>
      <c r="AY426" s="16" t="s">
        <v>117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6" t="s">
        <v>80</v>
      </c>
      <c r="BK426" s="215">
        <f>ROUND(I426*H426,2)</f>
        <v>0</v>
      </c>
      <c r="BL426" s="16" t="s">
        <v>633</v>
      </c>
      <c r="BM426" s="214" t="s">
        <v>1475</v>
      </c>
    </row>
    <row r="427" s="2" customFormat="1" ht="16.5" customHeight="1">
      <c r="A427" s="37"/>
      <c r="B427" s="38"/>
      <c r="C427" s="217" t="s">
        <v>1476</v>
      </c>
      <c r="D427" s="217" t="s">
        <v>482</v>
      </c>
      <c r="E427" s="218" t="s">
        <v>1477</v>
      </c>
      <c r="F427" s="219" t="s">
        <v>1478</v>
      </c>
      <c r="G427" s="220" t="s">
        <v>153</v>
      </c>
      <c r="H427" s="221">
        <v>50</v>
      </c>
      <c r="I427" s="222"/>
      <c r="J427" s="223">
        <f>ROUND(I427*H427,2)</f>
        <v>0</v>
      </c>
      <c r="K427" s="219" t="s">
        <v>124</v>
      </c>
      <c r="L427" s="224"/>
      <c r="M427" s="225" t="s">
        <v>19</v>
      </c>
      <c r="N427" s="226" t="s">
        <v>43</v>
      </c>
      <c r="O427" s="83"/>
      <c r="P427" s="212">
        <f>O427*H427</f>
        <v>0</v>
      </c>
      <c r="Q427" s="212">
        <v>0.00055000000000000003</v>
      </c>
      <c r="R427" s="212">
        <f>Q427*H427</f>
        <v>0.0275</v>
      </c>
      <c r="S427" s="212">
        <v>0</v>
      </c>
      <c r="T427" s="213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14" t="s">
        <v>633</v>
      </c>
      <c r="AT427" s="214" t="s">
        <v>482</v>
      </c>
      <c r="AU427" s="214" t="s">
        <v>82</v>
      </c>
      <c r="AY427" s="16" t="s">
        <v>117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16" t="s">
        <v>80</v>
      </c>
      <c r="BK427" s="215">
        <f>ROUND(I427*H427,2)</f>
        <v>0</v>
      </c>
      <c r="BL427" s="16" t="s">
        <v>633</v>
      </c>
      <c r="BM427" s="214" t="s">
        <v>1479</v>
      </c>
    </row>
    <row r="428" s="2" customFormat="1" ht="16.5" customHeight="1">
      <c r="A428" s="37"/>
      <c r="B428" s="38"/>
      <c r="C428" s="217" t="s">
        <v>1480</v>
      </c>
      <c r="D428" s="217" t="s">
        <v>482</v>
      </c>
      <c r="E428" s="218" t="s">
        <v>1481</v>
      </c>
      <c r="F428" s="219" t="s">
        <v>1482</v>
      </c>
      <c r="G428" s="220" t="s">
        <v>153</v>
      </c>
      <c r="H428" s="221">
        <v>50</v>
      </c>
      <c r="I428" s="222"/>
      <c r="J428" s="223">
        <f>ROUND(I428*H428,2)</f>
        <v>0</v>
      </c>
      <c r="K428" s="219" t="s">
        <v>19</v>
      </c>
      <c r="L428" s="224"/>
      <c r="M428" s="225" t="s">
        <v>19</v>
      </c>
      <c r="N428" s="226" t="s">
        <v>43</v>
      </c>
      <c r="O428" s="83"/>
      <c r="P428" s="212">
        <f>O428*H428</f>
        <v>0</v>
      </c>
      <c r="Q428" s="212">
        <v>0.00010000000000000001</v>
      </c>
      <c r="R428" s="212">
        <f>Q428*H428</f>
        <v>0.0050000000000000001</v>
      </c>
      <c r="S428" s="212">
        <v>0</v>
      </c>
      <c r="T428" s="213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14" t="s">
        <v>633</v>
      </c>
      <c r="AT428" s="214" t="s">
        <v>482</v>
      </c>
      <c r="AU428" s="214" t="s">
        <v>82</v>
      </c>
      <c r="AY428" s="16" t="s">
        <v>117</v>
      </c>
      <c r="BE428" s="215">
        <f>IF(N428="základní",J428,0)</f>
        <v>0</v>
      </c>
      <c r="BF428" s="215">
        <f>IF(N428="snížená",J428,0)</f>
        <v>0</v>
      </c>
      <c r="BG428" s="215">
        <f>IF(N428="zákl. přenesená",J428,0)</f>
        <v>0</v>
      </c>
      <c r="BH428" s="215">
        <f>IF(N428="sníž. přenesená",J428,0)</f>
        <v>0</v>
      </c>
      <c r="BI428" s="215">
        <f>IF(N428="nulová",J428,0)</f>
        <v>0</v>
      </c>
      <c r="BJ428" s="16" t="s">
        <v>80</v>
      </c>
      <c r="BK428" s="215">
        <f>ROUND(I428*H428,2)</f>
        <v>0</v>
      </c>
      <c r="BL428" s="16" t="s">
        <v>633</v>
      </c>
      <c r="BM428" s="214" t="s">
        <v>1483</v>
      </c>
    </row>
    <row r="429" s="2" customFormat="1" ht="16.5" customHeight="1">
      <c r="A429" s="37"/>
      <c r="B429" s="38"/>
      <c r="C429" s="217" t="s">
        <v>1484</v>
      </c>
      <c r="D429" s="217" t="s">
        <v>482</v>
      </c>
      <c r="E429" s="218" t="s">
        <v>1485</v>
      </c>
      <c r="F429" s="219" t="s">
        <v>1486</v>
      </c>
      <c r="G429" s="220" t="s">
        <v>153</v>
      </c>
      <c r="H429" s="221">
        <v>50</v>
      </c>
      <c r="I429" s="222"/>
      <c r="J429" s="223">
        <f>ROUND(I429*H429,2)</f>
        <v>0</v>
      </c>
      <c r="K429" s="219" t="s">
        <v>19</v>
      </c>
      <c r="L429" s="224"/>
      <c r="M429" s="225" t="s">
        <v>19</v>
      </c>
      <c r="N429" s="226" t="s">
        <v>43</v>
      </c>
      <c r="O429" s="83"/>
      <c r="P429" s="212">
        <f>O429*H429</f>
        <v>0</v>
      </c>
      <c r="Q429" s="212">
        <v>0.00010000000000000001</v>
      </c>
      <c r="R429" s="212">
        <f>Q429*H429</f>
        <v>0.0050000000000000001</v>
      </c>
      <c r="S429" s="212">
        <v>0</v>
      </c>
      <c r="T429" s="213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14" t="s">
        <v>633</v>
      </c>
      <c r="AT429" s="214" t="s">
        <v>482</v>
      </c>
      <c r="AU429" s="214" t="s">
        <v>82</v>
      </c>
      <c r="AY429" s="16" t="s">
        <v>117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16" t="s">
        <v>80</v>
      </c>
      <c r="BK429" s="215">
        <f>ROUND(I429*H429,2)</f>
        <v>0</v>
      </c>
      <c r="BL429" s="16" t="s">
        <v>633</v>
      </c>
      <c r="BM429" s="214" t="s">
        <v>1487</v>
      </c>
    </row>
    <row r="430" s="2" customFormat="1" ht="16.5" customHeight="1">
      <c r="A430" s="37"/>
      <c r="B430" s="38"/>
      <c r="C430" s="217" t="s">
        <v>1488</v>
      </c>
      <c r="D430" s="217" t="s">
        <v>482</v>
      </c>
      <c r="E430" s="218" t="s">
        <v>1489</v>
      </c>
      <c r="F430" s="219" t="s">
        <v>1490</v>
      </c>
      <c r="G430" s="220" t="s">
        <v>153</v>
      </c>
      <c r="H430" s="221">
        <v>50</v>
      </c>
      <c r="I430" s="222"/>
      <c r="J430" s="223">
        <f>ROUND(I430*H430,2)</f>
        <v>0</v>
      </c>
      <c r="K430" s="219" t="s">
        <v>19</v>
      </c>
      <c r="L430" s="224"/>
      <c r="M430" s="225" t="s">
        <v>19</v>
      </c>
      <c r="N430" s="226" t="s">
        <v>43</v>
      </c>
      <c r="O430" s="83"/>
      <c r="P430" s="212">
        <f>O430*H430</f>
        <v>0</v>
      </c>
      <c r="Q430" s="212">
        <v>0.00027999999999999998</v>
      </c>
      <c r="R430" s="212">
        <f>Q430*H430</f>
        <v>0.013999999999999999</v>
      </c>
      <c r="S430" s="212">
        <v>0</v>
      </c>
      <c r="T430" s="213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14" t="s">
        <v>633</v>
      </c>
      <c r="AT430" s="214" t="s">
        <v>482</v>
      </c>
      <c r="AU430" s="214" t="s">
        <v>82</v>
      </c>
      <c r="AY430" s="16" t="s">
        <v>117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16" t="s">
        <v>80</v>
      </c>
      <c r="BK430" s="215">
        <f>ROUND(I430*H430,2)</f>
        <v>0</v>
      </c>
      <c r="BL430" s="16" t="s">
        <v>633</v>
      </c>
      <c r="BM430" s="214" t="s">
        <v>1491</v>
      </c>
    </row>
    <row r="431" s="2" customFormat="1" ht="16.5" customHeight="1">
      <c r="A431" s="37"/>
      <c r="B431" s="38"/>
      <c r="C431" s="217" t="s">
        <v>1492</v>
      </c>
      <c r="D431" s="217" t="s">
        <v>482</v>
      </c>
      <c r="E431" s="218" t="s">
        <v>1493</v>
      </c>
      <c r="F431" s="219" t="s">
        <v>1494</v>
      </c>
      <c r="G431" s="220" t="s">
        <v>153</v>
      </c>
      <c r="H431" s="221">
        <v>50</v>
      </c>
      <c r="I431" s="222"/>
      <c r="J431" s="223">
        <f>ROUND(I431*H431,2)</f>
        <v>0</v>
      </c>
      <c r="K431" s="219" t="s">
        <v>19</v>
      </c>
      <c r="L431" s="224"/>
      <c r="M431" s="225" t="s">
        <v>19</v>
      </c>
      <c r="N431" s="226" t="s">
        <v>43</v>
      </c>
      <c r="O431" s="83"/>
      <c r="P431" s="212">
        <f>O431*H431</f>
        <v>0</v>
      </c>
      <c r="Q431" s="212">
        <v>0.00044000000000000002</v>
      </c>
      <c r="R431" s="212">
        <f>Q431*H431</f>
        <v>0.022000000000000002</v>
      </c>
      <c r="S431" s="212">
        <v>0</v>
      </c>
      <c r="T431" s="213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14" t="s">
        <v>633</v>
      </c>
      <c r="AT431" s="214" t="s">
        <v>482</v>
      </c>
      <c r="AU431" s="214" t="s">
        <v>82</v>
      </c>
      <c r="AY431" s="16" t="s">
        <v>117</v>
      </c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16" t="s">
        <v>80</v>
      </c>
      <c r="BK431" s="215">
        <f>ROUND(I431*H431,2)</f>
        <v>0</v>
      </c>
      <c r="BL431" s="16" t="s">
        <v>633</v>
      </c>
      <c r="BM431" s="214" t="s">
        <v>1495</v>
      </c>
    </row>
    <row r="432" s="2" customFormat="1" ht="16.5" customHeight="1">
      <c r="A432" s="37"/>
      <c r="B432" s="38"/>
      <c r="C432" s="217" t="s">
        <v>1496</v>
      </c>
      <c r="D432" s="217" t="s">
        <v>482</v>
      </c>
      <c r="E432" s="218" t="s">
        <v>1497</v>
      </c>
      <c r="F432" s="219" t="s">
        <v>1498</v>
      </c>
      <c r="G432" s="220" t="s">
        <v>153</v>
      </c>
      <c r="H432" s="221">
        <v>50</v>
      </c>
      <c r="I432" s="222"/>
      <c r="J432" s="223">
        <f>ROUND(I432*H432,2)</f>
        <v>0</v>
      </c>
      <c r="K432" s="219" t="s">
        <v>19</v>
      </c>
      <c r="L432" s="224"/>
      <c r="M432" s="225" t="s">
        <v>19</v>
      </c>
      <c r="N432" s="226" t="s">
        <v>43</v>
      </c>
      <c r="O432" s="83"/>
      <c r="P432" s="212">
        <f>O432*H432</f>
        <v>0</v>
      </c>
      <c r="Q432" s="212">
        <v>0.00017000000000000001</v>
      </c>
      <c r="R432" s="212">
        <f>Q432*H432</f>
        <v>0.0085000000000000006</v>
      </c>
      <c r="S432" s="212">
        <v>0</v>
      </c>
      <c r="T432" s="213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14" t="s">
        <v>633</v>
      </c>
      <c r="AT432" s="214" t="s">
        <v>482</v>
      </c>
      <c r="AU432" s="214" t="s">
        <v>82</v>
      </c>
      <c r="AY432" s="16" t="s">
        <v>117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6" t="s">
        <v>80</v>
      </c>
      <c r="BK432" s="215">
        <f>ROUND(I432*H432,2)</f>
        <v>0</v>
      </c>
      <c r="BL432" s="16" t="s">
        <v>633</v>
      </c>
      <c r="BM432" s="214" t="s">
        <v>1499</v>
      </c>
    </row>
    <row r="433" s="2" customFormat="1" ht="16.5" customHeight="1">
      <c r="A433" s="37"/>
      <c r="B433" s="38"/>
      <c r="C433" s="217" t="s">
        <v>1500</v>
      </c>
      <c r="D433" s="217" t="s">
        <v>482</v>
      </c>
      <c r="E433" s="218" t="s">
        <v>1501</v>
      </c>
      <c r="F433" s="219" t="s">
        <v>1502</v>
      </c>
      <c r="G433" s="220" t="s">
        <v>153</v>
      </c>
      <c r="H433" s="221">
        <v>50</v>
      </c>
      <c r="I433" s="222"/>
      <c r="J433" s="223">
        <f>ROUND(I433*H433,2)</f>
        <v>0</v>
      </c>
      <c r="K433" s="219" t="s">
        <v>19</v>
      </c>
      <c r="L433" s="224"/>
      <c r="M433" s="225" t="s">
        <v>19</v>
      </c>
      <c r="N433" s="226" t="s">
        <v>43</v>
      </c>
      <c r="O433" s="83"/>
      <c r="P433" s="212">
        <f>O433*H433</f>
        <v>0</v>
      </c>
      <c r="Q433" s="212">
        <v>0.00032000000000000003</v>
      </c>
      <c r="R433" s="212">
        <f>Q433*H433</f>
        <v>0.016</v>
      </c>
      <c r="S433" s="212">
        <v>0</v>
      </c>
      <c r="T433" s="213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14" t="s">
        <v>633</v>
      </c>
      <c r="AT433" s="214" t="s">
        <v>482</v>
      </c>
      <c r="AU433" s="214" t="s">
        <v>82</v>
      </c>
      <c r="AY433" s="16" t="s">
        <v>117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16" t="s">
        <v>80</v>
      </c>
      <c r="BK433" s="215">
        <f>ROUND(I433*H433,2)</f>
        <v>0</v>
      </c>
      <c r="BL433" s="16" t="s">
        <v>633</v>
      </c>
      <c r="BM433" s="214" t="s">
        <v>1503</v>
      </c>
    </row>
    <row r="434" s="2" customFormat="1" ht="16.5" customHeight="1">
      <c r="A434" s="37"/>
      <c r="B434" s="38"/>
      <c r="C434" s="217" t="s">
        <v>1504</v>
      </c>
      <c r="D434" s="217" t="s">
        <v>482</v>
      </c>
      <c r="E434" s="218" t="s">
        <v>1505</v>
      </c>
      <c r="F434" s="219" t="s">
        <v>1506</v>
      </c>
      <c r="G434" s="220" t="s">
        <v>153</v>
      </c>
      <c r="H434" s="221">
        <v>50</v>
      </c>
      <c r="I434" s="222"/>
      <c r="J434" s="223">
        <f>ROUND(I434*H434,2)</f>
        <v>0</v>
      </c>
      <c r="K434" s="219" t="s">
        <v>19</v>
      </c>
      <c r="L434" s="224"/>
      <c r="M434" s="225" t="s">
        <v>19</v>
      </c>
      <c r="N434" s="226" t="s">
        <v>43</v>
      </c>
      <c r="O434" s="83"/>
      <c r="P434" s="212">
        <f>O434*H434</f>
        <v>0</v>
      </c>
      <c r="Q434" s="212">
        <v>5.0000000000000002E-05</v>
      </c>
      <c r="R434" s="212">
        <f>Q434*H434</f>
        <v>0.0025000000000000001</v>
      </c>
      <c r="S434" s="212">
        <v>0</v>
      </c>
      <c r="T434" s="213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14" t="s">
        <v>633</v>
      </c>
      <c r="AT434" s="214" t="s">
        <v>482</v>
      </c>
      <c r="AU434" s="214" t="s">
        <v>82</v>
      </c>
      <c r="AY434" s="16" t="s">
        <v>117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16" t="s">
        <v>80</v>
      </c>
      <c r="BK434" s="215">
        <f>ROUND(I434*H434,2)</f>
        <v>0</v>
      </c>
      <c r="BL434" s="16" t="s">
        <v>633</v>
      </c>
      <c r="BM434" s="214" t="s">
        <v>1507</v>
      </c>
    </row>
    <row r="435" s="2" customFormat="1" ht="16.5" customHeight="1">
      <c r="A435" s="37"/>
      <c r="B435" s="38"/>
      <c r="C435" s="217" t="s">
        <v>1508</v>
      </c>
      <c r="D435" s="217" t="s">
        <v>482</v>
      </c>
      <c r="E435" s="218" t="s">
        <v>1509</v>
      </c>
      <c r="F435" s="219" t="s">
        <v>1510</v>
      </c>
      <c r="G435" s="220" t="s">
        <v>153</v>
      </c>
      <c r="H435" s="221">
        <v>50</v>
      </c>
      <c r="I435" s="222"/>
      <c r="J435" s="223">
        <f>ROUND(I435*H435,2)</f>
        <v>0</v>
      </c>
      <c r="K435" s="219" t="s">
        <v>19</v>
      </c>
      <c r="L435" s="224"/>
      <c r="M435" s="225" t="s">
        <v>19</v>
      </c>
      <c r="N435" s="226" t="s">
        <v>43</v>
      </c>
      <c r="O435" s="83"/>
      <c r="P435" s="212">
        <f>O435*H435</f>
        <v>0</v>
      </c>
      <c r="Q435" s="212">
        <v>6.0000000000000002E-05</v>
      </c>
      <c r="R435" s="212">
        <f>Q435*H435</f>
        <v>0.0030000000000000001</v>
      </c>
      <c r="S435" s="212">
        <v>0</v>
      </c>
      <c r="T435" s="213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14" t="s">
        <v>633</v>
      </c>
      <c r="AT435" s="214" t="s">
        <v>482</v>
      </c>
      <c r="AU435" s="214" t="s">
        <v>82</v>
      </c>
      <c r="AY435" s="16" t="s">
        <v>117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6" t="s">
        <v>80</v>
      </c>
      <c r="BK435" s="215">
        <f>ROUND(I435*H435,2)</f>
        <v>0</v>
      </c>
      <c r="BL435" s="16" t="s">
        <v>633</v>
      </c>
      <c r="BM435" s="214" t="s">
        <v>1511</v>
      </c>
    </row>
    <row r="436" s="2" customFormat="1" ht="16.5" customHeight="1">
      <c r="A436" s="37"/>
      <c r="B436" s="38"/>
      <c r="C436" s="217" t="s">
        <v>1512</v>
      </c>
      <c r="D436" s="217" t="s">
        <v>482</v>
      </c>
      <c r="E436" s="218" t="s">
        <v>1513</v>
      </c>
      <c r="F436" s="219" t="s">
        <v>1514</v>
      </c>
      <c r="G436" s="220" t="s">
        <v>153</v>
      </c>
      <c r="H436" s="221">
        <v>50</v>
      </c>
      <c r="I436" s="222"/>
      <c r="J436" s="223">
        <f>ROUND(I436*H436,2)</f>
        <v>0</v>
      </c>
      <c r="K436" s="219" t="s">
        <v>19</v>
      </c>
      <c r="L436" s="224"/>
      <c r="M436" s="225" t="s">
        <v>19</v>
      </c>
      <c r="N436" s="226" t="s">
        <v>43</v>
      </c>
      <c r="O436" s="83"/>
      <c r="P436" s="212">
        <f>O436*H436</f>
        <v>0</v>
      </c>
      <c r="Q436" s="212">
        <v>2.0000000000000002E-05</v>
      </c>
      <c r="R436" s="212">
        <f>Q436*H436</f>
        <v>0.001</v>
      </c>
      <c r="S436" s="212">
        <v>0</v>
      </c>
      <c r="T436" s="213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14" t="s">
        <v>633</v>
      </c>
      <c r="AT436" s="214" t="s">
        <v>482</v>
      </c>
      <c r="AU436" s="214" t="s">
        <v>82</v>
      </c>
      <c r="AY436" s="16" t="s">
        <v>117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16" t="s">
        <v>80</v>
      </c>
      <c r="BK436" s="215">
        <f>ROUND(I436*H436,2)</f>
        <v>0</v>
      </c>
      <c r="BL436" s="16" t="s">
        <v>633</v>
      </c>
      <c r="BM436" s="214" t="s">
        <v>1515</v>
      </c>
    </row>
    <row r="437" s="2" customFormat="1" ht="16.5" customHeight="1">
      <c r="A437" s="37"/>
      <c r="B437" s="38"/>
      <c r="C437" s="217" t="s">
        <v>1516</v>
      </c>
      <c r="D437" s="217" t="s">
        <v>482</v>
      </c>
      <c r="E437" s="218" t="s">
        <v>1517</v>
      </c>
      <c r="F437" s="219" t="s">
        <v>1518</v>
      </c>
      <c r="G437" s="220" t="s">
        <v>153</v>
      </c>
      <c r="H437" s="221">
        <v>10</v>
      </c>
      <c r="I437" s="222"/>
      <c r="J437" s="223">
        <f>ROUND(I437*H437,2)</f>
        <v>0</v>
      </c>
      <c r="K437" s="219" t="s">
        <v>19</v>
      </c>
      <c r="L437" s="224"/>
      <c r="M437" s="225" t="s">
        <v>19</v>
      </c>
      <c r="N437" s="226" t="s">
        <v>43</v>
      </c>
      <c r="O437" s="83"/>
      <c r="P437" s="212">
        <f>O437*H437</f>
        <v>0</v>
      </c>
      <c r="Q437" s="212">
        <v>5.0000000000000002E-05</v>
      </c>
      <c r="R437" s="212">
        <f>Q437*H437</f>
        <v>0.00050000000000000001</v>
      </c>
      <c r="S437" s="212">
        <v>0</v>
      </c>
      <c r="T437" s="213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14" t="s">
        <v>633</v>
      </c>
      <c r="AT437" s="214" t="s">
        <v>482</v>
      </c>
      <c r="AU437" s="214" t="s">
        <v>82</v>
      </c>
      <c r="AY437" s="16" t="s">
        <v>117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16" t="s">
        <v>80</v>
      </c>
      <c r="BK437" s="215">
        <f>ROUND(I437*H437,2)</f>
        <v>0</v>
      </c>
      <c r="BL437" s="16" t="s">
        <v>633</v>
      </c>
      <c r="BM437" s="214" t="s">
        <v>1519</v>
      </c>
    </row>
    <row r="438" s="2" customFormat="1" ht="16.5" customHeight="1">
      <c r="A438" s="37"/>
      <c r="B438" s="38"/>
      <c r="C438" s="217" t="s">
        <v>1520</v>
      </c>
      <c r="D438" s="217" t="s">
        <v>482</v>
      </c>
      <c r="E438" s="218" t="s">
        <v>1521</v>
      </c>
      <c r="F438" s="219" t="s">
        <v>1522</v>
      </c>
      <c r="G438" s="220" t="s">
        <v>153</v>
      </c>
      <c r="H438" s="221">
        <v>10</v>
      </c>
      <c r="I438" s="222"/>
      <c r="J438" s="223">
        <f>ROUND(I438*H438,2)</f>
        <v>0</v>
      </c>
      <c r="K438" s="219" t="s">
        <v>19</v>
      </c>
      <c r="L438" s="224"/>
      <c r="M438" s="225" t="s">
        <v>19</v>
      </c>
      <c r="N438" s="226" t="s">
        <v>43</v>
      </c>
      <c r="O438" s="83"/>
      <c r="P438" s="212">
        <f>O438*H438</f>
        <v>0</v>
      </c>
      <c r="Q438" s="212">
        <v>0</v>
      </c>
      <c r="R438" s="212">
        <f>Q438*H438</f>
        <v>0</v>
      </c>
      <c r="S438" s="212">
        <v>0</v>
      </c>
      <c r="T438" s="213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14" t="s">
        <v>633</v>
      </c>
      <c r="AT438" s="214" t="s">
        <v>482</v>
      </c>
      <c r="AU438" s="214" t="s">
        <v>82</v>
      </c>
      <c r="AY438" s="16" t="s">
        <v>117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6" t="s">
        <v>80</v>
      </c>
      <c r="BK438" s="215">
        <f>ROUND(I438*H438,2)</f>
        <v>0</v>
      </c>
      <c r="BL438" s="16" t="s">
        <v>633</v>
      </c>
      <c r="BM438" s="214" t="s">
        <v>1523</v>
      </c>
    </row>
    <row r="439" s="2" customFormat="1" ht="16.5" customHeight="1">
      <c r="A439" s="37"/>
      <c r="B439" s="38"/>
      <c r="C439" s="217" t="s">
        <v>1524</v>
      </c>
      <c r="D439" s="217" t="s">
        <v>482</v>
      </c>
      <c r="E439" s="218" t="s">
        <v>1525</v>
      </c>
      <c r="F439" s="219" t="s">
        <v>1526</v>
      </c>
      <c r="G439" s="220" t="s">
        <v>153</v>
      </c>
      <c r="H439" s="221">
        <v>10</v>
      </c>
      <c r="I439" s="222"/>
      <c r="J439" s="223">
        <f>ROUND(I439*H439,2)</f>
        <v>0</v>
      </c>
      <c r="K439" s="219" t="s">
        <v>19</v>
      </c>
      <c r="L439" s="224"/>
      <c r="M439" s="225" t="s">
        <v>19</v>
      </c>
      <c r="N439" s="226" t="s">
        <v>43</v>
      </c>
      <c r="O439" s="83"/>
      <c r="P439" s="212">
        <f>O439*H439</f>
        <v>0</v>
      </c>
      <c r="Q439" s="212">
        <v>0.00044999999999999999</v>
      </c>
      <c r="R439" s="212">
        <f>Q439*H439</f>
        <v>0.0044999999999999997</v>
      </c>
      <c r="S439" s="212">
        <v>0</v>
      </c>
      <c r="T439" s="213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14" t="s">
        <v>633</v>
      </c>
      <c r="AT439" s="214" t="s">
        <v>482</v>
      </c>
      <c r="AU439" s="214" t="s">
        <v>82</v>
      </c>
      <c r="AY439" s="16" t="s">
        <v>117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16" t="s">
        <v>80</v>
      </c>
      <c r="BK439" s="215">
        <f>ROUND(I439*H439,2)</f>
        <v>0</v>
      </c>
      <c r="BL439" s="16" t="s">
        <v>633</v>
      </c>
      <c r="BM439" s="214" t="s">
        <v>1527</v>
      </c>
    </row>
    <row r="440" s="2" customFormat="1" ht="16.5" customHeight="1">
      <c r="A440" s="37"/>
      <c r="B440" s="38"/>
      <c r="C440" s="217" t="s">
        <v>1528</v>
      </c>
      <c r="D440" s="217" t="s">
        <v>482</v>
      </c>
      <c r="E440" s="218" t="s">
        <v>1529</v>
      </c>
      <c r="F440" s="219" t="s">
        <v>1530</v>
      </c>
      <c r="G440" s="220" t="s">
        <v>153</v>
      </c>
      <c r="H440" s="221">
        <v>10</v>
      </c>
      <c r="I440" s="222"/>
      <c r="J440" s="223">
        <f>ROUND(I440*H440,2)</f>
        <v>0</v>
      </c>
      <c r="K440" s="219" t="s">
        <v>19</v>
      </c>
      <c r="L440" s="224"/>
      <c r="M440" s="225" t="s">
        <v>19</v>
      </c>
      <c r="N440" s="226" t="s">
        <v>43</v>
      </c>
      <c r="O440" s="83"/>
      <c r="P440" s="212">
        <f>O440*H440</f>
        <v>0</v>
      </c>
      <c r="Q440" s="212">
        <v>0.00040000000000000002</v>
      </c>
      <c r="R440" s="212">
        <f>Q440*H440</f>
        <v>0.0040000000000000001</v>
      </c>
      <c r="S440" s="212">
        <v>0</v>
      </c>
      <c r="T440" s="213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14" t="s">
        <v>633</v>
      </c>
      <c r="AT440" s="214" t="s">
        <v>482</v>
      </c>
      <c r="AU440" s="214" t="s">
        <v>82</v>
      </c>
      <c r="AY440" s="16" t="s">
        <v>117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16" t="s">
        <v>80</v>
      </c>
      <c r="BK440" s="215">
        <f>ROUND(I440*H440,2)</f>
        <v>0</v>
      </c>
      <c r="BL440" s="16" t="s">
        <v>633</v>
      </c>
      <c r="BM440" s="214" t="s">
        <v>1531</v>
      </c>
    </row>
    <row r="441" s="2" customFormat="1" ht="16.5" customHeight="1">
      <c r="A441" s="37"/>
      <c r="B441" s="38"/>
      <c r="C441" s="217" t="s">
        <v>1532</v>
      </c>
      <c r="D441" s="217" t="s">
        <v>482</v>
      </c>
      <c r="E441" s="218" t="s">
        <v>1533</v>
      </c>
      <c r="F441" s="219" t="s">
        <v>1534</v>
      </c>
      <c r="G441" s="220" t="s">
        <v>153</v>
      </c>
      <c r="H441" s="221">
        <v>10</v>
      </c>
      <c r="I441" s="222"/>
      <c r="J441" s="223">
        <f>ROUND(I441*H441,2)</f>
        <v>0</v>
      </c>
      <c r="K441" s="219" t="s">
        <v>19</v>
      </c>
      <c r="L441" s="224"/>
      <c r="M441" s="225" t="s">
        <v>19</v>
      </c>
      <c r="N441" s="226" t="s">
        <v>43</v>
      </c>
      <c r="O441" s="83"/>
      <c r="P441" s="212">
        <f>O441*H441</f>
        <v>0</v>
      </c>
      <c r="Q441" s="212">
        <v>0.00040999999999999999</v>
      </c>
      <c r="R441" s="212">
        <f>Q441*H441</f>
        <v>0.0040999999999999995</v>
      </c>
      <c r="S441" s="212">
        <v>0</v>
      </c>
      <c r="T441" s="213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14" t="s">
        <v>633</v>
      </c>
      <c r="AT441" s="214" t="s">
        <v>482</v>
      </c>
      <c r="AU441" s="214" t="s">
        <v>82</v>
      </c>
      <c r="AY441" s="16" t="s">
        <v>117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6" t="s">
        <v>80</v>
      </c>
      <c r="BK441" s="215">
        <f>ROUND(I441*H441,2)</f>
        <v>0</v>
      </c>
      <c r="BL441" s="16" t="s">
        <v>633</v>
      </c>
      <c r="BM441" s="214" t="s">
        <v>1535</v>
      </c>
    </row>
    <row r="442" s="2" customFormat="1" ht="16.5" customHeight="1">
      <c r="A442" s="37"/>
      <c r="B442" s="38"/>
      <c r="C442" s="217" t="s">
        <v>1536</v>
      </c>
      <c r="D442" s="217" t="s">
        <v>482</v>
      </c>
      <c r="E442" s="218" t="s">
        <v>1537</v>
      </c>
      <c r="F442" s="219" t="s">
        <v>1538</v>
      </c>
      <c r="G442" s="220" t="s">
        <v>153</v>
      </c>
      <c r="H442" s="221">
        <v>10</v>
      </c>
      <c r="I442" s="222"/>
      <c r="J442" s="223">
        <f>ROUND(I442*H442,2)</f>
        <v>0</v>
      </c>
      <c r="K442" s="219" t="s">
        <v>19</v>
      </c>
      <c r="L442" s="224"/>
      <c r="M442" s="225" t="s">
        <v>19</v>
      </c>
      <c r="N442" s="226" t="s">
        <v>43</v>
      </c>
      <c r="O442" s="83"/>
      <c r="P442" s="212">
        <f>O442*H442</f>
        <v>0</v>
      </c>
      <c r="Q442" s="212">
        <v>0.00042000000000000002</v>
      </c>
      <c r="R442" s="212">
        <f>Q442*H442</f>
        <v>0.0042000000000000006</v>
      </c>
      <c r="S442" s="212">
        <v>0</v>
      </c>
      <c r="T442" s="213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14" t="s">
        <v>633</v>
      </c>
      <c r="AT442" s="214" t="s">
        <v>482</v>
      </c>
      <c r="AU442" s="214" t="s">
        <v>82</v>
      </c>
      <c r="AY442" s="16" t="s">
        <v>117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16" t="s">
        <v>80</v>
      </c>
      <c r="BK442" s="215">
        <f>ROUND(I442*H442,2)</f>
        <v>0</v>
      </c>
      <c r="BL442" s="16" t="s">
        <v>633</v>
      </c>
      <c r="BM442" s="214" t="s">
        <v>1539</v>
      </c>
    </row>
    <row r="443" s="2" customFormat="1" ht="16.5" customHeight="1">
      <c r="A443" s="37"/>
      <c r="B443" s="38"/>
      <c r="C443" s="217" t="s">
        <v>1540</v>
      </c>
      <c r="D443" s="217" t="s">
        <v>482</v>
      </c>
      <c r="E443" s="218" t="s">
        <v>1541</v>
      </c>
      <c r="F443" s="219" t="s">
        <v>1542</v>
      </c>
      <c r="G443" s="220" t="s">
        <v>153</v>
      </c>
      <c r="H443" s="221">
        <v>10</v>
      </c>
      <c r="I443" s="222"/>
      <c r="J443" s="223">
        <f>ROUND(I443*H443,2)</f>
        <v>0</v>
      </c>
      <c r="K443" s="219" t="s">
        <v>19</v>
      </c>
      <c r="L443" s="224"/>
      <c r="M443" s="225" t="s">
        <v>19</v>
      </c>
      <c r="N443" s="226" t="s">
        <v>43</v>
      </c>
      <c r="O443" s="83"/>
      <c r="P443" s="212">
        <f>O443*H443</f>
        <v>0</v>
      </c>
      <c r="Q443" s="212">
        <v>0.00042999999999999999</v>
      </c>
      <c r="R443" s="212">
        <f>Q443*H443</f>
        <v>0.0043</v>
      </c>
      <c r="S443" s="212">
        <v>0</v>
      </c>
      <c r="T443" s="213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14" t="s">
        <v>633</v>
      </c>
      <c r="AT443" s="214" t="s">
        <v>482</v>
      </c>
      <c r="AU443" s="214" t="s">
        <v>82</v>
      </c>
      <c r="AY443" s="16" t="s">
        <v>117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16" t="s">
        <v>80</v>
      </c>
      <c r="BK443" s="215">
        <f>ROUND(I443*H443,2)</f>
        <v>0</v>
      </c>
      <c r="BL443" s="16" t="s">
        <v>633</v>
      </c>
      <c r="BM443" s="214" t="s">
        <v>1543</v>
      </c>
    </row>
    <row r="444" s="2" customFormat="1" ht="16.5" customHeight="1">
      <c r="A444" s="37"/>
      <c r="B444" s="38"/>
      <c r="C444" s="217" t="s">
        <v>1544</v>
      </c>
      <c r="D444" s="217" t="s">
        <v>482</v>
      </c>
      <c r="E444" s="218" t="s">
        <v>1545</v>
      </c>
      <c r="F444" s="219" t="s">
        <v>1546</v>
      </c>
      <c r="G444" s="220" t="s">
        <v>153</v>
      </c>
      <c r="H444" s="221">
        <v>10</v>
      </c>
      <c r="I444" s="222"/>
      <c r="J444" s="223">
        <f>ROUND(I444*H444,2)</f>
        <v>0</v>
      </c>
      <c r="K444" s="219" t="s">
        <v>19</v>
      </c>
      <c r="L444" s="224"/>
      <c r="M444" s="225" t="s">
        <v>19</v>
      </c>
      <c r="N444" s="226" t="s">
        <v>43</v>
      </c>
      <c r="O444" s="83"/>
      <c r="P444" s="212">
        <f>O444*H444</f>
        <v>0</v>
      </c>
      <c r="Q444" s="212">
        <v>0.00044000000000000002</v>
      </c>
      <c r="R444" s="212">
        <f>Q444*H444</f>
        <v>0.0044000000000000003</v>
      </c>
      <c r="S444" s="212">
        <v>0</v>
      </c>
      <c r="T444" s="213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14" t="s">
        <v>633</v>
      </c>
      <c r="AT444" s="214" t="s">
        <v>482</v>
      </c>
      <c r="AU444" s="214" t="s">
        <v>82</v>
      </c>
      <c r="AY444" s="16" t="s">
        <v>117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16" t="s">
        <v>80</v>
      </c>
      <c r="BK444" s="215">
        <f>ROUND(I444*H444,2)</f>
        <v>0</v>
      </c>
      <c r="BL444" s="16" t="s">
        <v>633</v>
      </c>
      <c r="BM444" s="214" t="s">
        <v>1547</v>
      </c>
    </row>
    <row r="445" s="2" customFormat="1" ht="16.5" customHeight="1">
      <c r="A445" s="37"/>
      <c r="B445" s="38"/>
      <c r="C445" s="217" t="s">
        <v>1548</v>
      </c>
      <c r="D445" s="217" t="s">
        <v>482</v>
      </c>
      <c r="E445" s="218" t="s">
        <v>1549</v>
      </c>
      <c r="F445" s="219" t="s">
        <v>1550</v>
      </c>
      <c r="G445" s="220" t="s">
        <v>153</v>
      </c>
      <c r="H445" s="221">
        <v>10</v>
      </c>
      <c r="I445" s="222"/>
      <c r="J445" s="223">
        <f>ROUND(I445*H445,2)</f>
        <v>0</v>
      </c>
      <c r="K445" s="219" t="s">
        <v>19</v>
      </c>
      <c r="L445" s="224"/>
      <c r="M445" s="225" t="s">
        <v>19</v>
      </c>
      <c r="N445" s="226" t="s">
        <v>43</v>
      </c>
      <c r="O445" s="83"/>
      <c r="P445" s="212">
        <f>O445*H445</f>
        <v>0</v>
      </c>
      <c r="Q445" s="212">
        <v>0.00089999999999999998</v>
      </c>
      <c r="R445" s="212">
        <f>Q445*H445</f>
        <v>0.0089999999999999993</v>
      </c>
      <c r="S445" s="212">
        <v>0</v>
      </c>
      <c r="T445" s="213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14" t="s">
        <v>633</v>
      </c>
      <c r="AT445" s="214" t="s">
        <v>482</v>
      </c>
      <c r="AU445" s="214" t="s">
        <v>82</v>
      </c>
      <c r="AY445" s="16" t="s">
        <v>117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16" t="s">
        <v>80</v>
      </c>
      <c r="BK445" s="215">
        <f>ROUND(I445*H445,2)</f>
        <v>0</v>
      </c>
      <c r="BL445" s="16" t="s">
        <v>633</v>
      </c>
      <c r="BM445" s="214" t="s">
        <v>1551</v>
      </c>
    </row>
    <row r="446" s="2" customFormat="1" ht="16.5" customHeight="1">
      <c r="A446" s="37"/>
      <c r="B446" s="38"/>
      <c r="C446" s="217" t="s">
        <v>1552</v>
      </c>
      <c r="D446" s="217" t="s">
        <v>482</v>
      </c>
      <c r="E446" s="218" t="s">
        <v>1553</v>
      </c>
      <c r="F446" s="219" t="s">
        <v>1554</v>
      </c>
      <c r="G446" s="220" t="s">
        <v>153</v>
      </c>
      <c r="H446" s="221">
        <v>10</v>
      </c>
      <c r="I446" s="222"/>
      <c r="J446" s="223">
        <f>ROUND(I446*H446,2)</f>
        <v>0</v>
      </c>
      <c r="K446" s="219" t="s">
        <v>19</v>
      </c>
      <c r="L446" s="224"/>
      <c r="M446" s="225" t="s">
        <v>19</v>
      </c>
      <c r="N446" s="226" t="s">
        <v>43</v>
      </c>
      <c r="O446" s="83"/>
      <c r="P446" s="212">
        <f>O446*H446</f>
        <v>0</v>
      </c>
      <c r="Q446" s="212">
        <v>0.00025000000000000001</v>
      </c>
      <c r="R446" s="212">
        <f>Q446*H446</f>
        <v>0.0025000000000000001</v>
      </c>
      <c r="S446" s="212">
        <v>0</v>
      </c>
      <c r="T446" s="213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14" t="s">
        <v>633</v>
      </c>
      <c r="AT446" s="214" t="s">
        <v>482</v>
      </c>
      <c r="AU446" s="214" t="s">
        <v>82</v>
      </c>
      <c r="AY446" s="16" t="s">
        <v>117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16" t="s">
        <v>80</v>
      </c>
      <c r="BK446" s="215">
        <f>ROUND(I446*H446,2)</f>
        <v>0</v>
      </c>
      <c r="BL446" s="16" t="s">
        <v>633</v>
      </c>
      <c r="BM446" s="214" t="s">
        <v>1555</v>
      </c>
    </row>
    <row r="447" s="2" customFormat="1" ht="16.5" customHeight="1">
      <c r="A447" s="37"/>
      <c r="B447" s="38"/>
      <c r="C447" s="217" t="s">
        <v>1556</v>
      </c>
      <c r="D447" s="217" t="s">
        <v>482</v>
      </c>
      <c r="E447" s="218" t="s">
        <v>1557</v>
      </c>
      <c r="F447" s="219" t="s">
        <v>1558</v>
      </c>
      <c r="G447" s="220" t="s">
        <v>153</v>
      </c>
      <c r="H447" s="221">
        <v>10</v>
      </c>
      <c r="I447" s="222"/>
      <c r="J447" s="223">
        <f>ROUND(I447*H447,2)</f>
        <v>0</v>
      </c>
      <c r="K447" s="219" t="s">
        <v>19</v>
      </c>
      <c r="L447" s="224"/>
      <c r="M447" s="225" t="s">
        <v>19</v>
      </c>
      <c r="N447" s="226" t="s">
        <v>43</v>
      </c>
      <c r="O447" s="83"/>
      <c r="P447" s="212">
        <f>O447*H447</f>
        <v>0</v>
      </c>
      <c r="Q447" s="212">
        <v>0.00025000000000000001</v>
      </c>
      <c r="R447" s="212">
        <f>Q447*H447</f>
        <v>0.0025000000000000001</v>
      </c>
      <c r="S447" s="212">
        <v>0</v>
      </c>
      <c r="T447" s="213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14" t="s">
        <v>633</v>
      </c>
      <c r="AT447" s="214" t="s">
        <v>482</v>
      </c>
      <c r="AU447" s="214" t="s">
        <v>82</v>
      </c>
      <c r="AY447" s="16" t="s">
        <v>117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16" t="s">
        <v>80</v>
      </c>
      <c r="BK447" s="215">
        <f>ROUND(I447*H447,2)</f>
        <v>0</v>
      </c>
      <c r="BL447" s="16" t="s">
        <v>633</v>
      </c>
      <c r="BM447" s="214" t="s">
        <v>1559</v>
      </c>
    </row>
    <row r="448" s="2" customFormat="1" ht="16.5" customHeight="1">
      <c r="A448" s="37"/>
      <c r="B448" s="38"/>
      <c r="C448" s="217" t="s">
        <v>1560</v>
      </c>
      <c r="D448" s="217" t="s">
        <v>482</v>
      </c>
      <c r="E448" s="218" t="s">
        <v>1561</v>
      </c>
      <c r="F448" s="219" t="s">
        <v>1562</v>
      </c>
      <c r="G448" s="220" t="s">
        <v>153</v>
      </c>
      <c r="H448" s="221">
        <v>10</v>
      </c>
      <c r="I448" s="222"/>
      <c r="J448" s="223">
        <f>ROUND(I448*H448,2)</f>
        <v>0</v>
      </c>
      <c r="K448" s="219" t="s">
        <v>19</v>
      </c>
      <c r="L448" s="224"/>
      <c r="M448" s="225" t="s">
        <v>19</v>
      </c>
      <c r="N448" s="226" t="s">
        <v>43</v>
      </c>
      <c r="O448" s="83"/>
      <c r="P448" s="212">
        <f>O448*H448</f>
        <v>0</v>
      </c>
      <c r="Q448" s="212">
        <v>0.00050000000000000001</v>
      </c>
      <c r="R448" s="212">
        <f>Q448*H448</f>
        <v>0.0050000000000000001</v>
      </c>
      <c r="S448" s="212">
        <v>0</v>
      </c>
      <c r="T448" s="213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14" t="s">
        <v>633</v>
      </c>
      <c r="AT448" s="214" t="s">
        <v>482</v>
      </c>
      <c r="AU448" s="214" t="s">
        <v>82</v>
      </c>
      <c r="AY448" s="16" t="s">
        <v>117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16" t="s">
        <v>80</v>
      </c>
      <c r="BK448" s="215">
        <f>ROUND(I448*H448,2)</f>
        <v>0</v>
      </c>
      <c r="BL448" s="16" t="s">
        <v>633</v>
      </c>
      <c r="BM448" s="214" t="s">
        <v>1563</v>
      </c>
    </row>
    <row r="449" s="2" customFormat="1" ht="16.5" customHeight="1">
      <c r="A449" s="37"/>
      <c r="B449" s="38"/>
      <c r="C449" s="217" t="s">
        <v>1564</v>
      </c>
      <c r="D449" s="217" t="s">
        <v>482</v>
      </c>
      <c r="E449" s="218" t="s">
        <v>1565</v>
      </c>
      <c r="F449" s="219" t="s">
        <v>1566</v>
      </c>
      <c r="G449" s="220" t="s">
        <v>153</v>
      </c>
      <c r="H449" s="221">
        <v>10</v>
      </c>
      <c r="I449" s="222"/>
      <c r="J449" s="223">
        <f>ROUND(I449*H449,2)</f>
        <v>0</v>
      </c>
      <c r="K449" s="219" t="s">
        <v>19</v>
      </c>
      <c r="L449" s="224"/>
      <c r="M449" s="225" t="s">
        <v>19</v>
      </c>
      <c r="N449" s="226" t="s">
        <v>43</v>
      </c>
      <c r="O449" s="83"/>
      <c r="P449" s="212">
        <f>O449*H449</f>
        <v>0</v>
      </c>
      <c r="Q449" s="212">
        <v>0.00056999999999999998</v>
      </c>
      <c r="R449" s="212">
        <f>Q449*H449</f>
        <v>0.0057000000000000002</v>
      </c>
      <c r="S449" s="212">
        <v>0</v>
      </c>
      <c r="T449" s="213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14" t="s">
        <v>633</v>
      </c>
      <c r="AT449" s="214" t="s">
        <v>482</v>
      </c>
      <c r="AU449" s="214" t="s">
        <v>82</v>
      </c>
      <c r="AY449" s="16" t="s">
        <v>117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6" t="s">
        <v>80</v>
      </c>
      <c r="BK449" s="215">
        <f>ROUND(I449*H449,2)</f>
        <v>0</v>
      </c>
      <c r="BL449" s="16" t="s">
        <v>633</v>
      </c>
      <c r="BM449" s="214" t="s">
        <v>1567</v>
      </c>
    </row>
    <row r="450" s="2" customFormat="1" ht="16.5" customHeight="1">
      <c r="A450" s="37"/>
      <c r="B450" s="38"/>
      <c r="C450" s="217" t="s">
        <v>1568</v>
      </c>
      <c r="D450" s="217" t="s">
        <v>482</v>
      </c>
      <c r="E450" s="218" t="s">
        <v>1569</v>
      </c>
      <c r="F450" s="219" t="s">
        <v>1570</v>
      </c>
      <c r="G450" s="220" t="s">
        <v>153</v>
      </c>
      <c r="H450" s="221">
        <v>10</v>
      </c>
      <c r="I450" s="222"/>
      <c r="J450" s="223">
        <f>ROUND(I450*H450,2)</f>
        <v>0</v>
      </c>
      <c r="K450" s="219" t="s">
        <v>19</v>
      </c>
      <c r="L450" s="224"/>
      <c r="M450" s="225" t="s">
        <v>19</v>
      </c>
      <c r="N450" s="226" t="s">
        <v>43</v>
      </c>
      <c r="O450" s="83"/>
      <c r="P450" s="212">
        <f>O450*H450</f>
        <v>0</v>
      </c>
      <c r="Q450" s="212">
        <v>0.00076999999999999996</v>
      </c>
      <c r="R450" s="212">
        <f>Q450*H450</f>
        <v>0.0076999999999999994</v>
      </c>
      <c r="S450" s="212">
        <v>0</v>
      </c>
      <c r="T450" s="213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14" t="s">
        <v>633</v>
      </c>
      <c r="AT450" s="214" t="s">
        <v>482</v>
      </c>
      <c r="AU450" s="214" t="s">
        <v>82</v>
      </c>
      <c r="AY450" s="16" t="s">
        <v>117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16" t="s">
        <v>80</v>
      </c>
      <c r="BK450" s="215">
        <f>ROUND(I450*H450,2)</f>
        <v>0</v>
      </c>
      <c r="BL450" s="16" t="s">
        <v>633</v>
      </c>
      <c r="BM450" s="214" t="s">
        <v>1571</v>
      </c>
    </row>
    <row r="451" s="2" customFormat="1" ht="16.5" customHeight="1">
      <c r="A451" s="37"/>
      <c r="B451" s="38"/>
      <c r="C451" s="217" t="s">
        <v>1572</v>
      </c>
      <c r="D451" s="217" t="s">
        <v>482</v>
      </c>
      <c r="E451" s="218" t="s">
        <v>1573</v>
      </c>
      <c r="F451" s="219" t="s">
        <v>1574</v>
      </c>
      <c r="G451" s="220" t="s">
        <v>153</v>
      </c>
      <c r="H451" s="221">
        <v>10</v>
      </c>
      <c r="I451" s="222"/>
      <c r="J451" s="223">
        <f>ROUND(I451*H451,2)</f>
        <v>0</v>
      </c>
      <c r="K451" s="219" t="s">
        <v>19</v>
      </c>
      <c r="L451" s="224"/>
      <c r="M451" s="225" t="s">
        <v>19</v>
      </c>
      <c r="N451" s="226" t="s">
        <v>43</v>
      </c>
      <c r="O451" s="83"/>
      <c r="P451" s="212">
        <f>O451*H451</f>
        <v>0</v>
      </c>
      <c r="Q451" s="212">
        <v>0.00076999999999999996</v>
      </c>
      <c r="R451" s="212">
        <f>Q451*H451</f>
        <v>0.0076999999999999994</v>
      </c>
      <c r="S451" s="212">
        <v>0</v>
      </c>
      <c r="T451" s="213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14" t="s">
        <v>633</v>
      </c>
      <c r="AT451" s="214" t="s">
        <v>482</v>
      </c>
      <c r="AU451" s="214" t="s">
        <v>82</v>
      </c>
      <c r="AY451" s="16" t="s">
        <v>117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16" t="s">
        <v>80</v>
      </c>
      <c r="BK451" s="215">
        <f>ROUND(I451*H451,2)</f>
        <v>0</v>
      </c>
      <c r="BL451" s="16" t="s">
        <v>633</v>
      </c>
      <c r="BM451" s="214" t="s">
        <v>1575</v>
      </c>
    </row>
    <row r="452" s="2" customFormat="1" ht="16.5" customHeight="1">
      <c r="A452" s="37"/>
      <c r="B452" s="38"/>
      <c r="C452" s="217" t="s">
        <v>1576</v>
      </c>
      <c r="D452" s="217" t="s">
        <v>482</v>
      </c>
      <c r="E452" s="218" t="s">
        <v>1577</v>
      </c>
      <c r="F452" s="219" t="s">
        <v>1578</v>
      </c>
      <c r="G452" s="220" t="s">
        <v>153</v>
      </c>
      <c r="H452" s="221">
        <v>10</v>
      </c>
      <c r="I452" s="222"/>
      <c r="J452" s="223">
        <f>ROUND(I452*H452,2)</f>
        <v>0</v>
      </c>
      <c r="K452" s="219" t="s">
        <v>19</v>
      </c>
      <c r="L452" s="224"/>
      <c r="M452" s="225" t="s">
        <v>19</v>
      </c>
      <c r="N452" s="226" t="s">
        <v>43</v>
      </c>
      <c r="O452" s="83"/>
      <c r="P452" s="212">
        <f>O452*H452</f>
        <v>0</v>
      </c>
      <c r="Q452" s="212">
        <v>0.00056999999999999998</v>
      </c>
      <c r="R452" s="212">
        <f>Q452*H452</f>
        <v>0.0057000000000000002</v>
      </c>
      <c r="S452" s="212">
        <v>0</v>
      </c>
      <c r="T452" s="213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14" t="s">
        <v>633</v>
      </c>
      <c r="AT452" s="214" t="s">
        <v>482</v>
      </c>
      <c r="AU452" s="214" t="s">
        <v>82</v>
      </c>
      <c r="AY452" s="16" t="s">
        <v>117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16" t="s">
        <v>80</v>
      </c>
      <c r="BK452" s="215">
        <f>ROUND(I452*H452,2)</f>
        <v>0</v>
      </c>
      <c r="BL452" s="16" t="s">
        <v>633</v>
      </c>
      <c r="BM452" s="214" t="s">
        <v>1579</v>
      </c>
    </row>
    <row r="453" s="2" customFormat="1" ht="16.5" customHeight="1">
      <c r="A453" s="37"/>
      <c r="B453" s="38"/>
      <c r="C453" s="217" t="s">
        <v>1580</v>
      </c>
      <c r="D453" s="217" t="s">
        <v>482</v>
      </c>
      <c r="E453" s="218" t="s">
        <v>1581</v>
      </c>
      <c r="F453" s="219" t="s">
        <v>1582</v>
      </c>
      <c r="G453" s="220" t="s">
        <v>153</v>
      </c>
      <c r="H453" s="221">
        <v>10</v>
      </c>
      <c r="I453" s="222"/>
      <c r="J453" s="223">
        <f>ROUND(I453*H453,2)</f>
        <v>0</v>
      </c>
      <c r="K453" s="219" t="s">
        <v>19</v>
      </c>
      <c r="L453" s="224"/>
      <c r="M453" s="225" t="s">
        <v>19</v>
      </c>
      <c r="N453" s="226" t="s">
        <v>43</v>
      </c>
      <c r="O453" s="83"/>
      <c r="P453" s="212">
        <f>O453*H453</f>
        <v>0</v>
      </c>
      <c r="Q453" s="212">
        <v>0.0018400000000000001</v>
      </c>
      <c r="R453" s="212">
        <f>Q453*H453</f>
        <v>0.0184</v>
      </c>
      <c r="S453" s="212">
        <v>0</v>
      </c>
      <c r="T453" s="213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14" t="s">
        <v>633</v>
      </c>
      <c r="AT453" s="214" t="s">
        <v>482</v>
      </c>
      <c r="AU453" s="214" t="s">
        <v>82</v>
      </c>
      <c r="AY453" s="16" t="s">
        <v>117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6" t="s">
        <v>80</v>
      </c>
      <c r="BK453" s="215">
        <f>ROUND(I453*H453,2)</f>
        <v>0</v>
      </c>
      <c r="BL453" s="16" t="s">
        <v>633</v>
      </c>
      <c r="BM453" s="214" t="s">
        <v>1583</v>
      </c>
    </row>
    <row r="454" s="2" customFormat="1" ht="16.5" customHeight="1">
      <c r="A454" s="37"/>
      <c r="B454" s="38"/>
      <c r="C454" s="217" t="s">
        <v>1584</v>
      </c>
      <c r="D454" s="217" t="s">
        <v>482</v>
      </c>
      <c r="E454" s="218" t="s">
        <v>1585</v>
      </c>
      <c r="F454" s="219" t="s">
        <v>1586</v>
      </c>
      <c r="G454" s="220" t="s">
        <v>153</v>
      </c>
      <c r="H454" s="221">
        <v>10</v>
      </c>
      <c r="I454" s="222"/>
      <c r="J454" s="223">
        <f>ROUND(I454*H454,2)</f>
        <v>0</v>
      </c>
      <c r="K454" s="219" t="s">
        <v>19</v>
      </c>
      <c r="L454" s="224"/>
      <c r="M454" s="225" t="s">
        <v>19</v>
      </c>
      <c r="N454" s="226" t="s">
        <v>43</v>
      </c>
      <c r="O454" s="83"/>
      <c r="P454" s="212">
        <f>O454*H454</f>
        <v>0</v>
      </c>
      <c r="Q454" s="212">
        <v>0.0016000000000000001</v>
      </c>
      <c r="R454" s="212">
        <f>Q454*H454</f>
        <v>0.016</v>
      </c>
      <c r="S454" s="212">
        <v>0</v>
      </c>
      <c r="T454" s="213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14" t="s">
        <v>633</v>
      </c>
      <c r="AT454" s="214" t="s">
        <v>482</v>
      </c>
      <c r="AU454" s="214" t="s">
        <v>82</v>
      </c>
      <c r="AY454" s="16" t="s">
        <v>117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16" t="s">
        <v>80</v>
      </c>
      <c r="BK454" s="215">
        <f>ROUND(I454*H454,2)</f>
        <v>0</v>
      </c>
      <c r="BL454" s="16" t="s">
        <v>633</v>
      </c>
      <c r="BM454" s="214" t="s">
        <v>1587</v>
      </c>
    </row>
    <row r="455" s="2" customFormat="1" ht="16.5" customHeight="1">
      <c r="A455" s="37"/>
      <c r="B455" s="38"/>
      <c r="C455" s="217" t="s">
        <v>1588</v>
      </c>
      <c r="D455" s="217" t="s">
        <v>482</v>
      </c>
      <c r="E455" s="218" t="s">
        <v>1589</v>
      </c>
      <c r="F455" s="219" t="s">
        <v>1590</v>
      </c>
      <c r="G455" s="220" t="s">
        <v>153</v>
      </c>
      <c r="H455" s="221">
        <v>100</v>
      </c>
      <c r="I455" s="222"/>
      <c r="J455" s="223">
        <f>ROUND(I455*H455,2)</f>
        <v>0</v>
      </c>
      <c r="K455" s="219" t="s">
        <v>19</v>
      </c>
      <c r="L455" s="224"/>
      <c r="M455" s="225" t="s">
        <v>19</v>
      </c>
      <c r="N455" s="226" t="s">
        <v>43</v>
      </c>
      <c r="O455" s="83"/>
      <c r="P455" s="212">
        <f>O455*H455</f>
        <v>0</v>
      </c>
      <c r="Q455" s="212">
        <v>8.0000000000000007E-05</v>
      </c>
      <c r="R455" s="212">
        <f>Q455*H455</f>
        <v>0.0080000000000000002</v>
      </c>
      <c r="S455" s="212">
        <v>0</v>
      </c>
      <c r="T455" s="213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14" t="s">
        <v>633</v>
      </c>
      <c r="AT455" s="214" t="s">
        <v>482</v>
      </c>
      <c r="AU455" s="214" t="s">
        <v>82</v>
      </c>
      <c r="AY455" s="16" t="s">
        <v>117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16" t="s">
        <v>80</v>
      </c>
      <c r="BK455" s="215">
        <f>ROUND(I455*H455,2)</f>
        <v>0</v>
      </c>
      <c r="BL455" s="16" t="s">
        <v>633</v>
      </c>
      <c r="BM455" s="214" t="s">
        <v>1591</v>
      </c>
    </row>
    <row r="456" s="2" customFormat="1" ht="16.5" customHeight="1">
      <c r="A456" s="37"/>
      <c r="B456" s="38"/>
      <c r="C456" s="217" t="s">
        <v>1592</v>
      </c>
      <c r="D456" s="217" t="s">
        <v>482</v>
      </c>
      <c r="E456" s="218" t="s">
        <v>1593</v>
      </c>
      <c r="F456" s="219" t="s">
        <v>1594</v>
      </c>
      <c r="G456" s="220" t="s">
        <v>153</v>
      </c>
      <c r="H456" s="221">
        <v>10</v>
      </c>
      <c r="I456" s="222"/>
      <c r="J456" s="223">
        <f>ROUND(I456*H456,2)</f>
        <v>0</v>
      </c>
      <c r="K456" s="219" t="s">
        <v>19</v>
      </c>
      <c r="L456" s="224"/>
      <c r="M456" s="225" t="s">
        <v>19</v>
      </c>
      <c r="N456" s="226" t="s">
        <v>43</v>
      </c>
      <c r="O456" s="83"/>
      <c r="P456" s="212">
        <f>O456*H456</f>
        <v>0</v>
      </c>
      <c r="Q456" s="212">
        <v>0.00018000000000000001</v>
      </c>
      <c r="R456" s="212">
        <f>Q456*H456</f>
        <v>0.0018000000000000002</v>
      </c>
      <c r="S456" s="212">
        <v>0</v>
      </c>
      <c r="T456" s="213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14" t="s">
        <v>633</v>
      </c>
      <c r="AT456" s="214" t="s">
        <v>482</v>
      </c>
      <c r="AU456" s="214" t="s">
        <v>82</v>
      </c>
      <c r="AY456" s="16" t="s">
        <v>117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16" t="s">
        <v>80</v>
      </c>
      <c r="BK456" s="215">
        <f>ROUND(I456*H456,2)</f>
        <v>0</v>
      </c>
      <c r="BL456" s="16" t="s">
        <v>633</v>
      </c>
      <c r="BM456" s="214" t="s">
        <v>1595</v>
      </c>
    </row>
    <row r="457" s="2" customFormat="1" ht="16.5" customHeight="1">
      <c r="A457" s="37"/>
      <c r="B457" s="38"/>
      <c r="C457" s="217" t="s">
        <v>1596</v>
      </c>
      <c r="D457" s="217" t="s">
        <v>482</v>
      </c>
      <c r="E457" s="218" t="s">
        <v>1597</v>
      </c>
      <c r="F457" s="219" t="s">
        <v>1598</v>
      </c>
      <c r="G457" s="220" t="s">
        <v>153</v>
      </c>
      <c r="H457" s="221">
        <v>10</v>
      </c>
      <c r="I457" s="222"/>
      <c r="J457" s="223">
        <f>ROUND(I457*H457,2)</f>
        <v>0</v>
      </c>
      <c r="K457" s="219" t="s">
        <v>19</v>
      </c>
      <c r="L457" s="224"/>
      <c r="M457" s="225" t="s">
        <v>19</v>
      </c>
      <c r="N457" s="226" t="s">
        <v>43</v>
      </c>
      <c r="O457" s="83"/>
      <c r="P457" s="212">
        <f>O457*H457</f>
        <v>0</v>
      </c>
      <c r="Q457" s="212">
        <v>6.0000000000000002E-05</v>
      </c>
      <c r="R457" s="212">
        <f>Q457*H457</f>
        <v>0.00060000000000000006</v>
      </c>
      <c r="S457" s="212">
        <v>0</v>
      </c>
      <c r="T457" s="213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14" t="s">
        <v>633</v>
      </c>
      <c r="AT457" s="214" t="s">
        <v>482</v>
      </c>
      <c r="AU457" s="214" t="s">
        <v>82</v>
      </c>
      <c r="AY457" s="16" t="s">
        <v>117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16" t="s">
        <v>80</v>
      </c>
      <c r="BK457" s="215">
        <f>ROUND(I457*H457,2)</f>
        <v>0</v>
      </c>
      <c r="BL457" s="16" t="s">
        <v>633</v>
      </c>
      <c r="BM457" s="214" t="s">
        <v>1599</v>
      </c>
    </row>
    <row r="458" s="2" customFormat="1" ht="16.5" customHeight="1">
      <c r="A458" s="37"/>
      <c r="B458" s="38"/>
      <c r="C458" s="217" t="s">
        <v>1600</v>
      </c>
      <c r="D458" s="217" t="s">
        <v>482</v>
      </c>
      <c r="E458" s="218" t="s">
        <v>1601</v>
      </c>
      <c r="F458" s="219" t="s">
        <v>1602</v>
      </c>
      <c r="G458" s="220" t="s">
        <v>153</v>
      </c>
      <c r="H458" s="221">
        <v>10</v>
      </c>
      <c r="I458" s="222"/>
      <c r="J458" s="223">
        <f>ROUND(I458*H458,2)</f>
        <v>0</v>
      </c>
      <c r="K458" s="219" t="s">
        <v>19</v>
      </c>
      <c r="L458" s="224"/>
      <c r="M458" s="225" t="s">
        <v>19</v>
      </c>
      <c r="N458" s="226" t="s">
        <v>43</v>
      </c>
      <c r="O458" s="83"/>
      <c r="P458" s="212">
        <f>O458*H458</f>
        <v>0</v>
      </c>
      <c r="Q458" s="212">
        <v>0.00040000000000000002</v>
      </c>
      <c r="R458" s="212">
        <f>Q458*H458</f>
        <v>0.0040000000000000001</v>
      </c>
      <c r="S458" s="212">
        <v>0</v>
      </c>
      <c r="T458" s="213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14" t="s">
        <v>633</v>
      </c>
      <c r="AT458" s="214" t="s">
        <v>482</v>
      </c>
      <c r="AU458" s="214" t="s">
        <v>82</v>
      </c>
      <c r="AY458" s="16" t="s">
        <v>117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16" t="s">
        <v>80</v>
      </c>
      <c r="BK458" s="215">
        <f>ROUND(I458*H458,2)</f>
        <v>0</v>
      </c>
      <c r="BL458" s="16" t="s">
        <v>633</v>
      </c>
      <c r="BM458" s="214" t="s">
        <v>1603</v>
      </c>
    </row>
    <row r="459" s="2" customFormat="1" ht="16.5" customHeight="1">
      <c r="A459" s="37"/>
      <c r="B459" s="38"/>
      <c r="C459" s="217" t="s">
        <v>1604</v>
      </c>
      <c r="D459" s="217" t="s">
        <v>482</v>
      </c>
      <c r="E459" s="218" t="s">
        <v>1605</v>
      </c>
      <c r="F459" s="219" t="s">
        <v>1606</v>
      </c>
      <c r="G459" s="220" t="s">
        <v>153</v>
      </c>
      <c r="H459" s="221">
        <v>10</v>
      </c>
      <c r="I459" s="222"/>
      <c r="J459" s="223">
        <f>ROUND(I459*H459,2)</f>
        <v>0</v>
      </c>
      <c r="K459" s="219" t="s">
        <v>19</v>
      </c>
      <c r="L459" s="224"/>
      <c r="M459" s="225" t="s">
        <v>19</v>
      </c>
      <c r="N459" s="226" t="s">
        <v>43</v>
      </c>
      <c r="O459" s="83"/>
      <c r="P459" s="212">
        <f>O459*H459</f>
        <v>0</v>
      </c>
      <c r="Q459" s="212">
        <v>0.00010000000000000001</v>
      </c>
      <c r="R459" s="212">
        <f>Q459*H459</f>
        <v>0.001</v>
      </c>
      <c r="S459" s="212">
        <v>0</v>
      </c>
      <c r="T459" s="213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14" t="s">
        <v>633</v>
      </c>
      <c r="AT459" s="214" t="s">
        <v>482</v>
      </c>
      <c r="AU459" s="214" t="s">
        <v>82</v>
      </c>
      <c r="AY459" s="16" t="s">
        <v>117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16" t="s">
        <v>80</v>
      </c>
      <c r="BK459" s="215">
        <f>ROUND(I459*H459,2)</f>
        <v>0</v>
      </c>
      <c r="BL459" s="16" t="s">
        <v>633</v>
      </c>
      <c r="BM459" s="214" t="s">
        <v>1607</v>
      </c>
    </row>
    <row r="460" s="2" customFormat="1" ht="16.5" customHeight="1">
      <c r="A460" s="37"/>
      <c r="B460" s="38"/>
      <c r="C460" s="217" t="s">
        <v>1608</v>
      </c>
      <c r="D460" s="217" t="s">
        <v>482</v>
      </c>
      <c r="E460" s="218" t="s">
        <v>1609</v>
      </c>
      <c r="F460" s="219" t="s">
        <v>1610</v>
      </c>
      <c r="G460" s="220" t="s">
        <v>153</v>
      </c>
      <c r="H460" s="221">
        <v>10</v>
      </c>
      <c r="I460" s="222"/>
      <c r="J460" s="223">
        <f>ROUND(I460*H460,2)</f>
        <v>0</v>
      </c>
      <c r="K460" s="219" t="s">
        <v>19</v>
      </c>
      <c r="L460" s="224"/>
      <c r="M460" s="225" t="s">
        <v>19</v>
      </c>
      <c r="N460" s="226" t="s">
        <v>43</v>
      </c>
      <c r="O460" s="83"/>
      <c r="P460" s="212">
        <f>O460*H460</f>
        <v>0</v>
      </c>
      <c r="Q460" s="212">
        <v>0.00073999999999999999</v>
      </c>
      <c r="R460" s="212">
        <f>Q460*H460</f>
        <v>0.0074000000000000003</v>
      </c>
      <c r="S460" s="212">
        <v>0</v>
      </c>
      <c r="T460" s="213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14" t="s">
        <v>633</v>
      </c>
      <c r="AT460" s="214" t="s">
        <v>482</v>
      </c>
      <c r="AU460" s="214" t="s">
        <v>82</v>
      </c>
      <c r="AY460" s="16" t="s">
        <v>117</v>
      </c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16" t="s">
        <v>80</v>
      </c>
      <c r="BK460" s="215">
        <f>ROUND(I460*H460,2)</f>
        <v>0</v>
      </c>
      <c r="BL460" s="16" t="s">
        <v>633</v>
      </c>
      <c r="BM460" s="214" t="s">
        <v>1611</v>
      </c>
    </row>
    <row r="461" s="2" customFormat="1" ht="16.5" customHeight="1">
      <c r="A461" s="37"/>
      <c r="B461" s="38"/>
      <c r="C461" s="217" t="s">
        <v>1612</v>
      </c>
      <c r="D461" s="217" t="s">
        <v>482</v>
      </c>
      <c r="E461" s="218" t="s">
        <v>1613</v>
      </c>
      <c r="F461" s="219" t="s">
        <v>1614</v>
      </c>
      <c r="G461" s="220" t="s">
        <v>153</v>
      </c>
      <c r="H461" s="221">
        <v>10</v>
      </c>
      <c r="I461" s="222"/>
      <c r="J461" s="223">
        <f>ROUND(I461*H461,2)</f>
        <v>0</v>
      </c>
      <c r="K461" s="219" t="s">
        <v>19</v>
      </c>
      <c r="L461" s="224"/>
      <c r="M461" s="225" t="s">
        <v>19</v>
      </c>
      <c r="N461" s="226" t="s">
        <v>43</v>
      </c>
      <c r="O461" s="83"/>
      <c r="P461" s="212">
        <f>O461*H461</f>
        <v>0</v>
      </c>
      <c r="Q461" s="212">
        <v>0.00042000000000000002</v>
      </c>
      <c r="R461" s="212">
        <f>Q461*H461</f>
        <v>0.0042000000000000006</v>
      </c>
      <c r="S461" s="212">
        <v>0</v>
      </c>
      <c r="T461" s="213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14" t="s">
        <v>633</v>
      </c>
      <c r="AT461" s="214" t="s">
        <v>482</v>
      </c>
      <c r="AU461" s="214" t="s">
        <v>82</v>
      </c>
      <c r="AY461" s="16" t="s">
        <v>117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16" t="s">
        <v>80</v>
      </c>
      <c r="BK461" s="215">
        <f>ROUND(I461*H461,2)</f>
        <v>0</v>
      </c>
      <c r="BL461" s="16" t="s">
        <v>633</v>
      </c>
      <c r="BM461" s="214" t="s">
        <v>1615</v>
      </c>
    </row>
    <row r="462" s="2" customFormat="1" ht="16.5" customHeight="1">
      <c r="A462" s="37"/>
      <c r="B462" s="38"/>
      <c r="C462" s="217" t="s">
        <v>1616</v>
      </c>
      <c r="D462" s="217" t="s">
        <v>482</v>
      </c>
      <c r="E462" s="218" t="s">
        <v>1617</v>
      </c>
      <c r="F462" s="219" t="s">
        <v>1618</v>
      </c>
      <c r="G462" s="220" t="s">
        <v>153</v>
      </c>
      <c r="H462" s="221">
        <v>10</v>
      </c>
      <c r="I462" s="222"/>
      <c r="J462" s="223">
        <f>ROUND(I462*H462,2)</f>
        <v>0</v>
      </c>
      <c r="K462" s="219" t="s">
        <v>19</v>
      </c>
      <c r="L462" s="224"/>
      <c r="M462" s="225" t="s">
        <v>19</v>
      </c>
      <c r="N462" s="226" t="s">
        <v>43</v>
      </c>
      <c r="O462" s="83"/>
      <c r="P462" s="212">
        <f>O462*H462</f>
        <v>0</v>
      </c>
      <c r="Q462" s="212">
        <v>0.00042999999999999999</v>
      </c>
      <c r="R462" s="212">
        <f>Q462*H462</f>
        <v>0.0043</v>
      </c>
      <c r="S462" s="212">
        <v>0</v>
      </c>
      <c r="T462" s="213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14" t="s">
        <v>633</v>
      </c>
      <c r="AT462" s="214" t="s">
        <v>482</v>
      </c>
      <c r="AU462" s="214" t="s">
        <v>82</v>
      </c>
      <c r="AY462" s="16" t="s">
        <v>117</v>
      </c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16" t="s">
        <v>80</v>
      </c>
      <c r="BK462" s="215">
        <f>ROUND(I462*H462,2)</f>
        <v>0</v>
      </c>
      <c r="BL462" s="16" t="s">
        <v>633</v>
      </c>
      <c r="BM462" s="214" t="s">
        <v>1619</v>
      </c>
    </row>
    <row r="463" s="2" customFormat="1" ht="16.5" customHeight="1">
      <c r="A463" s="37"/>
      <c r="B463" s="38"/>
      <c r="C463" s="217" t="s">
        <v>1620</v>
      </c>
      <c r="D463" s="217" t="s">
        <v>482</v>
      </c>
      <c r="E463" s="218" t="s">
        <v>1621</v>
      </c>
      <c r="F463" s="219" t="s">
        <v>1622</v>
      </c>
      <c r="G463" s="220" t="s">
        <v>153</v>
      </c>
      <c r="H463" s="221">
        <v>10</v>
      </c>
      <c r="I463" s="222"/>
      <c r="J463" s="223">
        <f>ROUND(I463*H463,2)</f>
        <v>0</v>
      </c>
      <c r="K463" s="219" t="s">
        <v>19</v>
      </c>
      <c r="L463" s="224"/>
      <c r="M463" s="225" t="s">
        <v>19</v>
      </c>
      <c r="N463" s="226" t="s">
        <v>43</v>
      </c>
      <c r="O463" s="83"/>
      <c r="P463" s="212">
        <f>O463*H463</f>
        <v>0</v>
      </c>
      <c r="Q463" s="212">
        <v>0.00020000000000000001</v>
      </c>
      <c r="R463" s="212">
        <f>Q463*H463</f>
        <v>0.002</v>
      </c>
      <c r="S463" s="212">
        <v>0</v>
      </c>
      <c r="T463" s="213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14" t="s">
        <v>633</v>
      </c>
      <c r="AT463" s="214" t="s">
        <v>482</v>
      </c>
      <c r="AU463" s="214" t="s">
        <v>82</v>
      </c>
      <c r="AY463" s="16" t="s">
        <v>117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16" t="s">
        <v>80</v>
      </c>
      <c r="BK463" s="215">
        <f>ROUND(I463*H463,2)</f>
        <v>0</v>
      </c>
      <c r="BL463" s="16" t="s">
        <v>633</v>
      </c>
      <c r="BM463" s="214" t="s">
        <v>1623</v>
      </c>
    </row>
    <row r="464" s="2" customFormat="1" ht="16.5" customHeight="1">
      <c r="A464" s="37"/>
      <c r="B464" s="38"/>
      <c r="C464" s="217" t="s">
        <v>1624</v>
      </c>
      <c r="D464" s="217" t="s">
        <v>482</v>
      </c>
      <c r="E464" s="218" t="s">
        <v>1625</v>
      </c>
      <c r="F464" s="219" t="s">
        <v>1626</v>
      </c>
      <c r="G464" s="220" t="s">
        <v>153</v>
      </c>
      <c r="H464" s="221">
        <v>10</v>
      </c>
      <c r="I464" s="222"/>
      <c r="J464" s="223">
        <f>ROUND(I464*H464,2)</f>
        <v>0</v>
      </c>
      <c r="K464" s="219" t="s">
        <v>19</v>
      </c>
      <c r="L464" s="224"/>
      <c r="M464" s="225" t="s">
        <v>19</v>
      </c>
      <c r="N464" s="226" t="s">
        <v>43</v>
      </c>
      <c r="O464" s="83"/>
      <c r="P464" s="212">
        <f>O464*H464</f>
        <v>0</v>
      </c>
      <c r="Q464" s="212">
        <v>6.9999999999999994E-05</v>
      </c>
      <c r="R464" s="212">
        <f>Q464*H464</f>
        <v>0.00069999999999999988</v>
      </c>
      <c r="S464" s="212">
        <v>0</v>
      </c>
      <c r="T464" s="213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14" t="s">
        <v>633</v>
      </c>
      <c r="AT464" s="214" t="s">
        <v>482</v>
      </c>
      <c r="AU464" s="214" t="s">
        <v>82</v>
      </c>
      <c r="AY464" s="16" t="s">
        <v>117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16" t="s">
        <v>80</v>
      </c>
      <c r="BK464" s="215">
        <f>ROUND(I464*H464,2)</f>
        <v>0</v>
      </c>
      <c r="BL464" s="16" t="s">
        <v>633</v>
      </c>
      <c r="BM464" s="214" t="s">
        <v>1627</v>
      </c>
    </row>
    <row r="465" s="2" customFormat="1" ht="16.5" customHeight="1">
      <c r="A465" s="37"/>
      <c r="B465" s="38"/>
      <c r="C465" s="217" t="s">
        <v>1628</v>
      </c>
      <c r="D465" s="217" t="s">
        <v>482</v>
      </c>
      <c r="E465" s="218" t="s">
        <v>1629</v>
      </c>
      <c r="F465" s="219" t="s">
        <v>1630</v>
      </c>
      <c r="G465" s="220" t="s">
        <v>153</v>
      </c>
      <c r="H465" s="221">
        <v>10</v>
      </c>
      <c r="I465" s="222"/>
      <c r="J465" s="223">
        <f>ROUND(I465*H465,2)</f>
        <v>0</v>
      </c>
      <c r="K465" s="219" t="s">
        <v>19</v>
      </c>
      <c r="L465" s="224"/>
      <c r="M465" s="225" t="s">
        <v>19</v>
      </c>
      <c r="N465" s="226" t="s">
        <v>43</v>
      </c>
      <c r="O465" s="83"/>
      <c r="P465" s="212">
        <f>O465*H465</f>
        <v>0</v>
      </c>
      <c r="Q465" s="212">
        <v>0.00020000000000000001</v>
      </c>
      <c r="R465" s="212">
        <f>Q465*H465</f>
        <v>0.002</v>
      </c>
      <c r="S465" s="212">
        <v>0</v>
      </c>
      <c r="T465" s="213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14" t="s">
        <v>633</v>
      </c>
      <c r="AT465" s="214" t="s">
        <v>482</v>
      </c>
      <c r="AU465" s="214" t="s">
        <v>82</v>
      </c>
      <c r="AY465" s="16" t="s">
        <v>117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16" t="s">
        <v>80</v>
      </c>
      <c r="BK465" s="215">
        <f>ROUND(I465*H465,2)</f>
        <v>0</v>
      </c>
      <c r="BL465" s="16" t="s">
        <v>633</v>
      </c>
      <c r="BM465" s="214" t="s">
        <v>1631</v>
      </c>
    </row>
    <row r="466" s="2" customFormat="1" ht="16.5" customHeight="1">
      <c r="A466" s="37"/>
      <c r="B466" s="38"/>
      <c r="C466" s="217" t="s">
        <v>1632</v>
      </c>
      <c r="D466" s="217" t="s">
        <v>482</v>
      </c>
      <c r="E466" s="218" t="s">
        <v>1633</v>
      </c>
      <c r="F466" s="219" t="s">
        <v>1634</v>
      </c>
      <c r="G466" s="220" t="s">
        <v>153</v>
      </c>
      <c r="H466" s="221">
        <v>10</v>
      </c>
      <c r="I466" s="222"/>
      <c r="J466" s="223">
        <f>ROUND(I466*H466,2)</f>
        <v>0</v>
      </c>
      <c r="K466" s="219" t="s">
        <v>19</v>
      </c>
      <c r="L466" s="224"/>
      <c r="M466" s="225" t="s">
        <v>19</v>
      </c>
      <c r="N466" s="226" t="s">
        <v>43</v>
      </c>
      <c r="O466" s="83"/>
      <c r="P466" s="212">
        <f>O466*H466</f>
        <v>0</v>
      </c>
      <c r="Q466" s="212">
        <v>6.0000000000000002E-05</v>
      </c>
      <c r="R466" s="212">
        <f>Q466*H466</f>
        <v>0.00060000000000000006</v>
      </c>
      <c r="S466" s="212">
        <v>0</v>
      </c>
      <c r="T466" s="213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14" t="s">
        <v>633</v>
      </c>
      <c r="AT466" s="214" t="s">
        <v>482</v>
      </c>
      <c r="AU466" s="214" t="s">
        <v>82</v>
      </c>
      <c r="AY466" s="16" t="s">
        <v>117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16" t="s">
        <v>80</v>
      </c>
      <c r="BK466" s="215">
        <f>ROUND(I466*H466,2)</f>
        <v>0</v>
      </c>
      <c r="BL466" s="16" t="s">
        <v>633</v>
      </c>
      <c r="BM466" s="214" t="s">
        <v>1635</v>
      </c>
    </row>
    <row r="467" s="2" customFormat="1" ht="16.5" customHeight="1">
      <c r="A467" s="37"/>
      <c r="B467" s="38"/>
      <c r="C467" s="217" t="s">
        <v>1636</v>
      </c>
      <c r="D467" s="217" t="s">
        <v>482</v>
      </c>
      <c r="E467" s="218" t="s">
        <v>1637</v>
      </c>
      <c r="F467" s="219" t="s">
        <v>1638</v>
      </c>
      <c r="G467" s="220" t="s">
        <v>153</v>
      </c>
      <c r="H467" s="221">
        <v>10</v>
      </c>
      <c r="I467" s="222"/>
      <c r="J467" s="223">
        <f>ROUND(I467*H467,2)</f>
        <v>0</v>
      </c>
      <c r="K467" s="219" t="s">
        <v>19</v>
      </c>
      <c r="L467" s="224"/>
      <c r="M467" s="225" t="s">
        <v>19</v>
      </c>
      <c r="N467" s="226" t="s">
        <v>43</v>
      </c>
      <c r="O467" s="83"/>
      <c r="P467" s="212">
        <f>O467*H467</f>
        <v>0</v>
      </c>
      <c r="Q467" s="212">
        <v>0.00021000000000000001</v>
      </c>
      <c r="R467" s="212">
        <f>Q467*H467</f>
        <v>0.0021000000000000003</v>
      </c>
      <c r="S467" s="212">
        <v>0</v>
      </c>
      <c r="T467" s="213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14" t="s">
        <v>633</v>
      </c>
      <c r="AT467" s="214" t="s">
        <v>482</v>
      </c>
      <c r="AU467" s="214" t="s">
        <v>82</v>
      </c>
      <c r="AY467" s="16" t="s">
        <v>117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16" t="s">
        <v>80</v>
      </c>
      <c r="BK467" s="215">
        <f>ROUND(I467*H467,2)</f>
        <v>0</v>
      </c>
      <c r="BL467" s="16" t="s">
        <v>633</v>
      </c>
      <c r="BM467" s="214" t="s">
        <v>1639</v>
      </c>
    </row>
    <row r="468" s="2" customFormat="1" ht="16.5" customHeight="1">
      <c r="A468" s="37"/>
      <c r="B468" s="38"/>
      <c r="C468" s="217" t="s">
        <v>1640</v>
      </c>
      <c r="D468" s="217" t="s">
        <v>482</v>
      </c>
      <c r="E468" s="218" t="s">
        <v>1641</v>
      </c>
      <c r="F468" s="219" t="s">
        <v>1642</v>
      </c>
      <c r="G468" s="220" t="s">
        <v>153</v>
      </c>
      <c r="H468" s="221">
        <v>10</v>
      </c>
      <c r="I468" s="222"/>
      <c r="J468" s="223">
        <f>ROUND(I468*H468,2)</f>
        <v>0</v>
      </c>
      <c r="K468" s="219" t="s">
        <v>19</v>
      </c>
      <c r="L468" s="224"/>
      <c r="M468" s="225" t="s">
        <v>19</v>
      </c>
      <c r="N468" s="226" t="s">
        <v>43</v>
      </c>
      <c r="O468" s="83"/>
      <c r="P468" s="212">
        <f>O468*H468</f>
        <v>0</v>
      </c>
      <c r="Q468" s="212">
        <v>0.00017000000000000001</v>
      </c>
      <c r="R468" s="212">
        <f>Q468*H468</f>
        <v>0.0017000000000000001</v>
      </c>
      <c r="S468" s="212">
        <v>0</v>
      </c>
      <c r="T468" s="213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14" t="s">
        <v>633</v>
      </c>
      <c r="AT468" s="214" t="s">
        <v>482</v>
      </c>
      <c r="AU468" s="214" t="s">
        <v>82</v>
      </c>
      <c r="AY468" s="16" t="s">
        <v>117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16" t="s">
        <v>80</v>
      </c>
      <c r="BK468" s="215">
        <f>ROUND(I468*H468,2)</f>
        <v>0</v>
      </c>
      <c r="BL468" s="16" t="s">
        <v>633</v>
      </c>
      <c r="BM468" s="214" t="s">
        <v>1643</v>
      </c>
    </row>
    <row r="469" s="2" customFormat="1" ht="16.5" customHeight="1">
      <c r="A469" s="37"/>
      <c r="B469" s="38"/>
      <c r="C469" s="217" t="s">
        <v>1644</v>
      </c>
      <c r="D469" s="217" t="s">
        <v>482</v>
      </c>
      <c r="E469" s="218" t="s">
        <v>1645</v>
      </c>
      <c r="F469" s="219" t="s">
        <v>1646</v>
      </c>
      <c r="G469" s="220" t="s">
        <v>153</v>
      </c>
      <c r="H469" s="221">
        <v>10</v>
      </c>
      <c r="I469" s="222"/>
      <c r="J469" s="223">
        <f>ROUND(I469*H469,2)</f>
        <v>0</v>
      </c>
      <c r="K469" s="219" t="s">
        <v>19</v>
      </c>
      <c r="L469" s="224"/>
      <c r="M469" s="225" t="s">
        <v>19</v>
      </c>
      <c r="N469" s="226" t="s">
        <v>43</v>
      </c>
      <c r="O469" s="83"/>
      <c r="P469" s="212">
        <f>O469*H469</f>
        <v>0</v>
      </c>
      <c r="Q469" s="212">
        <v>0.00025999999999999998</v>
      </c>
      <c r="R469" s="212">
        <f>Q469*H469</f>
        <v>0.0025999999999999999</v>
      </c>
      <c r="S469" s="212">
        <v>0</v>
      </c>
      <c r="T469" s="213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14" t="s">
        <v>633</v>
      </c>
      <c r="AT469" s="214" t="s">
        <v>482</v>
      </c>
      <c r="AU469" s="214" t="s">
        <v>82</v>
      </c>
      <c r="AY469" s="16" t="s">
        <v>117</v>
      </c>
      <c r="BE469" s="215">
        <f>IF(N469="základní",J469,0)</f>
        <v>0</v>
      </c>
      <c r="BF469" s="215">
        <f>IF(N469="snížená",J469,0)</f>
        <v>0</v>
      </c>
      <c r="BG469" s="215">
        <f>IF(N469="zákl. přenesená",J469,0)</f>
        <v>0</v>
      </c>
      <c r="BH469" s="215">
        <f>IF(N469="sníž. přenesená",J469,0)</f>
        <v>0</v>
      </c>
      <c r="BI469" s="215">
        <f>IF(N469="nulová",J469,0)</f>
        <v>0</v>
      </c>
      <c r="BJ469" s="16" t="s">
        <v>80</v>
      </c>
      <c r="BK469" s="215">
        <f>ROUND(I469*H469,2)</f>
        <v>0</v>
      </c>
      <c r="BL469" s="16" t="s">
        <v>633</v>
      </c>
      <c r="BM469" s="214" t="s">
        <v>1647</v>
      </c>
    </row>
    <row r="470" s="2" customFormat="1" ht="16.5" customHeight="1">
      <c r="A470" s="37"/>
      <c r="B470" s="38"/>
      <c r="C470" s="217" t="s">
        <v>1648</v>
      </c>
      <c r="D470" s="217" t="s">
        <v>482</v>
      </c>
      <c r="E470" s="218" t="s">
        <v>1649</v>
      </c>
      <c r="F470" s="219" t="s">
        <v>1650</v>
      </c>
      <c r="G470" s="220" t="s">
        <v>153</v>
      </c>
      <c r="H470" s="221">
        <v>10</v>
      </c>
      <c r="I470" s="222"/>
      <c r="J470" s="223">
        <f>ROUND(I470*H470,2)</f>
        <v>0</v>
      </c>
      <c r="K470" s="219" t="s">
        <v>19</v>
      </c>
      <c r="L470" s="224"/>
      <c r="M470" s="225" t="s">
        <v>19</v>
      </c>
      <c r="N470" s="226" t="s">
        <v>43</v>
      </c>
      <c r="O470" s="83"/>
      <c r="P470" s="212">
        <f>O470*H470</f>
        <v>0</v>
      </c>
      <c r="Q470" s="212">
        <v>0.00018000000000000001</v>
      </c>
      <c r="R470" s="212">
        <f>Q470*H470</f>
        <v>0.0018000000000000002</v>
      </c>
      <c r="S470" s="212">
        <v>0</v>
      </c>
      <c r="T470" s="213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14" t="s">
        <v>633</v>
      </c>
      <c r="AT470" s="214" t="s">
        <v>482</v>
      </c>
      <c r="AU470" s="214" t="s">
        <v>82</v>
      </c>
      <c r="AY470" s="16" t="s">
        <v>117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16" t="s">
        <v>80</v>
      </c>
      <c r="BK470" s="215">
        <f>ROUND(I470*H470,2)</f>
        <v>0</v>
      </c>
      <c r="BL470" s="16" t="s">
        <v>633</v>
      </c>
      <c r="BM470" s="214" t="s">
        <v>1651</v>
      </c>
    </row>
    <row r="471" s="2" customFormat="1" ht="16.5" customHeight="1">
      <c r="A471" s="37"/>
      <c r="B471" s="38"/>
      <c r="C471" s="217" t="s">
        <v>1652</v>
      </c>
      <c r="D471" s="217" t="s">
        <v>482</v>
      </c>
      <c r="E471" s="218" t="s">
        <v>1653</v>
      </c>
      <c r="F471" s="219" t="s">
        <v>1654</v>
      </c>
      <c r="G471" s="220" t="s">
        <v>153</v>
      </c>
      <c r="H471" s="221">
        <v>10</v>
      </c>
      <c r="I471" s="222"/>
      <c r="J471" s="223">
        <f>ROUND(I471*H471,2)</f>
        <v>0</v>
      </c>
      <c r="K471" s="219" t="s">
        <v>19</v>
      </c>
      <c r="L471" s="224"/>
      <c r="M471" s="225" t="s">
        <v>19</v>
      </c>
      <c r="N471" s="226" t="s">
        <v>43</v>
      </c>
      <c r="O471" s="83"/>
      <c r="P471" s="212">
        <f>O471*H471</f>
        <v>0</v>
      </c>
      <c r="Q471" s="212">
        <v>0.00022000000000000001</v>
      </c>
      <c r="R471" s="212">
        <f>Q471*H471</f>
        <v>0.0022000000000000001</v>
      </c>
      <c r="S471" s="212">
        <v>0</v>
      </c>
      <c r="T471" s="213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14" t="s">
        <v>633</v>
      </c>
      <c r="AT471" s="214" t="s">
        <v>482</v>
      </c>
      <c r="AU471" s="214" t="s">
        <v>82</v>
      </c>
      <c r="AY471" s="16" t="s">
        <v>117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16" t="s">
        <v>80</v>
      </c>
      <c r="BK471" s="215">
        <f>ROUND(I471*H471,2)</f>
        <v>0</v>
      </c>
      <c r="BL471" s="16" t="s">
        <v>633</v>
      </c>
      <c r="BM471" s="214" t="s">
        <v>1655</v>
      </c>
    </row>
    <row r="472" s="2" customFormat="1" ht="16.5" customHeight="1">
      <c r="A472" s="37"/>
      <c r="B472" s="38"/>
      <c r="C472" s="217" t="s">
        <v>1656</v>
      </c>
      <c r="D472" s="217" t="s">
        <v>482</v>
      </c>
      <c r="E472" s="218" t="s">
        <v>1657</v>
      </c>
      <c r="F472" s="219" t="s">
        <v>1658</v>
      </c>
      <c r="G472" s="220" t="s">
        <v>153</v>
      </c>
      <c r="H472" s="221">
        <v>10</v>
      </c>
      <c r="I472" s="222"/>
      <c r="J472" s="223">
        <f>ROUND(I472*H472,2)</f>
        <v>0</v>
      </c>
      <c r="K472" s="219" t="s">
        <v>19</v>
      </c>
      <c r="L472" s="224"/>
      <c r="M472" s="225" t="s">
        <v>19</v>
      </c>
      <c r="N472" s="226" t="s">
        <v>43</v>
      </c>
      <c r="O472" s="83"/>
      <c r="P472" s="212">
        <f>O472*H472</f>
        <v>0</v>
      </c>
      <c r="Q472" s="212">
        <v>0.00021000000000000001</v>
      </c>
      <c r="R472" s="212">
        <f>Q472*H472</f>
        <v>0.0021000000000000003</v>
      </c>
      <c r="S472" s="212">
        <v>0</v>
      </c>
      <c r="T472" s="213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14" t="s">
        <v>633</v>
      </c>
      <c r="AT472" s="214" t="s">
        <v>482</v>
      </c>
      <c r="AU472" s="214" t="s">
        <v>82</v>
      </c>
      <c r="AY472" s="16" t="s">
        <v>117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16" t="s">
        <v>80</v>
      </c>
      <c r="BK472" s="215">
        <f>ROUND(I472*H472,2)</f>
        <v>0</v>
      </c>
      <c r="BL472" s="16" t="s">
        <v>633</v>
      </c>
      <c r="BM472" s="214" t="s">
        <v>1659</v>
      </c>
    </row>
    <row r="473" s="2" customFormat="1" ht="16.5" customHeight="1">
      <c r="A473" s="37"/>
      <c r="B473" s="38"/>
      <c r="C473" s="217" t="s">
        <v>1660</v>
      </c>
      <c r="D473" s="217" t="s">
        <v>482</v>
      </c>
      <c r="E473" s="218" t="s">
        <v>1661</v>
      </c>
      <c r="F473" s="219" t="s">
        <v>1662</v>
      </c>
      <c r="G473" s="220" t="s">
        <v>153</v>
      </c>
      <c r="H473" s="221">
        <v>10</v>
      </c>
      <c r="I473" s="222"/>
      <c r="J473" s="223">
        <f>ROUND(I473*H473,2)</f>
        <v>0</v>
      </c>
      <c r="K473" s="219" t="s">
        <v>19</v>
      </c>
      <c r="L473" s="224"/>
      <c r="M473" s="225" t="s">
        <v>19</v>
      </c>
      <c r="N473" s="226" t="s">
        <v>43</v>
      </c>
      <c r="O473" s="83"/>
      <c r="P473" s="212">
        <f>O473*H473</f>
        <v>0</v>
      </c>
      <c r="Q473" s="212">
        <v>0.00017000000000000001</v>
      </c>
      <c r="R473" s="212">
        <f>Q473*H473</f>
        <v>0.0017000000000000001</v>
      </c>
      <c r="S473" s="212">
        <v>0</v>
      </c>
      <c r="T473" s="213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14" t="s">
        <v>633</v>
      </c>
      <c r="AT473" s="214" t="s">
        <v>482</v>
      </c>
      <c r="AU473" s="214" t="s">
        <v>82</v>
      </c>
      <c r="AY473" s="16" t="s">
        <v>117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16" t="s">
        <v>80</v>
      </c>
      <c r="BK473" s="215">
        <f>ROUND(I473*H473,2)</f>
        <v>0</v>
      </c>
      <c r="BL473" s="16" t="s">
        <v>633</v>
      </c>
      <c r="BM473" s="214" t="s">
        <v>1663</v>
      </c>
    </row>
    <row r="474" s="2" customFormat="1" ht="16.5" customHeight="1">
      <c r="A474" s="37"/>
      <c r="B474" s="38"/>
      <c r="C474" s="217" t="s">
        <v>1664</v>
      </c>
      <c r="D474" s="217" t="s">
        <v>482</v>
      </c>
      <c r="E474" s="218" t="s">
        <v>1665</v>
      </c>
      <c r="F474" s="219" t="s">
        <v>1666</v>
      </c>
      <c r="G474" s="220" t="s">
        <v>153</v>
      </c>
      <c r="H474" s="221">
        <v>10</v>
      </c>
      <c r="I474" s="222"/>
      <c r="J474" s="223">
        <f>ROUND(I474*H474,2)</f>
        <v>0</v>
      </c>
      <c r="K474" s="219" t="s">
        <v>19</v>
      </c>
      <c r="L474" s="224"/>
      <c r="M474" s="225" t="s">
        <v>19</v>
      </c>
      <c r="N474" s="226" t="s">
        <v>43</v>
      </c>
      <c r="O474" s="83"/>
      <c r="P474" s="212">
        <f>O474*H474</f>
        <v>0</v>
      </c>
      <c r="Q474" s="212">
        <v>2.0000000000000002E-05</v>
      </c>
      <c r="R474" s="212">
        <f>Q474*H474</f>
        <v>0.00020000000000000001</v>
      </c>
      <c r="S474" s="212">
        <v>0</v>
      </c>
      <c r="T474" s="213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14" t="s">
        <v>633</v>
      </c>
      <c r="AT474" s="214" t="s">
        <v>482</v>
      </c>
      <c r="AU474" s="214" t="s">
        <v>82</v>
      </c>
      <c r="AY474" s="16" t="s">
        <v>117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6" t="s">
        <v>80</v>
      </c>
      <c r="BK474" s="215">
        <f>ROUND(I474*H474,2)</f>
        <v>0</v>
      </c>
      <c r="BL474" s="16" t="s">
        <v>633</v>
      </c>
      <c r="BM474" s="214" t="s">
        <v>1667</v>
      </c>
    </row>
    <row r="475" s="2" customFormat="1" ht="16.5" customHeight="1">
      <c r="A475" s="37"/>
      <c r="B475" s="38"/>
      <c r="C475" s="217" t="s">
        <v>1668</v>
      </c>
      <c r="D475" s="217" t="s">
        <v>482</v>
      </c>
      <c r="E475" s="218" t="s">
        <v>1669</v>
      </c>
      <c r="F475" s="219" t="s">
        <v>1670</v>
      </c>
      <c r="G475" s="220" t="s">
        <v>153</v>
      </c>
      <c r="H475" s="221">
        <v>10</v>
      </c>
      <c r="I475" s="222"/>
      <c r="J475" s="223">
        <f>ROUND(I475*H475,2)</f>
        <v>0</v>
      </c>
      <c r="K475" s="219" t="s">
        <v>19</v>
      </c>
      <c r="L475" s="224"/>
      <c r="M475" s="225" t="s">
        <v>19</v>
      </c>
      <c r="N475" s="226" t="s">
        <v>43</v>
      </c>
      <c r="O475" s="83"/>
      <c r="P475" s="212">
        <f>O475*H475</f>
        <v>0</v>
      </c>
      <c r="Q475" s="212">
        <v>0.00017000000000000001</v>
      </c>
      <c r="R475" s="212">
        <f>Q475*H475</f>
        <v>0.0017000000000000001</v>
      </c>
      <c r="S475" s="212">
        <v>0</v>
      </c>
      <c r="T475" s="213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14" t="s">
        <v>633</v>
      </c>
      <c r="AT475" s="214" t="s">
        <v>482</v>
      </c>
      <c r="AU475" s="214" t="s">
        <v>82</v>
      </c>
      <c r="AY475" s="16" t="s">
        <v>117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16" t="s">
        <v>80</v>
      </c>
      <c r="BK475" s="215">
        <f>ROUND(I475*H475,2)</f>
        <v>0</v>
      </c>
      <c r="BL475" s="16" t="s">
        <v>633</v>
      </c>
      <c r="BM475" s="214" t="s">
        <v>1671</v>
      </c>
    </row>
    <row r="476" s="2" customFormat="1" ht="16.5" customHeight="1">
      <c r="A476" s="37"/>
      <c r="B476" s="38"/>
      <c r="C476" s="217" t="s">
        <v>1672</v>
      </c>
      <c r="D476" s="217" t="s">
        <v>482</v>
      </c>
      <c r="E476" s="218" t="s">
        <v>1673</v>
      </c>
      <c r="F476" s="219" t="s">
        <v>1674</v>
      </c>
      <c r="G476" s="220" t="s">
        <v>153</v>
      </c>
      <c r="H476" s="221">
        <v>10</v>
      </c>
      <c r="I476" s="222"/>
      <c r="J476" s="223">
        <f>ROUND(I476*H476,2)</f>
        <v>0</v>
      </c>
      <c r="K476" s="219" t="s">
        <v>19</v>
      </c>
      <c r="L476" s="224"/>
      <c r="M476" s="225" t="s">
        <v>19</v>
      </c>
      <c r="N476" s="226" t="s">
        <v>43</v>
      </c>
      <c r="O476" s="83"/>
      <c r="P476" s="212">
        <f>O476*H476</f>
        <v>0</v>
      </c>
      <c r="Q476" s="212">
        <v>4.0000000000000003E-05</v>
      </c>
      <c r="R476" s="212">
        <f>Q476*H476</f>
        <v>0.00040000000000000002</v>
      </c>
      <c r="S476" s="212">
        <v>0</v>
      </c>
      <c r="T476" s="213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14" t="s">
        <v>633</v>
      </c>
      <c r="AT476" s="214" t="s">
        <v>482</v>
      </c>
      <c r="AU476" s="214" t="s">
        <v>82</v>
      </c>
      <c r="AY476" s="16" t="s">
        <v>117</v>
      </c>
      <c r="BE476" s="215">
        <f>IF(N476="základní",J476,0)</f>
        <v>0</v>
      </c>
      <c r="BF476" s="215">
        <f>IF(N476="snížená",J476,0)</f>
        <v>0</v>
      </c>
      <c r="BG476" s="215">
        <f>IF(N476="zákl. přenesená",J476,0)</f>
        <v>0</v>
      </c>
      <c r="BH476" s="215">
        <f>IF(N476="sníž. přenesená",J476,0)</f>
        <v>0</v>
      </c>
      <c r="BI476" s="215">
        <f>IF(N476="nulová",J476,0)</f>
        <v>0</v>
      </c>
      <c r="BJ476" s="16" t="s">
        <v>80</v>
      </c>
      <c r="BK476" s="215">
        <f>ROUND(I476*H476,2)</f>
        <v>0</v>
      </c>
      <c r="BL476" s="16" t="s">
        <v>633</v>
      </c>
      <c r="BM476" s="214" t="s">
        <v>1675</v>
      </c>
    </row>
    <row r="477" s="2" customFormat="1" ht="16.5" customHeight="1">
      <c r="A477" s="37"/>
      <c r="B477" s="38"/>
      <c r="C477" s="217" t="s">
        <v>1676</v>
      </c>
      <c r="D477" s="217" t="s">
        <v>482</v>
      </c>
      <c r="E477" s="218" t="s">
        <v>1677</v>
      </c>
      <c r="F477" s="219" t="s">
        <v>1678</v>
      </c>
      <c r="G477" s="220" t="s">
        <v>153</v>
      </c>
      <c r="H477" s="221">
        <v>10</v>
      </c>
      <c r="I477" s="222"/>
      <c r="J477" s="223">
        <f>ROUND(I477*H477,2)</f>
        <v>0</v>
      </c>
      <c r="K477" s="219" t="s">
        <v>19</v>
      </c>
      <c r="L477" s="224"/>
      <c r="M477" s="225" t="s">
        <v>19</v>
      </c>
      <c r="N477" s="226" t="s">
        <v>43</v>
      </c>
      <c r="O477" s="83"/>
      <c r="P477" s="212">
        <f>O477*H477</f>
        <v>0</v>
      </c>
      <c r="Q477" s="212">
        <v>0.00032000000000000003</v>
      </c>
      <c r="R477" s="212">
        <f>Q477*H477</f>
        <v>0.0032000000000000002</v>
      </c>
      <c r="S477" s="212">
        <v>0</v>
      </c>
      <c r="T477" s="213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14" t="s">
        <v>633</v>
      </c>
      <c r="AT477" s="214" t="s">
        <v>482</v>
      </c>
      <c r="AU477" s="214" t="s">
        <v>82</v>
      </c>
      <c r="AY477" s="16" t="s">
        <v>117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16" t="s">
        <v>80</v>
      </c>
      <c r="BK477" s="215">
        <f>ROUND(I477*H477,2)</f>
        <v>0</v>
      </c>
      <c r="BL477" s="16" t="s">
        <v>633</v>
      </c>
      <c r="BM477" s="214" t="s">
        <v>1679</v>
      </c>
    </row>
    <row r="478" s="2" customFormat="1" ht="16.5" customHeight="1">
      <c r="A478" s="37"/>
      <c r="B478" s="38"/>
      <c r="C478" s="217" t="s">
        <v>1680</v>
      </c>
      <c r="D478" s="217" t="s">
        <v>482</v>
      </c>
      <c r="E478" s="218" t="s">
        <v>1681</v>
      </c>
      <c r="F478" s="219" t="s">
        <v>1682</v>
      </c>
      <c r="G478" s="220" t="s">
        <v>153</v>
      </c>
      <c r="H478" s="221">
        <v>10</v>
      </c>
      <c r="I478" s="222"/>
      <c r="J478" s="223">
        <f>ROUND(I478*H478,2)</f>
        <v>0</v>
      </c>
      <c r="K478" s="219" t="s">
        <v>19</v>
      </c>
      <c r="L478" s="224"/>
      <c r="M478" s="225" t="s">
        <v>19</v>
      </c>
      <c r="N478" s="226" t="s">
        <v>43</v>
      </c>
      <c r="O478" s="83"/>
      <c r="P478" s="212">
        <f>O478*H478</f>
        <v>0</v>
      </c>
      <c r="Q478" s="212">
        <v>0.00035</v>
      </c>
      <c r="R478" s="212">
        <f>Q478*H478</f>
        <v>0.0035000000000000001</v>
      </c>
      <c r="S478" s="212">
        <v>0</v>
      </c>
      <c r="T478" s="213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14" t="s">
        <v>633</v>
      </c>
      <c r="AT478" s="214" t="s">
        <v>482</v>
      </c>
      <c r="AU478" s="214" t="s">
        <v>82</v>
      </c>
      <c r="AY478" s="16" t="s">
        <v>117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16" t="s">
        <v>80</v>
      </c>
      <c r="BK478" s="215">
        <f>ROUND(I478*H478,2)</f>
        <v>0</v>
      </c>
      <c r="BL478" s="16" t="s">
        <v>633</v>
      </c>
      <c r="BM478" s="214" t="s">
        <v>1683</v>
      </c>
    </row>
    <row r="479" s="2" customFormat="1" ht="16.5" customHeight="1">
      <c r="A479" s="37"/>
      <c r="B479" s="38"/>
      <c r="C479" s="217" t="s">
        <v>1684</v>
      </c>
      <c r="D479" s="217" t="s">
        <v>482</v>
      </c>
      <c r="E479" s="218" t="s">
        <v>1685</v>
      </c>
      <c r="F479" s="219" t="s">
        <v>1686</v>
      </c>
      <c r="G479" s="220" t="s">
        <v>153</v>
      </c>
      <c r="H479" s="221">
        <v>10</v>
      </c>
      <c r="I479" s="222"/>
      <c r="J479" s="223">
        <f>ROUND(I479*H479,2)</f>
        <v>0</v>
      </c>
      <c r="K479" s="219" t="s">
        <v>19</v>
      </c>
      <c r="L479" s="224"/>
      <c r="M479" s="225" t="s">
        <v>19</v>
      </c>
      <c r="N479" s="226" t="s">
        <v>43</v>
      </c>
      <c r="O479" s="83"/>
      <c r="P479" s="212">
        <f>O479*H479</f>
        <v>0</v>
      </c>
      <c r="Q479" s="212">
        <v>0.00027</v>
      </c>
      <c r="R479" s="212">
        <f>Q479*H479</f>
        <v>0.0027000000000000001</v>
      </c>
      <c r="S479" s="212">
        <v>0</v>
      </c>
      <c r="T479" s="213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14" t="s">
        <v>633</v>
      </c>
      <c r="AT479" s="214" t="s">
        <v>482</v>
      </c>
      <c r="AU479" s="214" t="s">
        <v>82</v>
      </c>
      <c r="AY479" s="16" t="s">
        <v>117</v>
      </c>
      <c r="BE479" s="215">
        <f>IF(N479="základní",J479,0)</f>
        <v>0</v>
      </c>
      <c r="BF479" s="215">
        <f>IF(N479="snížená",J479,0)</f>
        <v>0</v>
      </c>
      <c r="BG479" s="215">
        <f>IF(N479="zákl. přenesená",J479,0)</f>
        <v>0</v>
      </c>
      <c r="BH479" s="215">
        <f>IF(N479="sníž. přenesená",J479,0)</f>
        <v>0</v>
      </c>
      <c r="BI479" s="215">
        <f>IF(N479="nulová",J479,0)</f>
        <v>0</v>
      </c>
      <c r="BJ479" s="16" t="s">
        <v>80</v>
      </c>
      <c r="BK479" s="215">
        <f>ROUND(I479*H479,2)</f>
        <v>0</v>
      </c>
      <c r="BL479" s="16" t="s">
        <v>633</v>
      </c>
      <c r="BM479" s="214" t="s">
        <v>1687</v>
      </c>
    </row>
    <row r="480" s="2" customFormat="1" ht="16.5" customHeight="1">
      <c r="A480" s="37"/>
      <c r="B480" s="38"/>
      <c r="C480" s="217" t="s">
        <v>1688</v>
      </c>
      <c r="D480" s="217" t="s">
        <v>482</v>
      </c>
      <c r="E480" s="218" t="s">
        <v>1689</v>
      </c>
      <c r="F480" s="219" t="s">
        <v>1690</v>
      </c>
      <c r="G480" s="220" t="s">
        <v>153</v>
      </c>
      <c r="H480" s="221">
        <v>10</v>
      </c>
      <c r="I480" s="222"/>
      <c r="J480" s="223">
        <f>ROUND(I480*H480,2)</f>
        <v>0</v>
      </c>
      <c r="K480" s="219" t="s">
        <v>19</v>
      </c>
      <c r="L480" s="224"/>
      <c r="M480" s="225" t="s">
        <v>19</v>
      </c>
      <c r="N480" s="226" t="s">
        <v>43</v>
      </c>
      <c r="O480" s="83"/>
      <c r="P480" s="212">
        <f>O480*H480</f>
        <v>0</v>
      </c>
      <c r="Q480" s="212">
        <v>0.00035</v>
      </c>
      <c r="R480" s="212">
        <f>Q480*H480</f>
        <v>0.0035000000000000001</v>
      </c>
      <c r="S480" s="212">
        <v>0</v>
      </c>
      <c r="T480" s="213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14" t="s">
        <v>633</v>
      </c>
      <c r="AT480" s="214" t="s">
        <v>482</v>
      </c>
      <c r="AU480" s="214" t="s">
        <v>82</v>
      </c>
      <c r="AY480" s="16" t="s">
        <v>117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16" t="s">
        <v>80</v>
      </c>
      <c r="BK480" s="215">
        <f>ROUND(I480*H480,2)</f>
        <v>0</v>
      </c>
      <c r="BL480" s="16" t="s">
        <v>633</v>
      </c>
      <c r="BM480" s="214" t="s">
        <v>1691</v>
      </c>
    </row>
    <row r="481" s="2" customFormat="1" ht="16.5" customHeight="1">
      <c r="A481" s="37"/>
      <c r="B481" s="38"/>
      <c r="C481" s="217" t="s">
        <v>1692</v>
      </c>
      <c r="D481" s="217" t="s">
        <v>482</v>
      </c>
      <c r="E481" s="218" t="s">
        <v>1693</v>
      </c>
      <c r="F481" s="219" t="s">
        <v>1694</v>
      </c>
      <c r="G481" s="220" t="s">
        <v>153</v>
      </c>
      <c r="H481" s="221">
        <v>10</v>
      </c>
      <c r="I481" s="222"/>
      <c r="J481" s="223">
        <f>ROUND(I481*H481,2)</f>
        <v>0</v>
      </c>
      <c r="K481" s="219" t="s">
        <v>19</v>
      </c>
      <c r="L481" s="224"/>
      <c r="M481" s="225" t="s">
        <v>19</v>
      </c>
      <c r="N481" s="226" t="s">
        <v>43</v>
      </c>
      <c r="O481" s="83"/>
      <c r="P481" s="212">
        <f>O481*H481</f>
        <v>0</v>
      </c>
      <c r="Q481" s="212">
        <v>0.00032000000000000003</v>
      </c>
      <c r="R481" s="212">
        <f>Q481*H481</f>
        <v>0.0032000000000000002</v>
      </c>
      <c r="S481" s="212">
        <v>0</v>
      </c>
      <c r="T481" s="213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14" t="s">
        <v>633</v>
      </c>
      <c r="AT481" s="214" t="s">
        <v>482</v>
      </c>
      <c r="AU481" s="214" t="s">
        <v>82</v>
      </c>
      <c r="AY481" s="16" t="s">
        <v>117</v>
      </c>
      <c r="BE481" s="215">
        <f>IF(N481="základní",J481,0)</f>
        <v>0</v>
      </c>
      <c r="BF481" s="215">
        <f>IF(N481="snížená",J481,0)</f>
        <v>0</v>
      </c>
      <c r="BG481" s="215">
        <f>IF(N481="zákl. přenesená",J481,0)</f>
        <v>0</v>
      </c>
      <c r="BH481" s="215">
        <f>IF(N481="sníž. přenesená",J481,0)</f>
        <v>0</v>
      </c>
      <c r="BI481" s="215">
        <f>IF(N481="nulová",J481,0)</f>
        <v>0</v>
      </c>
      <c r="BJ481" s="16" t="s">
        <v>80</v>
      </c>
      <c r="BK481" s="215">
        <f>ROUND(I481*H481,2)</f>
        <v>0</v>
      </c>
      <c r="BL481" s="16" t="s">
        <v>633</v>
      </c>
      <c r="BM481" s="214" t="s">
        <v>1695</v>
      </c>
    </row>
    <row r="482" s="2" customFormat="1" ht="16.5" customHeight="1">
      <c r="A482" s="37"/>
      <c r="B482" s="38"/>
      <c r="C482" s="217" t="s">
        <v>1696</v>
      </c>
      <c r="D482" s="217" t="s">
        <v>482</v>
      </c>
      <c r="E482" s="218" t="s">
        <v>1697</v>
      </c>
      <c r="F482" s="219" t="s">
        <v>1698</v>
      </c>
      <c r="G482" s="220" t="s">
        <v>153</v>
      </c>
      <c r="H482" s="221">
        <v>10</v>
      </c>
      <c r="I482" s="222"/>
      <c r="J482" s="223">
        <f>ROUND(I482*H482,2)</f>
        <v>0</v>
      </c>
      <c r="K482" s="219" t="s">
        <v>19</v>
      </c>
      <c r="L482" s="224"/>
      <c r="M482" s="225" t="s">
        <v>19</v>
      </c>
      <c r="N482" s="226" t="s">
        <v>43</v>
      </c>
      <c r="O482" s="83"/>
      <c r="P482" s="212">
        <f>O482*H482</f>
        <v>0</v>
      </c>
      <c r="Q482" s="212">
        <v>0.00029999999999999997</v>
      </c>
      <c r="R482" s="212">
        <f>Q482*H482</f>
        <v>0.0029999999999999996</v>
      </c>
      <c r="S482" s="212">
        <v>0</v>
      </c>
      <c r="T482" s="213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14" t="s">
        <v>633</v>
      </c>
      <c r="AT482" s="214" t="s">
        <v>482</v>
      </c>
      <c r="AU482" s="214" t="s">
        <v>82</v>
      </c>
      <c r="AY482" s="16" t="s">
        <v>117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6" t="s">
        <v>80</v>
      </c>
      <c r="BK482" s="215">
        <f>ROUND(I482*H482,2)</f>
        <v>0</v>
      </c>
      <c r="BL482" s="16" t="s">
        <v>633</v>
      </c>
      <c r="BM482" s="214" t="s">
        <v>1699</v>
      </c>
    </row>
    <row r="483" s="2" customFormat="1" ht="16.5" customHeight="1">
      <c r="A483" s="37"/>
      <c r="B483" s="38"/>
      <c r="C483" s="217" t="s">
        <v>1700</v>
      </c>
      <c r="D483" s="217" t="s">
        <v>482</v>
      </c>
      <c r="E483" s="218" t="s">
        <v>1701</v>
      </c>
      <c r="F483" s="219" t="s">
        <v>1702</v>
      </c>
      <c r="G483" s="220" t="s">
        <v>153</v>
      </c>
      <c r="H483" s="221">
        <v>10</v>
      </c>
      <c r="I483" s="222"/>
      <c r="J483" s="223">
        <f>ROUND(I483*H483,2)</f>
        <v>0</v>
      </c>
      <c r="K483" s="219" t="s">
        <v>19</v>
      </c>
      <c r="L483" s="224"/>
      <c r="M483" s="225" t="s">
        <v>19</v>
      </c>
      <c r="N483" s="226" t="s">
        <v>43</v>
      </c>
      <c r="O483" s="83"/>
      <c r="P483" s="212">
        <f>O483*H483</f>
        <v>0</v>
      </c>
      <c r="Q483" s="212">
        <v>0.00029</v>
      </c>
      <c r="R483" s="212">
        <f>Q483*H483</f>
        <v>0.0028999999999999998</v>
      </c>
      <c r="S483" s="212">
        <v>0</v>
      </c>
      <c r="T483" s="213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14" t="s">
        <v>633</v>
      </c>
      <c r="AT483" s="214" t="s">
        <v>482</v>
      </c>
      <c r="AU483" s="214" t="s">
        <v>82</v>
      </c>
      <c r="AY483" s="16" t="s">
        <v>117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16" t="s">
        <v>80</v>
      </c>
      <c r="BK483" s="215">
        <f>ROUND(I483*H483,2)</f>
        <v>0</v>
      </c>
      <c r="BL483" s="16" t="s">
        <v>633</v>
      </c>
      <c r="BM483" s="214" t="s">
        <v>1703</v>
      </c>
    </row>
    <row r="484" s="2" customFormat="1" ht="16.5" customHeight="1">
      <c r="A484" s="37"/>
      <c r="B484" s="38"/>
      <c r="C484" s="217" t="s">
        <v>1704</v>
      </c>
      <c r="D484" s="217" t="s">
        <v>482</v>
      </c>
      <c r="E484" s="218" t="s">
        <v>1705</v>
      </c>
      <c r="F484" s="219" t="s">
        <v>1706</v>
      </c>
      <c r="G484" s="220" t="s">
        <v>153</v>
      </c>
      <c r="H484" s="221">
        <v>10</v>
      </c>
      <c r="I484" s="222"/>
      <c r="J484" s="223">
        <f>ROUND(I484*H484,2)</f>
        <v>0</v>
      </c>
      <c r="K484" s="219" t="s">
        <v>19</v>
      </c>
      <c r="L484" s="224"/>
      <c r="M484" s="225" t="s">
        <v>19</v>
      </c>
      <c r="N484" s="226" t="s">
        <v>43</v>
      </c>
      <c r="O484" s="83"/>
      <c r="P484" s="212">
        <f>O484*H484</f>
        <v>0</v>
      </c>
      <c r="Q484" s="212">
        <v>0.00012999999999999999</v>
      </c>
      <c r="R484" s="212">
        <f>Q484*H484</f>
        <v>0.0012999999999999999</v>
      </c>
      <c r="S484" s="212">
        <v>0</v>
      </c>
      <c r="T484" s="213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14" t="s">
        <v>633</v>
      </c>
      <c r="AT484" s="214" t="s">
        <v>482</v>
      </c>
      <c r="AU484" s="214" t="s">
        <v>82</v>
      </c>
      <c r="AY484" s="16" t="s">
        <v>117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16" t="s">
        <v>80</v>
      </c>
      <c r="BK484" s="215">
        <f>ROUND(I484*H484,2)</f>
        <v>0</v>
      </c>
      <c r="BL484" s="16" t="s">
        <v>633</v>
      </c>
      <c r="BM484" s="214" t="s">
        <v>1707</v>
      </c>
    </row>
    <row r="485" s="2" customFormat="1" ht="16.5" customHeight="1">
      <c r="A485" s="37"/>
      <c r="B485" s="38"/>
      <c r="C485" s="217" t="s">
        <v>1708</v>
      </c>
      <c r="D485" s="217" t="s">
        <v>482</v>
      </c>
      <c r="E485" s="218" t="s">
        <v>1709</v>
      </c>
      <c r="F485" s="219" t="s">
        <v>1710</v>
      </c>
      <c r="G485" s="220" t="s">
        <v>153</v>
      </c>
      <c r="H485" s="221">
        <v>200</v>
      </c>
      <c r="I485" s="222"/>
      <c r="J485" s="223">
        <f>ROUND(I485*H485,2)</f>
        <v>0</v>
      </c>
      <c r="K485" s="219" t="s">
        <v>19</v>
      </c>
      <c r="L485" s="224"/>
      <c r="M485" s="225" t="s">
        <v>19</v>
      </c>
      <c r="N485" s="226" t="s">
        <v>43</v>
      </c>
      <c r="O485" s="83"/>
      <c r="P485" s="212">
        <f>O485*H485</f>
        <v>0</v>
      </c>
      <c r="Q485" s="212">
        <v>0.001</v>
      </c>
      <c r="R485" s="212">
        <f>Q485*H485</f>
        <v>0.20000000000000001</v>
      </c>
      <c r="S485" s="212">
        <v>0</v>
      </c>
      <c r="T485" s="213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14" t="s">
        <v>633</v>
      </c>
      <c r="AT485" s="214" t="s">
        <v>482</v>
      </c>
      <c r="AU485" s="214" t="s">
        <v>82</v>
      </c>
      <c r="AY485" s="16" t="s">
        <v>117</v>
      </c>
      <c r="BE485" s="215">
        <f>IF(N485="základní",J485,0)</f>
        <v>0</v>
      </c>
      <c r="BF485" s="215">
        <f>IF(N485="snížená",J485,0)</f>
        <v>0</v>
      </c>
      <c r="BG485" s="215">
        <f>IF(N485="zákl. přenesená",J485,0)</f>
        <v>0</v>
      </c>
      <c r="BH485" s="215">
        <f>IF(N485="sníž. přenesená",J485,0)</f>
        <v>0</v>
      </c>
      <c r="BI485" s="215">
        <f>IF(N485="nulová",J485,0)</f>
        <v>0</v>
      </c>
      <c r="BJ485" s="16" t="s">
        <v>80</v>
      </c>
      <c r="BK485" s="215">
        <f>ROUND(I485*H485,2)</f>
        <v>0</v>
      </c>
      <c r="BL485" s="16" t="s">
        <v>633</v>
      </c>
      <c r="BM485" s="214" t="s">
        <v>1711</v>
      </c>
    </row>
    <row r="486" s="2" customFormat="1" ht="16.5" customHeight="1">
      <c r="A486" s="37"/>
      <c r="B486" s="38"/>
      <c r="C486" s="217" t="s">
        <v>1712</v>
      </c>
      <c r="D486" s="217" t="s">
        <v>482</v>
      </c>
      <c r="E486" s="218" t="s">
        <v>1713</v>
      </c>
      <c r="F486" s="219" t="s">
        <v>1714</v>
      </c>
      <c r="G486" s="220" t="s">
        <v>153</v>
      </c>
      <c r="H486" s="221">
        <v>200</v>
      </c>
      <c r="I486" s="222"/>
      <c r="J486" s="223">
        <f>ROUND(I486*H486,2)</f>
        <v>0</v>
      </c>
      <c r="K486" s="219" t="s">
        <v>19</v>
      </c>
      <c r="L486" s="224"/>
      <c r="M486" s="225" t="s">
        <v>19</v>
      </c>
      <c r="N486" s="226" t="s">
        <v>43</v>
      </c>
      <c r="O486" s="83"/>
      <c r="P486" s="212">
        <f>O486*H486</f>
        <v>0</v>
      </c>
      <c r="Q486" s="212">
        <v>0.001</v>
      </c>
      <c r="R486" s="212">
        <f>Q486*H486</f>
        <v>0.20000000000000001</v>
      </c>
      <c r="S486" s="212">
        <v>0</v>
      </c>
      <c r="T486" s="213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14" t="s">
        <v>633</v>
      </c>
      <c r="AT486" s="214" t="s">
        <v>482</v>
      </c>
      <c r="AU486" s="214" t="s">
        <v>82</v>
      </c>
      <c r="AY486" s="16" t="s">
        <v>117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16" t="s">
        <v>80</v>
      </c>
      <c r="BK486" s="215">
        <f>ROUND(I486*H486,2)</f>
        <v>0</v>
      </c>
      <c r="BL486" s="16" t="s">
        <v>633</v>
      </c>
      <c r="BM486" s="214" t="s">
        <v>1715</v>
      </c>
    </row>
    <row r="487" s="2" customFormat="1" ht="16.5" customHeight="1">
      <c r="A487" s="37"/>
      <c r="B487" s="38"/>
      <c r="C487" s="217" t="s">
        <v>1716</v>
      </c>
      <c r="D487" s="217" t="s">
        <v>482</v>
      </c>
      <c r="E487" s="218" t="s">
        <v>1717</v>
      </c>
      <c r="F487" s="219" t="s">
        <v>1718</v>
      </c>
      <c r="G487" s="220" t="s">
        <v>153</v>
      </c>
      <c r="H487" s="221">
        <v>50</v>
      </c>
      <c r="I487" s="222"/>
      <c r="J487" s="223">
        <f>ROUND(I487*H487,2)</f>
        <v>0</v>
      </c>
      <c r="K487" s="219" t="s">
        <v>19</v>
      </c>
      <c r="L487" s="224"/>
      <c r="M487" s="225" t="s">
        <v>19</v>
      </c>
      <c r="N487" s="226" t="s">
        <v>43</v>
      </c>
      <c r="O487" s="83"/>
      <c r="P487" s="212">
        <f>O487*H487</f>
        <v>0</v>
      </c>
      <c r="Q487" s="212">
        <v>0.012</v>
      </c>
      <c r="R487" s="212">
        <f>Q487*H487</f>
        <v>0.59999999999999998</v>
      </c>
      <c r="S487" s="212">
        <v>0</v>
      </c>
      <c r="T487" s="213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14" t="s">
        <v>633</v>
      </c>
      <c r="AT487" s="214" t="s">
        <v>482</v>
      </c>
      <c r="AU487" s="214" t="s">
        <v>82</v>
      </c>
      <c r="AY487" s="16" t="s">
        <v>117</v>
      </c>
      <c r="BE487" s="215">
        <f>IF(N487="základní",J487,0)</f>
        <v>0</v>
      </c>
      <c r="BF487" s="215">
        <f>IF(N487="snížená",J487,0)</f>
        <v>0</v>
      </c>
      <c r="BG487" s="215">
        <f>IF(N487="zákl. přenesená",J487,0)</f>
        <v>0</v>
      </c>
      <c r="BH487" s="215">
        <f>IF(N487="sníž. přenesená",J487,0)</f>
        <v>0</v>
      </c>
      <c r="BI487" s="215">
        <f>IF(N487="nulová",J487,0)</f>
        <v>0</v>
      </c>
      <c r="BJ487" s="16" t="s">
        <v>80</v>
      </c>
      <c r="BK487" s="215">
        <f>ROUND(I487*H487,2)</f>
        <v>0</v>
      </c>
      <c r="BL487" s="16" t="s">
        <v>633</v>
      </c>
      <c r="BM487" s="214" t="s">
        <v>1719</v>
      </c>
    </row>
    <row r="488" s="2" customFormat="1" ht="16.5" customHeight="1">
      <c r="A488" s="37"/>
      <c r="B488" s="38"/>
      <c r="C488" s="217" t="s">
        <v>1720</v>
      </c>
      <c r="D488" s="217" t="s">
        <v>482</v>
      </c>
      <c r="E488" s="218" t="s">
        <v>1721</v>
      </c>
      <c r="F488" s="219" t="s">
        <v>1722</v>
      </c>
      <c r="G488" s="220" t="s">
        <v>153</v>
      </c>
      <c r="H488" s="221">
        <v>20</v>
      </c>
      <c r="I488" s="222"/>
      <c r="J488" s="223">
        <f>ROUND(I488*H488,2)</f>
        <v>0</v>
      </c>
      <c r="K488" s="219" t="s">
        <v>19</v>
      </c>
      <c r="L488" s="224"/>
      <c r="M488" s="225" t="s">
        <v>19</v>
      </c>
      <c r="N488" s="226" t="s">
        <v>43</v>
      </c>
      <c r="O488" s="83"/>
      <c r="P488" s="212">
        <f>O488*H488</f>
        <v>0</v>
      </c>
      <c r="Q488" s="212">
        <v>0.00022000000000000001</v>
      </c>
      <c r="R488" s="212">
        <f>Q488*H488</f>
        <v>0.0044000000000000003</v>
      </c>
      <c r="S488" s="212">
        <v>0</v>
      </c>
      <c r="T488" s="213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14" t="s">
        <v>633</v>
      </c>
      <c r="AT488" s="214" t="s">
        <v>482</v>
      </c>
      <c r="AU488" s="214" t="s">
        <v>82</v>
      </c>
      <c r="AY488" s="16" t="s">
        <v>117</v>
      </c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16" t="s">
        <v>80</v>
      </c>
      <c r="BK488" s="215">
        <f>ROUND(I488*H488,2)</f>
        <v>0</v>
      </c>
      <c r="BL488" s="16" t="s">
        <v>633</v>
      </c>
      <c r="BM488" s="214" t="s">
        <v>1723</v>
      </c>
    </row>
    <row r="489" s="2" customFormat="1" ht="16.5" customHeight="1">
      <c r="A489" s="37"/>
      <c r="B489" s="38"/>
      <c r="C489" s="217" t="s">
        <v>1724</v>
      </c>
      <c r="D489" s="217" t="s">
        <v>482</v>
      </c>
      <c r="E489" s="218" t="s">
        <v>1725</v>
      </c>
      <c r="F489" s="219" t="s">
        <v>1726</v>
      </c>
      <c r="G489" s="220" t="s">
        <v>153</v>
      </c>
      <c r="H489" s="221">
        <v>10</v>
      </c>
      <c r="I489" s="222"/>
      <c r="J489" s="223">
        <f>ROUND(I489*H489,2)</f>
        <v>0</v>
      </c>
      <c r="K489" s="219" t="s">
        <v>19</v>
      </c>
      <c r="L489" s="224"/>
      <c r="M489" s="225" t="s">
        <v>19</v>
      </c>
      <c r="N489" s="226" t="s">
        <v>43</v>
      </c>
      <c r="O489" s="83"/>
      <c r="P489" s="212">
        <f>O489*H489</f>
        <v>0</v>
      </c>
      <c r="Q489" s="212">
        <v>0.00022000000000000001</v>
      </c>
      <c r="R489" s="212">
        <f>Q489*H489</f>
        <v>0.0022000000000000001</v>
      </c>
      <c r="S489" s="212">
        <v>0</v>
      </c>
      <c r="T489" s="21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14" t="s">
        <v>633</v>
      </c>
      <c r="AT489" s="214" t="s">
        <v>482</v>
      </c>
      <c r="AU489" s="214" t="s">
        <v>82</v>
      </c>
      <c r="AY489" s="16" t="s">
        <v>117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16" t="s">
        <v>80</v>
      </c>
      <c r="BK489" s="215">
        <f>ROUND(I489*H489,2)</f>
        <v>0</v>
      </c>
      <c r="BL489" s="16" t="s">
        <v>633</v>
      </c>
      <c r="BM489" s="214" t="s">
        <v>1727</v>
      </c>
    </row>
    <row r="490" s="2" customFormat="1" ht="16.5" customHeight="1">
      <c r="A490" s="37"/>
      <c r="B490" s="38"/>
      <c r="C490" s="217" t="s">
        <v>1728</v>
      </c>
      <c r="D490" s="217" t="s">
        <v>482</v>
      </c>
      <c r="E490" s="218" t="s">
        <v>1729</v>
      </c>
      <c r="F490" s="219" t="s">
        <v>1730</v>
      </c>
      <c r="G490" s="220" t="s">
        <v>153</v>
      </c>
      <c r="H490" s="221">
        <v>10</v>
      </c>
      <c r="I490" s="222"/>
      <c r="J490" s="223">
        <f>ROUND(I490*H490,2)</f>
        <v>0</v>
      </c>
      <c r="K490" s="219" t="s">
        <v>19</v>
      </c>
      <c r="L490" s="224"/>
      <c r="M490" s="225" t="s">
        <v>19</v>
      </c>
      <c r="N490" s="226" t="s">
        <v>43</v>
      </c>
      <c r="O490" s="83"/>
      <c r="P490" s="212">
        <f>O490*H490</f>
        <v>0</v>
      </c>
      <c r="Q490" s="212">
        <v>0.00022000000000000001</v>
      </c>
      <c r="R490" s="212">
        <f>Q490*H490</f>
        <v>0.0022000000000000001</v>
      </c>
      <c r="S490" s="212">
        <v>0</v>
      </c>
      <c r="T490" s="213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14" t="s">
        <v>633</v>
      </c>
      <c r="AT490" s="214" t="s">
        <v>482</v>
      </c>
      <c r="AU490" s="214" t="s">
        <v>82</v>
      </c>
      <c r="AY490" s="16" t="s">
        <v>117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16" t="s">
        <v>80</v>
      </c>
      <c r="BK490" s="215">
        <f>ROUND(I490*H490,2)</f>
        <v>0</v>
      </c>
      <c r="BL490" s="16" t="s">
        <v>633</v>
      </c>
      <c r="BM490" s="214" t="s">
        <v>1731</v>
      </c>
    </row>
    <row r="491" s="2" customFormat="1" ht="16.5" customHeight="1">
      <c r="A491" s="37"/>
      <c r="B491" s="38"/>
      <c r="C491" s="217" t="s">
        <v>1732</v>
      </c>
      <c r="D491" s="217" t="s">
        <v>482</v>
      </c>
      <c r="E491" s="218" t="s">
        <v>1733</v>
      </c>
      <c r="F491" s="219" t="s">
        <v>1734</v>
      </c>
      <c r="G491" s="220" t="s">
        <v>153</v>
      </c>
      <c r="H491" s="221">
        <v>10</v>
      </c>
      <c r="I491" s="222"/>
      <c r="J491" s="223">
        <f>ROUND(I491*H491,2)</f>
        <v>0</v>
      </c>
      <c r="K491" s="219" t="s">
        <v>19</v>
      </c>
      <c r="L491" s="224"/>
      <c r="M491" s="225" t="s">
        <v>19</v>
      </c>
      <c r="N491" s="226" t="s">
        <v>43</v>
      </c>
      <c r="O491" s="83"/>
      <c r="P491" s="212">
        <f>O491*H491</f>
        <v>0</v>
      </c>
      <c r="Q491" s="212">
        <v>0.00014999999999999999</v>
      </c>
      <c r="R491" s="212">
        <f>Q491*H491</f>
        <v>0.0014999999999999998</v>
      </c>
      <c r="S491" s="212">
        <v>0</v>
      </c>
      <c r="T491" s="213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14" t="s">
        <v>633</v>
      </c>
      <c r="AT491" s="214" t="s">
        <v>482</v>
      </c>
      <c r="AU491" s="214" t="s">
        <v>82</v>
      </c>
      <c r="AY491" s="16" t="s">
        <v>117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16" t="s">
        <v>80</v>
      </c>
      <c r="BK491" s="215">
        <f>ROUND(I491*H491,2)</f>
        <v>0</v>
      </c>
      <c r="BL491" s="16" t="s">
        <v>633</v>
      </c>
      <c r="BM491" s="214" t="s">
        <v>1735</v>
      </c>
    </row>
    <row r="492" s="2" customFormat="1" ht="16.5" customHeight="1">
      <c r="A492" s="37"/>
      <c r="B492" s="38"/>
      <c r="C492" s="217" t="s">
        <v>1736</v>
      </c>
      <c r="D492" s="217" t="s">
        <v>482</v>
      </c>
      <c r="E492" s="218" t="s">
        <v>1737</v>
      </c>
      <c r="F492" s="219" t="s">
        <v>1738</v>
      </c>
      <c r="G492" s="220" t="s">
        <v>153</v>
      </c>
      <c r="H492" s="221">
        <v>10</v>
      </c>
      <c r="I492" s="222"/>
      <c r="J492" s="223">
        <f>ROUND(I492*H492,2)</f>
        <v>0</v>
      </c>
      <c r="K492" s="219" t="s">
        <v>19</v>
      </c>
      <c r="L492" s="224"/>
      <c r="M492" s="225" t="s">
        <v>19</v>
      </c>
      <c r="N492" s="226" t="s">
        <v>43</v>
      </c>
      <c r="O492" s="83"/>
      <c r="P492" s="212">
        <f>O492*H492</f>
        <v>0</v>
      </c>
      <c r="Q492" s="212">
        <v>0.00022000000000000001</v>
      </c>
      <c r="R492" s="212">
        <f>Q492*H492</f>
        <v>0.0022000000000000001</v>
      </c>
      <c r="S492" s="212">
        <v>0</v>
      </c>
      <c r="T492" s="213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14" t="s">
        <v>633</v>
      </c>
      <c r="AT492" s="214" t="s">
        <v>482</v>
      </c>
      <c r="AU492" s="214" t="s">
        <v>82</v>
      </c>
      <c r="AY492" s="16" t="s">
        <v>117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16" t="s">
        <v>80</v>
      </c>
      <c r="BK492" s="215">
        <f>ROUND(I492*H492,2)</f>
        <v>0</v>
      </c>
      <c r="BL492" s="16" t="s">
        <v>633</v>
      </c>
      <c r="BM492" s="214" t="s">
        <v>1739</v>
      </c>
    </row>
    <row r="493" s="2" customFormat="1" ht="16.5" customHeight="1">
      <c r="A493" s="37"/>
      <c r="B493" s="38"/>
      <c r="C493" s="217" t="s">
        <v>1740</v>
      </c>
      <c r="D493" s="217" t="s">
        <v>482</v>
      </c>
      <c r="E493" s="218" t="s">
        <v>1741</v>
      </c>
      <c r="F493" s="219" t="s">
        <v>1742</v>
      </c>
      <c r="G493" s="220" t="s">
        <v>153</v>
      </c>
      <c r="H493" s="221">
        <v>10</v>
      </c>
      <c r="I493" s="222"/>
      <c r="J493" s="223">
        <f>ROUND(I493*H493,2)</f>
        <v>0</v>
      </c>
      <c r="K493" s="219" t="s">
        <v>19</v>
      </c>
      <c r="L493" s="224"/>
      <c r="M493" s="225" t="s">
        <v>19</v>
      </c>
      <c r="N493" s="226" t="s">
        <v>43</v>
      </c>
      <c r="O493" s="83"/>
      <c r="P493" s="212">
        <f>O493*H493</f>
        <v>0</v>
      </c>
      <c r="Q493" s="212">
        <v>0.00022000000000000001</v>
      </c>
      <c r="R493" s="212">
        <f>Q493*H493</f>
        <v>0.0022000000000000001</v>
      </c>
      <c r="S493" s="212">
        <v>0</v>
      </c>
      <c r="T493" s="213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14" t="s">
        <v>633</v>
      </c>
      <c r="AT493" s="214" t="s">
        <v>482</v>
      </c>
      <c r="AU493" s="214" t="s">
        <v>82</v>
      </c>
      <c r="AY493" s="16" t="s">
        <v>117</v>
      </c>
      <c r="BE493" s="215">
        <f>IF(N493="základní",J493,0)</f>
        <v>0</v>
      </c>
      <c r="BF493" s="215">
        <f>IF(N493="snížená",J493,0)</f>
        <v>0</v>
      </c>
      <c r="BG493" s="215">
        <f>IF(N493="zákl. přenesená",J493,0)</f>
        <v>0</v>
      </c>
      <c r="BH493" s="215">
        <f>IF(N493="sníž. přenesená",J493,0)</f>
        <v>0</v>
      </c>
      <c r="BI493" s="215">
        <f>IF(N493="nulová",J493,0)</f>
        <v>0</v>
      </c>
      <c r="BJ493" s="16" t="s">
        <v>80</v>
      </c>
      <c r="BK493" s="215">
        <f>ROUND(I493*H493,2)</f>
        <v>0</v>
      </c>
      <c r="BL493" s="16" t="s">
        <v>633</v>
      </c>
      <c r="BM493" s="214" t="s">
        <v>1743</v>
      </c>
    </row>
    <row r="494" s="2" customFormat="1" ht="16.5" customHeight="1">
      <c r="A494" s="37"/>
      <c r="B494" s="38"/>
      <c r="C494" s="217" t="s">
        <v>1744</v>
      </c>
      <c r="D494" s="217" t="s">
        <v>482</v>
      </c>
      <c r="E494" s="218" t="s">
        <v>1745</v>
      </c>
      <c r="F494" s="219" t="s">
        <v>1746</v>
      </c>
      <c r="G494" s="220" t="s">
        <v>153</v>
      </c>
      <c r="H494" s="221">
        <v>10</v>
      </c>
      <c r="I494" s="222"/>
      <c r="J494" s="223">
        <f>ROUND(I494*H494,2)</f>
        <v>0</v>
      </c>
      <c r="K494" s="219" t="s">
        <v>19</v>
      </c>
      <c r="L494" s="224"/>
      <c r="M494" s="225" t="s">
        <v>19</v>
      </c>
      <c r="N494" s="226" t="s">
        <v>43</v>
      </c>
      <c r="O494" s="83"/>
      <c r="P494" s="212">
        <f>O494*H494</f>
        <v>0</v>
      </c>
      <c r="Q494" s="212">
        <v>0.00022000000000000001</v>
      </c>
      <c r="R494" s="212">
        <f>Q494*H494</f>
        <v>0.0022000000000000001</v>
      </c>
      <c r="S494" s="212">
        <v>0</v>
      </c>
      <c r="T494" s="213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14" t="s">
        <v>633</v>
      </c>
      <c r="AT494" s="214" t="s">
        <v>482</v>
      </c>
      <c r="AU494" s="214" t="s">
        <v>82</v>
      </c>
      <c r="AY494" s="16" t="s">
        <v>117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16" t="s">
        <v>80</v>
      </c>
      <c r="BK494" s="215">
        <f>ROUND(I494*H494,2)</f>
        <v>0</v>
      </c>
      <c r="BL494" s="16" t="s">
        <v>633</v>
      </c>
      <c r="BM494" s="214" t="s">
        <v>1747</v>
      </c>
    </row>
    <row r="495" s="2" customFormat="1" ht="16.5" customHeight="1">
      <c r="A495" s="37"/>
      <c r="B495" s="38"/>
      <c r="C495" s="217" t="s">
        <v>1748</v>
      </c>
      <c r="D495" s="217" t="s">
        <v>482</v>
      </c>
      <c r="E495" s="218" t="s">
        <v>1749</v>
      </c>
      <c r="F495" s="219" t="s">
        <v>1750</v>
      </c>
      <c r="G495" s="220" t="s">
        <v>153</v>
      </c>
      <c r="H495" s="221">
        <v>10</v>
      </c>
      <c r="I495" s="222"/>
      <c r="J495" s="223">
        <f>ROUND(I495*H495,2)</f>
        <v>0</v>
      </c>
      <c r="K495" s="219" t="s">
        <v>19</v>
      </c>
      <c r="L495" s="224"/>
      <c r="M495" s="225" t="s">
        <v>19</v>
      </c>
      <c r="N495" s="226" t="s">
        <v>43</v>
      </c>
      <c r="O495" s="83"/>
      <c r="P495" s="212">
        <f>O495*H495</f>
        <v>0</v>
      </c>
      <c r="Q495" s="212">
        <v>0.00022000000000000001</v>
      </c>
      <c r="R495" s="212">
        <f>Q495*H495</f>
        <v>0.0022000000000000001</v>
      </c>
      <c r="S495" s="212">
        <v>0</v>
      </c>
      <c r="T495" s="213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14" t="s">
        <v>633</v>
      </c>
      <c r="AT495" s="214" t="s">
        <v>482</v>
      </c>
      <c r="AU495" s="214" t="s">
        <v>82</v>
      </c>
      <c r="AY495" s="16" t="s">
        <v>117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16" t="s">
        <v>80</v>
      </c>
      <c r="BK495" s="215">
        <f>ROUND(I495*H495,2)</f>
        <v>0</v>
      </c>
      <c r="BL495" s="16" t="s">
        <v>633</v>
      </c>
      <c r="BM495" s="214" t="s">
        <v>1751</v>
      </c>
    </row>
    <row r="496" s="2" customFormat="1" ht="16.5" customHeight="1">
      <c r="A496" s="37"/>
      <c r="B496" s="38"/>
      <c r="C496" s="217" t="s">
        <v>1752</v>
      </c>
      <c r="D496" s="217" t="s">
        <v>482</v>
      </c>
      <c r="E496" s="218" t="s">
        <v>1753</v>
      </c>
      <c r="F496" s="219" t="s">
        <v>1754</v>
      </c>
      <c r="G496" s="220" t="s">
        <v>153</v>
      </c>
      <c r="H496" s="221">
        <v>10</v>
      </c>
      <c r="I496" s="222"/>
      <c r="J496" s="223">
        <f>ROUND(I496*H496,2)</f>
        <v>0</v>
      </c>
      <c r="K496" s="219" t="s">
        <v>19</v>
      </c>
      <c r="L496" s="224"/>
      <c r="M496" s="225" t="s">
        <v>19</v>
      </c>
      <c r="N496" s="226" t="s">
        <v>43</v>
      </c>
      <c r="O496" s="83"/>
      <c r="P496" s="212">
        <f>O496*H496</f>
        <v>0</v>
      </c>
      <c r="Q496" s="212">
        <v>0.00016000000000000001</v>
      </c>
      <c r="R496" s="212">
        <f>Q496*H496</f>
        <v>0.0016000000000000001</v>
      </c>
      <c r="S496" s="212">
        <v>0</v>
      </c>
      <c r="T496" s="213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14" t="s">
        <v>633</v>
      </c>
      <c r="AT496" s="214" t="s">
        <v>482</v>
      </c>
      <c r="AU496" s="214" t="s">
        <v>82</v>
      </c>
      <c r="AY496" s="16" t="s">
        <v>117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16" t="s">
        <v>80</v>
      </c>
      <c r="BK496" s="215">
        <f>ROUND(I496*H496,2)</f>
        <v>0</v>
      </c>
      <c r="BL496" s="16" t="s">
        <v>633</v>
      </c>
      <c r="BM496" s="214" t="s">
        <v>1755</v>
      </c>
    </row>
    <row r="497" s="2" customFormat="1" ht="16.5" customHeight="1">
      <c r="A497" s="37"/>
      <c r="B497" s="38"/>
      <c r="C497" s="217" t="s">
        <v>1756</v>
      </c>
      <c r="D497" s="217" t="s">
        <v>482</v>
      </c>
      <c r="E497" s="218" t="s">
        <v>1757</v>
      </c>
      <c r="F497" s="219" t="s">
        <v>1758</v>
      </c>
      <c r="G497" s="220" t="s">
        <v>153</v>
      </c>
      <c r="H497" s="221">
        <v>10</v>
      </c>
      <c r="I497" s="222"/>
      <c r="J497" s="223">
        <f>ROUND(I497*H497,2)</f>
        <v>0</v>
      </c>
      <c r="K497" s="219" t="s">
        <v>19</v>
      </c>
      <c r="L497" s="224"/>
      <c r="M497" s="225" t="s">
        <v>19</v>
      </c>
      <c r="N497" s="226" t="s">
        <v>43</v>
      </c>
      <c r="O497" s="83"/>
      <c r="P497" s="212">
        <f>O497*H497</f>
        <v>0</v>
      </c>
      <c r="Q497" s="212">
        <v>0.00019000000000000001</v>
      </c>
      <c r="R497" s="212">
        <f>Q497*H497</f>
        <v>0.0019000000000000002</v>
      </c>
      <c r="S497" s="212">
        <v>0</v>
      </c>
      <c r="T497" s="213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14" t="s">
        <v>633</v>
      </c>
      <c r="AT497" s="214" t="s">
        <v>482</v>
      </c>
      <c r="AU497" s="214" t="s">
        <v>82</v>
      </c>
      <c r="AY497" s="16" t="s">
        <v>117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16" t="s">
        <v>80</v>
      </c>
      <c r="BK497" s="215">
        <f>ROUND(I497*H497,2)</f>
        <v>0</v>
      </c>
      <c r="BL497" s="16" t="s">
        <v>633</v>
      </c>
      <c r="BM497" s="214" t="s">
        <v>1759</v>
      </c>
    </row>
    <row r="498" s="2" customFormat="1" ht="16.5" customHeight="1">
      <c r="A498" s="37"/>
      <c r="B498" s="38"/>
      <c r="C498" s="217" t="s">
        <v>1760</v>
      </c>
      <c r="D498" s="217" t="s">
        <v>482</v>
      </c>
      <c r="E498" s="218" t="s">
        <v>1761</v>
      </c>
      <c r="F498" s="219" t="s">
        <v>1762</v>
      </c>
      <c r="G498" s="220" t="s">
        <v>153</v>
      </c>
      <c r="H498" s="221">
        <v>10</v>
      </c>
      <c r="I498" s="222"/>
      <c r="J498" s="223">
        <f>ROUND(I498*H498,2)</f>
        <v>0</v>
      </c>
      <c r="K498" s="219" t="s">
        <v>19</v>
      </c>
      <c r="L498" s="224"/>
      <c r="M498" s="225" t="s">
        <v>19</v>
      </c>
      <c r="N498" s="226" t="s">
        <v>43</v>
      </c>
      <c r="O498" s="83"/>
      <c r="P498" s="212">
        <f>O498*H498</f>
        <v>0</v>
      </c>
      <c r="Q498" s="212">
        <v>0.00019000000000000001</v>
      </c>
      <c r="R498" s="212">
        <f>Q498*H498</f>
        <v>0.0019000000000000002</v>
      </c>
      <c r="S498" s="212">
        <v>0</v>
      </c>
      <c r="T498" s="213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14" t="s">
        <v>633</v>
      </c>
      <c r="AT498" s="214" t="s">
        <v>482</v>
      </c>
      <c r="AU498" s="214" t="s">
        <v>82</v>
      </c>
      <c r="AY498" s="16" t="s">
        <v>117</v>
      </c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16" t="s">
        <v>80</v>
      </c>
      <c r="BK498" s="215">
        <f>ROUND(I498*H498,2)</f>
        <v>0</v>
      </c>
      <c r="BL498" s="16" t="s">
        <v>633</v>
      </c>
      <c r="BM498" s="214" t="s">
        <v>1763</v>
      </c>
    </row>
    <row r="499" s="2" customFormat="1" ht="16.5" customHeight="1">
      <c r="A499" s="37"/>
      <c r="B499" s="38"/>
      <c r="C499" s="217" t="s">
        <v>1764</v>
      </c>
      <c r="D499" s="217" t="s">
        <v>482</v>
      </c>
      <c r="E499" s="218" t="s">
        <v>1765</v>
      </c>
      <c r="F499" s="219" t="s">
        <v>1766</v>
      </c>
      <c r="G499" s="220" t="s">
        <v>153</v>
      </c>
      <c r="H499" s="221">
        <v>20</v>
      </c>
      <c r="I499" s="222"/>
      <c r="J499" s="223">
        <f>ROUND(I499*H499,2)</f>
        <v>0</v>
      </c>
      <c r="K499" s="219" t="s">
        <v>19</v>
      </c>
      <c r="L499" s="224"/>
      <c r="M499" s="225" t="s">
        <v>19</v>
      </c>
      <c r="N499" s="226" t="s">
        <v>43</v>
      </c>
      <c r="O499" s="83"/>
      <c r="P499" s="212">
        <f>O499*H499</f>
        <v>0</v>
      </c>
      <c r="Q499" s="212">
        <v>0.00040000000000000002</v>
      </c>
      <c r="R499" s="212">
        <f>Q499*H499</f>
        <v>0.0080000000000000002</v>
      </c>
      <c r="S499" s="212">
        <v>0</v>
      </c>
      <c r="T499" s="213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14" t="s">
        <v>633</v>
      </c>
      <c r="AT499" s="214" t="s">
        <v>482</v>
      </c>
      <c r="AU499" s="214" t="s">
        <v>82</v>
      </c>
      <c r="AY499" s="16" t="s">
        <v>117</v>
      </c>
      <c r="BE499" s="215">
        <f>IF(N499="základní",J499,0)</f>
        <v>0</v>
      </c>
      <c r="BF499" s="215">
        <f>IF(N499="snížená",J499,0)</f>
        <v>0</v>
      </c>
      <c r="BG499" s="215">
        <f>IF(N499="zákl. přenesená",J499,0)</f>
        <v>0</v>
      </c>
      <c r="BH499" s="215">
        <f>IF(N499="sníž. přenesená",J499,0)</f>
        <v>0</v>
      </c>
      <c r="BI499" s="215">
        <f>IF(N499="nulová",J499,0)</f>
        <v>0</v>
      </c>
      <c r="BJ499" s="16" t="s">
        <v>80</v>
      </c>
      <c r="BK499" s="215">
        <f>ROUND(I499*H499,2)</f>
        <v>0</v>
      </c>
      <c r="BL499" s="16" t="s">
        <v>633</v>
      </c>
      <c r="BM499" s="214" t="s">
        <v>1767</v>
      </c>
    </row>
    <row r="500" s="2" customFormat="1" ht="16.5" customHeight="1">
      <c r="A500" s="37"/>
      <c r="B500" s="38"/>
      <c r="C500" s="217" t="s">
        <v>1768</v>
      </c>
      <c r="D500" s="217" t="s">
        <v>482</v>
      </c>
      <c r="E500" s="218" t="s">
        <v>1769</v>
      </c>
      <c r="F500" s="219" t="s">
        <v>1770</v>
      </c>
      <c r="G500" s="220" t="s">
        <v>153</v>
      </c>
      <c r="H500" s="221">
        <v>20</v>
      </c>
      <c r="I500" s="222"/>
      <c r="J500" s="223">
        <f>ROUND(I500*H500,2)</f>
        <v>0</v>
      </c>
      <c r="K500" s="219" t="s">
        <v>19</v>
      </c>
      <c r="L500" s="224"/>
      <c r="M500" s="225" t="s">
        <v>19</v>
      </c>
      <c r="N500" s="226" t="s">
        <v>43</v>
      </c>
      <c r="O500" s="83"/>
      <c r="P500" s="212">
        <f>O500*H500</f>
        <v>0</v>
      </c>
      <c r="Q500" s="212">
        <v>0.00022000000000000001</v>
      </c>
      <c r="R500" s="212">
        <f>Q500*H500</f>
        <v>0.0044000000000000003</v>
      </c>
      <c r="S500" s="212">
        <v>0</v>
      </c>
      <c r="T500" s="213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14" t="s">
        <v>633</v>
      </c>
      <c r="AT500" s="214" t="s">
        <v>482</v>
      </c>
      <c r="AU500" s="214" t="s">
        <v>82</v>
      </c>
      <c r="AY500" s="16" t="s">
        <v>117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16" t="s">
        <v>80</v>
      </c>
      <c r="BK500" s="215">
        <f>ROUND(I500*H500,2)</f>
        <v>0</v>
      </c>
      <c r="BL500" s="16" t="s">
        <v>633</v>
      </c>
      <c r="BM500" s="214" t="s">
        <v>1771</v>
      </c>
    </row>
    <row r="501" s="2" customFormat="1" ht="16.5" customHeight="1">
      <c r="A501" s="37"/>
      <c r="B501" s="38"/>
      <c r="C501" s="217" t="s">
        <v>1772</v>
      </c>
      <c r="D501" s="217" t="s">
        <v>482</v>
      </c>
      <c r="E501" s="218" t="s">
        <v>1773</v>
      </c>
      <c r="F501" s="219" t="s">
        <v>1774</v>
      </c>
      <c r="G501" s="220" t="s">
        <v>153</v>
      </c>
      <c r="H501" s="221">
        <v>10</v>
      </c>
      <c r="I501" s="222"/>
      <c r="J501" s="223">
        <f>ROUND(I501*H501,2)</f>
        <v>0</v>
      </c>
      <c r="K501" s="219" t="s">
        <v>19</v>
      </c>
      <c r="L501" s="224"/>
      <c r="M501" s="225" t="s">
        <v>19</v>
      </c>
      <c r="N501" s="226" t="s">
        <v>43</v>
      </c>
      <c r="O501" s="83"/>
      <c r="P501" s="212">
        <f>O501*H501</f>
        <v>0</v>
      </c>
      <c r="Q501" s="212">
        <v>0.00022000000000000001</v>
      </c>
      <c r="R501" s="212">
        <f>Q501*H501</f>
        <v>0.0022000000000000001</v>
      </c>
      <c r="S501" s="212">
        <v>0</v>
      </c>
      <c r="T501" s="213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14" t="s">
        <v>633</v>
      </c>
      <c r="AT501" s="214" t="s">
        <v>482</v>
      </c>
      <c r="AU501" s="214" t="s">
        <v>82</v>
      </c>
      <c r="AY501" s="16" t="s">
        <v>117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16" t="s">
        <v>80</v>
      </c>
      <c r="BK501" s="215">
        <f>ROUND(I501*H501,2)</f>
        <v>0</v>
      </c>
      <c r="BL501" s="16" t="s">
        <v>633</v>
      </c>
      <c r="BM501" s="214" t="s">
        <v>1775</v>
      </c>
    </row>
    <row r="502" s="2" customFormat="1" ht="16.5" customHeight="1">
      <c r="A502" s="37"/>
      <c r="B502" s="38"/>
      <c r="C502" s="217" t="s">
        <v>1776</v>
      </c>
      <c r="D502" s="217" t="s">
        <v>482</v>
      </c>
      <c r="E502" s="218" t="s">
        <v>1777</v>
      </c>
      <c r="F502" s="219" t="s">
        <v>1778</v>
      </c>
      <c r="G502" s="220" t="s">
        <v>153</v>
      </c>
      <c r="H502" s="221">
        <v>50</v>
      </c>
      <c r="I502" s="222"/>
      <c r="J502" s="223">
        <f>ROUND(I502*H502,2)</f>
        <v>0</v>
      </c>
      <c r="K502" s="219" t="s">
        <v>19</v>
      </c>
      <c r="L502" s="224"/>
      <c r="M502" s="225" t="s">
        <v>19</v>
      </c>
      <c r="N502" s="226" t="s">
        <v>43</v>
      </c>
      <c r="O502" s="83"/>
      <c r="P502" s="212">
        <f>O502*H502</f>
        <v>0</v>
      </c>
      <c r="Q502" s="212">
        <v>2.0000000000000002E-05</v>
      </c>
      <c r="R502" s="212">
        <f>Q502*H502</f>
        <v>0.001</v>
      </c>
      <c r="S502" s="212">
        <v>0</v>
      </c>
      <c r="T502" s="213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14" t="s">
        <v>633</v>
      </c>
      <c r="AT502" s="214" t="s">
        <v>482</v>
      </c>
      <c r="AU502" s="214" t="s">
        <v>82</v>
      </c>
      <c r="AY502" s="16" t="s">
        <v>117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16" t="s">
        <v>80</v>
      </c>
      <c r="BK502" s="215">
        <f>ROUND(I502*H502,2)</f>
        <v>0</v>
      </c>
      <c r="BL502" s="16" t="s">
        <v>633</v>
      </c>
      <c r="BM502" s="214" t="s">
        <v>1779</v>
      </c>
    </row>
    <row r="503" s="2" customFormat="1" ht="16.5" customHeight="1">
      <c r="A503" s="37"/>
      <c r="B503" s="38"/>
      <c r="C503" s="217" t="s">
        <v>1780</v>
      </c>
      <c r="D503" s="217" t="s">
        <v>482</v>
      </c>
      <c r="E503" s="218" t="s">
        <v>1781</v>
      </c>
      <c r="F503" s="219" t="s">
        <v>1782</v>
      </c>
      <c r="G503" s="220" t="s">
        <v>153</v>
      </c>
      <c r="H503" s="221">
        <v>100</v>
      </c>
      <c r="I503" s="222"/>
      <c r="J503" s="223">
        <f>ROUND(I503*H503,2)</f>
        <v>0</v>
      </c>
      <c r="K503" s="219" t="s">
        <v>19</v>
      </c>
      <c r="L503" s="224"/>
      <c r="M503" s="225" t="s">
        <v>19</v>
      </c>
      <c r="N503" s="226" t="s">
        <v>43</v>
      </c>
      <c r="O503" s="83"/>
      <c r="P503" s="212">
        <f>O503*H503</f>
        <v>0</v>
      </c>
      <c r="Q503" s="212">
        <v>0.00038000000000000002</v>
      </c>
      <c r="R503" s="212">
        <f>Q503*H503</f>
        <v>0.037999999999999999</v>
      </c>
      <c r="S503" s="212">
        <v>0</v>
      </c>
      <c r="T503" s="213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14" t="s">
        <v>633</v>
      </c>
      <c r="AT503" s="214" t="s">
        <v>482</v>
      </c>
      <c r="AU503" s="214" t="s">
        <v>82</v>
      </c>
      <c r="AY503" s="16" t="s">
        <v>117</v>
      </c>
      <c r="BE503" s="215">
        <f>IF(N503="základní",J503,0)</f>
        <v>0</v>
      </c>
      <c r="BF503" s="215">
        <f>IF(N503="snížená",J503,0)</f>
        <v>0</v>
      </c>
      <c r="BG503" s="215">
        <f>IF(N503="zákl. přenesená",J503,0)</f>
        <v>0</v>
      </c>
      <c r="BH503" s="215">
        <f>IF(N503="sníž. přenesená",J503,0)</f>
        <v>0</v>
      </c>
      <c r="BI503" s="215">
        <f>IF(N503="nulová",J503,0)</f>
        <v>0</v>
      </c>
      <c r="BJ503" s="16" t="s">
        <v>80</v>
      </c>
      <c r="BK503" s="215">
        <f>ROUND(I503*H503,2)</f>
        <v>0</v>
      </c>
      <c r="BL503" s="16" t="s">
        <v>633</v>
      </c>
      <c r="BM503" s="214" t="s">
        <v>1783</v>
      </c>
    </row>
    <row r="504" s="2" customFormat="1" ht="16.5" customHeight="1">
      <c r="A504" s="37"/>
      <c r="B504" s="38"/>
      <c r="C504" s="217" t="s">
        <v>1784</v>
      </c>
      <c r="D504" s="217" t="s">
        <v>482</v>
      </c>
      <c r="E504" s="218" t="s">
        <v>1785</v>
      </c>
      <c r="F504" s="219" t="s">
        <v>1786</v>
      </c>
      <c r="G504" s="220" t="s">
        <v>153</v>
      </c>
      <c r="H504" s="221">
        <v>1200</v>
      </c>
      <c r="I504" s="222"/>
      <c r="J504" s="223">
        <f>ROUND(I504*H504,2)</f>
        <v>0</v>
      </c>
      <c r="K504" s="219" t="s">
        <v>19</v>
      </c>
      <c r="L504" s="224"/>
      <c r="M504" s="225" t="s">
        <v>19</v>
      </c>
      <c r="N504" s="226" t="s">
        <v>43</v>
      </c>
      <c r="O504" s="83"/>
      <c r="P504" s="212">
        <f>O504*H504</f>
        <v>0</v>
      </c>
      <c r="Q504" s="212">
        <v>0.00011</v>
      </c>
      <c r="R504" s="212">
        <f>Q504*H504</f>
        <v>0.13200000000000001</v>
      </c>
      <c r="S504" s="212">
        <v>0</v>
      </c>
      <c r="T504" s="213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14" t="s">
        <v>633</v>
      </c>
      <c r="AT504" s="214" t="s">
        <v>482</v>
      </c>
      <c r="AU504" s="214" t="s">
        <v>82</v>
      </c>
      <c r="AY504" s="16" t="s">
        <v>117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16" t="s">
        <v>80</v>
      </c>
      <c r="BK504" s="215">
        <f>ROUND(I504*H504,2)</f>
        <v>0</v>
      </c>
      <c r="BL504" s="16" t="s">
        <v>633</v>
      </c>
      <c r="BM504" s="214" t="s">
        <v>1787</v>
      </c>
    </row>
    <row r="505" s="2" customFormat="1" ht="16.5" customHeight="1">
      <c r="A505" s="37"/>
      <c r="B505" s="38"/>
      <c r="C505" s="217" t="s">
        <v>1788</v>
      </c>
      <c r="D505" s="217" t="s">
        <v>482</v>
      </c>
      <c r="E505" s="218" t="s">
        <v>1789</v>
      </c>
      <c r="F505" s="219" t="s">
        <v>1790</v>
      </c>
      <c r="G505" s="220" t="s">
        <v>153</v>
      </c>
      <c r="H505" s="221">
        <v>30</v>
      </c>
      <c r="I505" s="222"/>
      <c r="J505" s="223">
        <f>ROUND(I505*H505,2)</f>
        <v>0</v>
      </c>
      <c r="K505" s="219" t="s">
        <v>19</v>
      </c>
      <c r="L505" s="224"/>
      <c r="M505" s="225" t="s">
        <v>19</v>
      </c>
      <c r="N505" s="226" t="s">
        <v>43</v>
      </c>
      <c r="O505" s="83"/>
      <c r="P505" s="212">
        <f>O505*H505</f>
        <v>0</v>
      </c>
      <c r="Q505" s="212">
        <v>0.00018000000000000001</v>
      </c>
      <c r="R505" s="212">
        <f>Q505*H505</f>
        <v>0.0054000000000000003</v>
      </c>
      <c r="S505" s="212">
        <v>0</v>
      </c>
      <c r="T505" s="213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14" t="s">
        <v>633</v>
      </c>
      <c r="AT505" s="214" t="s">
        <v>482</v>
      </c>
      <c r="AU505" s="214" t="s">
        <v>82</v>
      </c>
      <c r="AY505" s="16" t="s">
        <v>117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16" t="s">
        <v>80</v>
      </c>
      <c r="BK505" s="215">
        <f>ROUND(I505*H505,2)</f>
        <v>0</v>
      </c>
      <c r="BL505" s="16" t="s">
        <v>633</v>
      </c>
      <c r="BM505" s="214" t="s">
        <v>1791</v>
      </c>
    </row>
    <row r="506" s="2" customFormat="1" ht="16.5" customHeight="1">
      <c r="A506" s="37"/>
      <c r="B506" s="38"/>
      <c r="C506" s="217" t="s">
        <v>1792</v>
      </c>
      <c r="D506" s="217" t="s">
        <v>482</v>
      </c>
      <c r="E506" s="218" t="s">
        <v>1793</v>
      </c>
      <c r="F506" s="219" t="s">
        <v>1794</v>
      </c>
      <c r="G506" s="220" t="s">
        <v>153</v>
      </c>
      <c r="H506" s="221">
        <v>30</v>
      </c>
      <c r="I506" s="222"/>
      <c r="J506" s="223">
        <f>ROUND(I506*H506,2)</f>
        <v>0</v>
      </c>
      <c r="K506" s="219" t="s">
        <v>19</v>
      </c>
      <c r="L506" s="224"/>
      <c r="M506" s="225" t="s">
        <v>19</v>
      </c>
      <c r="N506" s="226" t="s">
        <v>43</v>
      </c>
      <c r="O506" s="83"/>
      <c r="P506" s="212">
        <f>O506*H506</f>
        <v>0</v>
      </c>
      <c r="Q506" s="212">
        <v>0.00019000000000000001</v>
      </c>
      <c r="R506" s="212">
        <f>Q506*H506</f>
        <v>0.0057000000000000002</v>
      </c>
      <c r="S506" s="212">
        <v>0</v>
      </c>
      <c r="T506" s="213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14" t="s">
        <v>633</v>
      </c>
      <c r="AT506" s="214" t="s">
        <v>482</v>
      </c>
      <c r="AU506" s="214" t="s">
        <v>82</v>
      </c>
      <c r="AY506" s="16" t="s">
        <v>117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16" t="s">
        <v>80</v>
      </c>
      <c r="BK506" s="215">
        <f>ROUND(I506*H506,2)</f>
        <v>0</v>
      </c>
      <c r="BL506" s="16" t="s">
        <v>633</v>
      </c>
      <c r="BM506" s="214" t="s">
        <v>1795</v>
      </c>
    </row>
    <row r="507" s="2" customFormat="1" ht="16.5" customHeight="1">
      <c r="A507" s="37"/>
      <c r="B507" s="38"/>
      <c r="C507" s="217" t="s">
        <v>1796</v>
      </c>
      <c r="D507" s="217" t="s">
        <v>482</v>
      </c>
      <c r="E507" s="218" t="s">
        <v>1797</v>
      </c>
      <c r="F507" s="219" t="s">
        <v>1798</v>
      </c>
      <c r="G507" s="220" t="s">
        <v>153</v>
      </c>
      <c r="H507" s="221">
        <v>150</v>
      </c>
      <c r="I507" s="222"/>
      <c r="J507" s="223">
        <f>ROUND(I507*H507,2)</f>
        <v>0</v>
      </c>
      <c r="K507" s="219" t="s">
        <v>19</v>
      </c>
      <c r="L507" s="224"/>
      <c r="M507" s="225" t="s">
        <v>19</v>
      </c>
      <c r="N507" s="226" t="s">
        <v>43</v>
      </c>
      <c r="O507" s="83"/>
      <c r="P507" s="212">
        <f>O507*H507</f>
        <v>0</v>
      </c>
      <c r="Q507" s="212">
        <v>0.00019000000000000001</v>
      </c>
      <c r="R507" s="212">
        <f>Q507*H507</f>
        <v>0.028500000000000001</v>
      </c>
      <c r="S507" s="212">
        <v>0</v>
      </c>
      <c r="T507" s="213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14" t="s">
        <v>633</v>
      </c>
      <c r="AT507" s="214" t="s">
        <v>482</v>
      </c>
      <c r="AU507" s="214" t="s">
        <v>82</v>
      </c>
      <c r="AY507" s="16" t="s">
        <v>117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16" t="s">
        <v>80</v>
      </c>
      <c r="BK507" s="215">
        <f>ROUND(I507*H507,2)</f>
        <v>0</v>
      </c>
      <c r="BL507" s="16" t="s">
        <v>633</v>
      </c>
      <c r="BM507" s="214" t="s">
        <v>1799</v>
      </c>
    </row>
    <row r="508" s="2" customFormat="1" ht="16.5" customHeight="1">
      <c r="A508" s="37"/>
      <c r="B508" s="38"/>
      <c r="C508" s="217" t="s">
        <v>1800</v>
      </c>
      <c r="D508" s="217" t="s">
        <v>482</v>
      </c>
      <c r="E508" s="218" t="s">
        <v>1801</v>
      </c>
      <c r="F508" s="219" t="s">
        <v>1802</v>
      </c>
      <c r="G508" s="220" t="s">
        <v>153</v>
      </c>
      <c r="H508" s="221">
        <v>30</v>
      </c>
      <c r="I508" s="222"/>
      <c r="J508" s="223">
        <f>ROUND(I508*H508,2)</f>
        <v>0</v>
      </c>
      <c r="K508" s="219" t="s">
        <v>19</v>
      </c>
      <c r="L508" s="224"/>
      <c r="M508" s="225" t="s">
        <v>19</v>
      </c>
      <c r="N508" s="226" t="s">
        <v>43</v>
      </c>
      <c r="O508" s="83"/>
      <c r="P508" s="212">
        <f>O508*H508</f>
        <v>0</v>
      </c>
      <c r="Q508" s="212">
        <v>0.00017000000000000001</v>
      </c>
      <c r="R508" s="212">
        <f>Q508*H508</f>
        <v>0.0051000000000000004</v>
      </c>
      <c r="S508" s="212">
        <v>0</v>
      </c>
      <c r="T508" s="213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14" t="s">
        <v>633</v>
      </c>
      <c r="AT508" s="214" t="s">
        <v>482</v>
      </c>
      <c r="AU508" s="214" t="s">
        <v>82</v>
      </c>
      <c r="AY508" s="16" t="s">
        <v>117</v>
      </c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16" t="s">
        <v>80</v>
      </c>
      <c r="BK508" s="215">
        <f>ROUND(I508*H508,2)</f>
        <v>0</v>
      </c>
      <c r="BL508" s="16" t="s">
        <v>633</v>
      </c>
      <c r="BM508" s="214" t="s">
        <v>1803</v>
      </c>
    </row>
    <row r="509" s="2" customFormat="1" ht="16.5" customHeight="1">
      <c r="A509" s="37"/>
      <c r="B509" s="38"/>
      <c r="C509" s="217" t="s">
        <v>1804</v>
      </c>
      <c r="D509" s="217" t="s">
        <v>482</v>
      </c>
      <c r="E509" s="218" t="s">
        <v>1805</v>
      </c>
      <c r="F509" s="219" t="s">
        <v>1806</v>
      </c>
      <c r="G509" s="220" t="s">
        <v>153</v>
      </c>
      <c r="H509" s="221">
        <v>25</v>
      </c>
      <c r="I509" s="222"/>
      <c r="J509" s="223">
        <f>ROUND(I509*H509,2)</f>
        <v>0</v>
      </c>
      <c r="K509" s="219" t="s">
        <v>19</v>
      </c>
      <c r="L509" s="224"/>
      <c r="M509" s="225" t="s">
        <v>19</v>
      </c>
      <c r="N509" s="226" t="s">
        <v>43</v>
      </c>
      <c r="O509" s="83"/>
      <c r="P509" s="212">
        <f>O509*H509</f>
        <v>0</v>
      </c>
      <c r="Q509" s="212">
        <v>0.00012999999999999999</v>
      </c>
      <c r="R509" s="212">
        <f>Q509*H509</f>
        <v>0.0032499999999999999</v>
      </c>
      <c r="S509" s="212">
        <v>0</v>
      </c>
      <c r="T509" s="213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14" t="s">
        <v>633</v>
      </c>
      <c r="AT509" s="214" t="s">
        <v>482</v>
      </c>
      <c r="AU509" s="214" t="s">
        <v>82</v>
      </c>
      <c r="AY509" s="16" t="s">
        <v>117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16" t="s">
        <v>80</v>
      </c>
      <c r="BK509" s="215">
        <f>ROUND(I509*H509,2)</f>
        <v>0</v>
      </c>
      <c r="BL509" s="16" t="s">
        <v>633</v>
      </c>
      <c r="BM509" s="214" t="s">
        <v>1807</v>
      </c>
    </row>
    <row r="510" s="2" customFormat="1" ht="16.5" customHeight="1">
      <c r="A510" s="37"/>
      <c r="B510" s="38"/>
      <c r="C510" s="217" t="s">
        <v>1808</v>
      </c>
      <c r="D510" s="217" t="s">
        <v>482</v>
      </c>
      <c r="E510" s="218" t="s">
        <v>1809</v>
      </c>
      <c r="F510" s="219" t="s">
        <v>1810</v>
      </c>
      <c r="G510" s="220" t="s">
        <v>153</v>
      </c>
      <c r="H510" s="221">
        <v>5</v>
      </c>
      <c r="I510" s="222"/>
      <c r="J510" s="223">
        <f>ROUND(I510*H510,2)</f>
        <v>0</v>
      </c>
      <c r="K510" s="219" t="s">
        <v>19</v>
      </c>
      <c r="L510" s="224"/>
      <c r="M510" s="225" t="s">
        <v>19</v>
      </c>
      <c r="N510" s="226" t="s">
        <v>43</v>
      </c>
      <c r="O510" s="83"/>
      <c r="P510" s="212">
        <f>O510*H510</f>
        <v>0</v>
      </c>
      <c r="Q510" s="212">
        <v>0.00017000000000000001</v>
      </c>
      <c r="R510" s="212">
        <f>Q510*H510</f>
        <v>0.00085000000000000006</v>
      </c>
      <c r="S510" s="212">
        <v>0</v>
      </c>
      <c r="T510" s="213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14" t="s">
        <v>633</v>
      </c>
      <c r="AT510" s="214" t="s">
        <v>482</v>
      </c>
      <c r="AU510" s="214" t="s">
        <v>82</v>
      </c>
      <c r="AY510" s="16" t="s">
        <v>117</v>
      </c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16" t="s">
        <v>80</v>
      </c>
      <c r="BK510" s="215">
        <f>ROUND(I510*H510,2)</f>
        <v>0</v>
      </c>
      <c r="BL510" s="16" t="s">
        <v>633</v>
      </c>
      <c r="BM510" s="214" t="s">
        <v>1811</v>
      </c>
    </row>
    <row r="511" s="2" customFormat="1" ht="16.5" customHeight="1">
      <c r="A511" s="37"/>
      <c r="B511" s="38"/>
      <c r="C511" s="217" t="s">
        <v>1812</v>
      </c>
      <c r="D511" s="217" t="s">
        <v>482</v>
      </c>
      <c r="E511" s="218" t="s">
        <v>1813</v>
      </c>
      <c r="F511" s="219" t="s">
        <v>1814</v>
      </c>
      <c r="G511" s="220" t="s">
        <v>153</v>
      </c>
      <c r="H511" s="221">
        <v>50</v>
      </c>
      <c r="I511" s="222"/>
      <c r="J511" s="223">
        <f>ROUND(I511*H511,2)</f>
        <v>0</v>
      </c>
      <c r="K511" s="219" t="s">
        <v>19</v>
      </c>
      <c r="L511" s="224"/>
      <c r="M511" s="225" t="s">
        <v>19</v>
      </c>
      <c r="N511" s="226" t="s">
        <v>43</v>
      </c>
      <c r="O511" s="83"/>
      <c r="P511" s="212">
        <f>O511*H511</f>
        <v>0</v>
      </c>
      <c r="Q511" s="212">
        <v>0.00044999999999999999</v>
      </c>
      <c r="R511" s="212">
        <f>Q511*H511</f>
        <v>0.022499999999999999</v>
      </c>
      <c r="S511" s="212">
        <v>0</v>
      </c>
      <c r="T511" s="213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14" t="s">
        <v>633</v>
      </c>
      <c r="AT511" s="214" t="s">
        <v>482</v>
      </c>
      <c r="AU511" s="214" t="s">
        <v>82</v>
      </c>
      <c r="AY511" s="16" t="s">
        <v>117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16" t="s">
        <v>80</v>
      </c>
      <c r="BK511" s="215">
        <f>ROUND(I511*H511,2)</f>
        <v>0</v>
      </c>
      <c r="BL511" s="16" t="s">
        <v>633</v>
      </c>
      <c r="BM511" s="214" t="s">
        <v>1815</v>
      </c>
    </row>
    <row r="512" s="2" customFormat="1" ht="16.5" customHeight="1">
      <c r="A512" s="37"/>
      <c r="B512" s="38"/>
      <c r="C512" s="217" t="s">
        <v>1816</v>
      </c>
      <c r="D512" s="217" t="s">
        <v>482</v>
      </c>
      <c r="E512" s="218" t="s">
        <v>1817</v>
      </c>
      <c r="F512" s="219" t="s">
        <v>1818</v>
      </c>
      <c r="G512" s="220" t="s">
        <v>153</v>
      </c>
      <c r="H512" s="221">
        <v>25</v>
      </c>
      <c r="I512" s="222"/>
      <c r="J512" s="223">
        <f>ROUND(I512*H512,2)</f>
        <v>0</v>
      </c>
      <c r="K512" s="219" t="s">
        <v>19</v>
      </c>
      <c r="L512" s="224"/>
      <c r="M512" s="225" t="s">
        <v>19</v>
      </c>
      <c r="N512" s="226" t="s">
        <v>43</v>
      </c>
      <c r="O512" s="83"/>
      <c r="P512" s="212">
        <f>O512*H512</f>
        <v>0</v>
      </c>
      <c r="Q512" s="212">
        <v>0.00012</v>
      </c>
      <c r="R512" s="212">
        <f>Q512*H512</f>
        <v>0.0030000000000000001</v>
      </c>
      <c r="S512" s="212">
        <v>0</v>
      </c>
      <c r="T512" s="213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14" t="s">
        <v>633</v>
      </c>
      <c r="AT512" s="214" t="s">
        <v>482</v>
      </c>
      <c r="AU512" s="214" t="s">
        <v>82</v>
      </c>
      <c r="AY512" s="16" t="s">
        <v>117</v>
      </c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16" t="s">
        <v>80</v>
      </c>
      <c r="BK512" s="215">
        <f>ROUND(I512*H512,2)</f>
        <v>0</v>
      </c>
      <c r="BL512" s="16" t="s">
        <v>633</v>
      </c>
      <c r="BM512" s="214" t="s">
        <v>1819</v>
      </c>
    </row>
    <row r="513" s="2" customFormat="1" ht="16.5" customHeight="1">
      <c r="A513" s="37"/>
      <c r="B513" s="38"/>
      <c r="C513" s="217" t="s">
        <v>1820</v>
      </c>
      <c r="D513" s="217" t="s">
        <v>482</v>
      </c>
      <c r="E513" s="218" t="s">
        <v>1821</v>
      </c>
      <c r="F513" s="219" t="s">
        <v>1822</v>
      </c>
      <c r="G513" s="220" t="s">
        <v>153</v>
      </c>
      <c r="H513" s="221">
        <v>20</v>
      </c>
      <c r="I513" s="222"/>
      <c r="J513" s="223">
        <f>ROUND(I513*H513,2)</f>
        <v>0</v>
      </c>
      <c r="K513" s="219" t="s">
        <v>19</v>
      </c>
      <c r="L513" s="224"/>
      <c r="M513" s="225" t="s">
        <v>19</v>
      </c>
      <c r="N513" s="226" t="s">
        <v>43</v>
      </c>
      <c r="O513" s="83"/>
      <c r="P513" s="212">
        <f>O513*H513</f>
        <v>0</v>
      </c>
      <c r="Q513" s="212">
        <v>0.00017000000000000001</v>
      </c>
      <c r="R513" s="212">
        <f>Q513*H513</f>
        <v>0.0034000000000000002</v>
      </c>
      <c r="S513" s="212">
        <v>0</v>
      </c>
      <c r="T513" s="213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14" t="s">
        <v>633</v>
      </c>
      <c r="AT513" s="214" t="s">
        <v>482</v>
      </c>
      <c r="AU513" s="214" t="s">
        <v>82</v>
      </c>
      <c r="AY513" s="16" t="s">
        <v>117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16" t="s">
        <v>80</v>
      </c>
      <c r="BK513" s="215">
        <f>ROUND(I513*H513,2)</f>
        <v>0</v>
      </c>
      <c r="BL513" s="16" t="s">
        <v>633</v>
      </c>
      <c r="BM513" s="214" t="s">
        <v>1823</v>
      </c>
    </row>
    <row r="514" s="2" customFormat="1" ht="16.5" customHeight="1">
      <c r="A514" s="37"/>
      <c r="B514" s="38"/>
      <c r="C514" s="217" t="s">
        <v>1824</v>
      </c>
      <c r="D514" s="217" t="s">
        <v>482</v>
      </c>
      <c r="E514" s="218" t="s">
        <v>1825</v>
      </c>
      <c r="F514" s="219" t="s">
        <v>1826</v>
      </c>
      <c r="G514" s="220" t="s">
        <v>153</v>
      </c>
      <c r="H514" s="221">
        <v>50</v>
      </c>
      <c r="I514" s="222"/>
      <c r="J514" s="223">
        <f>ROUND(I514*H514,2)</f>
        <v>0</v>
      </c>
      <c r="K514" s="219" t="s">
        <v>19</v>
      </c>
      <c r="L514" s="224"/>
      <c r="M514" s="225" t="s">
        <v>19</v>
      </c>
      <c r="N514" s="226" t="s">
        <v>43</v>
      </c>
      <c r="O514" s="83"/>
      <c r="P514" s="212">
        <f>O514*H514</f>
        <v>0</v>
      </c>
      <c r="Q514" s="212">
        <v>0.00036999999999999999</v>
      </c>
      <c r="R514" s="212">
        <f>Q514*H514</f>
        <v>0.018499999999999999</v>
      </c>
      <c r="S514" s="212">
        <v>0</v>
      </c>
      <c r="T514" s="213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14" t="s">
        <v>633</v>
      </c>
      <c r="AT514" s="214" t="s">
        <v>482</v>
      </c>
      <c r="AU514" s="214" t="s">
        <v>82</v>
      </c>
      <c r="AY514" s="16" t="s">
        <v>117</v>
      </c>
      <c r="BE514" s="215">
        <f>IF(N514="základní",J514,0)</f>
        <v>0</v>
      </c>
      <c r="BF514" s="215">
        <f>IF(N514="snížená",J514,0)</f>
        <v>0</v>
      </c>
      <c r="BG514" s="215">
        <f>IF(N514="zákl. přenesená",J514,0)</f>
        <v>0</v>
      </c>
      <c r="BH514" s="215">
        <f>IF(N514="sníž. přenesená",J514,0)</f>
        <v>0</v>
      </c>
      <c r="BI514" s="215">
        <f>IF(N514="nulová",J514,0)</f>
        <v>0</v>
      </c>
      <c r="BJ514" s="16" t="s">
        <v>80</v>
      </c>
      <c r="BK514" s="215">
        <f>ROUND(I514*H514,2)</f>
        <v>0</v>
      </c>
      <c r="BL514" s="16" t="s">
        <v>633</v>
      </c>
      <c r="BM514" s="214" t="s">
        <v>1827</v>
      </c>
    </row>
    <row r="515" s="2" customFormat="1" ht="16.5" customHeight="1">
      <c r="A515" s="37"/>
      <c r="B515" s="38"/>
      <c r="C515" s="217" t="s">
        <v>1828</v>
      </c>
      <c r="D515" s="217" t="s">
        <v>482</v>
      </c>
      <c r="E515" s="218" t="s">
        <v>1829</v>
      </c>
      <c r="F515" s="219" t="s">
        <v>1830</v>
      </c>
      <c r="G515" s="220" t="s">
        <v>153</v>
      </c>
      <c r="H515" s="221">
        <v>10</v>
      </c>
      <c r="I515" s="222"/>
      <c r="J515" s="223">
        <f>ROUND(I515*H515,2)</f>
        <v>0</v>
      </c>
      <c r="K515" s="219" t="s">
        <v>19</v>
      </c>
      <c r="L515" s="224"/>
      <c r="M515" s="225" t="s">
        <v>19</v>
      </c>
      <c r="N515" s="226" t="s">
        <v>43</v>
      </c>
      <c r="O515" s="83"/>
      <c r="P515" s="212">
        <f>O515*H515</f>
        <v>0</v>
      </c>
      <c r="Q515" s="212">
        <v>0.00013999999999999999</v>
      </c>
      <c r="R515" s="212">
        <f>Q515*H515</f>
        <v>0.0013999999999999998</v>
      </c>
      <c r="S515" s="212">
        <v>0</v>
      </c>
      <c r="T515" s="213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14" t="s">
        <v>633</v>
      </c>
      <c r="AT515" s="214" t="s">
        <v>482</v>
      </c>
      <c r="AU515" s="214" t="s">
        <v>82</v>
      </c>
      <c r="AY515" s="16" t="s">
        <v>117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16" t="s">
        <v>80</v>
      </c>
      <c r="BK515" s="215">
        <f>ROUND(I515*H515,2)</f>
        <v>0</v>
      </c>
      <c r="BL515" s="16" t="s">
        <v>633</v>
      </c>
      <c r="BM515" s="214" t="s">
        <v>1831</v>
      </c>
    </row>
    <row r="516" s="2" customFormat="1" ht="16.5" customHeight="1">
      <c r="A516" s="37"/>
      <c r="B516" s="38"/>
      <c r="C516" s="217" t="s">
        <v>1832</v>
      </c>
      <c r="D516" s="217" t="s">
        <v>482</v>
      </c>
      <c r="E516" s="218" t="s">
        <v>1833</v>
      </c>
      <c r="F516" s="219" t="s">
        <v>1834</v>
      </c>
      <c r="G516" s="220" t="s">
        <v>153</v>
      </c>
      <c r="H516" s="221">
        <v>10</v>
      </c>
      <c r="I516" s="222"/>
      <c r="J516" s="223">
        <f>ROUND(I516*H516,2)</f>
        <v>0</v>
      </c>
      <c r="K516" s="219" t="s">
        <v>19</v>
      </c>
      <c r="L516" s="224"/>
      <c r="M516" s="225" t="s">
        <v>19</v>
      </c>
      <c r="N516" s="226" t="s">
        <v>43</v>
      </c>
      <c r="O516" s="83"/>
      <c r="P516" s="212">
        <f>O516*H516</f>
        <v>0</v>
      </c>
      <c r="Q516" s="212">
        <v>0.00012999999999999999</v>
      </c>
      <c r="R516" s="212">
        <f>Q516*H516</f>
        <v>0.0012999999999999999</v>
      </c>
      <c r="S516" s="212">
        <v>0</v>
      </c>
      <c r="T516" s="213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14" t="s">
        <v>633</v>
      </c>
      <c r="AT516" s="214" t="s">
        <v>482</v>
      </c>
      <c r="AU516" s="214" t="s">
        <v>82</v>
      </c>
      <c r="AY516" s="16" t="s">
        <v>117</v>
      </c>
      <c r="BE516" s="215">
        <f>IF(N516="základní",J516,0)</f>
        <v>0</v>
      </c>
      <c r="BF516" s="215">
        <f>IF(N516="snížená",J516,0)</f>
        <v>0</v>
      </c>
      <c r="BG516" s="215">
        <f>IF(N516="zákl. přenesená",J516,0)</f>
        <v>0</v>
      </c>
      <c r="BH516" s="215">
        <f>IF(N516="sníž. přenesená",J516,0)</f>
        <v>0</v>
      </c>
      <c r="BI516" s="215">
        <f>IF(N516="nulová",J516,0)</f>
        <v>0</v>
      </c>
      <c r="BJ516" s="16" t="s">
        <v>80</v>
      </c>
      <c r="BK516" s="215">
        <f>ROUND(I516*H516,2)</f>
        <v>0</v>
      </c>
      <c r="BL516" s="16" t="s">
        <v>633</v>
      </c>
      <c r="BM516" s="214" t="s">
        <v>1835</v>
      </c>
    </row>
    <row r="517" s="2" customFormat="1" ht="16.5" customHeight="1">
      <c r="A517" s="37"/>
      <c r="B517" s="38"/>
      <c r="C517" s="217" t="s">
        <v>1836</v>
      </c>
      <c r="D517" s="217" t="s">
        <v>482</v>
      </c>
      <c r="E517" s="218" t="s">
        <v>1837</v>
      </c>
      <c r="F517" s="219" t="s">
        <v>1838</v>
      </c>
      <c r="G517" s="220" t="s">
        <v>153</v>
      </c>
      <c r="H517" s="221">
        <v>10</v>
      </c>
      <c r="I517" s="222"/>
      <c r="J517" s="223">
        <f>ROUND(I517*H517,2)</f>
        <v>0</v>
      </c>
      <c r="K517" s="219" t="s">
        <v>19</v>
      </c>
      <c r="L517" s="224"/>
      <c r="M517" s="225" t="s">
        <v>19</v>
      </c>
      <c r="N517" s="226" t="s">
        <v>43</v>
      </c>
      <c r="O517" s="83"/>
      <c r="P517" s="212">
        <f>O517*H517</f>
        <v>0</v>
      </c>
      <c r="Q517" s="212">
        <v>0.00025000000000000001</v>
      </c>
      <c r="R517" s="212">
        <f>Q517*H517</f>
        <v>0.0025000000000000001</v>
      </c>
      <c r="S517" s="212">
        <v>0</v>
      </c>
      <c r="T517" s="213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14" t="s">
        <v>633</v>
      </c>
      <c r="AT517" s="214" t="s">
        <v>482</v>
      </c>
      <c r="AU517" s="214" t="s">
        <v>82</v>
      </c>
      <c r="AY517" s="16" t="s">
        <v>117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16" t="s">
        <v>80</v>
      </c>
      <c r="BK517" s="215">
        <f>ROUND(I517*H517,2)</f>
        <v>0</v>
      </c>
      <c r="BL517" s="16" t="s">
        <v>633</v>
      </c>
      <c r="BM517" s="214" t="s">
        <v>1839</v>
      </c>
    </row>
    <row r="518" s="2" customFormat="1" ht="16.5" customHeight="1">
      <c r="A518" s="37"/>
      <c r="B518" s="38"/>
      <c r="C518" s="217" t="s">
        <v>1840</v>
      </c>
      <c r="D518" s="217" t="s">
        <v>482</v>
      </c>
      <c r="E518" s="218" t="s">
        <v>1841</v>
      </c>
      <c r="F518" s="219" t="s">
        <v>1842</v>
      </c>
      <c r="G518" s="220" t="s">
        <v>153</v>
      </c>
      <c r="H518" s="221">
        <v>10</v>
      </c>
      <c r="I518" s="222"/>
      <c r="J518" s="223">
        <f>ROUND(I518*H518,2)</f>
        <v>0</v>
      </c>
      <c r="K518" s="219" t="s">
        <v>19</v>
      </c>
      <c r="L518" s="224"/>
      <c r="M518" s="225" t="s">
        <v>19</v>
      </c>
      <c r="N518" s="226" t="s">
        <v>43</v>
      </c>
      <c r="O518" s="83"/>
      <c r="P518" s="212">
        <f>O518*H518</f>
        <v>0</v>
      </c>
      <c r="Q518" s="212">
        <v>0.00022000000000000001</v>
      </c>
      <c r="R518" s="212">
        <f>Q518*H518</f>
        <v>0.0022000000000000001</v>
      </c>
      <c r="S518" s="212">
        <v>0</v>
      </c>
      <c r="T518" s="213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14" t="s">
        <v>633</v>
      </c>
      <c r="AT518" s="214" t="s">
        <v>482</v>
      </c>
      <c r="AU518" s="214" t="s">
        <v>82</v>
      </c>
      <c r="AY518" s="16" t="s">
        <v>117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16" t="s">
        <v>80</v>
      </c>
      <c r="BK518" s="215">
        <f>ROUND(I518*H518,2)</f>
        <v>0</v>
      </c>
      <c r="BL518" s="16" t="s">
        <v>633</v>
      </c>
      <c r="BM518" s="214" t="s">
        <v>1843</v>
      </c>
    </row>
    <row r="519" s="2" customFormat="1" ht="16.5" customHeight="1">
      <c r="A519" s="37"/>
      <c r="B519" s="38"/>
      <c r="C519" s="217" t="s">
        <v>1844</v>
      </c>
      <c r="D519" s="217" t="s">
        <v>482</v>
      </c>
      <c r="E519" s="218" t="s">
        <v>1845</v>
      </c>
      <c r="F519" s="219" t="s">
        <v>1846</v>
      </c>
      <c r="G519" s="220" t="s">
        <v>153</v>
      </c>
      <c r="H519" s="221">
        <v>10</v>
      </c>
      <c r="I519" s="222"/>
      <c r="J519" s="223">
        <f>ROUND(I519*H519,2)</f>
        <v>0</v>
      </c>
      <c r="K519" s="219" t="s">
        <v>124</v>
      </c>
      <c r="L519" s="224"/>
      <c r="M519" s="225" t="s">
        <v>19</v>
      </c>
      <c r="N519" s="226" t="s">
        <v>43</v>
      </c>
      <c r="O519" s="83"/>
      <c r="P519" s="212">
        <f>O519*H519</f>
        <v>0</v>
      </c>
      <c r="Q519" s="212">
        <v>0.00035</v>
      </c>
      <c r="R519" s="212">
        <f>Q519*H519</f>
        <v>0.0035000000000000001</v>
      </c>
      <c r="S519" s="212">
        <v>0</v>
      </c>
      <c r="T519" s="213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14" t="s">
        <v>633</v>
      </c>
      <c r="AT519" s="214" t="s">
        <v>482</v>
      </c>
      <c r="AU519" s="214" t="s">
        <v>82</v>
      </c>
      <c r="AY519" s="16" t="s">
        <v>117</v>
      </c>
      <c r="BE519" s="215">
        <f>IF(N519="základní",J519,0)</f>
        <v>0</v>
      </c>
      <c r="BF519" s="215">
        <f>IF(N519="snížená",J519,0)</f>
        <v>0</v>
      </c>
      <c r="BG519" s="215">
        <f>IF(N519="zákl. přenesená",J519,0)</f>
        <v>0</v>
      </c>
      <c r="BH519" s="215">
        <f>IF(N519="sníž. přenesená",J519,0)</f>
        <v>0</v>
      </c>
      <c r="BI519" s="215">
        <f>IF(N519="nulová",J519,0)</f>
        <v>0</v>
      </c>
      <c r="BJ519" s="16" t="s">
        <v>80</v>
      </c>
      <c r="BK519" s="215">
        <f>ROUND(I519*H519,2)</f>
        <v>0</v>
      </c>
      <c r="BL519" s="16" t="s">
        <v>633</v>
      </c>
      <c r="BM519" s="214" t="s">
        <v>1847</v>
      </c>
    </row>
    <row r="520" s="2" customFormat="1" ht="16.5" customHeight="1">
      <c r="A520" s="37"/>
      <c r="B520" s="38"/>
      <c r="C520" s="217" t="s">
        <v>1848</v>
      </c>
      <c r="D520" s="217" t="s">
        <v>482</v>
      </c>
      <c r="E520" s="218" t="s">
        <v>1849</v>
      </c>
      <c r="F520" s="219" t="s">
        <v>1850</v>
      </c>
      <c r="G520" s="220" t="s">
        <v>153</v>
      </c>
      <c r="H520" s="221">
        <v>10</v>
      </c>
      <c r="I520" s="222"/>
      <c r="J520" s="223">
        <f>ROUND(I520*H520,2)</f>
        <v>0</v>
      </c>
      <c r="K520" s="219" t="s">
        <v>124</v>
      </c>
      <c r="L520" s="224"/>
      <c r="M520" s="225" t="s">
        <v>19</v>
      </c>
      <c r="N520" s="226" t="s">
        <v>43</v>
      </c>
      <c r="O520" s="83"/>
      <c r="P520" s="212">
        <f>O520*H520</f>
        <v>0</v>
      </c>
      <c r="Q520" s="212">
        <v>0.00038999999999999999</v>
      </c>
      <c r="R520" s="212">
        <f>Q520*H520</f>
        <v>0.0038999999999999998</v>
      </c>
      <c r="S520" s="212">
        <v>0</v>
      </c>
      <c r="T520" s="213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14" t="s">
        <v>633</v>
      </c>
      <c r="AT520" s="214" t="s">
        <v>482</v>
      </c>
      <c r="AU520" s="214" t="s">
        <v>82</v>
      </c>
      <c r="AY520" s="16" t="s">
        <v>117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16" t="s">
        <v>80</v>
      </c>
      <c r="BK520" s="215">
        <f>ROUND(I520*H520,2)</f>
        <v>0</v>
      </c>
      <c r="BL520" s="16" t="s">
        <v>633</v>
      </c>
      <c r="BM520" s="214" t="s">
        <v>1851</v>
      </c>
    </row>
    <row r="521" s="2" customFormat="1" ht="16.5" customHeight="1">
      <c r="A521" s="37"/>
      <c r="B521" s="38"/>
      <c r="C521" s="217" t="s">
        <v>1852</v>
      </c>
      <c r="D521" s="217" t="s">
        <v>482</v>
      </c>
      <c r="E521" s="218" t="s">
        <v>1853</v>
      </c>
      <c r="F521" s="219" t="s">
        <v>1854</v>
      </c>
      <c r="G521" s="220" t="s">
        <v>153</v>
      </c>
      <c r="H521" s="221">
        <v>10</v>
      </c>
      <c r="I521" s="222"/>
      <c r="J521" s="223">
        <f>ROUND(I521*H521,2)</f>
        <v>0</v>
      </c>
      <c r="K521" s="219" t="s">
        <v>124</v>
      </c>
      <c r="L521" s="224"/>
      <c r="M521" s="225" t="s">
        <v>19</v>
      </c>
      <c r="N521" s="226" t="s">
        <v>43</v>
      </c>
      <c r="O521" s="83"/>
      <c r="P521" s="212">
        <f>O521*H521</f>
        <v>0</v>
      </c>
      <c r="Q521" s="212">
        <v>0.00035</v>
      </c>
      <c r="R521" s="212">
        <f>Q521*H521</f>
        <v>0.0035000000000000001</v>
      </c>
      <c r="S521" s="212">
        <v>0</v>
      </c>
      <c r="T521" s="213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14" t="s">
        <v>633</v>
      </c>
      <c r="AT521" s="214" t="s">
        <v>482</v>
      </c>
      <c r="AU521" s="214" t="s">
        <v>82</v>
      </c>
      <c r="AY521" s="16" t="s">
        <v>117</v>
      </c>
      <c r="BE521" s="215">
        <f>IF(N521="základní",J521,0)</f>
        <v>0</v>
      </c>
      <c r="BF521" s="215">
        <f>IF(N521="snížená",J521,0)</f>
        <v>0</v>
      </c>
      <c r="BG521" s="215">
        <f>IF(N521="zákl. přenesená",J521,0)</f>
        <v>0</v>
      </c>
      <c r="BH521" s="215">
        <f>IF(N521="sníž. přenesená",J521,0)</f>
        <v>0</v>
      </c>
      <c r="BI521" s="215">
        <f>IF(N521="nulová",J521,0)</f>
        <v>0</v>
      </c>
      <c r="BJ521" s="16" t="s">
        <v>80</v>
      </c>
      <c r="BK521" s="215">
        <f>ROUND(I521*H521,2)</f>
        <v>0</v>
      </c>
      <c r="BL521" s="16" t="s">
        <v>633</v>
      </c>
      <c r="BM521" s="214" t="s">
        <v>1855</v>
      </c>
    </row>
    <row r="522" s="2" customFormat="1" ht="16.5" customHeight="1">
      <c r="A522" s="37"/>
      <c r="B522" s="38"/>
      <c r="C522" s="217" t="s">
        <v>1856</v>
      </c>
      <c r="D522" s="217" t="s">
        <v>482</v>
      </c>
      <c r="E522" s="218" t="s">
        <v>1857</v>
      </c>
      <c r="F522" s="219" t="s">
        <v>1858</v>
      </c>
      <c r="G522" s="220" t="s">
        <v>153</v>
      </c>
      <c r="H522" s="221">
        <v>10</v>
      </c>
      <c r="I522" s="222"/>
      <c r="J522" s="223">
        <f>ROUND(I522*H522,2)</f>
        <v>0</v>
      </c>
      <c r="K522" s="219" t="s">
        <v>124</v>
      </c>
      <c r="L522" s="224"/>
      <c r="M522" s="225" t="s">
        <v>19</v>
      </c>
      <c r="N522" s="226" t="s">
        <v>43</v>
      </c>
      <c r="O522" s="83"/>
      <c r="P522" s="212">
        <f>O522*H522</f>
        <v>0</v>
      </c>
      <c r="Q522" s="212">
        <v>0.00018000000000000001</v>
      </c>
      <c r="R522" s="212">
        <f>Q522*H522</f>
        <v>0.0018000000000000002</v>
      </c>
      <c r="S522" s="212">
        <v>0</v>
      </c>
      <c r="T522" s="213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14" t="s">
        <v>633</v>
      </c>
      <c r="AT522" s="214" t="s">
        <v>482</v>
      </c>
      <c r="AU522" s="214" t="s">
        <v>82</v>
      </c>
      <c r="AY522" s="16" t="s">
        <v>117</v>
      </c>
      <c r="BE522" s="215">
        <f>IF(N522="základní",J522,0)</f>
        <v>0</v>
      </c>
      <c r="BF522" s="215">
        <f>IF(N522="snížená",J522,0)</f>
        <v>0</v>
      </c>
      <c r="BG522" s="215">
        <f>IF(N522="zákl. přenesená",J522,0)</f>
        <v>0</v>
      </c>
      <c r="BH522" s="215">
        <f>IF(N522="sníž. přenesená",J522,0)</f>
        <v>0</v>
      </c>
      <c r="BI522" s="215">
        <f>IF(N522="nulová",J522,0)</f>
        <v>0</v>
      </c>
      <c r="BJ522" s="16" t="s">
        <v>80</v>
      </c>
      <c r="BK522" s="215">
        <f>ROUND(I522*H522,2)</f>
        <v>0</v>
      </c>
      <c r="BL522" s="16" t="s">
        <v>633</v>
      </c>
      <c r="BM522" s="214" t="s">
        <v>1859</v>
      </c>
    </row>
    <row r="523" s="2" customFormat="1" ht="16.5" customHeight="1">
      <c r="A523" s="37"/>
      <c r="B523" s="38"/>
      <c r="C523" s="217" t="s">
        <v>1860</v>
      </c>
      <c r="D523" s="217" t="s">
        <v>482</v>
      </c>
      <c r="E523" s="218" t="s">
        <v>1861</v>
      </c>
      <c r="F523" s="219" t="s">
        <v>1862</v>
      </c>
      <c r="G523" s="220" t="s">
        <v>153</v>
      </c>
      <c r="H523" s="221">
        <v>10</v>
      </c>
      <c r="I523" s="222"/>
      <c r="J523" s="223">
        <f>ROUND(I523*H523,2)</f>
        <v>0</v>
      </c>
      <c r="K523" s="219" t="s">
        <v>124</v>
      </c>
      <c r="L523" s="224"/>
      <c r="M523" s="225" t="s">
        <v>19</v>
      </c>
      <c r="N523" s="226" t="s">
        <v>43</v>
      </c>
      <c r="O523" s="83"/>
      <c r="P523" s="212">
        <f>O523*H523</f>
        <v>0</v>
      </c>
      <c r="Q523" s="212">
        <v>0.00025999999999999998</v>
      </c>
      <c r="R523" s="212">
        <f>Q523*H523</f>
        <v>0.0025999999999999999</v>
      </c>
      <c r="S523" s="212">
        <v>0</v>
      </c>
      <c r="T523" s="213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14" t="s">
        <v>633</v>
      </c>
      <c r="AT523" s="214" t="s">
        <v>482</v>
      </c>
      <c r="AU523" s="214" t="s">
        <v>82</v>
      </c>
      <c r="AY523" s="16" t="s">
        <v>117</v>
      </c>
      <c r="BE523" s="215">
        <f>IF(N523="základní",J523,0)</f>
        <v>0</v>
      </c>
      <c r="BF523" s="215">
        <f>IF(N523="snížená",J523,0)</f>
        <v>0</v>
      </c>
      <c r="BG523" s="215">
        <f>IF(N523="zákl. přenesená",J523,0)</f>
        <v>0</v>
      </c>
      <c r="BH523" s="215">
        <f>IF(N523="sníž. přenesená",J523,0)</f>
        <v>0</v>
      </c>
      <c r="BI523" s="215">
        <f>IF(N523="nulová",J523,0)</f>
        <v>0</v>
      </c>
      <c r="BJ523" s="16" t="s">
        <v>80</v>
      </c>
      <c r="BK523" s="215">
        <f>ROUND(I523*H523,2)</f>
        <v>0</v>
      </c>
      <c r="BL523" s="16" t="s">
        <v>633</v>
      </c>
      <c r="BM523" s="214" t="s">
        <v>1863</v>
      </c>
    </row>
    <row r="524" s="2" customFormat="1" ht="16.5" customHeight="1">
      <c r="A524" s="37"/>
      <c r="B524" s="38"/>
      <c r="C524" s="217" t="s">
        <v>1864</v>
      </c>
      <c r="D524" s="217" t="s">
        <v>482</v>
      </c>
      <c r="E524" s="218" t="s">
        <v>1865</v>
      </c>
      <c r="F524" s="219" t="s">
        <v>1866</v>
      </c>
      <c r="G524" s="220" t="s">
        <v>153</v>
      </c>
      <c r="H524" s="221">
        <v>10</v>
      </c>
      <c r="I524" s="222"/>
      <c r="J524" s="223">
        <f>ROUND(I524*H524,2)</f>
        <v>0</v>
      </c>
      <c r="K524" s="219" t="s">
        <v>124</v>
      </c>
      <c r="L524" s="224"/>
      <c r="M524" s="225" t="s">
        <v>19</v>
      </c>
      <c r="N524" s="226" t="s">
        <v>43</v>
      </c>
      <c r="O524" s="83"/>
      <c r="P524" s="212">
        <f>O524*H524</f>
        <v>0</v>
      </c>
      <c r="Q524" s="212">
        <v>0.00022000000000000001</v>
      </c>
      <c r="R524" s="212">
        <f>Q524*H524</f>
        <v>0.0022000000000000001</v>
      </c>
      <c r="S524" s="212">
        <v>0</v>
      </c>
      <c r="T524" s="213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14" t="s">
        <v>633</v>
      </c>
      <c r="AT524" s="214" t="s">
        <v>482</v>
      </c>
      <c r="AU524" s="214" t="s">
        <v>82</v>
      </c>
      <c r="AY524" s="16" t="s">
        <v>117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16" t="s">
        <v>80</v>
      </c>
      <c r="BK524" s="215">
        <f>ROUND(I524*H524,2)</f>
        <v>0</v>
      </c>
      <c r="BL524" s="16" t="s">
        <v>633</v>
      </c>
      <c r="BM524" s="214" t="s">
        <v>1867</v>
      </c>
    </row>
    <row r="525" s="2" customFormat="1" ht="16.5" customHeight="1">
      <c r="A525" s="37"/>
      <c r="B525" s="38"/>
      <c r="C525" s="217" t="s">
        <v>1868</v>
      </c>
      <c r="D525" s="217" t="s">
        <v>482</v>
      </c>
      <c r="E525" s="218" t="s">
        <v>1869</v>
      </c>
      <c r="F525" s="219" t="s">
        <v>1870</v>
      </c>
      <c r="G525" s="220" t="s">
        <v>153</v>
      </c>
      <c r="H525" s="221">
        <v>10</v>
      </c>
      <c r="I525" s="222"/>
      <c r="J525" s="223">
        <f>ROUND(I525*H525,2)</f>
        <v>0</v>
      </c>
      <c r="K525" s="219" t="s">
        <v>124</v>
      </c>
      <c r="L525" s="224"/>
      <c r="M525" s="225" t="s">
        <v>19</v>
      </c>
      <c r="N525" s="226" t="s">
        <v>43</v>
      </c>
      <c r="O525" s="83"/>
      <c r="P525" s="212">
        <f>O525*H525</f>
        <v>0</v>
      </c>
      <c r="Q525" s="212">
        <v>0.00048000000000000001</v>
      </c>
      <c r="R525" s="212">
        <f>Q525*H525</f>
        <v>0.0048000000000000004</v>
      </c>
      <c r="S525" s="212">
        <v>0</v>
      </c>
      <c r="T525" s="213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14" t="s">
        <v>633</v>
      </c>
      <c r="AT525" s="214" t="s">
        <v>482</v>
      </c>
      <c r="AU525" s="214" t="s">
        <v>82</v>
      </c>
      <c r="AY525" s="16" t="s">
        <v>117</v>
      </c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16" t="s">
        <v>80</v>
      </c>
      <c r="BK525" s="215">
        <f>ROUND(I525*H525,2)</f>
        <v>0</v>
      </c>
      <c r="BL525" s="16" t="s">
        <v>633</v>
      </c>
      <c r="BM525" s="214" t="s">
        <v>1871</v>
      </c>
    </row>
    <row r="526" s="2" customFormat="1" ht="16.5" customHeight="1">
      <c r="A526" s="37"/>
      <c r="B526" s="38"/>
      <c r="C526" s="217" t="s">
        <v>1872</v>
      </c>
      <c r="D526" s="217" t="s">
        <v>482</v>
      </c>
      <c r="E526" s="218" t="s">
        <v>1873</v>
      </c>
      <c r="F526" s="219" t="s">
        <v>1874</v>
      </c>
      <c r="G526" s="220" t="s">
        <v>153</v>
      </c>
      <c r="H526" s="221">
        <v>20</v>
      </c>
      <c r="I526" s="222"/>
      <c r="J526" s="223">
        <f>ROUND(I526*H526,2)</f>
        <v>0</v>
      </c>
      <c r="K526" s="219" t="s">
        <v>124</v>
      </c>
      <c r="L526" s="224"/>
      <c r="M526" s="225" t="s">
        <v>19</v>
      </c>
      <c r="N526" s="226" t="s">
        <v>43</v>
      </c>
      <c r="O526" s="83"/>
      <c r="P526" s="212">
        <f>O526*H526</f>
        <v>0</v>
      </c>
      <c r="Q526" s="212">
        <v>0.00027999999999999998</v>
      </c>
      <c r="R526" s="212">
        <f>Q526*H526</f>
        <v>0.0055999999999999991</v>
      </c>
      <c r="S526" s="212">
        <v>0</v>
      </c>
      <c r="T526" s="213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14" t="s">
        <v>633</v>
      </c>
      <c r="AT526" s="214" t="s">
        <v>482</v>
      </c>
      <c r="AU526" s="214" t="s">
        <v>82</v>
      </c>
      <c r="AY526" s="16" t="s">
        <v>117</v>
      </c>
      <c r="BE526" s="215">
        <f>IF(N526="základní",J526,0)</f>
        <v>0</v>
      </c>
      <c r="BF526" s="215">
        <f>IF(N526="snížená",J526,0)</f>
        <v>0</v>
      </c>
      <c r="BG526" s="215">
        <f>IF(N526="zákl. přenesená",J526,0)</f>
        <v>0</v>
      </c>
      <c r="BH526" s="215">
        <f>IF(N526="sníž. přenesená",J526,0)</f>
        <v>0</v>
      </c>
      <c r="BI526" s="215">
        <f>IF(N526="nulová",J526,0)</f>
        <v>0</v>
      </c>
      <c r="BJ526" s="16" t="s">
        <v>80</v>
      </c>
      <c r="BK526" s="215">
        <f>ROUND(I526*H526,2)</f>
        <v>0</v>
      </c>
      <c r="BL526" s="16" t="s">
        <v>633</v>
      </c>
      <c r="BM526" s="214" t="s">
        <v>1875</v>
      </c>
    </row>
    <row r="527" s="2" customFormat="1" ht="16.5" customHeight="1">
      <c r="A527" s="37"/>
      <c r="B527" s="38"/>
      <c r="C527" s="217" t="s">
        <v>1876</v>
      </c>
      <c r="D527" s="217" t="s">
        <v>482</v>
      </c>
      <c r="E527" s="218" t="s">
        <v>1877</v>
      </c>
      <c r="F527" s="219" t="s">
        <v>1878</v>
      </c>
      <c r="G527" s="220" t="s">
        <v>153</v>
      </c>
      <c r="H527" s="221">
        <v>10</v>
      </c>
      <c r="I527" s="222"/>
      <c r="J527" s="223">
        <f>ROUND(I527*H527,2)</f>
        <v>0</v>
      </c>
      <c r="K527" s="219" t="s">
        <v>124</v>
      </c>
      <c r="L527" s="224"/>
      <c r="M527" s="225" t="s">
        <v>19</v>
      </c>
      <c r="N527" s="226" t="s">
        <v>43</v>
      </c>
      <c r="O527" s="83"/>
      <c r="P527" s="212">
        <f>O527*H527</f>
        <v>0</v>
      </c>
      <c r="Q527" s="212">
        <v>0.00033</v>
      </c>
      <c r="R527" s="212">
        <f>Q527*H527</f>
        <v>0.0033</v>
      </c>
      <c r="S527" s="212">
        <v>0</v>
      </c>
      <c r="T527" s="213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14" t="s">
        <v>633</v>
      </c>
      <c r="AT527" s="214" t="s">
        <v>482</v>
      </c>
      <c r="AU527" s="214" t="s">
        <v>82</v>
      </c>
      <c r="AY527" s="16" t="s">
        <v>117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16" t="s">
        <v>80</v>
      </c>
      <c r="BK527" s="215">
        <f>ROUND(I527*H527,2)</f>
        <v>0</v>
      </c>
      <c r="BL527" s="16" t="s">
        <v>633</v>
      </c>
      <c r="BM527" s="214" t="s">
        <v>1879</v>
      </c>
    </row>
    <row r="528" s="2" customFormat="1" ht="16.5" customHeight="1">
      <c r="A528" s="37"/>
      <c r="B528" s="38"/>
      <c r="C528" s="217" t="s">
        <v>1880</v>
      </c>
      <c r="D528" s="217" t="s">
        <v>482</v>
      </c>
      <c r="E528" s="218" t="s">
        <v>1881</v>
      </c>
      <c r="F528" s="219" t="s">
        <v>1882</v>
      </c>
      <c r="G528" s="220" t="s">
        <v>153</v>
      </c>
      <c r="H528" s="221">
        <v>50</v>
      </c>
      <c r="I528" s="222"/>
      <c r="J528" s="223">
        <f>ROUND(I528*H528,2)</f>
        <v>0</v>
      </c>
      <c r="K528" s="219" t="s">
        <v>124</v>
      </c>
      <c r="L528" s="224"/>
      <c r="M528" s="225" t="s">
        <v>19</v>
      </c>
      <c r="N528" s="226" t="s">
        <v>43</v>
      </c>
      <c r="O528" s="83"/>
      <c r="P528" s="212">
        <f>O528*H528</f>
        <v>0</v>
      </c>
      <c r="Q528" s="212">
        <v>0.00019000000000000001</v>
      </c>
      <c r="R528" s="212">
        <f>Q528*H528</f>
        <v>0.0094999999999999998</v>
      </c>
      <c r="S528" s="212">
        <v>0</v>
      </c>
      <c r="T528" s="213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14" t="s">
        <v>633</v>
      </c>
      <c r="AT528" s="214" t="s">
        <v>482</v>
      </c>
      <c r="AU528" s="214" t="s">
        <v>82</v>
      </c>
      <c r="AY528" s="16" t="s">
        <v>117</v>
      </c>
      <c r="BE528" s="215">
        <f>IF(N528="základní",J528,0)</f>
        <v>0</v>
      </c>
      <c r="BF528" s="215">
        <f>IF(N528="snížená",J528,0)</f>
        <v>0</v>
      </c>
      <c r="BG528" s="215">
        <f>IF(N528="zákl. přenesená",J528,0)</f>
        <v>0</v>
      </c>
      <c r="BH528" s="215">
        <f>IF(N528="sníž. přenesená",J528,0)</f>
        <v>0</v>
      </c>
      <c r="BI528" s="215">
        <f>IF(N528="nulová",J528,0)</f>
        <v>0</v>
      </c>
      <c r="BJ528" s="16" t="s">
        <v>80</v>
      </c>
      <c r="BK528" s="215">
        <f>ROUND(I528*H528,2)</f>
        <v>0</v>
      </c>
      <c r="BL528" s="16" t="s">
        <v>633</v>
      </c>
      <c r="BM528" s="214" t="s">
        <v>1883</v>
      </c>
    </row>
    <row r="529" s="2" customFormat="1" ht="16.5" customHeight="1">
      <c r="A529" s="37"/>
      <c r="B529" s="38"/>
      <c r="C529" s="217" t="s">
        <v>1884</v>
      </c>
      <c r="D529" s="217" t="s">
        <v>482</v>
      </c>
      <c r="E529" s="218" t="s">
        <v>1885</v>
      </c>
      <c r="F529" s="219" t="s">
        <v>1886</v>
      </c>
      <c r="G529" s="220" t="s">
        <v>153</v>
      </c>
      <c r="H529" s="221">
        <v>50</v>
      </c>
      <c r="I529" s="222"/>
      <c r="J529" s="223">
        <f>ROUND(I529*H529,2)</f>
        <v>0</v>
      </c>
      <c r="K529" s="219" t="s">
        <v>124</v>
      </c>
      <c r="L529" s="224"/>
      <c r="M529" s="225" t="s">
        <v>19</v>
      </c>
      <c r="N529" s="226" t="s">
        <v>43</v>
      </c>
      <c r="O529" s="83"/>
      <c r="P529" s="212">
        <f>O529*H529</f>
        <v>0</v>
      </c>
      <c r="Q529" s="212">
        <v>0.00025000000000000001</v>
      </c>
      <c r="R529" s="212">
        <f>Q529*H529</f>
        <v>0.012500000000000001</v>
      </c>
      <c r="S529" s="212">
        <v>0</v>
      </c>
      <c r="T529" s="213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14" t="s">
        <v>633</v>
      </c>
      <c r="AT529" s="214" t="s">
        <v>482</v>
      </c>
      <c r="AU529" s="214" t="s">
        <v>82</v>
      </c>
      <c r="AY529" s="16" t="s">
        <v>117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16" t="s">
        <v>80</v>
      </c>
      <c r="BK529" s="215">
        <f>ROUND(I529*H529,2)</f>
        <v>0</v>
      </c>
      <c r="BL529" s="16" t="s">
        <v>633</v>
      </c>
      <c r="BM529" s="214" t="s">
        <v>1887</v>
      </c>
    </row>
    <row r="530" s="2" customFormat="1" ht="16.5" customHeight="1">
      <c r="A530" s="37"/>
      <c r="B530" s="38"/>
      <c r="C530" s="217" t="s">
        <v>1888</v>
      </c>
      <c r="D530" s="217" t="s">
        <v>482</v>
      </c>
      <c r="E530" s="218" t="s">
        <v>1889</v>
      </c>
      <c r="F530" s="219" t="s">
        <v>1890</v>
      </c>
      <c r="G530" s="220" t="s">
        <v>153</v>
      </c>
      <c r="H530" s="221">
        <v>50</v>
      </c>
      <c r="I530" s="222"/>
      <c r="J530" s="223">
        <f>ROUND(I530*H530,2)</f>
        <v>0</v>
      </c>
      <c r="K530" s="219" t="s">
        <v>124</v>
      </c>
      <c r="L530" s="224"/>
      <c r="M530" s="225" t="s">
        <v>19</v>
      </c>
      <c r="N530" s="226" t="s">
        <v>43</v>
      </c>
      <c r="O530" s="83"/>
      <c r="P530" s="212">
        <f>O530*H530</f>
        <v>0</v>
      </c>
      <c r="Q530" s="212">
        <v>0.00027999999999999998</v>
      </c>
      <c r="R530" s="212">
        <f>Q530*H530</f>
        <v>0.013999999999999999</v>
      </c>
      <c r="S530" s="212">
        <v>0</v>
      </c>
      <c r="T530" s="213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14" t="s">
        <v>633</v>
      </c>
      <c r="AT530" s="214" t="s">
        <v>482</v>
      </c>
      <c r="AU530" s="214" t="s">
        <v>82</v>
      </c>
      <c r="AY530" s="16" t="s">
        <v>117</v>
      </c>
      <c r="BE530" s="215">
        <f>IF(N530="základní",J530,0)</f>
        <v>0</v>
      </c>
      <c r="BF530" s="215">
        <f>IF(N530="snížená",J530,0)</f>
        <v>0</v>
      </c>
      <c r="BG530" s="215">
        <f>IF(N530="zákl. přenesená",J530,0)</f>
        <v>0</v>
      </c>
      <c r="BH530" s="215">
        <f>IF(N530="sníž. přenesená",J530,0)</f>
        <v>0</v>
      </c>
      <c r="BI530" s="215">
        <f>IF(N530="nulová",J530,0)</f>
        <v>0</v>
      </c>
      <c r="BJ530" s="16" t="s">
        <v>80</v>
      </c>
      <c r="BK530" s="215">
        <f>ROUND(I530*H530,2)</f>
        <v>0</v>
      </c>
      <c r="BL530" s="16" t="s">
        <v>633</v>
      </c>
      <c r="BM530" s="214" t="s">
        <v>1891</v>
      </c>
    </row>
    <row r="531" s="2" customFormat="1" ht="16.5" customHeight="1">
      <c r="A531" s="37"/>
      <c r="B531" s="38"/>
      <c r="C531" s="217" t="s">
        <v>1892</v>
      </c>
      <c r="D531" s="217" t="s">
        <v>482</v>
      </c>
      <c r="E531" s="218" t="s">
        <v>1893</v>
      </c>
      <c r="F531" s="219" t="s">
        <v>1894</v>
      </c>
      <c r="G531" s="220" t="s">
        <v>153</v>
      </c>
      <c r="H531" s="221">
        <v>150</v>
      </c>
      <c r="I531" s="222"/>
      <c r="J531" s="223">
        <f>ROUND(I531*H531,2)</f>
        <v>0</v>
      </c>
      <c r="K531" s="219" t="s">
        <v>124</v>
      </c>
      <c r="L531" s="224"/>
      <c r="M531" s="225" t="s">
        <v>19</v>
      </c>
      <c r="N531" s="226" t="s">
        <v>43</v>
      </c>
      <c r="O531" s="83"/>
      <c r="P531" s="212">
        <f>O531*H531</f>
        <v>0</v>
      </c>
      <c r="Q531" s="212">
        <v>0.00042999999999999999</v>
      </c>
      <c r="R531" s="212">
        <f>Q531*H531</f>
        <v>0.064500000000000002</v>
      </c>
      <c r="S531" s="212">
        <v>0</v>
      </c>
      <c r="T531" s="213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14" t="s">
        <v>633</v>
      </c>
      <c r="AT531" s="214" t="s">
        <v>482</v>
      </c>
      <c r="AU531" s="214" t="s">
        <v>82</v>
      </c>
      <c r="AY531" s="16" t="s">
        <v>117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16" t="s">
        <v>80</v>
      </c>
      <c r="BK531" s="215">
        <f>ROUND(I531*H531,2)</f>
        <v>0</v>
      </c>
      <c r="BL531" s="16" t="s">
        <v>633</v>
      </c>
      <c r="BM531" s="214" t="s">
        <v>1895</v>
      </c>
    </row>
    <row r="532" s="2" customFormat="1" ht="16.5" customHeight="1">
      <c r="A532" s="37"/>
      <c r="B532" s="38"/>
      <c r="C532" s="217" t="s">
        <v>1896</v>
      </c>
      <c r="D532" s="217" t="s">
        <v>482</v>
      </c>
      <c r="E532" s="218" t="s">
        <v>1897</v>
      </c>
      <c r="F532" s="219" t="s">
        <v>1898</v>
      </c>
      <c r="G532" s="220" t="s">
        <v>153</v>
      </c>
      <c r="H532" s="221">
        <v>10</v>
      </c>
      <c r="I532" s="222"/>
      <c r="J532" s="223">
        <f>ROUND(I532*H532,2)</f>
        <v>0</v>
      </c>
      <c r="K532" s="219" t="s">
        <v>124</v>
      </c>
      <c r="L532" s="224"/>
      <c r="M532" s="225" t="s">
        <v>19</v>
      </c>
      <c r="N532" s="226" t="s">
        <v>43</v>
      </c>
      <c r="O532" s="83"/>
      <c r="P532" s="212">
        <f>O532*H532</f>
        <v>0</v>
      </c>
      <c r="Q532" s="212">
        <v>0.00044999999999999999</v>
      </c>
      <c r="R532" s="212">
        <f>Q532*H532</f>
        <v>0.0044999999999999997</v>
      </c>
      <c r="S532" s="212">
        <v>0</v>
      </c>
      <c r="T532" s="213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14" t="s">
        <v>633</v>
      </c>
      <c r="AT532" s="214" t="s">
        <v>482</v>
      </c>
      <c r="AU532" s="214" t="s">
        <v>82</v>
      </c>
      <c r="AY532" s="16" t="s">
        <v>117</v>
      </c>
      <c r="BE532" s="215">
        <f>IF(N532="základní",J532,0)</f>
        <v>0</v>
      </c>
      <c r="BF532" s="215">
        <f>IF(N532="snížená",J532,0)</f>
        <v>0</v>
      </c>
      <c r="BG532" s="215">
        <f>IF(N532="zákl. přenesená",J532,0)</f>
        <v>0</v>
      </c>
      <c r="BH532" s="215">
        <f>IF(N532="sníž. přenesená",J532,0)</f>
        <v>0</v>
      </c>
      <c r="BI532" s="215">
        <f>IF(N532="nulová",J532,0)</f>
        <v>0</v>
      </c>
      <c r="BJ532" s="16" t="s">
        <v>80</v>
      </c>
      <c r="BK532" s="215">
        <f>ROUND(I532*H532,2)</f>
        <v>0</v>
      </c>
      <c r="BL532" s="16" t="s">
        <v>633</v>
      </c>
      <c r="BM532" s="214" t="s">
        <v>1899</v>
      </c>
    </row>
    <row r="533" s="2" customFormat="1" ht="16.5" customHeight="1">
      <c r="A533" s="37"/>
      <c r="B533" s="38"/>
      <c r="C533" s="217" t="s">
        <v>1900</v>
      </c>
      <c r="D533" s="217" t="s">
        <v>482</v>
      </c>
      <c r="E533" s="218" t="s">
        <v>1901</v>
      </c>
      <c r="F533" s="219" t="s">
        <v>1902</v>
      </c>
      <c r="G533" s="220" t="s">
        <v>153</v>
      </c>
      <c r="H533" s="221">
        <v>10</v>
      </c>
      <c r="I533" s="222"/>
      <c r="J533" s="223">
        <f>ROUND(I533*H533,2)</f>
        <v>0</v>
      </c>
      <c r="K533" s="219" t="s">
        <v>124</v>
      </c>
      <c r="L533" s="224"/>
      <c r="M533" s="225" t="s">
        <v>19</v>
      </c>
      <c r="N533" s="226" t="s">
        <v>43</v>
      </c>
      <c r="O533" s="83"/>
      <c r="P533" s="212">
        <f>O533*H533</f>
        <v>0</v>
      </c>
      <c r="Q533" s="212">
        <v>0.00016000000000000001</v>
      </c>
      <c r="R533" s="212">
        <f>Q533*H533</f>
        <v>0.0016000000000000001</v>
      </c>
      <c r="S533" s="212">
        <v>0</v>
      </c>
      <c r="T533" s="213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14" t="s">
        <v>633</v>
      </c>
      <c r="AT533" s="214" t="s">
        <v>482</v>
      </c>
      <c r="AU533" s="214" t="s">
        <v>82</v>
      </c>
      <c r="AY533" s="16" t="s">
        <v>117</v>
      </c>
      <c r="BE533" s="215">
        <f>IF(N533="základní",J533,0)</f>
        <v>0</v>
      </c>
      <c r="BF533" s="215">
        <f>IF(N533="snížená",J533,0)</f>
        <v>0</v>
      </c>
      <c r="BG533" s="215">
        <f>IF(N533="zákl. přenesená",J533,0)</f>
        <v>0</v>
      </c>
      <c r="BH533" s="215">
        <f>IF(N533="sníž. přenesená",J533,0)</f>
        <v>0</v>
      </c>
      <c r="BI533" s="215">
        <f>IF(N533="nulová",J533,0)</f>
        <v>0</v>
      </c>
      <c r="BJ533" s="16" t="s">
        <v>80</v>
      </c>
      <c r="BK533" s="215">
        <f>ROUND(I533*H533,2)</f>
        <v>0</v>
      </c>
      <c r="BL533" s="16" t="s">
        <v>633</v>
      </c>
      <c r="BM533" s="214" t="s">
        <v>1903</v>
      </c>
    </row>
    <row r="534" s="2" customFormat="1" ht="16.5" customHeight="1">
      <c r="A534" s="37"/>
      <c r="B534" s="38"/>
      <c r="C534" s="217" t="s">
        <v>1904</v>
      </c>
      <c r="D534" s="217" t="s">
        <v>482</v>
      </c>
      <c r="E534" s="218" t="s">
        <v>1905</v>
      </c>
      <c r="F534" s="219" t="s">
        <v>1906</v>
      </c>
      <c r="G534" s="220" t="s">
        <v>153</v>
      </c>
      <c r="H534" s="221">
        <v>10</v>
      </c>
      <c r="I534" s="222"/>
      <c r="J534" s="223">
        <f>ROUND(I534*H534,2)</f>
        <v>0</v>
      </c>
      <c r="K534" s="219" t="s">
        <v>124</v>
      </c>
      <c r="L534" s="224"/>
      <c r="M534" s="225" t="s">
        <v>19</v>
      </c>
      <c r="N534" s="226" t="s">
        <v>43</v>
      </c>
      <c r="O534" s="83"/>
      <c r="P534" s="212">
        <f>O534*H534</f>
        <v>0</v>
      </c>
      <c r="Q534" s="212">
        <v>0.00011</v>
      </c>
      <c r="R534" s="212">
        <f>Q534*H534</f>
        <v>0.0011000000000000001</v>
      </c>
      <c r="S534" s="212">
        <v>0</v>
      </c>
      <c r="T534" s="213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14" t="s">
        <v>633</v>
      </c>
      <c r="AT534" s="214" t="s">
        <v>482</v>
      </c>
      <c r="AU534" s="214" t="s">
        <v>82</v>
      </c>
      <c r="AY534" s="16" t="s">
        <v>117</v>
      </c>
      <c r="BE534" s="215">
        <f>IF(N534="základní",J534,0)</f>
        <v>0</v>
      </c>
      <c r="BF534" s="215">
        <f>IF(N534="snížená",J534,0)</f>
        <v>0</v>
      </c>
      <c r="BG534" s="215">
        <f>IF(N534="zákl. přenesená",J534,0)</f>
        <v>0</v>
      </c>
      <c r="BH534" s="215">
        <f>IF(N534="sníž. přenesená",J534,0)</f>
        <v>0</v>
      </c>
      <c r="BI534" s="215">
        <f>IF(N534="nulová",J534,0)</f>
        <v>0</v>
      </c>
      <c r="BJ534" s="16" t="s">
        <v>80</v>
      </c>
      <c r="BK534" s="215">
        <f>ROUND(I534*H534,2)</f>
        <v>0</v>
      </c>
      <c r="BL534" s="16" t="s">
        <v>633</v>
      </c>
      <c r="BM534" s="214" t="s">
        <v>1907</v>
      </c>
    </row>
    <row r="535" s="2" customFormat="1" ht="16.5" customHeight="1">
      <c r="A535" s="37"/>
      <c r="B535" s="38"/>
      <c r="C535" s="217" t="s">
        <v>1908</v>
      </c>
      <c r="D535" s="217" t="s">
        <v>482</v>
      </c>
      <c r="E535" s="218" t="s">
        <v>1909</v>
      </c>
      <c r="F535" s="219" t="s">
        <v>1910</v>
      </c>
      <c r="G535" s="220" t="s">
        <v>153</v>
      </c>
      <c r="H535" s="221">
        <v>10</v>
      </c>
      <c r="I535" s="222"/>
      <c r="J535" s="223">
        <f>ROUND(I535*H535,2)</f>
        <v>0</v>
      </c>
      <c r="K535" s="219" t="s">
        <v>124</v>
      </c>
      <c r="L535" s="224"/>
      <c r="M535" s="225" t="s">
        <v>19</v>
      </c>
      <c r="N535" s="226" t="s">
        <v>43</v>
      </c>
      <c r="O535" s="83"/>
      <c r="P535" s="212">
        <f>O535*H535</f>
        <v>0</v>
      </c>
      <c r="Q535" s="212">
        <v>9.0000000000000006E-05</v>
      </c>
      <c r="R535" s="212">
        <f>Q535*H535</f>
        <v>0.00090000000000000008</v>
      </c>
      <c r="S535" s="212">
        <v>0</v>
      </c>
      <c r="T535" s="213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14" t="s">
        <v>633</v>
      </c>
      <c r="AT535" s="214" t="s">
        <v>482</v>
      </c>
      <c r="AU535" s="214" t="s">
        <v>82</v>
      </c>
      <c r="AY535" s="16" t="s">
        <v>117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16" t="s">
        <v>80</v>
      </c>
      <c r="BK535" s="215">
        <f>ROUND(I535*H535,2)</f>
        <v>0</v>
      </c>
      <c r="BL535" s="16" t="s">
        <v>633</v>
      </c>
      <c r="BM535" s="214" t="s">
        <v>1911</v>
      </c>
    </row>
    <row r="536" s="2" customFormat="1" ht="16.5" customHeight="1">
      <c r="A536" s="37"/>
      <c r="B536" s="38"/>
      <c r="C536" s="217" t="s">
        <v>1912</v>
      </c>
      <c r="D536" s="217" t="s">
        <v>482</v>
      </c>
      <c r="E536" s="218" t="s">
        <v>1913</v>
      </c>
      <c r="F536" s="219" t="s">
        <v>1914</v>
      </c>
      <c r="G536" s="220" t="s">
        <v>153</v>
      </c>
      <c r="H536" s="221">
        <v>10</v>
      </c>
      <c r="I536" s="222"/>
      <c r="J536" s="223">
        <f>ROUND(I536*H536,2)</f>
        <v>0</v>
      </c>
      <c r="K536" s="219" t="s">
        <v>124</v>
      </c>
      <c r="L536" s="224"/>
      <c r="M536" s="225" t="s">
        <v>19</v>
      </c>
      <c r="N536" s="226" t="s">
        <v>43</v>
      </c>
      <c r="O536" s="83"/>
      <c r="P536" s="212">
        <f>O536*H536</f>
        <v>0</v>
      </c>
      <c r="Q536" s="212">
        <v>6.9999999999999994E-05</v>
      </c>
      <c r="R536" s="212">
        <f>Q536*H536</f>
        <v>0.00069999999999999988</v>
      </c>
      <c r="S536" s="212">
        <v>0</v>
      </c>
      <c r="T536" s="213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14" t="s">
        <v>633</v>
      </c>
      <c r="AT536" s="214" t="s">
        <v>482</v>
      </c>
      <c r="AU536" s="214" t="s">
        <v>82</v>
      </c>
      <c r="AY536" s="16" t="s">
        <v>117</v>
      </c>
      <c r="BE536" s="215">
        <f>IF(N536="základní",J536,0)</f>
        <v>0</v>
      </c>
      <c r="BF536" s="215">
        <f>IF(N536="snížená",J536,0)</f>
        <v>0</v>
      </c>
      <c r="BG536" s="215">
        <f>IF(N536="zákl. přenesená",J536,0)</f>
        <v>0</v>
      </c>
      <c r="BH536" s="215">
        <f>IF(N536="sníž. přenesená",J536,0)</f>
        <v>0</v>
      </c>
      <c r="BI536" s="215">
        <f>IF(N536="nulová",J536,0)</f>
        <v>0</v>
      </c>
      <c r="BJ536" s="16" t="s">
        <v>80</v>
      </c>
      <c r="BK536" s="215">
        <f>ROUND(I536*H536,2)</f>
        <v>0</v>
      </c>
      <c r="BL536" s="16" t="s">
        <v>633</v>
      </c>
      <c r="BM536" s="214" t="s">
        <v>1915</v>
      </c>
    </row>
    <row r="537" s="2" customFormat="1" ht="16.5" customHeight="1">
      <c r="A537" s="37"/>
      <c r="B537" s="38"/>
      <c r="C537" s="217" t="s">
        <v>1916</v>
      </c>
      <c r="D537" s="217" t="s">
        <v>482</v>
      </c>
      <c r="E537" s="218" t="s">
        <v>1917</v>
      </c>
      <c r="F537" s="219" t="s">
        <v>1918</v>
      </c>
      <c r="G537" s="220" t="s">
        <v>153</v>
      </c>
      <c r="H537" s="221">
        <v>10</v>
      </c>
      <c r="I537" s="222"/>
      <c r="J537" s="223">
        <f>ROUND(I537*H537,2)</f>
        <v>0</v>
      </c>
      <c r="K537" s="219" t="s">
        <v>124</v>
      </c>
      <c r="L537" s="224"/>
      <c r="M537" s="225" t="s">
        <v>19</v>
      </c>
      <c r="N537" s="226" t="s">
        <v>43</v>
      </c>
      <c r="O537" s="83"/>
      <c r="P537" s="212">
        <f>O537*H537</f>
        <v>0</v>
      </c>
      <c r="Q537" s="212">
        <v>0.00012</v>
      </c>
      <c r="R537" s="212">
        <f>Q537*H537</f>
        <v>0.0012000000000000001</v>
      </c>
      <c r="S537" s="212">
        <v>0</v>
      </c>
      <c r="T537" s="213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14" t="s">
        <v>633</v>
      </c>
      <c r="AT537" s="214" t="s">
        <v>482</v>
      </c>
      <c r="AU537" s="214" t="s">
        <v>82</v>
      </c>
      <c r="AY537" s="16" t="s">
        <v>117</v>
      </c>
      <c r="BE537" s="215">
        <f>IF(N537="základní",J537,0)</f>
        <v>0</v>
      </c>
      <c r="BF537" s="215">
        <f>IF(N537="snížená",J537,0)</f>
        <v>0</v>
      </c>
      <c r="BG537" s="215">
        <f>IF(N537="zákl. přenesená",J537,0)</f>
        <v>0</v>
      </c>
      <c r="BH537" s="215">
        <f>IF(N537="sníž. přenesená",J537,0)</f>
        <v>0</v>
      </c>
      <c r="BI537" s="215">
        <f>IF(N537="nulová",J537,0)</f>
        <v>0</v>
      </c>
      <c r="BJ537" s="16" t="s">
        <v>80</v>
      </c>
      <c r="BK537" s="215">
        <f>ROUND(I537*H537,2)</f>
        <v>0</v>
      </c>
      <c r="BL537" s="16" t="s">
        <v>633</v>
      </c>
      <c r="BM537" s="214" t="s">
        <v>1919</v>
      </c>
    </row>
    <row r="538" s="2" customFormat="1" ht="16.5" customHeight="1">
      <c r="A538" s="37"/>
      <c r="B538" s="38"/>
      <c r="C538" s="217" t="s">
        <v>1920</v>
      </c>
      <c r="D538" s="217" t="s">
        <v>482</v>
      </c>
      <c r="E538" s="218" t="s">
        <v>1921</v>
      </c>
      <c r="F538" s="219" t="s">
        <v>1922</v>
      </c>
      <c r="G538" s="220" t="s">
        <v>153</v>
      </c>
      <c r="H538" s="221">
        <v>10</v>
      </c>
      <c r="I538" s="222"/>
      <c r="J538" s="223">
        <f>ROUND(I538*H538,2)</f>
        <v>0</v>
      </c>
      <c r="K538" s="219" t="s">
        <v>124</v>
      </c>
      <c r="L538" s="224"/>
      <c r="M538" s="225" t="s">
        <v>19</v>
      </c>
      <c r="N538" s="226" t="s">
        <v>43</v>
      </c>
      <c r="O538" s="83"/>
      <c r="P538" s="212">
        <f>O538*H538</f>
        <v>0</v>
      </c>
      <c r="Q538" s="212">
        <v>0.00012999999999999999</v>
      </c>
      <c r="R538" s="212">
        <f>Q538*H538</f>
        <v>0.0012999999999999999</v>
      </c>
      <c r="S538" s="212">
        <v>0</v>
      </c>
      <c r="T538" s="213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14" t="s">
        <v>633</v>
      </c>
      <c r="AT538" s="214" t="s">
        <v>482</v>
      </c>
      <c r="AU538" s="214" t="s">
        <v>82</v>
      </c>
      <c r="AY538" s="16" t="s">
        <v>117</v>
      </c>
      <c r="BE538" s="215">
        <f>IF(N538="základní",J538,0)</f>
        <v>0</v>
      </c>
      <c r="BF538" s="215">
        <f>IF(N538="snížená",J538,0)</f>
        <v>0</v>
      </c>
      <c r="BG538" s="215">
        <f>IF(N538="zákl. přenesená",J538,0)</f>
        <v>0</v>
      </c>
      <c r="BH538" s="215">
        <f>IF(N538="sníž. přenesená",J538,0)</f>
        <v>0</v>
      </c>
      <c r="BI538" s="215">
        <f>IF(N538="nulová",J538,0)</f>
        <v>0</v>
      </c>
      <c r="BJ538" s="16" t="s">
        <v>80</v>
      </c>
      <c r="BK538" s="215">
        <f>ROUND(I538*H538,2)</f>
        <v>0</v>
      </c>
      <c r="BL538" s="16" t="s">
        <v>633</v>
      </c>
      <c r="BM538" s="214" t="s">
        <v>1923</v>
      </c>
    </row>
    <row r="539" s="2" customFormat="1" ht="16.5" customHeight="1">
      <c r="A539" s="37"/>
      <c r="B539" s="38"/>
      <c r="C539" s="217" t="s">
        <v>1924</v>
      </c>
      <c r="D539" s="217" t="s">
        <v>482</v>
      </c>
      <c r="E539" s="218" t="s">
        <v>1925</v>
      </c>
      <c r="F539" s="219" t="s">
        <v>1926</v>
      </c>
      <c r="G539" s="220" t="s">
        <v>153</v>
      </c>
      <c r="H539" s="221">
        <v>10</v>
      </c>
      <c r="I539" s="222"/>
      <c r="J539" s="223">
        <f>ROUND(I539*H539,2)</f>
        <v>0</v>
      </c>
      <c r="K539" s="219" t="s">
        <v>124</v>
      </c>
      <c r="L539" s="224"/>
      <c r="M539" s="225" t="s">
        <v>19</v>
      </c>
      <c r="N539" s="226" t="s">
        <v>43</v>
      </c>
      <c r="O539" s="83"/>
      <c r="P539" s="212">
        <f>O539*H539</f>
        <v>0</v>
      </c>
      <c r="Q539" s="212">
        <v>8.0000000000000007E-05</v>
      </c>
      <c r="R539" s="212">
        <f>Q539*H539</f>
        <v>0.00080000000000000004</v>
      </c>
      <c r="S539" s="212">
        <v>0</v>
      </c>
      <c r="T539" s="213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14" t="s">
        <v>633</v>
      </c>
      <c r="AT539" s="214" t="s">
        <v>482</v>
      </c>
      <c r="AU539" s="214" t="s">
        <v>82</v>
      </c>
      <c r="AY539" s="16" t="s">
        <v>117</v>
      </c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16" t="s">
        <v>80</v>
      </c>
      <c r="BK539" s="215">
        <f>ROUND(I539*H539,2)</f>
        <v>0</v>
      </c>
      <c r="BL539" s="16" t="s">
        <v>633</v>
      </c>
      <c r="BM539" s="214" t="s">
        <v>1927</v>
      </c>
    </row>
    <row r="540" s="2" customFormat="1" ht="16.5" customHeight="1">
      <c r="A540" s="37"/>
      <c r="B540" s="38"/>
      <c r="C540" s="217" t="s">
        <v>1928</v>
      </c>
      <c r="D540" s="217" t="s">
        <v>482</v>
      </c>
      <c r="E540" s="218" t="s">
        <v>1929</v>
      </c>
      <c r="F540" s="219" t="s">
        <v>1930</v>
      </c>
      <c r="G540" s="220" t="s">
        <v>153</v>
      </c>
      <c r="H540" s="221">
        <v>10</v>
      </c>
      <c r="I540" s="222"/>
      <c r="J540" s="223">
        <f>ROUND(I540*H540,2)</f>
        <v>0</v>
      </c>
      <c r="K540" s="219" t="s">
        <v>124</v>
      </c>
      <c r="L540" s="224"/>
      <c r="M540" s="225" t="s">
        <v>19</v>
      </c>
      <c r="N540" s="226" t="s">
        <v>43</v>
      </c>
      <c r="O540" s="83"/>
      <c r="P540" s="212">
        <f>O540*H540</f>
        <v>0</v>
      </c>
      <c r="Q540" s="212">
        <v>0.00014999999999999999</v>
      </c>
      <c r="R540" s="212">
        <f>Q540*H540</f>
        <v>0.0014999999999999998</v>
      </c>
      <c r="S540" s="212">
        <v>0</v>
      </c>
      <c r="T540" s="213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14" t="s">
        <v>633</v>
      </c>
      <c r="AT540" s="214" t="s">
        <v>482</v>
      </c>
      <c r="AU540" s="214" t="s">
        <v>82</v>
      </c>
      <c r="AY540" s="16" t="s">
        <v>117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16" t="s">
        <v>80</v>
      </c>
      <c r="BK540" s="215">
        <f>ROUND(I540*H540,2)</f>
        <v>0</v>
      </c>
      <c r="BL540" s="16" t="s">
        <v>633</v>
      </c>
      <c r="BM540" s="214" t="s">
        <v>1931</v>
      </c>
    </row>
    <row r="541" s="2" customFormat="1" ht="16.5" customHeight="1">
      <c r="A541" s="37"/>
      <c r="B541" s="38"/>
      <c r="C541" s="217" t="s">
        <v>1932</v>
      </c>
      <c r="D541" s="217" t="s">
        <v>482</v>
      </c>
      <c r="E541" s="218" t="s">
        <v>1933</v>
      </c>
      <c r="F541" s="219" t="s">
        <v>1934</v>
      </c>
      <c r="G541" s="220" t="s">
        <v>153</v>
      </c>
      <c r="H541" s="221">
        <v>10</v>
      </c>
      <c r="I541" s="222"/>
      <c r="J541" s="223">
        <f>ROUND(I541*H541,2)</f>
        <v>0</v>
      </c>
      <c r="K541" s="219" t="s">
        <v>124</v>
      </c>
      <c r="L541" s="224"/>
      <c r="M541" s="225" t="s">
        <v>19</v>
      </c>
      <c r="N541" s="226" t="s">
        <v>43</v>
      </c>
      <c r="O541" s="83"/>
      <c r="P541" s="212">
        <f>O541*H541</f>
        <v>0</v>
      </c>
      <c r="Q541" s="212">
        <v>0.00010000000000000001</v>
      </c>
      <c r="R541" s="212">
        <f>Q541*H541</f>
        <v>0.001</v>
      </c>
      <c r="S541" s="212">
        <v>0</v>
      </c>
      <c r="T541" s="213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14" t="s">
        <v>633</v>
      </c>
      <c r="AT541" s="214" t="s">
        <v>482</v>
      </c>
      <c r="AU541" s="214" t="s">
        <v>82</v>
      </c>
      <c r="AY541" s="16" t="s">
        <v>117</v>
      </c>
      <c r="BE541" s="215">
        <f>IF(N541="základní",J541,0)</f>
        <v>0</v>
      </c>
      <c r="BF541" s="215">
        <f>IF(N541="snížená",J541,0)</f>
        <v>0</v>
      </c>
      <c r="BG541" s="215">
        <f>IF(N541="zákl. přenesená",J541,0)</f>
        <v>0</v>
      </c>
      <c r="BH541" s="215">
        <f>IF(N541="sníž. přenesená",J541,0)</f>
        <v>0</v>
      </c>
      <c r="BI541" s="215">
        <f>IF(N541="nulová",J541,0)</f>
        <v>0</v>
      </c>
      <c r="BJ541" s="16" t="s">
        <v>80</v>
      </c>
      <c r="BK541" s="215">
        <f>ROUND(I541*H541,2)</f>
        <v>0</v>
      </c>
      <c r="BL541" s="16" t="s">
        <v>633</v>
      </c>
      <c r="BM541" s="214" t="s">
        <v>1935</v>
      </c>
    </row>
    <row r="542" s="2" customFormat="1" ht="16.5" customHeight="1">
      <c r="A542" s="37"/>
      <c r="B542" s="38"/>
      <c r="C542" s="217" t="s">
        <v>1936</v>
      </c>
      <c r="D542" s="217" t="s">
        <v>482</v>
      </c>
      <c r="E542" s="218" t="s">
        <v>1937</v>
      </c>
      <c r="F542" s="219" t="s">
        <v>1938</v>
      </c>
      <c r="G542" s="220" t="s">
        <v>153</v>
      </c>
      <c r="H542" s="221">
        <v>25</v>
      </c>
      <c r="I542" s="222"/>
      <c r="J542" s="223">
        <f>ROUND(I542*H542,2)</f>
        <v>0</v>
      </c>
      <c r="K542" s="219" t="s">
        <v>124</v>
      </c>
      <c r="L542" s="224"/>
      <c r="M542" s="225" t="s">
        <v>19</v>
      </c>
      <c r="N542" s="226" t="s">
        <v>43</v>
      </c>
      <c r="O542" s="83"/>
      <c r="P542" s="212">
        <f>O542*H542</f>
        <v>0</v>
      </c>
      <c r="Q542" s="212">
        <v>0.00025999999999999998</v>
      </c>
      <c r="R542" s="212">
        <f>Q542*H542</f>
        <v>0.0064999999999999997</v>
      </c>
      <c r="S542" s="212">
        <v>0</v>
      </c>
      <c r="T542" s="213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14" t="s">
        <v>633</v>
      </c>
      <c r="AT542" s="214" t="s">
        <v>482</v>
      </c>
      <c r="AU542" s="214" t="s">
        <v>82</v>
      </c>
      <c r="AY542" s="16" t="s">
        <v>117</v>
      </c>
      <c r="BE542" s="215">
        <f>IF(N542="základní",J542,0)</f>
        <v>0</v>
      </c>
      <c r="BF542" s="215">
        <f>IF(N542="snížená",J542,0)</f>
        <v>0</v>
      </c>
      <c r="BG542" s="215">
        <f>IF(N542="zákl. přenesená",J542,0)</f>
        <v>0</v>
      </c>
      <c r="BH542" s="215">
        <f>IF(N542="sníž. přenesená",J542,0)</f>
        <v>0</v>
      </c>
      <c r="BI542" s="215">
        <f>IF(N542="nulová",J542,0)</f>
        <v>0</v>
      </c>
      <c r="BJ542" s="16" t="s">
        <v>80</v>
      </c>
      <c r="BK542" s="215">
        <f>ROUND(I542*H542,2)</f>
        <v>0</v>
      </c>
      <c r="BL542" s="16" t="s">
        <v>633</v>
      </c>
      <c r="BM542" s="214" t="s">
        <v>1939</v>
      </c>
    </row>
    <row r="543" s="2" customFormat="1" ht="16.5" customHeight="1">
      <c r="A543" s="37"/>
      <c r="B543" s="38"/>
      <c r="C543" s="217" t="s">
        <v>1940</v>
      </c>
      <c r="D543" s="217" t="s">
        <v>482</v>
      </c>
      <c r="E543" s="218" t="s">
        <v>1941</v>
      </c>
      <c r="F543" s="219" t="s">
        <v>1942</v>
      </c>
      <c r="G543" s="220" t="s">
        <v>153</v>
      </c>
      <c r="H543" s="221">
        <v>25</v>
      </c>
      <c r="I543" s="222"/>
      <c r="J543" s="223">
        <f>ROUND(I543*H543,2)</f>
        <v>0</v>
      </c>
      <c r="K543" s="219" t="s">
        <v>124</v>
      </c>
      <c r="L543" s="224"/>
      <c r="M543" s="225" t="s">
        <v>19</v>
      </c>
      <c r="N543" s="226" t="s">
        <v>43</v>
      </c>
      <c r="O543" s="83"/>
      <c r="P543" s="212">
        <f>O543*H543</f>
        <v>0</v>
      </c>
      <c r="Q543" s="212">
        <v>0.00069999999999999999</v>
      </c>
      <c r="R543" s="212">
        <f>Q543*H543</f>
        <v>0.017499999999999998</v>
      </c>
      <c r="S543" s="212">
        <v>0</v>
      </c>
      <c r="T543" s="213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14" t="s">
        <v>633</v>
      </c>
      <c r="AT543" s="214" t="s">
        <v>482</v>
      </c>
      <c r="AU543" s="214" t="s">
        <v>82</v>
      </c>
      <c r="AY543" s="16" t="s">
        <v>117</v>
      </c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16" t="s">
        <v>80</v>
      </c>
      <c r="BK543" s="215">
        <f>ROUND(I543*H543,2)</f>
        <v>0</v>
      </c>
      <c r="BL543" s="16" t="s">
        <v>633</v>
      </c>
      <c r="BM543" s="214" t="s">
        <v>1943</v>
      </c>
    </row>
    <row r="544" s="2" customFormat="1" ht="16.5" customHeight="1">
      <c r="A544" s="37"/>
      <c r="B544" s="38"/>
      <c r="C544" s="217" t="s">
        <v>1944</v>
      </c>
      <c r="D544" s="217" t="s">
        <v>482</v>
      </c>
      <c r="E544" s="218" t="s">
        <v>1945</v>
      </c>
      <c r="F544" s="219" t="s">
        <v>1946</v>
      </c>
      <c r="G544" s="220" t="s">
        <v>153</v>
      </c>
      <c r="H544" s="221">
        <v>10</v>
      </c>
      <c r="I544" s="222"/>
      <c r="J544" s="223">
        <f>ROUND(I544*H544,2)</f>
        <v>0</v>
      </c>
      <c r="K544" s="219" t="s">
        <v>124</v>
      </c>
      <c r="L544" s="224"/>
      <c r="M544" s="225" t="s">
        <v>19</v>
      </c>
      <c r="N544" s="226" t="s">
        <v>43</v>
      </c>
      <c r="O544" s="83"/>
      <c r="P544" s="212">
        <f>O544*H544</f>
        <v>0</v>
      </c>
      <c r="Q544" s="212">
        <v>0.00016000000000000001</v>
      </c>
      <c r="R544" s="212">
        <f>Q544*H544</f>
        <v>0.0016000000000000001</v>
      </c>
      <c r="S544" s="212">
        <v>0</v>
      </c>
      <c r="T544" s="213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14" t="s">
        <v>633</v>
      </c>
      <c r="AT544" s="214" t="s">
        <v>482</v>
      </c>
      <c r="AU544" s="214" t="s">
        <v>82</v>
      </c>
      <c r="AY544" s="16" t="s">
        <v>117</v>
      </c>
      <c r="BE544" s="215">
        <f>IF(N544="základní",J544,0)</f>
        <v>0</v>
      </c>
      <c r="BF544" s="215">
        <f>IF(N544="snížená",J544,0)</f>
        <v>0</v>
      </c>
      <c r="BG544" s="215">
        <f>IF(N544="zákl. přenesená",J544,0)</f>
        <v>0</v>
      </c>
      <c r="BH544" s="215">
        <f>IF(N544="sníž. přenesená",J544,0)</f>
        <v>0</v>
      </c>
      <c r="BI544" s="215">
        <f>IF(N544="nulová",J544,0)</f>
        <v>0</v>
      </c>
      <c r="BJ544" s="16" t="s">
        <v>80</v>
      </c>
      <c r="BK544" s="215">
        <f>ROUND(I544*H544,2)</f>
        <v>0</v>
      </c>
      <c r="BL544" s="16" t="s">
        <v>633</v>
      </c>
      <c r="BM544" s="214" t="s">
        <v>1947</v>
      </c>
    </row>
    <row r="545" s="2" customFormat="1" ht="16.5" customHeight="1">
      <c r="A545" s="37"/>
      <c r="B545" s="38"/>
      <c r="C545" s="217" t="s">
        <v>1948</v>
      </c>
      <c r="D545" s="217" t="s">
        <v>482</v>
      </c>
      <c r="E545" s="218" t="s">
        <v>1949</v>
      </c>
      <c r="F545" s="219" t="s">
        <v>1950</v>
      </c>
      <c r="G545" s="220" t="s">
        <v>153</v>
      </c>
      <c r="H545" s="221">
        <v>10</v>
      </c>
      <c r="I545" s="222"/>
      <c r="J545" s="223">
        <f>ROUND(I545*H545,2)</f>
        <v>0</v>
      </c>
      <c r="K545" s="219" t="s">
        <v>124</v>
      </c>
      <c r="L545" s="224"/>
      <c r="M545" s="225" t="s">
        <v>19</v>
      </c>
      <c r="N545" s="226" t="s">
        <v>43</v>
      </c>
      <c r="O545" s="83"/>
      <c r="P545" s="212">
        <f>O545*H545</f>
        <v>0</v>
      </c>
      <c r="Q545" s="212">
        <v>0.00012999999999999999</v>
      </c>
      <c r="R545" s="212">
        <f>Q545*H545</f>
        <v>0.0012999999999999999</v>
      </c>
      <c r="S545" s="212">
        <v>0</v>
      </c>
      <c r="T545" s="213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14" t="s">
        <v>633</v>
      </c>
      <c r="AT545" s="214" t="s">
        <v>482</v>
      </c>
      <c r="AU545" s="214" t="s">
        <v>82</v>
      </c>
      <c r="AY545" s="16" t="s">
        <v>117</v>
      </c>
      <c r="BE545" s="215">
        <f>IF(N545="základní",J545,0)</f>
        <v>0</v>
      </c>
      <c r="BF545" s="215">
        <f>IF(N545="snížená",J545,0)</f>
        <v>0</v>
      </c>
      <c r="BG545" s="215">
        <f>IF(N545="zákl. přenesená",J545,0)</f>
        <v>0</v>
      </c>
      <c r="BH545" s="215">
        <f>IF(N545="sníž. přenesená",J545,0)</f>
        <v>0</v>
      </c>
      <c r="BI545" s="215">
        <f>IF(N545="nulová",J545,0)</f>
        <v>0</v>
      </c>
      <c r="BJ545" s="16" t="s">
        <v>80</v>
      </c>
      <c r="BK545" s="215">
        <f>ROUND(I545*H545,2)</f>
        <v>0</v>
      </c>
      <c r="BL545" s="16" t="s">
        <v>633</v>
      </c>
      <c r="BM545" s="214" t="s">
        <v>1951</v>
      </c>
    </row>
    <row r="546" s="2" customFormat="1" ht="16.5" customHeight="1">
      <c r="A546" s="37"/>
      <c r="B546" s="38"/>
      <c r="C546" s="217" t="s">
        <v>1952</v>
      </c>
      <c r="D546" s="217" t="s">
        <v>482</v>
      </c>
      <c r="E546" s="218" t="s">
        <v>1953</v>
      </c>
      <c r="F546" s="219" t="s">
        <v>1954</v>
      </c>
      <c r="G546" s="220" t="s">
        <v>153</v>
      </c>
      <c r="H546" s="221">
        <v>10</v>
      </c>
      <c r="I546" s="222"/>
      <c r="J546" s="223">
        <f>ROUND(I546*H546,2)</f>
        <v>0</v>
      </c>
      <c r="K546" s="219" t="s">
        <v>124</v>
      </c>
      <c r="L546" s="224"/>
      <c r="M546" s="225" t="s">
        <v>19</v>
      </c>
      <c r="N546" s="226" t="s">
        <v>43</v>
      </c>
      <c r="O546" s="83"/>
      <c r="P546" s="212">
        <f>O546*H546</f>
        <v>0</v>
      </c>
      <c r="Q546" s="212">
        <v>0.00023000000000000001</v>
      </c>
      <c r="R546" s="212">
        <f>Q546*H546</f>
        <v>0.0023</v>
      </c>
      <c r="S546" s="212">
        <v>0</v>
      </c>
      <c r="T546" s="213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14" t="s">
        <v>633</v>
      </c>
      <c r="AT546" s="214" t="s">
        <v>482</v>
      </c>
      <c r="AU546" s="214" t="s">
        <v>82</v>
      </c>
      <c r="AY546" s="16" t="s">
        <v>117</v>
      </c>
      <c r="BE546" s="215">
        <f>IF(N546="základní",J546,0)</f>
        <v>0</v>
      </c>
      <c r="BF546" s="215">
        <f>IF(N546="snížená",J546,0)</f>
        <v>0</v>
      </c>
      <c r="BG546" s="215">
        <f>IF(N546="zákl. přenesená",J546,0)</f>
        <v>0</v>
      </c>
      <c r="BH546" s="215">
        <f>IF(N546="sníž. přenesená",J546,0)</f>
        <v>0</v>
      </c>
      <c r="BI546" s="215">
        <f>IF(N546="nulová",J546,0)</f>
        <v>0</v>
      </c>
      <c r="BJ546" s="16" t="s">
        <v>80</v>
      </c>
      <c r="BK546" s="215">
        <f>ROUND(I546*H546,2)</f>
        <v>0</v>
      </c>
      <c r="BL546" s="16" t="s">
        <v>633</v>
      </c>
      <c r="BM546" s="214" t="s">
        <v>1955</v>
      </c>
    </row>
    <row r="547" s="2" customFormat="1" ht="16.5" customHeight="1">
      <c r="A547" s="37"/>
      <c r="B547" s="38"/>
      <c r="C547" s="217" t="s">
        <v>1956</v>
      </c>
      <c r="D547" s="217" t="s">
        <v>482</v>
      </c>
      <c r="E547" s="218" t="s">
        <v>1957</v>
      </c>
      <c r="F547" s="219" t="s">
        <v>1958</v>
      </c>
      <c r="G547" s="220" t="s">
        <v>153</v>
      </c>
      <c r="H547" s="221">
        <v>10</v>
      </c>
      <c r="I547" s="222"/>
      <c r="J547" s="223">
        <f>ROUND(I547*H547,2)</f>
        <v>0</v>
      </c>
      <c r="K547" s="219" t="s">
        <v>124</v>
      </c>
      <c r="L547" s="224"/>
      <c r="M547" s="225" t="s">
        <v>19</v>
      </c>
      <c r="N547" s="226" t="s">
        <v>43</v>
      </c>
      <c r="O547" s="83"/>
      <c r="P547" s="212">
        <f>O547*H547</f>
        <v>0</v>
      </c>
      <c r="Q547" s="212">
        <v>0.00012</v>
      </c>
      <c r="R547" s="212">
        <f>Q547*H547</f>
        <v>0.0012000000000000001</v>
      </c>
      <c r="S547" s="212">
        <v>0</v>
      </c>
      <c r="T547" s="213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14" t="s">
        <v>633</v>
      </c>
      <c r="AT547" s="214" t="s">
        <v>482</v>
      </c>
      <c r="AU547" s="214" t="s">
        <v>82</v>
      </c>
      <c r="AY547" s="16" t="s">
        <v>117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16" t="s">
        <v>80</v>
      </c>
      <c r="BK547" s="215">
        <f>ROUND(I547*H547,2)</f>
        <v>0</v>
      </c>
      <c r="BL547" s="16" t="s">
        <v>633</v>
      </c>
      <c r="BM547" s="214" t="s">
        <v>1959</v>
      </c>
    </row>
    <row r="548" s="2" customFormat="1" ht="16.5" customHeight="1">
      <c r="A548" s="37"/>
      <c r="B548" s="38"/>
      <c r="C548" s="217" t="s">
        <v>1960</v>
      </c>
      <c r="D548" s="217" t="s">
        <v>482</v>
      </c>
      <c r="E548" s="218" t="s">
        <v>1961</v>
      </c>
      <c r="F548" s="219" t="s">
        <v>1962</v>
      </c>
      <c r="G548" s="220" t="s">
        <v>153</v>
      </c>
      <c r="H548" s="221">
        <v>10</v>
      </c>
      <c r="I548" s="222"/>
      <c r="J548" s="223">
        <f>ROUND(I548*H548,2)</f>
        <v>0</v>
      </c>
      <c r="K548" s="219" t="s">
        <v>124</v>
      </c>
      <c r="L548" s="224"/>
      <c r="M548" s="225" t="s">
        <v>19</v>
      </c>
      <c r="N548" s="226" t="s">
        <v>43</v>
      </c>
      <c r="O548" s="83"/>
      <c r="P548" s="212">
        <f>O548*H548</f>
        <v>0</v>
      </c>
      <c r="Q548" s="212">
        <v>0.00013999999999999999</v>
      </c>
      <c r="R548" s="212">
        <f>Q548*H548</f>
        <v>0.0013999999999999998</v>
      </c>
      <c r="S548" s="212">
        <v>0</v>
      </c>
      <c r="T548" s="213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14" t="s">
        <v>633</v>
      </c>
      <c r="AT548" s="214" t="s">
        <v>482</v>
      </c>
      <c r="AU548" s="214" t="s">
        <v>82</v>
      </c>
      <c r="AY548" s="16" t="s">
        <v>117</v>
      </c>
      <c r="BE548" s="215">
        <f>IF(N548="základní",J548,0)</f>
        <v>0</v>
      </c>
      <c r="BF548" s="215">
        <f>IF(N548="snížená",J548,0)</f>
        <v>0</v>
      </c>
      <c r="BG548" s="215">
        <f>IF(N548="zákl. přenesená",J548,0)</f>
        <v>0</v>
      </c>
      <c r="BH548" s="215">
        <f>IF(N548="sníž. přenesená",J548,0)</f>
        <v>0</v>
      </c>
      <c r="BI548" s="215">
        <f>IF(N548="nulová",J548,0)</f>
        <v>0</v>
      </c>
      <c r="BJ548" s="16" t="s">
        <v>80</v>
      </c>
      <c r="BK548" s="215">
        <f>ROUND(I548*H548,2)</f>
        <v>0</v>
      </c>
      <c r="BL548" s="16" t="s">
        <v>633</v>
      </c>
      <c r="BM548" s="214" t="s">
        <v>1963</v>
      </c>
    </row>
    <row r="549" s="2" customFormat="1" ht="16.5" customHeight="1">
      <c r="A549" s="37"/>
      <c r="B549" s="38"/>
      <c r="C549" s="217" t="s">
        <v>1964</v>
      </c>
      <c r="D549" s="217" t="s">
        <v>482</v>
      </c>
      <c r="E549" s="218" t="s">
        <v>1965</v>
      </c>
      <c r="F549" s="219" t="s">
        <v>1966</v>
      </c>
      <c r="G549" s="220" t="s">
        <v>153</v>
      </c>
      <c r="H549" s="221">
        <v>10</v>
      </c>
      <c r="I549" s="222"/>
      <c r="J549" s="223">
        <f>ROUND(I549*H549,2)</f>
        <v>0</v>
      </c>
      <c r="K549" s="219" t="s">
        <v>124</v>
      </c>
      <c r="L549" s="224"/>
      <c r="M549" s="225" t="s">
        <v>19</v>
      </c>
      <c r="N549" s="226" t="s">
        <v>43</v>
      </c>
      <c r="O549" s="83"/>
      <c r="P549" s="212">
        <f>O549*H549</f>
        <v>0</v>
      </c>
      <c r="Q549" s="212">
        <v>0.00025000000000000001</v>
      </c>
      <c r="R549" s="212">
        <f>Q549*H549</f>
        <v>0.0025000000000000001</v>
      </c>
      <c r="S549" s="212">
        <v>0</v>
      </c>
      <c r="T549" s="213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14" t="s">
        <v>633</v>
      </c>
      <c r="AT549" s="214" t="s">
        <v>482</v>
      </c>
      <c r="AU549" s="214" t="s">
        <v>82</v>
      </c>
      <c r="AY549" s="16" t="s">
        <v>117</v>
      </c>
      <c r="BE549" s="215">
        <f>IF(N549="základní",J549,0)</f>
        <v>0</v>
      </c>
      <c r="BF549" s="215">
        <f>IF(N549="snížená",J549,0)</f>
        <v>0</v>
      </c>
      <c r="BG549" s="215">
        <f>IF(N549="zákl. přenesená",J549,0)</f>
        <v>0</v>
      </c>
      <c r="BH549" s="215">
        <f>IF(N549="sníž. přenesená",J549,0)</f>
        <v>0</v>
      </c>
      <c r="BI549" s="215">
        <f>IF(N549="nulová",J549,0)</f>
        <v>0</v>
      </c>
      <c r="BJ549" s="16" t="s">
        <v>80</v>
      </c>
      <c r="BK549" s="215">
        <f>ROUND(I549*H549,2)</f>
        <v>0</v>
      </c>
      <c r="BL549" s="16" t="s">
        <v>633</v>
      </c>
      <c r="BM549" s="214" t="s">
        <v>1967</v>
      </c>
    </row>
    <row r="550" s="2" customFormat="1" ht="16.5" customHeight="1">
      <c r="A550" s="37"/>
      <c r="B550" s="38"/>
      <c r="C550" s="217" t="s">
        <v>1968</v>
      </c>
      <c r="D550" s="217" t="s">
        <v>482</v>
      </c>
      <c r="E550" s="218" t="s">
        <v>1969</v>
      </c>
      <c r="F550" s="219" t="s">
        <v>1970</v>
      </c>
      <c r="G550" s="220" t="s">
        <v>153</v>
      </c>
      <c r="H550" s="221">
        <v>10</v>
      </c>
      <c r="I550" s="222"/>
      <c r="J550" s="223">
        <f>ROUND(I550*H550,2)</f>
        <v>0</v>
      </c>
      <c r="K550" s="219" t="s">
        <v>124</v>
      </c>
      <c r="L550" s="224"/>
      <c r="M550" s="225" t="s">
        <v>19</v>
      </c>
      <c r="N550" s="226" t="s">
        <v>43</v>
      </c>
      <c r="O550" s="83"/>
      <c r="P550" s="212">
        <f>O550*H550</f>
        <v>0</v>
      </c>
      <c r="Q550" s="212">
        <v>0.00063000000000000003</v>
      </c>
      <c r="R550" s="212">
        <f>Q550*H550</f>
        <v>0.0063</v>
      </c>
      <c r="S550" s="212">
        <v>0</v>
      </c>
      <c r="T550" s="213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14" t="s">
        <v>633</v>
      </c>
      <c r="AT550" s="214" t="s">
        <v>482</v>
      </c>
      <c r="AU550" s="214" t="s">
        <v>82</v>
      </c>
      <c r="AY550" s="16" t="s">
        <v>117</v>
      </c>
      <c r="BE550" s="215">
        <f>IF(N550="základní",J550,0)</f>
        <v>0</v>
      </c>
      <c r="BF550" s="215">
        <f>IF(N550="snížená",J550,0)</f>
        <v>0</v>
      </c>
      <c r="BG550" s="215">
        <f>IF(N550="zákl. přenesená",J550,0)</f>
        <v>0</v>
      </c>
      <c r="BH550" s="215">
        <f>IF(N550="sníž. přenesená",J550,0)</f>
        <v>0</v>
      </c>
      <c r="BI550" s="215">
        <f>IF(N550="nulová",J550,0)</f>
        <v>0</v>
      </c>
      <c r="BJ550" s="16" t="s">
        <v>80</v>
      </c>
      <c r="BK550" s="215">
        <f>ROUND(I550*H550,2)</f>
        <v>0</v>
      </c>
      <c r="BL550" s="16" t="s">
        <v>633</v>
      </c>
      <c r="BM550" s="214" t="s">
        <v>1971</v>
      </c>
    </row>
    <row r="551" s="2" customFormat="1" ht="16.5" customHeight="1">
      <c r="A551" s="37"/>
      <c r="B551" s="38"/>
      <c r="C551" s="217" t="s">
        <v>1972</v>
      </c>
      <c r="D551" s="217" t="s">
        <v>482</v>
      </c>
      <c r="E551" s="218" t="s">
        <v>1973</v>
      </c>
      <c r="F551" s="219" t="s">
        <v>1974</v>
      </c>
      <c r="G551" s="220" t="s">
        <v>153</v>
      </c>
      <c r="H551" s="221">
        <v>10</v>
      </c>
      <c r="I551" s="222"/>
      <c r="J551" s="223">
        <f>ROUND(I551*H551,2)</f>
        <v>0</v>
      </c>
      <c r="K551" s="219" t="s">
        <v>124</v>
      </c>
      <c r="L551" s="224"/>
      <c r="M551" s="225" t="s">
        <v>19</v>
      </c>
      <c r="N551" s="226" t="s">
        <v>43</v>
      </c>
      <c r="O551" s="83"/>
      <c r="P551" s="212">
        <f>O551*H551</f>
        <v>0</v>
      </c>
      <c r="Q551" s="212">
        <v>0.00012999999999999999</v>
      </c>
      <c r="R551" s="212">
        <f>Q551*H551</f>
        <v>0.0012999999999999999</v>
      </c>
      <c r="S551" s="212">
        <v>0</v>
      </c>
      <c r="T551" s="213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14" t="s">
        <v>633</v>
      </c>
      <c r="AT551" s="214" t="s">
        <v>482</v>
      </c>
      <c r="AU551" s="214" t="s">
        <v>82</v>
      </c>
      <c r="AY551" s="16" t="s">
        <v>117</v>
      </c>
      <c r="BE551" s="215">
        <f>IF(N551="základní",J551,0)</f>
        <v>0</v>
      </c>
      <c r="BF551" s="215">
        <f>IF(N551="snížená",J551,0)</f>
        <v>0</v>
      </c>
      <c r="BG551" s="215">
        <f>IF(N551="zákl. přenesená",J551,0)</f>
        <v>0</v>
      </c>
      <c r="BH551" s="215">
        <f>IF(N551="sníž. přenesená",J551,0)</f>
        <v>0</v>
      </c>
      <c r="BI551" s="215">
        <f>IF(N551="nulová",J551,0)</f>
        <v>0</v>
      </c>
      <c r="BJ551" s="16" t="s">
        <v>80</v>
      </c>
      <c r="BK551" s="215">
        <f>ROUND(I551*H551,2)</f>
        <v>0</v>
      </c>
      <c r="BL551" s="16" t="s">
        <v>633</v>
      </c>
      <c r="BM551" s="214" t="s">
        <v>1975</v>
      </c>
    </row>
    <row r="552" s="2" customFormat="1" ht="16.5" customHeight="1">
      <c r="A552" s="37"/>
      <c r="B552" s="38"/>
      <c r="C552" s="217" t="s">
        <v>1976</v>
      </c>
      <c r="D552" s="217" t="s">
        <v>482</v>
      </c>
      <c r="E552" s="218" t="s">
        <v>1977</v>
      </c>
      <c r="F552" s="219" t="s">
        <v>1978</v>
      </c>
      <c r="G552" s="220" t="s">
        <v>153</v>
      </c>
      <c r="H552" s="221">
        <v>10</v>
      </c>
      <c r="I552" s="222"/>
      <c r="J552" s="223">
        <f>ROUND(I552*H552,2)</f>
        <v>0</v>
      </c>
      <c r="K552" s="219" t="s">
        <v>124</v>
      </c>
      <c r="L552" s="224"/>
      <c r="M552" s="225" t="s">
        <v>19</v>
      </c>
      <c r="N552" s="226" t="s">
        <v>43</v>
      </c>
      <c r="O552" s="83"/>
      <c r="P552" s="212">
        <f>O552*H552</f>
        <v>0</v>
      </c>
      <c r="Q552" s="212">
        <v>0.00025999999999999998</v>
      </c>
      <c r="R552" s="212">
        <f>Q552*H552</f>
        <v>0.0025999999999999999</v>
      </c>
      <c r="S552" s="212">
        <v>0</v>
      </c>
      <c r="T552" s="213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14" t="s">
        <v>633</v>
      </c>
      <c r="AT552" s="214" t="s">
        <v>482</v>
      </c>
      <c r="AU552" s="214" t="s">
        <v>82</v>
      </c>
      <c r="AY552" s="16" t="s">
        <v>117</v>
      </c>
      <c r="BE552" s="215">
        <f>IF(N552="základní",J552,0)</f>
        <v>0</v>
      </c>
      <c r="BF552" s="215">
        <f>IF(N552="snížená",J552,0)</f>
        <v>0</v>
      </c>
      <c r="BG552" s="215">
        <f>IF(N552="zákl. přenesená",J552,0)</f>
        <v>0</v>
      </c>
      <c r="BH552" s="215">
        <f>IF(N552="sníž. přenesená",J552,0)</f>
        <v>0</v>
      </c>
      <c r="BI552" s="215">
        <f>IF(N552="nulová",J552,0)</f>
        <v>0</v>
      </c>
      <c r="BJ552" s="16" t="s">
        <v>80</v>
      </c>
      <c r="BK552" s="215">
        <f>ROUND(I552*H552,2)</f>
        <v>0</v>
      </c>
      <c r="BL552" s="16" t="s">
        <v>633</v>
      </c>
      <c r="BM552" s="214" t="s">
        <v>1979</v>
      </c>
    </row>
    <row r="553" s="2" customFormat="1" ht="16.5" customHeight="1">
      <c r="A553" s="37"/>
      <c r="B553" s="38"/>
      <c r="C553" s="217" t="s">
        <v>1980</v>
      </c>
      <c r="D553" s="217" t="s">
        <v>482</v>
      </c>
      <c r="E553" s="218" t="s">
        <v>1981</v>
      </c>
      <c r="F553" s="219" t="s">
        <v>1982</v>
      </c>
      <c r="G553" s="220" t="s">
        <v>153</v>
      </c>
      <c r="H553" s="221">
        <v>10</v>
      </c>
      <c r="I553" s="222"/>
      <c r="J553" s="223">
        <f>ROUND(I553*H553,2)</f>
        <v>0</v>
      </c>
      <c r="K553" s="219" t="s">
        <v>124</v>
      </c>
      <c r="L553" s="224"/>
      <c r="M553" s="225" t="s">
        <v>19</v>
      </c>
      <c r="N553" s="226" t="s">
        <v>43</v>
      </c>
      <c r="O553" s="83"/>
      <c r="P553" s="212">
        <f>O553*H553</f>
        <v>0</v>
      </c>
      <c r="Q553" s="212">
        <v>0.00027999999999999998</v>
      </c>
      <c r="R553" s="212">
        <f>Q553*H553</f>
        <v>0.0027999999999999995</v>
      </c>
      <c r="S553" s="212">
        <v>0</v>
      </c>
      <c r="T553" s="213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14" t="s">
        <v>633</v>
      </c>
      <c r="AT553" s="214" t="s">
        <v>482</v>
      </c>
      <c r="AU553" s="214" t="s">
        <v>82</v>
      </c>
      <c r="AY553" s="16" t="s">
        <v>117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16" t="s">
        <v>80</v>
      </c>
      <c r="BK553" s="215">
        <f>ROUND(I553*H553,2)</f>
        <v>0</v>
      </c>
      <c r="BL553" s="16" t="s">
        <v>633</v>
      </c>
      <c r="BM553" s="214" t="s">
        <v>1983</v>
      </c>
    </row>
    <row r="554" s="2" customFormat="1" ht="16.5" customHeight="1">
      <c r="A554" s="37"/>
      <c r="B554" s="38"/>
      <c r="C554" s="217" t="s">
        <v>1984</v>
      </c>
      <c r="D554" s="217" t="s">
        <v>482</v>
      </c>
      <c r="E554" s="218" t="s">
        <v>1985</v>
      </c>
      <c r="F554" s="219" t="s">
        <v>1986</v>
      </c>
      <c r="G554" s="220" t="s">
        <v>153</v>
      </c>
      <c r="H554" s="221">
        <v>10</v>
      </c>
      <c r="I554" s="222"/>
      <c r="J554" s="223">
        <f>ROUND(I554*H554,2)</f>
        <v>0</v>
      </c>
      <c r="K554" s="219" t="s">
        <v>124</v>
      </c>
      <c r="L554" s="224"/>
      <c r="M554" s="225" t="s">
        <v>19</v>
      </c>
      <c r="N554" s="226" t="s">
        <v>43</v>
      </c>
      <c r="O554" s="83"/>
      <c r="P554" s="212">
        <f>O554*H554</f>
        <v>0</v>
      </c>
      <c r="Q554" s="212">
        <v>0.00029999999999999997</v>
      </c>
      <c r="R554" s="212">
        <f>Q554*H554</f>
        <v>0.0029999999999999996</v>
      </c>
      <c r="S554" s="212">
        <v>0</v>
      </c>
      <c r="T554" s="213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14" t="s">
        <v>633</v>
      </c>
      <c r="AT554" s="214" t="s">
        <v>482</v>
      </c>
      <c r="AU554" s="214" t="s">
        <v>82</v>
      </c>
      <c r="AY554" s="16" t="s">
        <v>117</v>
      </c>
      <c r="BE554" s="215">
        <f>IF(N554="základní",J554,0)</f>
        <v>0</v>
      </c>
      <c r="BF554" s="215">
        <f>IF(N554="snížená",J554,0)</f>
        <v>0</v>
      </c>
      <c r="BG554" s="215">
        <f>IF(N554="zákl. přenesená",J554,0)</f>
        <v>0</v>
      </c>
      <c r="BH554" s="215">
        <f>IF(N554="sníž. přenesená",J554,0)</f>
        <v>0</v>
      </c>
      <c r="BI554" s="215">
        <f>IF(N554="nulová",J554,0)</f>
        <v>0</v>
      </c>
      <c r="BJ554" s="16" t="s">
        <v>80</v>
      </c>
      <c r="BK554" s="215">
        <f>ROUND(I554*H554,2)</f>
        <v>0</v>
      </c>
      <c r="BL554" s="16" t="s">
        <v>633</v>
      </c>
      <c r="BM554" s="214" t="s">
        <v>1987</v>
      </c>
    </row>
    <row r="555" s="2" customFormat="1" ht="16.5" customHeight="1">
      <c r="A555" s="37"/>
      <c r="B555" s="38"/>
      <c r="C555" s="217" t="s">
        <v>1988</v>
      </c>
      <c r="D555" s="217" t="s">
        <v>482</v>
      </c>
      <c r="E555" s="218" t="s">
        <v>1989</v>
      </c>
      <c r="F555" s="219" t="s">
        <v>1990</v>
      </c>
      <c r="G555" s="220" t="s">
        <v>153</v>
      </c>
      <c r="H555" s="221">
        <v>10</v>
      </c>
      <c r="I555" s="222"/>
      <c r="J555" s="223">
        <f>ROUND(I555*H555,2)</f>
        <v>0</v>
      </c>
      <c r="K555" s="219" t="s">
        <v>124</v>
      </c>
      <c r="L555" s="224"/>
      <c r="M555" s="225" t="s">
        <v>19</v>
      </c>
      <c r="N555" s="226" t="s">
        <v>43</v>
      </c>
      <c r="O555" s="83"/>
      <c r="P555" s="212">
        <f>O555*H555</f>
        <v>0</v>
      </c>
      <c r="Q555" s="212">
        <v>0.00034000000000000002</v>
      </c>
      <c r="R555" s="212">
        <f>Q555*H555</f>
        <v>0.0034000000000000002</v>
      </c>
      <c r="S555" s="212">
        <v>0</v>
      </c>
      <c r="T555" s="213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14" t="s">
        <v>633</v>
      </c>
      <c r="AT555" s="214" t="s">
        <v>482</v>
      </c>
      <c r="AU555" s="214" t="s">
        <v>82</v>
      </c>
      <c r="AY555" s="16" t="s">
        <v>117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16" t="s">
        <v>80</v>
      </c>
      <c r="BK555" s="215">
        <f>ROUND(I555*H555,2)</f>
        <v>0</v>
      </c>
      <c r="BL555" s="16" t="s">
        <v>633</v>
      </c>
      <c r="BM555" s="214" t="s">
        <v>1991</v>
      </c>
    </row>
    <row r="556" s="2" customFormat="1" ht="16.5" customHeight="1">
      <c r="A556" s="37"/>
      <c r="B556" s="38"/>
      <c r="C556" s="217" t="s">
        <v>1992</v>
      </c>
      <c r="D556" s="217" t="s">
        <v>482</v>
      </c>
      <c r="E556" s="218" t="s">
        <v>1993</v>
      </c>
      <c r="F556" s="219" t="s">
        <v>1994</v>
      </c>
      <c r="G556" s="220" t="s">
        <v>153</v>
      </c>
      <c r="H556" s="221">
        <v>10</v>
      </c>
      <c r="I556" s="222"/>
      <c r="J556" s="223">
        <f>ROUND(I556*H556,2)</f>
        <v>0</v>
      </c>
      <c r="K556" s="219" t="s">
        <v>124</v>
      </c>
      <c r="L556" s="224"/>
      <c r="M556" s="225" t="s">
        <v>19</v>
      </c>
      <c r="N556" s="226" t="s">
        <v>43</v>
      </c>
      <c r="O556" s="83"/>
      <c r="P556" s="212">
        <f>O556*H556</f>
        <v>0</v>
      </c>
      <c r="Q556" s="212">
        <v>0.00038000000000000002</v>
      </c>
      <c r="R556" s="212">
        <f>Q556*H556</f>
        <v>0.0038000000000000004</v>
      </c>
      <c r="S556" s="212">
        <v>0</v>
      </c>
      <c r="T556" s="213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14" t="s">
        <v>633</v>
      </c>
      <c r="AT556" s="214" t="s">
        <v>482</v>
      </c>
      <c r="AU556" s="214" t="s">
        <v>82</v>
      </c>
      <c r="AY556" s="16" t="s">
        <v>117</v>
      </c>
      <c r="BE556" s="215">
        <f>IF(N556="základní",J556,0)</f>
        <v>0</v>
      </c>
      <c r="BF556" s="215">
        <f>IF(N556="snížená",J556,0)</f>
        <v>0</v>
      </c>
      <c r="BG556" s="215">
        <f>IF(N556="zákl. přenesená",J556,0)</f>
        <v>0</v>
      </c>
      <c r="BH556" s="215">
        <f>IF(N556="sníž. přenesená",J556,0)</f>
        <v>0</v>
      </c>
      <c r="BI556" s="215">
        <f>IF(N556="nulová",J556,0)</f>
        <v>0</v>
      </c>
      <c r="BJ556" s="16" t="s">
        <v>80</v>
      </c>
      <c r="BK556" s="215">
        <f>ROUND(I556*H556,2)</f>
        <v>0</v>
      </c>
      <c r="BL556" s="16" t="s">
        <v>633</v>
      </c>
      <c r="BM556" s="214" t="s">
        <v>1995</v>
      </c>
    </row>
    <row r="557" s="2" customFormat="1" ht="16.5" customHeight="1">
      <c r="A557" s="37"/>
      <c r="B557" s="38"/>
      <c r="C557" s="217" t="s">
        <v>1996</v>
      </c>
      <c r="D557" s="217" t="s">
        <v>482</v>
      </c>
      <c r="E557" s="218" t="s">
        <v>1997</v>
      </c>
      <c r="F557" s="219" t="s">
        <v>1998</v>
      </c>
      <c r="G557" s="220" t="s">
        <v>153</v>
      </c>
      <c r="H557" s="221">
        <v>10</v>
      </c>
      <c r="I557" s="222"/>
      <c r="J557" s="223">
        <f>ROUND(I557*H557,2)</f>
        <v>0</v>
      </c>
      <c r="K557" s="219" t="s">
        <v>124</v>
      </c>
      <c r="L557" s="224"/>
      <c r="M557" s="225" t="s">
        <v>19</v>
      </c>
      <c r="N557" s="226" t="s">
        <v>43</v>
      </c>
      <c r="O557" s="83"/>
      <c r="P557" s="212">
        <f>O557*H557</f>
        <v>0</v>
      </c>
      <c r="Q557" s="212">
        <v>0.00044000000000000002</v>
      </c>
      <c r="R557" s="212">
        <f>Q557*H557</f>
        <v>0.0044000000000000003</v>
      </c>
      <c r="S557" s="212">
        <v>0</v>
      </c>
      <c r="T557" s="213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14" t="s">
        <v>633</v>
      </c>
      <c r="AT557" s="214" t="s">
        <v>482</v>
      </c>
      <c r="AU557" s="214" t="s">
        <v>82</v>
      </c>
      <c r="AY557" s="16" t="s">
        <v>117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16" t="s">
        <v>80</v>
      </c>
      <c r="BK557" s="215">
        <f>ROUND(I557*H557,2)</f>
        <v>0</v>
      </c>
      <c r="BL557" s="16" t="s">
        <v>633</v>
      </c>
      <c r="BM557" s="214" t="s">
        <v>1999</v>
      </c>
    </row>
    <row r="558" s="2" customFormat="1" ht="16.5" customHeight="1">
      <c r="A558" s="37"/>
      <c r="B558" s="38"/>
      <c r="C558" s="217" t="s">
        <v>2000</v>
      </c>
      <c r="D558" s="217" t="s">
        <v>482</v>
      </c>
      <c r="E558" s="218" t="s">
        <v>2001</v>
      </c>
      <c r="F558" s="219" t="s">
        <v>2002</v>
      </c>
      <c r="G558" s="220" t="s">
        <v>153</v>
      </c>
      <c r="H558" s="221">
        <v>10</v>
      </c>
      <c r="I558" s="222"/>
      <c r="J558" s="223">
        <f>ROUND(I558*H558,2)</f>
        <v>0</v>
      </c>
      <c r="K558" s="219" t="s">
        <v>124</v>
      </c>
      <c r="L558" s="224"/>
      <c r="M558" s="225" t="s">
        <v>19</v>
      </c>
      <c r="N558" s="226" t="s">
        <v>43</v>
      </c>
      <c r="O558" s="83"/>
      <c r="P558" s="212">
        <f>O558*H558</f>
        <v>0</v>
      </c>
      <c r="Q558" s="212">
        <v>0.00050000000000000001</v>
      </c>
      <c r="R558" s="212">
        <f>Q558*H558</f>
        <v>0.0050000000000000001</v>
      </c>
      <c r="S558" s="212">
        <v>0</v>
      </c>
      <c r="T558" s="213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14" t="s">
        <v>633</v>
      </c>
      <c r="AT558" s="214" t="s">
        <v>482</v>
      </c>
      <c r="AU558" s="214" t="s">
        <v>82</v>
      </c>
      <c r="AY558" s="16" t="s">
        <v>117</v>
      </c>
      <c r="BE558" s="215">
        <f>IF(N558="základní",J558,0)</f>
        <v>0</v>
      </c>
      <c r="BF558" s="215">
        <f>IF(N558="snížená",J558,0)</f>
        <v>0</v>
      </c>
      <c r="BG558" s="215">
        <f>IF(N558="zákl. přenesená",J558,0)</f>
        <v>0</v>
      </c>
      <c r="BH558" s="215">
        <f>IF(N558="sníž. přenesená",J558,0)</f>
        <v>0</v>
      </c>
      <c r="BI558" s="215">
        <f>IF(N558="nulová",J558,0)</f>
        <v>0</v>
      </c>
      <c r="BJ558" s="16" t="s">
        <v>80</v>
      </c>
      <c r="BK558" s="215">
        <f>ROUND(I558*H558,2)</f>
        <v>0</v>
      </c>
      <c r="BL558" s="16" t="s">
        <v>633</v>
      </c>
      <c r="BM558" s="214" t="s">
        <v>2003</v>
      </c>
    </row>
    <row r="559" s="2" customFormat="1" ht="16.5" customHeight="1">
      <c r="A559" s="37"/>
      <c r="B559" s="38"/>
      <c r="C559" s="217" t="s">
        <v>2004</v>
      </c>
      <c r="D559" s="217" t="s">
        <v>482</v>
      </c>
      <c r="E559" s="218" t="s">
        <v>2005</v>
      </c>
      <c r="F559" s="219" t="s">
        <v>2006</v>
      </c>
      <c r="G559" s="220" t="s">
        <v>153</v>
      </c>
      <c r="H559" s="221">
        <v>10</v>
      </c>
      <c r="I559" s="222"/>
      <c r="J559" s="223">
        <f>ROUND(I559*H559,2)</f>
        <v>0</v>
      </c>
      <c r="K559" s="219" t="s">
        <v>124</v>
      </c>
      <c r="L559" s="224"/>
      <c r="M559" s="225" t="s">
        <v>19</v>
      </c>
      <c r="N559" s="226" t="s">
        <v>43</v>
      </c>
      <c r="O559" s="83"/>
      <c r="P559" s="212">
        <f>O559*H559</f>
        <v>0</v>
      </c>
      <c r="Q559" s="212">
        <v>0.00062</v>
      </c>
      <c r="R559" s="212">
        <f>Q559*H559</f>
        <v>0.0061999999999999998</v>
      </c>
      <c r="S559" s="212">
        <v>0</v>
      </c>
      <c r="T559" s="213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14" t="s">
        <v>633</v>
      </c>
      <c r="AT559" s="214" t="s">
        <v>482</v>
      </c>
      <c r="AU559" s="214" t="s">
        <v>82</v>
      </c>
      <c r="AY559" s="16" t="s">
        <v>117</v>
      </c>
      <c r="BE559" s="215">
        <f>IF(N559="základní",J559,0)</f>
        <v>0</v>
      </c>
      <c r="BF559" s="215">
        <f>IF(N559="snížená",J559,0)</f>
        <v>0</v>
      </c>
      <c r="BG559" s="215">
        <f>IF(N559="zákl. přenesená",J559,0)</f>
        <v>0</v>
      </c>
      <c r="BH559" s="215">
        <f>IF(N559="sníž. přenesená",J559,0)</f>
        <v>0</v>
      </c>
      <c r="BI559" s="215">
        <f>IF(N559="nulová",J559,0)</f>
        <v>0</v>
      </c>
      <c r="BJ559" s="16" t="s">
        <v>80</v>
      </c>
      <c r="BK559" s="215">
        <f>ROUND(I559*H559,2)</f>
        <v>0</v>
      </c>
      <c r="BL559" s="16" t="s">
        <v>633</v>
      </c>
      <c r="BM559" s="214" t="s">
        <v>2007</v>
      </c>
    </row>
    <row r="560" s="2" customFormat="1" ht="16.5" customHeight="1">
      <c r="A560" s="37"/>
      <c r="B560" s="38"/>
      <c r="C560" s="217" t="s">
        <v>2008</v>
      </c>
      <c r="D560" s="217" t="s">
        <v>482</v>
      </c>
      <c r="E560" s="218" t="s">
        <v>2009</v>
      </c>
      <c r="F560" s="219" t="s">
        <v>2010</v>
      </c>
      <c r="G560" s="220" t="s">
        <v>153</v>
      </c>
      <c r="H560" s="221">
        <v>10</v>
      </c>
      <c r="I560" s="222"/>
      <c r="J560" s="223">
        <f>ROUND(I560*H560,2)</f>
        <v>0</v>
      </c>
      <c r="K560" s="219" t="s">
        <v>124</v>
      </c>
      <c r="L560" s="224"/>
      <c r="M560" s="225" t="s">
        <v>19</v>
      </c>
      <c r="N560" s="226" t="s">
        <v>43</v>
      </c>
      <c r="O560" s="83"/>
      <c r="P560" s="212">
        <f>O560*H560</f>
        <v>0</v>
      </c>
      <c r="Q560" s="212">
        <v>0.00069999999999999999</v>
      </c>
      <c r="R560" s="212">
        <f>Q560*H560</f>
        <v>0.0070000000000000001</v>
      </c>
      <c r="S560" s="212">
        <v>0</v>
      </c>
      <c r="T560" s="213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14" t="s">
        <v>633</v>
      </c>
      <c r="AT560" s="214" t="s">
        <v>482</v>
      </c>
      <c r="AU560" s="214" t="s">
        <v>82</v>
      </c>
      <c r="AY560" s="16" t="s">
        <v>117</v>
      </c>
      <c r="BE560" s="215">
        <f>IF(N560="základní",J560,0)</f>
        <v>0</v>
      </c>
      <c r="BF560" s="215">
        <f>IF(N560="snížená",J560,0)</f>
        <v>0</v>
      </c>
      <c r="BG560" s="215">
        <f>IF(N560="zákl. přenesená",J560,0)</f>
        <v>0</v>
      </c>
      <c r="BH560" s="215">
        <f>IF(N560="sníž. přenesená",J560,0)</f>
        <v>0</v>
      </c>
      <c r="BI560" s="215">
        <f>IF(N560="nulová",J560,0)</f>
        <v>0</v>
      </c>
      <c r="BJ560" s="16" t="s">
        <v>80</v>
      </c>
      <c r="BK560" s="215">
        <f>ROUND(I560*H560,2)</f>
        <v>0</v>
      </c>
      <c r="BL560" s="16" t="s">
        <v>633</v>
      </c>
      <c r="BM560" s="214" t="s">
        <v>2011</v>
      </c>
    </row>
    <row r="561" s="2" customFormat="1" ht="16.5" customHeight="1">
      <c r="A561" s="37"/>
      <c r="B561" s="38"/>
      <c r="C561" s="217" t="s">
        <v>2012</v>
      </c>
      <c r="D561" s="217" t="s">
        <v>482</v>
      </c>
      <c r="E561" s="218" t="s">
        <v>2013</v>
      </c>
      <c r="F561" s="219" t="s">
        <v>2014</v>
      </c>
      <c r="G561" s="220" t="s">
        <v>153</v>
      </c>
      <c r="H561" s="221">
        <v>10</v>
      </c>
      <c r="I561" s="222"/>
      <c r="J561" s="223">
        <f>ROUND(I561*H561,2)</f>
        <v>0</v>
      </c>
      <c r="K561" s="219" t="s">
        <v>124</v>
      </c>
      <c r="L561" s="224"/>
      <c r="M561" s="225" t="s">
        <v>19</v>
      </c>
      <c r="N561" s="226" t="s">
        <v>43</v>
      </c>
      <c r="O561" s="83"/>
      <c r="P561" s="212">
        <f>O561*H561</f>
        <v>0</v>
      </c>
      <c r="Q561" s="212">
        <v>0.00012</v>
      </c>
      <c r="R561" s="212">
        <f>Q561*H561</f>
        <v>0.0012000000000000001</v>
      </c>
      <c r="S561" s="212">
        <v>0</v>
      </c>
      <c r="T561" s="213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14" t="s">
        <v>633</v>
      </c>
      <c r="AT561" s="214" t="s">
        <v>482</v>
      </c>
      <c r="AU561" s="214" t="s">
        <v>82</v>
      </c>
      <c r="AY561" s="16" t="s">
        <v>117</v>
      </c>
      <c r="BE561" s="215">
        <f>IF(N561="základní",J561,0)</f>
        <v>0</v>
      </c>
      <c r="BF561" s="215">
        <f>IF(N561="snížená",J561,0)</f>
        <v>0</v>
      </c>
      <c r="BG561" s="215">
        <f>IF(N561="zákl. přenesená",J561,0)</f>
        <v>0</v>
      </c>
      <c r="BH561" s="215">
        <f>IF(N561="sníž. přenesená",J561,0)</f>
        <v>0</v>
      </c>
      <c r="BI561" s="215">
        <f>IF(N561="nulová",J561,0)</f>
        <v>0</v>
      </c>
      <c r="BJ561" s="16" t="s">
        <v>80</v>
      </c>
      <c r="BK561" s="215">
        <f>ROUND(I561*H561,2)</f>
        <v>0</v>
      </c>
      <c r="BL561" s="16" t="s">
        <v>633</v>
      </c>
      <c r="BM561" s="214" t="s">
        <v>2015</v>
      </c>
    </row>
    <row r="562" s="2" customFormat="1" ht="16.5" customHeight="1">
      <c r="A562" s="37"/>
      <c r="B562" s="38"/>
      <c r="C562" s="217" t="s">
        <v>2016</v>
      </c>
      <c r="D562" s="217" t="s">
        <v>482</v>
      </c>
      <c r="E562" s="218" t="s">
        <v>2017</v>
      </c>
      <c r="F562" s="219" t="s">
        <v>2018</v>
      </c>
      <c r="G562" s="220" t="s">
        <v>153</v>
      </c>
      <c r="H562" s="221">
        <v>10</v>
      </c>
      <c r="I562" s="222"/>
      <c r="J562" s="223">
        <f>ROUND(I562*H562,2)</f>
        <v>0</v>
      </c>
      <c r="K562" s="219" t="s">
        <v>124</v>
      </c>
      <c r="L562" s="224"/>
      <c r="M562" s="225" t="s">
        <v>19</v>
      </c>
      <c r="N562" s="226" t="s">
        <v>43</v>
      </c>
      <c r="O562" s="83"/>
      <c r="P562" s="212">
        <f>O562*H562</f>
        <v>0</v>
      </c>
      <c r="Q562" s="212">
        <v>0.00011</v>
      </c>
      <c r="R562" s="212">
        <f>Q562*H562</f>
        <v>0.0011000000000000001</v>
      </c>
      <c r="S562" s="212">
        <v>0</v>
      </c>
      <c r="T562" s="213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14" t="s">
        <v>633</v>
      </c>
      <c r="AT562" s="214" t="s">
        <v>482</v>
      </c>
      <c r="AU562" s="214" t="s">
        <v>82</v>
      </c>
      <c r="AY562" s="16" t="s">
        <v>117</v>
      </c>
      <c r="BE562" s="215">
        <f>IF(N562="základní",J562,0)</f>
        <v>0</v>
      </c>
      <c r="BF562" s="215">
        <f>IF(N562="snížená",J562,0)</f>
        <v>0</v>
      </c>
      <c r="BG562" s="215">
        <f>IF(N562="zákl. přenesená",J562,0)</f>
        <v>0</v>
      </c>
      <c r="BH562" s="215">
        <f>IF(N562="sníž. přenesená",J562,0)</f>
        <v>0</v>
      </c>
      <c r="BI562" s="215">
        <f>IF(N562="nulová",J562,0)</f>
        <v>0</v>
      </c>
      <c r="BJ562" s="16" t="s">
        <v>80</v>
      </c>
      <c r="BK562" s="215">
        <f>ROUND(I562*H562,2)</f>
        <v>0</v>
      </c>
      <c r="BL562" s="16" t="s">
        <v>633</v>
      </c>
      <c r="BM562" s="214" t="s">
        <v>2019</v>
      </c>
    </row>
    <row r="563" s="2" customFormat="1" ht="16.5" customHeight="1">
      <c r="A563" s="37"/>
      <c r="B563" s="38"/>
      <c r="C563" s="217" t="s">
        <v>2020</v>
      </c>
      <c r="D563" s="217" t="s">
        <v>482</v>
      </c>
      <c r="E563" s="218" t="s">
        <v>2021</v>
      </c>
      <c r="F563" s="219" t="s">
        <v>2022</v>
      </c>
      <c r="G563" s="220" t="s">
        <v>153</v>
      </c>
      <c r="H563" s="221">
        <v>10</v>
      </c>
      <c r="I563" s="222"/>
      <c r="J563" s="223">
        <f>ROUND(I563*H563,2)</f>
        <v>0</v>
      </c>
      <c r="K563" s="219" t="s">
        <v>124</v>
      </c>
      <c r="L563" s="224"/>
      <c r="M563" s="225" t="s">
        <v>19</v>
      </c>
      <c r="N563" s="226" t="s">
        <v>43</v>
      </c>
      <c r="O563" s="83"/>
      <c r="P563" s="212">
        <f>O563*H563</f>
        <v>0</v>
      </c>
      <c r="Q563" s="212">
        <v>0.00025999999999999998</v>
      </c>
      <c r="R563" s="212">
        <f>Q563*H563</f>
        <v>0.0025999999999999999</v>
      </c>
      <c r="S563" s="212">
        <v>0</v>
      </c>
      <c r="T563" s="213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14" t="s">
        <v>633</v>
      </c>
      <c r="AT563" s="214" t="s">
        <v>482</v>
      </c>
      <c r="AU563" s="214" t="s">
        <v>82</v>
      </c>
      <c r="AY563" s="16" t="s">
        <v>117</v>
      </c>
      <c r="BE563" s="215">
        <f>IF(N563="základní",J563,0)</f>
        <v>0</v>
      </c>
      <c r="BF563" s="215">
        <f>IF(N563="snížená",J563,0)</f>
        <v>0</v>
      </c>
      <c r="BG563" s="215">
        <f>IF(N563="zákl. přenesená",J563,0)</f>
        <v>0</v>
      </c>
      <c r="BH563" s="215">
        <f>IF(N563="sníž. přenesená",J563,0)</f>
        <v>0</v>
      </c>
      <c r="BI563" s="215">
        <f>IF(N563="nulová",J563,0)</f>
        <v>0</v>
      </c>
      <c r="BJ563" s="16" t="s">
        <v>80</v>
      </c>
      <c r="BK563" s="215">
        <f>ROUND(I563*H563,2)</f>
        <v>0</v>
      </c>
      <c r="BL563" s="16" t="s">
        <v>633</v>
      </c>
      <c r="BM563" s="214" t="s">
        <v>2023</v>
      </c>
    </row>
    <row r="564" s="2" customFormat="1" ht="16.5" customHeight="1">
      <c r="A564" s="37"/>
      <c r="B564" s="38"/>
      <c r="C564" s="217" t="s">
        <v>2024</v>
      </c>
      <c r="D564" s="217" t="s">
        <v>482</v>
      </c>
      <c r="E564" s="218" t="s">
        <v>2025</v>
      </c>
      <c r="F564" s="219" t="s">
        <v>2026</v>
      </c>
      <c r="G564" s="220" t="s">
        <v>153</v>
      </c>
      <c r="H564" s="221">
        <v>10</v>
      </c>
      <c r="I564" s="222"/>
      <c r="J564" s="223">
        <f>ROUND(I564*H564,2)</f>
        <v>0</v>
      </c>
      <c r="K564" s="219" t="s">
        <v>124</v>
      </c>
      <c r="L564" s="224"/>
      <c r="M564" s="225" t="s">
        <v>19</v>
      </c>
      <c r="N564" s="226" t="s">
        <v>43</v>
      </c>
      <c r="O564" s="83"/>
      <c r="P564" s="212">
        <f>O564*H564</f>
        <v>0</v>
      </c>
      <c r="Q564" s="212">
        <v>0.00022000000000000001</v>
      </c>
      <c r="R564" s="212">
        <f>Q564*H564</f>
        <v>0.0022000000000000001</v>
      </c>
      <c r="S564" s="212">
        <v>0</v>
      </c>
      <c r="T564" s="213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14" t="s">
        <v>633</v>
      </c>
      <c r="AT564" s="214" t="s">
        <v>482</v>
      </c>
      <c r="AU564" s="214" t="s">
        <v>82</v>
      </c>
      <c r="AY564" s="16" t="s">
        <v>117</v>
      </c>
      <c r="BE564" s="215">
        <f>IF(N564="základní",J564,0)</f>
        <v>0</v>
      </c>
      <c r="BF564" s="215">
        <f>IF(N564="snížená",J564,0)</f>
        <v>0</v>
      </c>
      <c r="BG564" s="215">
        <f>IF(N564="zákl. přenesená",J564,0)</f>
        <v>0</v>
      </c>
      <c r="BH564" s="215">
        <f>IF(N564="sníž. přenesená",J564,0)</f>
        <v>0</v>
      </c>
      <c r="BI564" s="215">
        <f>IF(N564="nulová",J564,0)</f>
        <v>0</v>
      </c>
      <c r="BJ564" s="16" t="s">
        <v>80</v>
      </c>
      <c r="BK564" s="215">
        <f>ROUND(I564*H564,2)</f>
        <v>0</v>
      </c>
      <c r="BL564" s="16" t="s">
        <v>633</v>
      </c>
      <c r="BM564" s="214" t="s">
        <v>2027</v>
      </c>
    </row>
    <row r="565" s="2" customFormat="1" ht="16.5" customHeight="1">
      <c r="A565" s="37"/>
      <c r="B565" s="38"/>
      <c r="C565" s="217" t="s">
        <v>2028</v>
      </c>
      <c r="D565" s="217" t="s">
        <v>482</v>
      </c>
      <c r="E565" s="218" t="s">
        <v>2029</v>
      </c>
      <c r="F565" s="219" t="s">
        <v>2030</v>
      </c>
      <c r="G565" s="220" t="s">
        <v>153</v>
      </c>
      <c r="H565" s="221">
        <v>10</v>
      </c>
      <c r="I565" s="222"/>
      <c r="J565" s="223">
        <f>ROUND(I565*H565,2)</f>
        <v>0</v>
      </c>
      <c r="K565" s="219" t="s">
        <v>124</v>
      </c>
      <c r="L565" s="224"/>
      <c r="M565" s="225" t="s">
        <v>19</v>
      </c>
      <c r="N565" s="226" t="s">
        <v>43</v>
      </c>
      <c r="O565" s="83"/>
      <c r="P565" s="212">
        <f>O565*H565</f>
        <v>0</v>
      </c>
      <c r="Q565" s="212">
        <v>0.00022000000000000001</v>
      </c>
      <c r="R565" s="212">
        <f>Q565*H565</f>
        <v>0.0022000000000000001</v>
      </c>
      <c r="S565" s="212">
        <v>0</v>
      </c>
      <c r="T565" s="213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14" t="s">
        <v>633</v>
      </c>
      <c r="AT565" s="214" t="s">
        <v>482</v>
      </c>
      <c r="AU565" s="214" t="s">
        <v>82</v>
      </c>
      <c r="AY565" s="16" t="s">
        <v>117</v>
      </c>
      <c r="BE565" s="215">
        <f>IF(N565="základní",J565,0)</f>
        <v>0</v>
      </c>
      <c r="BF565" s="215">
        <f>IF(N565="snížená",J565,0)</f>
        <v>0</v>
      </c>
      <c r="BG565" s="215">
        <f>IF(N565="zákl. přenesená",J565,0)</f>
        <v>0</v>
      </c>
      <c r="BH565" s="215">
        <f>IF(N565="sníž. přenesená",J565,0)</f>
        <v>0</v>
      </c>
      <c r="BI565" s="215">
        <f>IF(N565="nulová",J565,0)</f>
        <v>0</v>
      </c>
      <c r="BJ565" s="16" t="s">
        <v>80</v>
      </c>
      <c r="BK565" s="215">
        <f>ROUND(I565*H565,2)</f>
        <v>0</v>
      </c>
      <c r="BL565" s="16" t="s">
        <v>633</v>
      </c>
      <c r="BM565" s="214" t="s">
        <v>2031</v>
      </c>
    </row>
    <row r="566" s="2" customFormat="1" ht="16.5" customHeight="1">
      <c r="A566" s="37"/>
      <c r="B566" s="38"/>
      <c r="C566" s="217" t="s">
        <v>2032</v>
      </c>
      <c r="D566" s="217" t="s">
        <v>482</v>
      </c>
      <c r="E566" s="218" t="s">
        <v>2033</v>
      </c>
      <c r="F566" s="219" t="s">
        <v>2034</v>
      </c>
      <c r="G566" s="220" t="s">
        <v>153</v>
      </c>
      <c r="H566" s="221">
        <v>10</v>
      </c>
      <c r="I566" s="222"/>
      <c r="J566" s="223">
        <f>ROUND(I566*H566,2)</f>
        <v>0</v>
      </c>
      <c r="K566" s="219" t="s">
        <v>124</v>
      </c>
      <c r="L566" s="224"/>
      <c r="M566" s="225" t="s">
        <v>19</v>
      </c>
      <c r="N566" s="226" t="s">
        <v>43</v>
      </c>
      <c r="O566" s="83"/>
      <c r="P566" s="212">
        <f>O566*H566</f>
        <v>0</v>
      </c>
      <c r="Q566" s="212">
        <v>0.00016000000000000001</v>
      </c>
      <c r="R566" s="212">
        <f>Q566*H566</f>
        <v>0.0016000000000000001</v>
      </c>
      <c r="S566" s="212">
        <v>0</v>
      </c>
      <c r="T566" s="213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14" t="s">
        <v>633</v>
      </c>
      <c r="AT566" s="214" t="s">
        <v>482</v>
      </c>
      <c r="AU566" s="214" t="s">
        <v>82</v>
      </c>
      <c r="AY566" s="16" t="s">
        <v>117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16" t="s">
        <v>80</v>
      </c>
      <c r="BK566" s="215">
        <f>ROUND(I566*H566,2)</f>
        <v>0</v>
      </c>
      <c r="BL566" s="16" t="s">
        <v>633</v>
      </c>
      <c r="BM566" s="214" t="s">
        <v>2035</v>
      </c>
    </row>
    <row r="567" s="2" customFormat="1" ht="16.5" customHeight="1">
      <c r="A567" s="37"/>
      <c r="B567" s="38"/>
      <c r="C567" s="217" t="s">
        <v>2036</v>
      </c>
      <c r="D567" s="217" t="s">
        <v>482</v>
      </c>
      <c r="E567" s="218" t="s">
        <v>2037</v>
      </c>
      <c r="F567" s="219" t="s">
        <v>2038</v>
      </c>
      <c r="G567" s="220" t="s">
        <v>153</v>
      </c>
      <c r="H567" s="221">
        <v>10</v>
      </c>
      <c r="I567" s="222"/>
      <c r="J567" s="223">
        <f>ROUND(I567*H567,2)</f>
        <v>0</v>
      </c>
      <c r="K567" s="219" t="s">
        <v>124</v>
      </c>
      <c r="L567" s="224"/>
      <c r="M567" s="225" t="s">
        <v>19</v>
      </c>
      <c r="N567" s="226" t="s">
        <v>43</v>
      </c>
      <c r="O567" s="83"/>
      <c r="P567" s="212">
        <f>O567*H567</f>
        <v>0</v>
      </c>
      <c r="Q567" s="212">
        <v>0.00016000000000000001</v>
      </c>
      <c r="R567" s="212">
        <f>Q567*H567</f>
        <v>0.0016000000000000001</v>
      </c>
      <c r="S567" s="212">
        <v>0</v>
      </c>
      <c r="T567" s="213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14" t="s">
        <v>633</v>
      </c>
      <c r="AT567" s="214" t="s">
        <v>482</v>
      </c>
      <c r="AU567" s="214" t="s">
        <v>82</v>
      </c>
      <c r="AY567" s="16" t="s">
        <v>117</v>
      </c>
      <c r="BE567" s="215">
        <f>IF(N567="základní",J567,0)</f>
        <v>0</v>
      </c>
      <c r="BF567" s="215">
        <f>IF(N567="snížená",J567,0)</f>
        <v>0</v>
      </c>
      <c r="BG567" s="215">
        <f>IF(N567="zákl. přenesená",J567,0)</f>
        <v>0</v>
      </c>
      <c r="BH567" s="215">
        <f>IF(N567="sníž. přenesená",J567,0)</f>
        <v>0</v>
      </c>
      <c r="BI567" s="215">
        <f>IF(N567="nulová",J567,0)</f>
        <v>0</v>
      </c>
      <c r="BJ567" s="16" t="s">
        <v>80</v>
      </c>
      <c r="BK567" s="215">
        <f>ROUND(I567*H567,2)</f>
        <v>0</v>
      </c>
      <c r="BL567" s="16" t="s">
        <v>633</v>
      </c>
      <c r="BM567" s="214" t="s">
        <v>2039</v>
      </c>
    </row>
    <row r="568" s="2" customFormat="1" ht="16.5" customHeight="1">
      <c r="A568" s="37"/>
      <c r="B568" s="38"/>
      <c r="C568" s="217" t="s">
        <v>2040</v>
      </c>
      <c r="D568" s="217" t="s">
        <v>482</v>
      </c>
      <c r="E568" s="218" t="s">
        <v>2041</v>
      </c>
      <c r="F568" s="219" t="s">
        <v>2042</v>
      </c>
      <c r="G568" s="220" t="s">
        <v>153</v>
      </c>
      <c r="H568" s="221">
        <v>10</v>
      </c>
      <c r="I568" s="222"/>
      <c r="J568" s="223">
        <f>ROUND(I568*H568,2)</f>
        <v>0</v>
      </c>
      <c r="K568" s="219" t="s">
        <v>124</v>
      </c>
      <c r="L568" s="224"/>
      <c r="M568" s="225" t="s">
        <v>19</v>
      </c>
      <c r="N568" s="226" t="s">
        <v>43</v>
      </c>
      <c r="O568" s="83"/>
      <c r="P568" s="212">
        <f>O568*H568</f>
        <v>0</v>
      </c>
      <c r="Q568" s="212">
        <v>0.00022000000000000001</v>
      </c>
      <c r="R568" s="212">
        <f>Q568*H568</f>
        <v>0.0022000000000000001</v>
      </c>
      <c r="S568" s="212">
        <v>0</v>
      </c>
      <c r="T568" s="213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14" t="s">
        <v>633</v>
      </c>
      <c r="AT568" s="214" t="s">
        <v>482</v>
      </c>
      <c r="AU568" s="214" t="s">
        <v>82</v>
      </c>
      <c r="AY568" s="16" t="s">
        <v>117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16" t="s">
        <v>80</v>
      </c>
      <c r="BK568" s="215">
        <f>ROUND(I568*H568,2)</f>
        <v>0</v>
      </c>
      <c r="BL568" s="16" t="s">
        <v>633</v>
      </c>
      <c r="BM568" s="214" t="s">
        <v>2043</v>
      </c>
    </row>
    <row r="569" s="2" customFormat="1" ht="16.5" customHeight="1">
      <c r="A569" s="37"/>
      <c r="B569" s="38"/>
      <c r="C569" s="217" t="s">
        <v>2044</v>
      </c>
      <c r="D569" s="217" t="s">
        <v>482</v>
      </c>
      <c r="E569" s="218" t="s">
        <v>2045</v>
      </c>
      <c r="F569" s="219" t="s">
        <v>2046</v>
      </c>
      <c r="G569" s="220" t="s">
        <v>153</v>
      </c>
      <c r="H569" s="221">
        <v>10</v>
      </c>
      <c r="I569" s="222"/>
      <c r="J569" s="223">
        <f>ROUND(I569*H569,2)</f>
        <v>0</v>
      </c>
      <c r="K569" s="219" t="s">
        <v>124</v>
      </c>
      <c r="L569" s="224"/>
      <c r="M569" s="225" t="s">
        <v>19</v>
      </c>
      <c r="N569" s="226" t="s">
        <v>43</v>
      </c>
      <c r="O569" s="83"/>
      <c r="P569" s="212">
        <f>O569*H569</f>
        <v>0</v>
      </c>
      <c r="Q569" s="212">
        <v>0.00024000000000000001</v>
      </c>
      <c r="R569" s="212">
        <f>Q569*H569</f>
        <v>0.0024000000000000002</v>
      </c>
      <c r="S569" s="212">
        <v>0</v>
      </c>
      <c r="T569" s="213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14" t="s">
        <v>633</v>
      </c>
      <c r="AT569" s="214" t="s">
        <v>482</v>
      </c>
      <c r="AU569" s="214" t="s">
        <v>82</v>
      </c>
      <c r="AY569" s="16" t="s">
        <v>117</v>
      </c>
      <c r="BE569" s="215">
        <f>IF(N569="základní",J569,0)</f>
        <v>0</v>
      </c>
      <c r="BF569" s="215">
        <f>IF(N569="snížená",J569,0)</f>
        <v>0</v>
      </c>
      <c r="BG569" s="215">
        <f>IF(N569="zákl. přenesená",J569,0)</f>
        <v>0</v>
      </c>
      <c r="BH569" s="215">
        <f>IF(N569="sníž. přenesená",J569,0)</f>
        <v>0</v>
      </c>
      <c r="BI569" s="215">
        <f>IF(N569="nulová",J569,0)</f>
        <v>0</v>
      </c>
      <c r="BJ569" s="16" t="s">
        <v>80</v>
      </c>
      <c r="BK569" s="215">
        <f>ROUND(I569*H569,2)</f>
        <v>0</v>
      </c>
      <c r="BL569" s="16" t="s">
        <v>633</v>
      </c>
      <c r="BM569" s="214" t="s">
        <v>2047</v>
      </c>
    </row>
    <row r="570" s="2" customFormat="1" ht="16.5" customHeight="1">
      <c r="A570" s="37"/>
      <c r="B570" s="38"/>
      <c r="C570" s="217" t="s">
        <v>2048</v>
      </c>
      <c r="D570" s="217" t="s">
        <v>482</v>
      </c>
      <c r="E570" s="218" t="s">
        <v>2049</v>
      </c>
      <c r="F570" s="219" t="s">
        <v>2050</v>
      </c>
      <c r="G570" s="220" t="s">
        <v>153</v>
      </c>
      <c r="H570" s="221">
        <v>20</v>
      </c>
      <c r="I570" s="222"/>
      <c r="J570" s="223">
        <f>ROUND(I570*H570,2)</f>
        <v>0</v>
      </c>
      <c r="K570" s="219" t="s">
        <v>124</v>
      </c>
      <c r="L570" s="224"/>
      <c r="M570" s="225" t="s">
        <v>19</v>
      </c>
      <c r="N570" s="226" t="s">
        <v>43</v>
      </c>
      <c r="O570" s="83"/>
      <c r="P570" s="212">
        <f>O570*H570</f>
        <v>0</v>
      </c>
      <c r="Q570" s="212">
        <v>0.00013999999999999999</v>
      </c>
      <c r="R570" s="212">
        <f>Q570*H570</f>
        <v>0.0027999999999999995</v>
      </c>
      <c r="S570" s="212">
        <v>0</v>
      </c>
      <c r="T570" s="213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14" t="s">
        <v>633</v>
      </c>
      <c r="AT570" s="214" t="s">
        <v>482</v>
      </c>
      <c r="AU570" s="214" t="s">
        <v>82</v>
      </c>
      <c r="AY570" s="16" t="s">
        <v>117</v>
      </c>
      <c r="BE570" s="215">
        <f>IF(N570="základní",J570,0)</f>
        <v>0</v>
      </c>
      <c r="BF570" s="215">
        <f>IF(N570="snížená",J570,0)</f>
        <v>0</v>
      </c>
      <c r="BG570" s="215">
        <f>IF(N570="zákl. přenesená",J570,0)</f>
        <v>0</v>
      </c>
      <c r="BH570" s="215">
        <f>IF(N570="sníž. přenesená",J570,0)</f>
        <v>0</v>
      </c>
      <c r="BI570" s="215">
        <f>IF(N570="nulová",J570,0)</f>
        <v>0</v>
      </c>
      <c r="BJ570" s="16" t="s">
        <v>80</v>
      </c>
      <c r="BK570" s="215">
        <f>ROUND(I570*H570,2)</f>
        <v>0</v>
      </c>
      <c r="BL570" s="16" t="s">
        <v>633</v>
      </c>
      <c r="BM570" s="214" t="s">
        <v>2051</v>
      </c>
    </row>
    <row r="571" s="2" customFormat="1" ht="16.5" customHeight="1">
      <c r="A571" s="37"/>
      <c r="B571" s="38"/>
      <c r="C571" s="217" t="s">
        <v>2052</v>
      </c>
      <c r="D571" s="217" t="s">
        <v>482</v>
      </c>
      <c r="E571" s="218" t="s">
        <v>2053</v>
      </c>
      <c r="F571" s="219" t="s">
        <v>2054</v>
      </c>
      <c r="G571" s="220" t="s">
        <v>153</v>
      </c>
      <c r="H571" s="221">
        <v>20</v>
      </c>
      <c r="I571" s="222"/>
      <c r="J571" s="223">
        <f>ROUND(I571*H571,2)</f>
        <v>0</v>
      </c>
      <c r="K571" s="219" t="s">
        <v>124</v>
      </c>
      <c r="L571" s="224"/>
      <c r="M571" s="225" t="s">
        <v>19</v>
      </c>
      <c r="N571" s="226" t="s">
        <v>43</v>
      </c>
      <c r="O571" s="83"/>
      <c r="P571" s="212">
        <f>O571*H571</f>
        <v>0</v>
      </c>
      <c r="Q571" s="212">
        <v>0.00012</v>
      </c>
      <c r="R571" s="212">
        <f>Q571*H571</f>
        <v>0.0024000000000000002</v>
      </c>
      <c r="S571" s="212">
        <v>0</v>
      </c>
      <c r="T571" s="213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14" t="s">
        <v>633</v>
      </c>
      <c r="AT571" s="214" t="s">
        <v>482</v>
      </c>
      <c r="AU571" s="214" t="s">
        <v>82</v>
      </c>
      <c r="AY571" s="16" t="s">
        <v>117</v>
      </c>
      <c r="BE571" s="215">
        <f>IF(N571="základní",J571,0)</f>
        <v>0</v>
      </c>
      <c r="BF571" s="215">
        <f>IF(N571="snížená",J571,0)</f>
        <v>0</v>
      </c>
      <c r="BG571" s="215">
        <f>IF(N571="zákl. přenesená",J571,0)</f>
        <v>0</v>
      </c>
      <c r="BH571" s="215">
        <f>IF(N571="sníž. přenesená",J571,0)</f>
        <v>0</v>
      </c>
      <c r="BI571" s="215">
        <f>IF(N571="nulová",J571,0)</f>
        <v>0</v>
      </c>
      <c r="BJ571" s="16" t="s">
        <v>80</v>
      </c>
      <c r="BK571" s="215">
        <f>ROUND(I571*H571,2)</f>
        <v>0</v>
      </c>
      <c r="BL571" s="16" t="s">
        <v>633</v>
      </c>
      <c r="BM571" s="214" t="s">
        <v>2055</v>
      </c>
    </row>
    <row r="572" s="2" customFormat="1" ht="16.5" customHeight="1">
      <c r="A572" s="37"/>
      <c r="B572" s="38"/>
      <c r="C572" s="217" t="s">
        <v>2056</v>
      </c>
      <c r="D572" s="217" t="s">
        <v>482</v>
      </c>
      <c r="E572" s="218" t="s">
        <v>2057</v>
      </c>
      <c r="F572" s="219" t="s">
        <v>2058</v>
      </c>
      <c r="G572" s="220" t="s">
        <v>153</v>
      </c>
      <c r="H572" s="221">
        <v>20</v>
      </c>
      <c r="I572" s="222"/>
      <c r="J572" s="223">
        <f>ROUND(I572*H572,2)</f>
        <v>0</v>
      </c>
      <c r="K572" s="219" t="s">
        <v>124</v>
      </c>
      <c r="L572" s="224"/>
      <c r="M572" s="225" t="s">
        <v>19</v>
      </c>
      <c r="N572" s="226" t="s">
        <v>43</v>
      </c>
      <c r="O572" s="83"/>
      <c r="P572" s="212">
        <f>O572*H572</f>
        <v>0</v>
      </c>
      <c r="Q572" s="212">
        <v>0.00013999999999999999</v>
      </c>
      <c r="R572" s="212">
        <f>Q572*H572</f>
        <v>0.0027999999999999995</v>
      </c>
      <c r="S572" s="212">
        <v>0</v>
      </c>
      <c r="T572" s="213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14" t="s">
        <v>633</v>
      </c>
      <c r="AT572" s="214" t="s">
        <v>482</v>
      </c>
      <c r="AU572" s="214" t="s">
        <v>82</v>
      </c>
      <c r="AY572" s="16" t="s">
        <v>117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16" t="s">
        <v>80</v>
      </c>
      <c r="BK572" s="215">
        <f>ROUND(I572*H572,2)</f>
        <v>0</v>
      </c>
      <c r="BL572" s="16" t="s">
        <v>633</v>
      </c>
      <c r="BM572" s="214" t="s">
        <v>2059</v>
      </c>
    </row>
    <row r="573" s="2" customFormat="1" ht="16.5" customHeight="1">
      <c r="A573" s="37"/>
      <c r="B573" s="38"/>
      <c r="C573" s="217" t="s">
        <v>2060</v>
      </c>
      <c r="D573" s="217" t="s">
        <v>482</v>
      </c>
      <c r="E573" s="218" t="s">
        <v>2061</v>
      </c>
      <c r="F573" s="219" t="s">
        <v>2062</v>
      </c>
      <c r="G573" s="220" t="s">
        <v>153</v>
      </c>
      <c r="H573" s="221">
        <v>50</v>
      </c>
      <c r="I573" s="222"/>
      <c r="J573" s="223">
        <f>ROUND(I573*H573,2)</f>
        <v>0</v>
      </c>
      <c r="K573" s="219" t="s">
        <v>124</v>
      </c>
      <c r="L573" s="224"/>
      <c r="M573" s="225" t="s">
        <v>19</v>
      </c>
      <c r="N573" s="226" t="s">
        <v>43</v>
      </c>
      <c r="O573" s="83"/>
      <c r="P573" s="212">
        <f>O573*H573</f>
        <v>0</v>
      </c>
      <c r="Q573" s="212">
        <v>0.00010000000000000001</v>
      </c>
      <c r="R573" s="212">
        <f>Q573*H573</f>
        <v>0.0050000000000000001</v>
      </c>
      <c r="S573" s="212">
        <v>0</v>
      </c>
      <c r="T573" s="213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14" t="s">
        <v>633</v>
      </c>
      <c r="AT573" s="214" t="s">
        <v>482</v>
      </c>
      <c r="AU573" s="214" t="s">
        <v>82</v>
      </c>
      <c r="AY573" s="16" t="s">
        <v>117</v>
      </c>
      <c r="BE573" s="215">
        <f>IF(N573="základní",J573,0)</f>
        <v>0</v>
      </c>
      <c r="BF573" s="215">
        <f>IF(N573="snížená",J573,0)</f>
        <v>0</v>
      </c>
      <c r="BG573" s="215">
        <f>IF(N573="zákl. přenesená",J573,0)</f>
        <v>0</v>
      </c>
      <c r="BH573" s="215">
        <f>IF(N573="sníž. přenesená",J573,0)</f>
        <v>0</v>
      </c>
      <c r="BI573" s="215">
        <f>IF(N573="nulová",J573,0)</f>
        <v>0</v>
      </c>
      <c r="BJ573" s="16" t="s">
        <v>80</v>
      </c>
      <c r="BK573" s="215">
        <f>ROUND(I573*H573,2)</f>
        <v>0</v>
      </c>
      <c r="BL573" s="16" t="s">
        <v>633</v>
      </c>
      <c r="BM573" s="214" t="s">
        <v>2063</v>
      </c>
    </row>
    <row r="574" s="2" customFormat="1" ht="16.5" customHeight="1">
      <c r="A574" s="37"/>
      <c r="B574" s="38"/>
      <c r="C574" s="217" t="s">
        <v>2064</v>
      </c>
      <c r="D574" s="217" t="s">
        <v>482</v>
      </c>
      <c r="E574" s="218" t="s">
        <v>2065</v>
      </c>
      <c r="F574" s="219" t="s">
        <v>2066</v>
      </c>
      <c r="G574" s="220" t="s">
        <v>153</v>
      </c>
      <c r="H574" s="221">
        <v>10</v>
      </c>
      <c r="I574" s="222"/>
      <c r="J574" s="223">
        <f>ROUND(I574*H574,2)</f>
        <v>0</v>
      </c>
      <c r="K574" s="219" t="s">
        <v>124</v>
      </c>
      <c r="L574" s="224"/>
      <c r="M574" s="225" t="s">
        <v>19</v>
      </c>
      <c r="N574" s="226" t="s">
        <v>43</v>
      </c>
      <c r="O574" s="83"/>
      <c r="P574" s="212">
        <f>O574*H574</f>
        <v>0</v>
      </c>
      <c r="Q574" s="212">
        <v>0.00010000000000000001</v>
      </c>
      <c r="R574" s="212">
        <f>Q574*H574</f>
        <v>0.001</v>
      </c>
      <c r="S574" s="212">
        <v>0</v>
      </c>
      <c r="T574" s="213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14" t="s">
        <v>633</v>
      </c>
      <c r="AT574" s="214" t="s">
        <v>482</v>
      </c>
      <c r="AU574" s="214" t="s">
        <v>82</v>
      </c>
      <c r="AY574" s="16" t="s">
        <v>117</v>
      </c>
      <c r="BE574" s="215">
        <f>IF(N574="základní",J574,0)</f>
        <v>0</v>
      </c>
      <c r="BF574" s="215">
        <f>IF(N574="snížená",J574,0)</f>
        <v>0</v>
      </c>
      <c r="BG574" s="215">
        <f>IF(N574="zákl. přenesená",J574,0)</f>
        <v>0</v>
      </c>
      <c r="BH574" s="215">
        <f>IF(N574="sníž. přenesená",J574,0)</f>
        <v>0</v>
      </c>
      <c r="BI574" s="215">
        <f>IF(N574="nulová",J574,0)</f>
        <v>0</v>
      </c>
      <c r="BJ574" s="16" t="s">
        <v>80</v>
      </c>
      <c r="BK574" s="215">
        <f>ROUND(I574*H574,2)</f>
        <v>0</v>
      </c>
      <c r="BL574" s="16" t="s">
        <v>633</v>
      </c>
      <c r="BM574" s="214" t="s">
        <v>2067</v>
      </c>
    </row>
    <row r="575" s="2" customFormat="1" ht="16.5" customHeight="1">
      <c r="A575" s="37"/>
      <c r="B575" s="38"/>
      <c r="C575" s="217" t="s">
        <v>2068</v>
      </c>
      <c r="D575" s="217" t="s">
        <v>482</v>
      </c>
      <c r="E575" s="218" t="s">
        <v>2069</v>
      </c>
      <c r="F575" s="219" t="s">
        <v>2070</v>
      </c>
      <c r="G575" s="220" t="s">
        <v>153</v>
      </c>
      <c r="H575" s="221">
        <v>10</v>
      </c>
      <c r="I575" s="222"/>
      <c r="J575" s="223">
        <f>ROUND(I575*H575,2)</f>
        <v>0</v>
      </c>
      <c r="K575" s="219" t="s">
        <v>124</v>
      </c>
      <c r="L575" s="224"/>
      <c r="M575" s="225" t="s">
        <v>19</v>
      </c>
      <c r="N575" s="226" t="s">
        <v>43</v>
      </c>
      <c r="O575" s="83"/>
      <c r="P575" s="212">
        <f>O575*H575</f>
        <v>0</v>
      </c>
      <c r="Q575" s="212">
        <v>0.00022000000000000001</v>
      </c>
      <c r="R575" s="212">
        <f>Q575*H575</f>
        <v>0.0022000000000000001</v>
      </c>
      <c r="S575" s="212">
        <v>0</v>
      </c>
      <c r="T575" s="213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14" t="s">
        <v>633</v>
      </c>
      <c r="AT575" s="214" t="s">
        <v>482</v>
      </c>
      <c r="AU575" s="214" t="s">
        <v>82</v>
      </c>
      <c r="AY575" s="16" t="s">
        <v>117</v>
      </c>
      <c r="BE575" s="215">
        <f>IF(N575="základní",J575,0)</f>
        <v>0</v>
      </c>
      <c r="BF575" s="215">
        <f>IF(N575="snížená",J575,0)</f>
        <v>0</v>
      </c>
      <c r="BG575" s="215">
        <f>IF(N575="zákl. přenesená",J575,0)</f>
        <v>0</v>
      </c>
      <c r="BH575" s="215">
        <f>IF(N575="sníž. přenesená",J575,0)</f>
        <v>0</v>
      </c>
      <c r="BI575" s="215">
        <f>IF(N575="nulová",J575,0)</f>
        <v>0</v>
      </c>
      <c r="BJ575" s="16" t="s">
        <v>80</v>
      </c>
      <c r="BK575" s="215">
        <f>ROUND(I575*H575,2)</f>
        <v>0</v>
      </c>
      <c r="BL575" s="16" t="s">
        <v>633</v>
      </c>
      <c r="BM575" s="214" t="s">
        <v>2071</v>
      </c>
    </row>
    <row r="576" s="2" customFormat="1" ht="16.5" customHeight="1">
      <c r="A576" s="37"/>
      <c r="B576" s="38"/>
      <c r="C576" s="217" t="s">
        <v>2072</v>
      </c>
      <c r="D576" s="217" t="s">
        <v>482</v>
      </c>
      <c r="E576" s="218" t="s">
        <v>2073</v>
      </c>
      <c r="F576" s="219" t="s">
        <v>2074</v>
      </c>
      <c r="G576" s="220" t="s">
        <v>153</v>
      </c>
      <c r="H576" s="221">
        <v>20</v>
      </c>
      <c r="I576" s="222"/>
      <c r="J576" s="223">
        <f>ROUND(I576*H576,2)</f>
        <v>0</v>
      </c>
      <c r="K576" s="219" t="s">
        <v>124</v>
      </c>
      <c r="L576" s="224"/>
      <c r="M576" s="225" t="s">
        <v>19</v>
      </c>
      <c r="N576" s="226" t="s">
        <v>43</v>
      </c>
      <c r="O576" s="83"/>
      <c r="P576" s="212">
        <f>O576*H576</f>
        <v>0</v>
      </c>
      <c r="Q576" s="212">
        <v>0.00020000000000000001</v>
      </c>
      <c r="R576" s="212">
        <f>Q576*H576</f>
        <v>0.0040000000000000001</v>
      </c>
      <c r="S576" s="212">
        <v>0</v>
      </c>
      <c r="T576" s="213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14" t="s">
        <v>633</v>
      </c>
      <c r="AT576" s="214" t="s">
        <v>482</v>
      </c>
      <c r="AU576" s="214" t="s">
        <v>82</v>
      </c>
      <c r="AY576" s="16" t="s">
        <v>117</v>
      </c>
      <c r="BE576" s="215">
        <f>IF(N576="základní",J576,0)</f>
        <v>0</v>
      </c>
      <c r="BF576" s="215">
        <f>IF(N576="snížená",J576,0)</f>
        <v>0</v>
      </c>
      <c r="BG576" s="215">
        <f>IF(N576="zákl. přenesená",J576,0)</f>
        <v>0</v>
      </c>
      <c r="BH576" s="215">
        <f>IF(N576="sníž. přenesená",J576,0)</f>
        <v>0</v>
      </c>
      <c r="BI576" s="215">
        <f>IF(N576="nulová",J576,0)</f>
        <v>0</v>
      </c>
      <c r="BJ576" s="16" t="s">
        <v>80</v>
      </c>
      <c r="BK576" s="215">
        <f>ROUND(I576*H576,2)</f>
        <v>0</v>
      </c>
      <c r="BL576" s="16" t="s">
        <v>633</v>
      </c>
      <c r="BM576" s="214" t="s">
        <v>2075</v>
      </c>
    </row>
    <row r="577" s="2" customFormat="1" ht="16.5" customHeight="1">
      <c r="A577" s="37"/>
      <c r="B577" s="38"/>
      <c r="C577" s="217" t="s">
        <v>2076</v>
      </c>
      <c r="D577" s="217" t="s">
        <v>482</v>
      </c>
      <c r="E577" s="218" t="s">
        <v>2077</v>
      </c>
      <c r="F577" s="219" t="s">
        <v>2078</v>
      </c>
      <c r="G577" s="220" t="s">
        <v>153</v>
      </c>
      <c r="H577" s="221">
        <v>150</v>
      </c>
      <c r="I577" s="222"/>
      <c r="J577" s="223">
        <f>ROUND(I577*H577,2)</f>
        <v>0</v>
      </c>
      <c r="K577" s="219" t="s">
        <v>124</v>
      </c>
      <c r="L577" s="224"/>
      <c r="M577" s="225" t="s">
        <v>19</v>
      </c>
      <c r="N577" s="226" t="s">
        <v>43</v>
      </c>
      <c r="O577" s="83"/>
      <c r="P577" s="212">
        <f>O577*H577</f>
        <v>0</v>
      </c>
      <c r="Q577" s="212">
        <v>0.002</v>
      </c>
      <c r="R577" s="212">
        <f>Q577*H577</f>
        <v>0.29999999999999999</v>
      </c>
      <c r="S577" s="212">
        <v>0</v>
      </c>
      <c r="T577" s="213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14" t="s">
        <v>633</v>
      </c>
      <c r="AT577" s="214" t="s">
        <v>482</v>
      </c>
      <c r="AU577" s="214" t="s">
        <v>82</v>
      </c>
      <c r="AY577" s="16" t="s">
        <v>117</v>
      </c>
      <c r="BE577" s="215">
        <f>IF(N577="základní",J577,0)</f>
        <v>0</v>
      </c>
      <c r="BF577" s="215">
        <f>IF(N577="snížená",J577,0)</f>
        <v>0</v>
      </c>
      <c r="BG577" s="215">
        <f>IF(N577="zákl. přenesená",J577,0)</f>
        <v>0</v>
      </c>
      <c r="BH577" s="215">
        <f>IF(N577="sníž. přenesená",J577,0)</f>
        <v>0</v>
      </c>
      <c r="BI577" s="215">
        <f>IF(N577="nulová",J577,0)</f>
        <v>0</v>
      </c>
      <c r="BJ577" s="16" t="s">
        <v>80</v>
      </c>
      <c r="BK577" s="215">
        <f>ROUND(I577*H577,2)</f>
        <v>0</v>
      </c>
      <c r="BL577" s="16" t="s">
        <v>633</v>
      </c>
      <c r="BM577" s="214" t="s">
        <v>2079</v>
      </c>
    </row>
    <row r="578" s="2" customFormat="1" ht="16.5" customHeight="1">
      <c r="A578" s="37"/>
      <c r="B578" s="38"/>
      <c r="C578" s="217" t="s">
        <v>2080</v>
      </c>
      <c r="D578" s="217" t="s">
        <v>482</v>
      </c>
      <c r="E578" s="218" t="s">
        <v>2081</v>
      </c>
      <c r="F578" s="219" t="s">
        <v>2082</v>
      </c>
      <c r="G578" s="220" t="s">
        <v>153</v>
      </c>
      <c r="H578" s="221">
        <v>50</v>
      </c>
      <c r="I578" s="222"/>
      <c r="J578" s="223">
        <f>ROUND(I578*H578,2)</f>
        <v>0</v>
      </c>
      <c r="K578" s="219" t="s">
        <v>124</v>
      </c>
      <c r="L578" s="224"/>
      <c r="M578" s="225" t="s">
        <v>19</v>
      </c>
      <c r="N578" s="226" t="s">
        <v>43</v>
      </c>
      <c r="O578" s="83"/>
      <c r="P578" s="212">
        <f>O578*H578</f>
        <v>0</v>
      </c>
      <c r="Q578" s="212">
        <v>0.0011000000000000001</v>
      </c>
      <c r="R578" s="212">
        <f>Q578*H578</f>
        <v>0.055</v>
      </c>
      <c r="S578" s="212">
        <v>0</v>
      </c>
      <c r="T578" s="213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14" t="s">
        <v>633</v>
      </c>
      <c r="AT578" s="214" t="s">
        <v>482</v>
      </c>
      <c r="AU578" s="214" t="s">
        <v>82</v>
      </c>
      <c r="AY578" s="16" t="s">
        <v>117</v>
      </c>
      <c r="BE578" s="215">
        <f>IF(N578="základní",J578,0)</f>
        <v>0</v>
      </c>
      <c r="BF578" s="215">
        <f>IF(N578="snížená",J578,0)</f>
        <v>0</v>
      </c>
      <c r="BG578" s="215">
        <f>IF(N578="zákl. přenesená",J578,0)</f>
        <v>0</v>
      </c>
      <c r="BH578" s="215">
        <f>IF(N578="sníž. přenesená",J578,0)</f>
        <v>0</v>
      </c>
      <c r="BI578" s="215">
        <f>IF(N578="nulová",J578,0)</f>
        <v>0</v>
      </c>
      <c r="BJ578" s="16" t="s">
        <v>80</v>
      </c>
      <c r="BK578" s="215">
        <f>ROUND(I578*H578,2)</f>
        <v>0</v>
      </c>
      <c r="BL578" s="16" t="s">
        <v>633</v>
      </c>
      <c r="BM578" s="214" t="s">
        <v>2083</v>
      </c>
    </row>
    <row r="579" s="2" customFormat="1" ht="16.5" customHeight="1">
      <c r="A579" s="37"/>
      <c r="B579" s="38"/>
      <c r="C579" s="217" t="s">
        <v>2084</v>
      </c>
      <c r="D579" s="217" t="s">
        <v>482</v>
      </c>
      <c r="E579" s="218" t="s">
        <v>2085</v>
      </c>
      <c r="F579" s="219" t="s">
        <v>2086</v>
      </c>
      <c r="G579" s="220" t="s">
        <v>153</v>
      </c>
      <c r="H579" s="221">
        <v>100</v>
      </c>
      <c r="I579" s="222"/>
      <c r="J579" s="223">
        <f>ROUND(I579*H579,2)</f>
        <v>0</v>
      </c>
      <c r="K579" s="219" t="s">
        <v>124</v>
      </c>
      <c r="L579" s="224"/>
      <c r="M579" s="225" t="s">
        <v>19</v>
      </c>
      <c r="N579" s="226" t="s">
        <v>43</v>
      </c>
      <c r="O579" s="83"/>
      <c r="P579" s="212">
        <f>O579*H579</f>
        <v>0</v>
      </c>
      <c r="Q579" s="212">
        <v>0.002</v>
      </c>
      <c r="R579" s="212">
        <f>Q579*H579</f>
        <v>0.20000000000000001</v>
      </c>
      <c r="S579" s="212">
        <v>0</v>
      </c>
      <c r="T579" s="213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14" t="s">
        <v>633</v>
      </c>
      <c r="AT579" s="214" t="s">
        <v>482</v>
      </c>
      <c r="AU579" s="214" t="s">
        <v>82</v>
      </c>
      <c r="AY579" s="16" t="s">
        <v>117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16" t="s">
        <v>80</v>
      </c>
      <c r="BK579" s="215">
        <f>ROUND(I579*H579,2)</f>
        <v>0</v>
      </c>
      <c r="BL579" s="16" t="s">
        <v>633</v>
      </c>
      <c r="BM579" s="214" t="s">
        <v>2087</v>
      </c>
    </row>
    <row r="580" s="2" customFormat="1" ht="16.5" customHeight="1">
      <c r="A580" s="37"/>
      <c r="B580" s="38"/>
      <c r="C580" s="217" t="s">
        <v>2088</v>
      </c>
      <c r="D580" s="217" t="s">
        <v>482</v>
      </c>
      <c r="E580" s="218" t="s">
        <v>2089</v>
      </c>
      <c r="F580" s="219" t="s">
        <v>2090</v>
      </c>
      <c r="G580" s="220" t="s">
        <v>153</v>
      </c>
      <c r="H580" s="221">
        <v>10</v>
      </c>
      <c r="I580" s="222"/>
      <c r="J580" s="223">
        <f>ROUND(I580*H580,2)</f>
        <v>0</v>
      </c>
      <c r="K580" s="219" t="s">
        <v>124</v>
      </c>
      <c r="L580" s="224"/>
      <c r="M580" s="225" t="s">
        <v>19</v>
      </c>
      <c r="N580" s="226" t="s">
        <v>43</v>
      </c>
      <c r="O580" s="83"/>
      <c r="P580" s="212">
        <f>O580*H580</f>
        <v>0</v>
      </c>
      <c r="Q580" s="212">
        <v>0.0023500000000000001</v>
      </c>
      <c r="R580" s="212">
        <f>Q580*H580</f>
        <v>0.0235</v>
      </c>
      <c r="S580" s="212">
        <v>0</v>
      </c>
      <c r="T580" s="213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14" t="s">
        <v>633</v>
      </c>
      <c r="AT580" s="214" t="s">
        <v>482</v>
      </c>
      <c r="AU580" s="214" t="s">
        <v>82</v>
      </c>
      <c r="AY580" s="16" t="s">
        <v>117</v>
      </c>
      <c r="BE580" s="215">
        <f>IF(N580="základní",J580,0)</f>
        <v>0</v>
      </c>
      <c r="BF580" s="215">
        <f>IF(N580="snížená",J580,0)</f>
        <v>0</v>
      </c>
      <c r="BG580" s="215">
        <f>IF(N580="zákl. přenesená",J580,0)</f>
        <v>0</v>
      </c>
      <c r="BH580" s="215">
        <f>IF(N580="sníž. přenesená",J580,0)</f>
        <v>0</v>
      </c>
      <c r="BI580" s="215">
        <f>IF(N580="nulová",J580,0)</f>
        <v>0</v>
      </c>
      <c r="BJ580" s="16" t="s">
        <v>80</v>
      </c>
      <c r="BK580" s="215">
        <f>ROUND(I580*H580,2)</f>
        <v>0</v>
      </c>
      <c r="BL580" s="16" t="s">
        <v>633</v>
      </c>
      <c r="BM580" s="214" t="s">
        <v>2091</v>
      </c>
    </row>
    <row r="581" s="2" customFormat="1" ht="16.5" customHeight="1">
      <c r="A581" s="37"/>
      <c r="B581" s="38"/>
      <c r="C581" s="217" t="s">
        <v>2092</v>
      </c>
      <c r="D581" s="217" t="s">
        <v>482</v>
      </c>
      <c r="E581" s="218" t="s">
        <v>2093</v>
      </c>
      <c r="F581" s="219" t="s">
        <v>2094</v>
      </c>
      <c r="G581" s="220" t="s">
        <v>153</v>
      </c>
      <c r="H581" s="221">
        <v>150</v>
      </c>
      <c r="I581" s="222"/>
      <c r="J581" s="223">
        <f>ROUND(I581*H581,2)</f>
        <v>0</v>
      </c>
      <c r="K581" s="219" t="s">
        <v>124</v>
      </c>
      <c r="L581" s="224"/>
      <c r="M581" s="225" t="s">
        <v>19</v>
      </c>
      <c r="N581" s="226" t="s">
        <v>43</v>
      </c>
      <c r="O581" s="83"/>
      <c r="P581" s="212">
        <f>O581*H581</f>
        <v>0</v>
      </c>
      <c r="Q581" s="212">
        <v>0.0030000000000000001</v>
      </c>
      <c r="R581" s="212">
        <f>Q581*H581</f>
        <v>0.45000000000000001</v>
      </c>
      <c r="S581" s="212">
        <v>0</v>
      </c>
      <c r="T581" s="213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14" t="s">
        <v>633</v>
      </c>
      <c r="AT581" s="214" t="s">
        <v>482</v>
      </c>
      <c r="AU581" s="214" t="s">
        <v>82</v>
      </c>
      <c r="AY581" s="16" t="s">
        <v>117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16" t="s">
        <v>80</v>
      </c>
      <c r="BK581" s="215">
        <f>ROUND(I581*H581,2)</f>
        <v>0</v>
      </c>
      <c r="BL581" s="16" t="s">
        <v>633</v>
      </c>
      <c r="BM581" s="214" t="s">
        <v>2095</v>
      </c>
    </row>
    <row r="582" s="2" customFormat="1" ht="16.5" customHeight="1">
      <c r="A582" s="37"/>
      <c r="B582" s="38"/>
      <c r="C582" s="217" t="s">
        <v>2096</v>
      </c>
      <c r="D582" s="217" t="s">
        <v>482</v>
      </c>
      <c r="E582" s="218" t="s">
        <v>2097</v>
      </c>
      <c r="F582" s="219" t="s">
        <v>2098</v>
      </c>
      <c r="G582" s="220" t="s">
        <v>153</v>
      </c>
      <c r="H582" s="221">
        <v>10</v>
      </c>
      <c r="I582" s="222"/>
      <c r="J582" s="223">
        <f>ROUND(I582*H582,2)</f>
        <v>0</v>
      </c>
      <c r="K582" s="219" t="s">
        <v>124</v>
      </c>
      <c r="L582" s="224"/>
      <c r="M582" s="225" t="s">
        <v>19</v>
      </c>
      <c r="N582" s="226" t="s">
        <v>43</v>
      </c>
      <c r="O582" s="83"/>
      <c r="P582" s="212">
        <f>O582*H582</f>
        <v>0</v>
      </c>
      <c r="Q582" s="212">
        <v>0.0034499999999999999</v>
      </c>
      <c r="R582" s="212">
        <f>Q582*H582</f>
        <v>0.034500000000000003</v>
      </c>
      <c r="S582" s="212">
        <v>0</v>
      </c>
      <c r="T582" s="213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14" t="s">
        <v>633</v>
      </c>
      <c r="AT582" s="214" t="s">
        <v>482</v>
      </c>
      <c r="AU582" s="214" t="s">
        <v>82</v>
      </c>
      <c r="AY582" s="16" t="s">
        <v>117</v>
      </c>
      <c r="BE582" s="215">
        <f>IF(N582="základní",J582,0)</f>
        <v>0</v>
      </c>
      <c r="BF582" s="215">
        <f>IF(N582="snížená",J582,0)</f>
        <v>0</v>
      </c>
      <c r="BG582" s="215">
        <f>IF(N582="zákl. přenesená",J582,0)</f>
        <v>0</v>
      </c>
      <c r="BH582" s="215">
        <f>IF(N582="sníž. přenesená",J582,0)</f>
        <v>0</v>
      </c>
      <c r="BI582" s="215">
        <f>IF(N582="nulová",J582,0)</f>
        <v>0</v>
      </c>
      <c r="BJ582" s="16" t="s">
        <v>80</v>
      </c>
      <c r="BK582" s="215">
        <f>ROUND(I582*H582,2)</f>
        <v>0</v>
      </c>
      <c r="BL582" s="16" t="s">
        <v>633</v>
      </c>
      <c r="BM582" s="214" t="s">
        <v>2099</v>
      </c>
    </row>
    <row r="583" s="2" customFormat="1" ht="16.5" customHeight="1">
      <c r="A583" s="37"/>
      <c r="B583" s="38"/>
      <c r="C583" s="217" t="s">
        <v>2100</v>
      </c>
      <c r="D583" s="217" t="s">
        <v>482</v>
      </c>
      <c r="E583" s="218" t="s">
        <v>2101</v>
      </c>
      <c r="F583" s="219" t="s">
        <v>2102</v>
      </c>
      <c r="G583" s="220" t="s">
        <v>153</v>
      </c>
      <c r="H583" s="221">
        <v>250</v>
      </c>
      <c r="I583" s="222"/>
      <c r="J583" s="223">
        <f>ROUND(I583*H583,2)</f>
        <v>0</v>
      </c>
      <c r="K583" s="219" t="s">
        <v>124</v>
      </c>
      <c r="L583" s="224"/>
      <c r="M583" s="225" t="s">
        <v>19</v>
      </c>
      <c r="N583" s="226" t="s">
        <v>43</v>
      </c>
      <c r="O583" s="83"/>
      <c r="P583" s="212">
        <f>O583*H583</f>
        <v>0</v>
      </c>
      <c r="Q583" s="212">
        <v>0.0040000000000000001</v>
      </c>
      <c r="R583" s="212">
        <f>Q583*H583</f>
        <v>1</v>
      </c>
      <c r="S583" s="212">
        <v>0</v>
      </c>
      <c r="T583" s="213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14" t="s">
        <v>633</v>
      </c>
      <c r="AT583" s="214" t="s">
        <v>482</v>
      </c>
      <c r="AU583" s="214" t="s">
        <v>82</v>
      </c>
      <c r="AY583" s="16" t="s">
        <v>117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16" t="s">
        <v>80</v>
      </c>
      <c r="BK583" s="215">
        <f>ROUND(I583*H583,2)</f>
        <v>0</v>
      </c>
      <c r="BL583" s="16" t="s">
        <v>633</v>
      </c>
      <c r="BM583" s="214" t="s">
        <v>2103</v>
      </c>
    </row>
    <row r="584" s="2" customFormat="1" ht="16.5" customHeight="1">
      <c r="A584" s="37"/>
      <c r="B584" s="38"/>
      <c r="C584" s="217" t="s">
        <v>2104</v>
      </c>
      <c r="D584" s="217" t="s">
        <v>482</v>
      </c>
      <c r="E584" s="218" t="s">
        <v>2105</v>
      </c>
      <c r="F584" s="219" t="s">
        <v>2106</v>
      </c>
      <c r="G584" s="220" t="s">
        <v>153</v>
      </c>
      <c r="H584" s="221">
        <v>10</v>
      </c>
      <c r="I584" s="222"/>
      <c r="J584" s="223">
        <f>ROUND(I584*H584,2)</f>
        <v>0</v>
      </c>
      <c r="K584" s="219" t="s">
        <v>124</v>
      </c>
      <c r="L584" s="224"/>
      <c r="M584" s="225" t="s">
        <v>19</v>
      </c>
      <c r="N584" s="226" t="s">
        <v>43</v>
      </c>
      <c r="O584" s="83"/>
      <c r="P584" s="212">
        <f>O584*H584</f>
        <v>0</v>
      </c>
      <c r="Q584" s="212">
        <v>0.0045500000000000002</v>
      </c>
      <c r="R584" s="212">
        <f>Q584*H584</f>
        <v>0.045499999999999999</v>
      </c>
      <c r="S584" s="212">
        <v>0</v>
      </c>
      <c r="T584" s="213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14" t="s">
        <v>633</v>
      </c>
      <c r="AT584" s="214" t="s">
        <v>482</v>
      </c>
      <c r="AU584" s="214" t="s">
        <v>82</v>
      </c>
      <c r="AY584" s="16" t="s">
        <v>117</v>
      </c>
      <c r="BE584" s="215">
        <f>IF(N584="základní",J584,0)</f>
        <v>0</v>
      </c>
      <c r="BF584" s="215">
        <f>IF(N584="snížená",J584,0)</f>
        <v>0</v>
      </c>
      <c r="BG584" s="215">
        <f>IF(N584="zákl. přenesená",J584,0)</f>
        <v>0</v>
      </c>
      <c r="BH584" s="215">
        <f>IF(N584="sníž. přenesená",J584,0)</f>
        <v>0</v>
      </c>
      <c r="BI584" s="215">
        <f>IF(N584="nulová",J584,0)</f>
        <v>0</v>
      </c>
      <c r="BJ584" s="16" t="s">
        <v>80</v>
      </c>
      <c r="BK584" s="215">
        <f>ROUND(I584*H584,2)</f>
        <v>0</v>
      </c>
      <c r="BL584" s="16" t="s">
        <v>633</v>
      </c>
      <c r="BM584" s="214" t="s">
        <v>2107</v>
      </c>
    </row>
    <row r="585" s="2" customFormat="1" ht="16.5" customHeight="1">
      <c r="A585" s="37"/>
      <c r="B585" s="38"/>
      <c r="C585" s="217" t="s">
        <v>2108</v>
      </c>
      <c r="D585" s="217" t="s">
        <v>482</v>
      </c>
      <c r="E585" s="218" t="s">
        <v>2109</v>
      </c>
      <c r="F585" s="219" t="s">
        <v>2110</v>
      </c>
      <c r="G585" s="220" t="s">
        <v>153</v>
      </c>
      <c r="H585" s="221">
        <v>50</v>
      </c>
      <c r="I585" s="222"/>
      <c r="J585" s="223">
        <f>ROUND(I585*H585,2)</f>
        <v>0</v>
      </c>
      <c r="K585" s="219" t="s">
        <v>124</v>
      </c>
      <c r="L585" s="224"/>
      <c r="M585" s="225" t="s">
        <v>19</v>
      </c>
      <c r="N585" s="226" t="s">
        <v>43</v>
      </c>
      <c r="O585" s="83"/>
      <c r="P585" s="212">
        <f>O585*H585</f>
        <v>0</v>
      </c>
      <c r="Q585" s="212">
        <v>0.002</v>
      </c>
      <c r="R585" s="212">
        <f>Q585*H585</f>
        <v>0.10000000000000001</v>
      </c>
      <c r="S585" s="212">
        <v>0</v>
      </c>
      <c r="T585" s="213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14" t="s">
        <v>633</v>
      </c>
      <c r="AT585" s="214" t="s">
        <v>482</v>
      </c>
      <c r="AU585" s="214" t="s">
        <v>82</v>
      </c>
      <c r="AY585" s="16" t="s">
        <v>117</v>
      </c>
      <c r="BE585" s="215">
        <f>IF(N585="základní",J585,0)</f>
        <v>0</v>
      </c>
      <c r="BF585" s="215">
        <f>IF(N585="snížená",J585,0)</f>
        <v>0</v>
      </c>
      <c r="BG585" s="215">
        <f>IF(N585="zákl. přenesená",J585,0)</f>
        <v>0</v>
      </c>
      <c r="BH585" s="215">
        <f>IF(N585="sníž. přenesená",J585,0)</f>
        <v>0</v>
      </c>
      <c r="BI585" s="215">
        <f>IF(N585="nulová",J585,0)</f>
        <v>0</v>
      </c>
      <c r="BJ585" s="16" t="s">
        <v>80</v>
      </c>
      <c r="BK585" s="215">
        <f>ROUND(I585*H585,2)</f>
        <v>0</v>
      </c>
      <c r="BL585" s="16" t="s">
        <v>633</v>
      </c>
      <c r="BM585" s="214" t="s">
        <v>2111</v>
      </c>
    </row>
    <row r="586" s="2" customFormat="1" ht="16.5" customHeight="1">
      <c r="A586" s="37"/>
      <c r="B586" s="38"/>
      <c r="C586" s="217" t="s">
        <v>2112</v>
      </c>
      <c r="D586" s="217" t="s">
        <v>482</v>
      </c>
      <c r="E586" s="218" t="s">
        <v>2113</v>
      </c>
      <c r="F586" s="219" t="s">
        <v>2114</v>
      </c>
      <c r="G586" s="220" t="s">
        <v>153</v>
      </c>
      <c r="H586" s="221">
        <v>10</v>
      </c>
      <c r="I586" s="222"/>
      <c r="J586" s="223">
        <f>ROUND(I586*H586,2)</f>
        <v>0</v>
      </c>
      <c r="K586" s="219" t="s">
        <v>124</v>
      </c>
      <c r="L586" s="224"/>
      <c r="M586" s="225" t="s">
        <v>19</v>
      </c>
      <c r="N586" s="226" t="s">
        <v>43</v>
      </c>
      <c r="O586" s="83"/>
      <c r="P586" s="212">
        <f>O586*H586</f>
        <v>0</v>
      </c>
      <c r="Q586" s="212">
        <v>0.0023500000000000001</v>
      </c>
      <c r="R586" s="212">
        <f>Q586*H586</f>
        <v>0.0235</v>
      </c>
      <c r="S586" s="212">
        <v>0</v>
      </c>
      <c r="T586" s="213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14" t="s">
        <v>633</v>
      </c>
      <c r="AT586" s="214" t="s">
        <v>482</v>
      </c>
      <c r="AU586" s="214" t="s">
        <v>82</v>
      </c>
      <c r="AY586" s="16" t="s">
        <v>117</v>
      </c>
      <c r="BE586" s="215">
        <f>IF(N586="základní",J586,0)</f>
        <v>0</v>
      </c>
      <c r="BF586" s="215">
        <f>IF(N586="snížená",J586,0)</f>
        <v>0</v>
      </c>
      <c r="BG586" s="215">
        <f>IF(N586="zákl. přenesená",J586,0)</f>
        <v>0</v>
      </c>
      <c r="BH586" s="215">
        <f>IF(N586="sníž. přenesená",J586,0)</f>
        <v>0</v>
      </c>
      <c r="BI586" s="215">
        <f>IF(N586="nulová",J586,0)</f>
        <v>0</v>
      </c>
      <c r="BJ586" s="16" t="s">
        <v>80</v>
      </c>
      <c r="BK586" s="215">
        <f>ROUND(I586*H586,2)</f>
        <v>0</v>
      </c>
      <c r="BL586" s="16" t="s">
        <v>633</v>
      </c>
      <c r="BM586" s="214" t="s">
        <v>2115</v>
      </c>
    </row>
    <row r="587" s="2" customFormat="1" ht="16.5" customHeight="1">
      <c r="A587" s="37"/>
      <c r="B587" s="38"/>
      <c r="C587" s="217" t="s">
        <v>2116</v>
      </c>
      <c r="D587" s="217" t="s">
        <v>482</v>
      </c>
      <c r="E587" s="218" t="s">
        <v>2117</v>
      </c>
      <c r="F587" s="219" t="s">
        <v>2118</v>
      </c>
      <c r="G587" s="220" t="s">
        <v>153</v>
      </c>
      <c r="H587" s="221">
        <v>100</v>
      </c>
      <c r="I587" s="222"/>
      <c r="J587" s="223">
        <f>ROUND(I587*H587,2)</f>
        <v>0</v>
      </c>
      <c r="K587" s="219" t="s">
        <v>124</v>
      </c>
      <c r="L587" s="224"/>
      <c r="M587" s="225" t="s">
        <v>19</v>
      </c>
      <c r="N587" s="226" t="s">
        <v>43</v>
      </c>
      <c r="O587" s="83"/>
      <c r="P587" s="212">
        <f>O587*H587</f>
        <v>0</v>
      </c>
      <c r="Q587" s="212">
        <v>0.0030000000000000001</v>
      </c>
      <c r="R587" s="212">
        <f>Q587*H587</f>
        <v>0.29999999999999999</v>
      </c>
      <c r="S587" s="212">
        <v>0</v>
      </c>
      <c r="T587" s="213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14" t="s">
        <v>633</v>
      </c>
      <c r="AT587" s="214" t="s">
        <v>482</v>
      </c>
      <c r="AU587" s="214" t="s">
        <v>82</v>
      </c>
      <c r="AY587" s="16" t="s">
        <v>117</v>
      </c>
      <c r="BE587" s="215">
        <f>IF(N587="základní",J587,0)</f>
        <v>0</v>
      </c>
      <c r="BF587" s="215">
        <f>IF(N587="snížená",J587,0)</f>
        <v>0</v>
      </c>
      <c r="BG587" s="215">
        <f>IF(N587="zákl. přenesená",J587,0)</f>
        <v>0</v>
      </c>
      <c r="BH587" s="215">
        <f>IF(N587="sníž. přenesená",J587,0)</f>
        <v>0</v>
      </c>
      <c r="BI587" s="215">
        <f>IF(N587="nulová",J587,0)</f>
        <v>0</v>
      </c>
      <c r="BJ587" s="16" t="s">
        <v>80</v>
      </c>
      <c r="BK587" s="215">
        <f>ROUND(I587*H587,2)</f>
        <v>0</v>
      </c>
      <c r="BL587" s="16" t="s">
        <v>633</v>
      </c>
      <c r="BM587" s="214" t="s">
        <v>2119</v>
      </c>
    </row>
    <row r="588" s="2" customFormat="1" ht="16.5" customHeight="1">
      <c r="A588" s="37"/>
      <c r="B588" s="38"/>
      <c r="C588" s="217" t="s">
        <v>2120</v>
      </c>
      <c r="D588" s="217" t="s">
        <v>482</v>
      </c>
      <c r="E588" s="218" t="s">
        <v>2121</v>
      </c>
      <c r="F588" s="219" t="s">
        <v>2122</v>
      </c>
      <c r="G588" s="220" t="s">
        <v>153</v>
      </c>
      <c r="H588" s="221">
        <v>10</v>
      </c>
      <c r="I588" s="222"/>
      <c r="J588" s="223">
        <f>ROUND(I588*H588,2)</f>
        <v>0</v>
      </c>
      <c r="K588" s="219" t="s">
        <v>124</v>
      </c>
      <c r="L588" s="224"/>
      <c r="M588" s="225" t="s">
        <v>19</v>
      </c>
      <c r="N588" s="226" t="s">
        <v>43</v>
      </c>
      <c r="O588" s="83"/>
      <c r="P588" s="212">
        <f>O588*H588</f>
        <v>0</v>
      </c>
      <c r="Q588" s="212">
        <v>0.0034499999999999999</v>
      </c>
      <c r="R588" s="212">
        <f>Q588*H588</f>
        <v>0.034500000000000003</v>
      </c>
      <c r="S588" s="212">
        <v>0</v>
      </c>
      <c r="T588" s="213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14" t="s">
        <v>633</v>
      </c>
      <c r="AT588" s="214" t="s">
        <v>482</v>
      </c>
      <c r="AU588" s="214" t="s">
        <v>82</v>
      </c>
      <c r="AY588" s="16" t="s">
        <v>117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16" t="s">
        <v>80</v>
      </c>
      <c r="BK588" s="215">
        <f>ROUND(I588*H588,2)</f>
        <v>0</v>
      </c>
      <c r="BL588" s="16" t="s">
        <v>633</v>
      </c>
      <c r="BM588" s="214" t="s">
        <v>2123</v>
      </c>
    </row>
    <row r="589" s="2" customFormat="1" ht="16.5" customHeight="1">
      <c r="A589" s="37"/>
      <c r="B589" s="38"/>
      <c r="C589" s="217" t="s">
        <v>2124</v>
      </c>
      <c r="D589" s="217" t="s">
        <v>482</v>
      </c>
      <c r="E589" s="218" t="s">
        <v>2125</v>
      </c>
      <c r="F589" s="219" t="s">
        <v>2126</v>
      </c>
      <c r="G589" s="220" t="s">
        <v>153</v>
      </c>
      <c r="H589" s="221">
        <v>150</v>
      </c>
      <c r="I589" s="222"/>
      <c r="J589" s="223">
        <f>ROUND(I589*H589,2)</f>
        <v>0</v>
      </c>
      <c r="K589" s="219" t="s">
        <v>124</v>
      </c>
      <c r="L589" s="224"/>
      <c r="M589" s="225" t="s">
        <v>19</v>
      </c>
      <c r="N589" s="226" t="s">
        <v>43</v>
      </c>
      <c r="O589" s="83"/>
      <c r="P589" s="212">
        <f>O589*H589</f>
        <v>0</v>
      </c>
      <c r="Q589" s="212">
        <v>0.0040000000000000001</v>
      </c>
      <c r="R589" s="212">
        <f>Q589*H589</f>
        <v>0.59999999999999998</v>
      </c>
      <c r="S589" s="212">
        <v>0</v>
      </c>
      <c r="T589" s="213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14" t="s">
        <v>633</v>
      </c>
      <c r="AT589" s="214" t="s">
        <v>482</v>
      </c>
      <c r="AU589" s="214" t="s">
        <v>82</v>
      </c>
      <c r="AY589" s="16" t="s">
        <v>117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16" t="s">
        <v>80</v>
      </c>
      <c r="BK589" s="215">
        <f>ROUND(I589*H589,2)</f>
        <v>0</v>
      </c>
      <c r="BL589" s="16" t="s">
        <v>633</v>
      </c>
      <c r="BM589" s="214" t="s">
        <v>2127</v>
      </c>
    </row>
    <row r="590" s="2" customFormat="1" ht="16.5" customHeight="1">
      <c r="A590" s="37"/>
      <c r="B590" s="38"/>
      <c r="C590" s="217" t="s">
        <v>2128</v>
      </c>
      <c r="D590" s="217" t="s">
        <v>482</v>
      </c>
      <c r="E590" s="218" t="s">
        <v>2129</v>
      </c>
      <c r="F590" s="219" t="s">
        <v>2130</v>
      </c>
      <c r="G590" s="220" t="s">
        <v>153</v>
      </c>
      <c r="H590" s="221">
        <v>10</v>
      </c>
      <c r="I590" s="222"/>
      <c r="J590" s="223">
        <f>ROUND(I590*H590,2)</f>
        <v>0</v>
      </c>
      <c r="K590" s="219" t="s">
        <v>124</v>
      </c>
      <c r="L590" s="224"/>
      <c r="M590" s="225" t="s">
        <v>19</v>
      </c>
      <c r="N590" s="226" t="s">
        <v>43</v>
      </c>
      <c r="O590" s="83"/>
      <c r="P590" s="212">
        <f>O590*H590</f>
        <v>0</v>
      </c>
      <c r="Q590" s="212">
        <v>0.0045500000000000002</v>
      </c>
      <c r="R590" s="212">
        <f>Q590*H590</f>
        <v>0.045499999999999999</v>
      </c>
      <c r="S590" s="212">
        <v>0</v>
      </c>
      <c r="T590" s="213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14" t="s">
        <v>633</v>
      </c>
      <c r="AT590" s="214" t="s">
        <v>482</v>
      </c>
      <c r="AU590" s="214" t="s">
        <v>82</v>
      </c>
      <c r="AY590" s="16" t="s">
        <v>117</v>
      </c>
      <c r="BE590" s="215">
        <f>IF(N590="základní",J590,0)</f>
        <v>0</v>
      </c>
      <c r="BF590" s="215">
        <f>IF(N590="snížená",J590,0)</f>
        <v>0</v>
      </c>
      <c r="BG590" s="215">
        <f>IF(N590="zákl. přenesená",J590,0)</f>
        <v>0</v>
      </c>
      <c r="BH590" s="215">
        <f>IF(N590="sníž. přenesená",J590,0)</f>
        <v>0</v>
      </c>
      <c r="BI590" s="215">
        <f>IF(N590="nulová",J590,0)</f>
        <v>0</v>
      </c>
      <c r="BJ590" s="16" t="s">
        <v>80</v>
      </c>
      <c r="BK590" s="215">
        <f>ROUND(I590*H590,2)</f>
        <v>0</v>
      </c>
      <c r="BL590" s="16" t="s">
        <v>633</v>
      </c>
      <c r="BM590" s="214" t="s">
        <v>2131</v>
      </c>
    </row>
    <row r="591" s="2" customFormat="1" ht="16.5" customHeight="1">
      <c r="A591" s="37"/>
      <c r="B591" s="38"/>
      <c r="C591" s="217" t="s">
        <v>2132</v>
      </c>
      <c r="D591" s="217" t="s">
        <v>482</v>
      </c>
      <c r="E591" s="218" t="s">
        <v>2133</v>
      </c>
      <c r="F591" s="219" t="s">
        <v>2134</v>
      </c>
      <c r="G591" s="220" t="s">
        <v>153</v>
      </c>
      <c r="H591" s="221">
        <v>10</v>
      </c>
      <c r="I591" s="222"/>
      <c r="J591" s="223">
        <f>ROUND(I591*H591,2)</f>
        <v>0</v>
      </c>
      <c r="K591" s="219" t="s">
        <v>124</v>
      </c>
      <c r="L591" s="224"/>
      <c r="M591" s="225" t="s">
        <v>19</v>
      </c>
      <c r="N591" s="226" t="s">
        <v>43</v>
      </c>
      <c r="O591" s="83"/>
      <c r="P591" s="212">
        <f>O591*H591</f>
        <v>0</v>
      </c>
      <c r="Q591" s="212">
        <v>0.0068999999999999999</v>
      </c>
      <c r="R591" s="212">
        <f>Q591*H591</f>
        <v>0.069000000000000006</v>
      </c>
      <c r="S591" s="212">
        <v>0</v>
      </c>
      <c r="T591" s="213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14" t="s">
        <v>633</v>
      </c>
      <c r="AT591" s="214" t="s">
        <v>482</v>
      </c>
      <c r="AU591" s="214" t="s">
        <v>82</v>
      </c>
      <c r="AY591" s="16" t="s">
        <v>117</v>
      </c>
      <c r="BE591" s="215">
        <f>IF(N591="základní",J591,0)</f>
        <v>0</v>
      </c>
      <c r="BF591" s="215">
        <f>IF(N591="snížená",J591,0)</f>
        <v>0</v>
      </c>
      <c r="BG591" s="215">
        <f>IF(N591="zákl. přenesená",J591,0)</f>
        <v>0</v>
      </c>
      <c r="BH591" s="215">
        <f>IF(N591="sníž. přenesená",J591,0)</f>
        <v>0</v>
      </c>
      <c r="BI591" s="215">
        <f>IF(N591="nulová",J591,0)</f>
        <v>0</v>
      </c>
      <c r="BJ591" s="16" t="s">
        <v>80</v>
      </c>
      <c r="BK591" s="215">
        <f>ROUND(I591*H591,2)</f>
        <v>0</v>
      </c>
      <c r="BL591" s="16" t="s">
        <v>633</v>
      </c>
      <c r="BM591" s="214" t="s">
        <v>2135</v>
      </c>
    </row>
    <row r="592" s="2" customFormat="1" ht="16.5" customHeight="1">
      <c r="A592" s="37"/>
      <c r="B592" s="38"/>
      <c r="C592" s="217" t="s">
        <v>2136</v>
      </c>
      <c r="D592" s="217" t="s">
        <v>482</v>
      </c>
      <c r="E592" s="218" t="s">
        <v>2137</v>
      </c>
      <c r="F592" s="219" t="s">
        <v>2138</v>
      </c>
      <c r="G592" s="220" t="s">
        <v>153</v>
      </c>
      <c r="H592" s="221">
        <v>10</v>
      </c>
      <c r="I592" s="222"/>
      <c r="J592" s="223">
        <f>ROUND(I592*H592,2)</f>
        <v>0</v>
      </c>
      <c r="K592" s="219" t="s">
        <v>124</v>
      </c>
      <c r="L592" s="224"/>
      <c r="M592" s="225" t="s">
        <v>19</v>
      </c>
      <c r="N592" s="226" t="s">
        <v>43</v>
      </c>
      <c r="O592" s="83"/>
      <c r="P592" s="212">
        <f>O592*H592</f>
        <v>0</v>
      </c>
      <c r="Q592" s="212">
        <v>0.0020999999999999999</v>
      </c>
      <c r="R592" s="212">
        <f>Q592*H592</f>
        <v>0.020999999999999998</v>
      </c>
      <c r="S592" s="212">
        <v>0</v>
      </c>
      <c r="T592" s="213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14" t="s">
        <v>633</v>
      </c>
      <c r="AT592" s="214" t="s">
        <v>482</v>
      </c>
      <c r="AU592" s="214" t="s">
        <v>82</v>
      </c>
      <c r="AY592" s="16" t="s">
        <v>117</v>
      </c>
      <c r="BE592" s="215">
        <f>IF(N592="základní",J592,0)</f>
        <v>0</v>
      </c>
      <c r="BF592" s="215">
        <f>IF(N592="snížená",J592,0)</f>
        <v>0</v>
      </c>
      <c r="BG592" s="215">
        <f>IF(N592="zákl. přenesená",J592,0)</f>
        <v>0</v>
      </c>
      <c r="BH592" s="215">
        <f>IF(N592="sníž. přenesená",J592,0)</f>
        <v>0</v>
      </c>
      <c r="BI592" s="215">
        <f>IF(N592="nulová",J592,0)</f>
        <v>0</v>
      </c>
      <c r="BJ592" s="16" t="s">
        <v>80</v>
      </c>
      <c r="BK592" s="215">
        <f>ROUND(I592*H592,2)</f>
        <v>0</v>
      </c>
      <c r="BL592" s="16" t="s">
        <v>633</v>
      </c>
      <c r="BM592" s="214" t="s">
        <v>2139</v>
      </c>
    </row>
    <row r="593" s="2" customFormat="1" ht="16.5" customHeight="1">
      <c r="A593" s="37"/>
      <c r="B593" s="38"/>
      <c r="C593" s="217" t="s">
        <v>2140</v>
      </c>
      <c r="D593" s="217" t="s">
        <v>482</v>
      </c>
      <c r="E593" s="218" t="s">
        <v>2141</v>
      </c>
      <c r="F593" s="219" t="s">
        <v>2142</v>
      </c>
      <c r="G593" s="220" t="s">
        <v>153</v>
      </c>
      <c r="H593" s="221">
        <v>10</v>
      </c>
      <c r="I593" s="222"/>
      <c r="J593" s="223">
        <f>ROUND(I593*H593,2)</f>
        <v>0</v>
      </c>
      <c r="K593" s="219" t="s">
        <v>124</v>
      </c>
      <c r="L593" s="224"/>
      <c r="M593" s="225" t="s">
        <v>19</v>
      </c>
      <c r="N593" s="226" t="s">
        <v>43</v>
      </c>
      <c r="O593" s="83"/>
      <c r="P593" s="212">
        <f>O593*H593</f>
        <v>0</v>
      </c>
      <c r="Q593" s="212">
        <v>0.0030999999999999999</v>
      </c>
      <c r="R593" s="212">
        <f>Q593*H593</f>
        <v>0.031</v>
      </c>
      <c r="S593" s="212">
        <v>0</v>
      </c>
      <c r="T593" s="213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14" t="s">
        <v>633</v>
      </c>
      <c r="AT593" s="214" t="s">
        <v>482</v>
      </c>
      <c r="AU593" s="214" t="s">
        <v>82</v>
      </c>
      <c r="AY593" s="16" t="s">
        <v>117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16" t="s">
        <v>80</v>
      </c>
      <c r="BK593" s="215">
        <f>ROUND(I593*H593,2)</f>
        <v>0</v>
      </c>
      <c r="BL593" s="16" t="s">
        <v>633</v>
      </c>
      <c r="BM593" s="214" t="s">
        <v>2143</v>
      </c>
    </row>
    <row r="594" s="2" customFormat="1" ht="16.5" customHeight="1">
      <c r="A594" s="37"/>
      <c r="B594" s="38"/>
      <c r="C594" s="217" t="s">
        <v>2144</v>
      </c>
      <c r="D594" s="217" t="s">
        <v>482</v>
      </c>
      <c r="E594" s="218" t="s">
        <v>2145</v>
      </c>
      <c r="F594" s="219" t="s">
        <v>2146</v>
      </c>
      <c r="G594" s="220" t="s">
        <v>153</v>
      </c>
      <c r="H594" s="221">
        <v>10</v>
      </c>
      <c r="I594" s="222"/>
      <c r="J594" s="223">
        <f>ROUND(I594*H594,2)</f>
        <v>0</v>
      </c>
      <c r="K594" s="219" t="s">
        <v>124</v>
      </c>
      <c r="L594" s="224"/>
      <c r="M594" s="225" t="s">
        <v>19</v>
      </c>
      <c r="N594" s="226" t="s">
        <v>43</v>
      </c>
      <c r="O594" s="83"/>
      <c r="P594" s="212">
        <f>O594*H594</f>
        <v>0</v>
      </c>
      <c r="Q594" s="212">
        <v>0.0041000000000000003</v>
      </c>
      <c r="R594" s="212">
        <f>Q594*H594</f>
        <v>0.041000000000000002</v>
      </c>
      <c r="S594" s="212">
        <v>0</v>
      </c>
      <c r="T594" s="213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14" t="s">
        <v>633</v>
      </c>
      <c r="AT594" s="214" t="s">
        <v>482</v>
      </c>
      <c r="AU594" s="214" t="s">
        <v>82</v>
      </c>
      <c r="AY594" s="16" t="s">
        <v>117</v>
      </c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16" t="s">
        <v>80</v>
      </c>
      <c r="BK594" s="215">
        <f>ROUND(I594*H594,2)</f>
        <v>0</v>
      </c>
      <c r="BL594" s="16" t="s">
        <v>633</v>
      </c>
      <c r="BM594" s="214" t="s">
        <v>2147</v>
      </c>
    </row>
    <row r="595" s="2" customFormat="1" ht="16.5" customHeight="1">
      <c r="A595" s="37"/>
      <c r="B595" s="38"/>
      <c r="C595" s="217" t="s">
        <v>2148</v>
      </c>
      <c r="D595" s="217" t="s">
        <v>482</v>
      </c>
      <c r="E595" s="218" t="s">
        <v>2149</v>
      </c>
      <c r="F595" s="219" t="s">
        <v>2150</v>
      </c>
      <c r="G595" s="220" t="s">
        <v>153</v>
      </c>
      <c r="H595" s="221">
        <v>500</v>
      </c>
      <c r="I595" s="222"/>
      <c r="J595" s="223">
        <f>ROUND(I595*H595,2)</f>
        <v>0</v>
      </c>
      <c r="K595" s="219" t="s">
        <v>124</v>
      </c>
      <c r="L595" s="224"/>
      <c r="M595" s="225" t="s">
        <v>19</v>
      </c>
      <c r="N595" s="226" t="s">
        <v>43</v>
      </c>
      <c r="O595" s="83"/>
      <c r="P595" s="212">
        <f>O595*H595</f>
        <v>0</v>
      </c>
      <c r="Q595" s="212">
        <v>0.0041000000000000003</v>
      </c>
      <c r="R595" s="212">
        <f>Q595*H595</f>
        <v>2.0500000000000003</v>
      </c>
      <c r="S595" s="212">
        <v>0</v>
      </c>
      <c r="T595" s="213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14" t="s">
        <v>633</v>
      </c>
      <c r="AT595" s="214" t="s">
        <v>482</v>
      </c>
      <c r="AU595" s="214" t="s">
        <v>82</v>
      </c>
      <c r="AY595" s="16" t="s">
        <v>117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16" t="s">
        <v>80</v>
      </c>
      <c r="BK595" s="215">
        <f>ROUND(I595*H595,2)</f>
        <v>0</v>
      </c>
      <c r="BL595" s="16" t="s">
        <v>633</v>
      </c>
      <c r="BM595" s="214" t="s">
        <v>2151</v>
      </c>
    </row>
    <row r="596" s="2" customFormat="1" ht="16.5" customHeight="1">
      <c r="A596" s="37"/>
      <c r="B596" s="38"/>
      <c r="C596" s="217" t="s">
        <v>2152</v>
      </c>
      <c r="D596" s="217" t="s">
        <v>482</v>
      </c>
      <c r="E596" s="218" t="s">
        <v>2153</v>
      </c>
      <c r="F596" s="219" t="s">
        <v>2154</v>
      </c>
      <c r="G596" s="220" t="s">
        <v>153</v>
      </c>
      <c r="H596" s="221">
        <v>150</v>
      </c>
      <c r="I596" s="222"/>
      <c r="J596" s="223">
        <f>ROUND(I596*H596,2)</f>
        <v>0</v>
      </c>
      <c r="K596" s="219" t="s">
        <v>124</v>
      </c>
      <c r="L596" s="224"/>
      <c r="M596" s="225" t="s">
        <v>19</v>
      </c>
      <c r="N596" s="226" t="s">
        <v>43</v>
      </c>
      <c r="O596" s="83"/>
      <c r="P596" s="212">
        <f>O596*H596</f>
        <v>0</v>
      </c>
      <c r="Q596" s="212">
        <v>0.00958</v>
      </c>
      <c r="R596" s="212">
        <f>Q596*H596</f>
        <v>1.4370000000000001</v>
      </c>
      <c r="S596" s="212">
        <v>0</v>
      </c>
      <c r="T596" s="213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14" t="s">
        <v>633</v>
      </c>
      <c r="AT596" s="214" t="s">
        <v>482</v>
      </c>
      <c r="AU596" s="214" t="s">
        <v>82</v>
      </c>
      <c r="AY596" s="16" t="s">
        <v>117</v>
      </c>
      <c r="BE596" s="215">
        <f>IF(N596="základní",J596,0)</f>
        <v>0</v>
      </c>
      <c r="BF596" s="215">
        <f>IF(N596="snížená",J596,0)</f>
        <v>0</v>
      </c>
      <c r="BG596" s="215">
        <f>IF(N596="zákl. přenesená",J596,0)</f>
        <v>0</v>
      </c>
      <c r="BH596" s="215">
        <f>IF(N596="sníž. přenesená",J596,0)</f>
        <v>0</v>
      </c>
      <c r="BI596" s="215">
        <f>IF(N596="nulová",J596,0)</f>
        <v>0</v>
      </c>
      <c r="BJ596" s="16" t="s">
        <v>80</v>
      </c>
      <c r="BK596" s="215">
        <f>ROUND(I596*H596,2)</f>
        <v>0</v>
      </c>
      <c r="BL596" s="16" t="s">
        <v>633</v>
      </c>
      <c r="BM596" s="214" t="s">
        <v>2155</v>
      </c>
    </row>
    <row r="597" s="2" customFormat="1" ht="16.5" customHeight="1">
      <c r="A597" s="37"/>
      <c r="B597" s="38"/>
      <c r="C597" s="217" t="s">
        <v>2156</v>
      </c>
      <c r="D597" s="217" t="s">
        <v>482</v>
      </c>
      <c r="E597" s="218" t="s">
        <v>2157</v>
      </c>
      <c r="F597" s="219" t="s">
        <v>2158</v>
      </c>
      <c r="G597" s="220" t="s">
        <v>153</v>
      </c>
      <c r="H597" s="221">
        <v>100</v>
      </c>
      <c r="I597" s="222"/>
      <c r="J597" s="223">
        <f>ROUND(I597*H597,2)</f>
        <v>0</v>
      </c>
      <c r="K597" s="219" t="s">
        <v>124</v>
      </c>
      <c r="L597" s="224"/>
      <c r="M597" s="225" t="s">
        <v>19</v>
      </c>
      <c r="N597" s="226" t="s">
        <v>43</v>
      </c>
      <c r="O597" s="83"/>
      <c r="P597" s="212">
        <f>O597*H597</f>
        <v>0</v>
      </c>
      <c r="Q597" s="212">
        <v>0.0041999999999999997</v>
      </c>
      <c r="R597" s="212">
        <f>Q597*H597</f>
        <v>0.41999999999999998</v>
      </c>
      <c r="S597" s="212">
        <v>0</v>
      </c>
      <c r="T597" s="213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14" t="s">
        <v>633</v>
      </c>
      <c r="AT597" s="214" t="s">
        <v>482</v>
      </c>
      <c r="AU597" s="214" t="s">
        <v>82</v>
      </c>
      <c r="AY597" s="16" t="s">
        <v>117</v>
      </c>
      <c r="BE597" s="215">
        <f>IF(N597="základní",J597,0)</f>
        <v>0</v>
      </c>
      <c r="BF597" s="215">
        <f>IF(N597="snížená",J597,0)</f>
        <v>0</v>
      </c>
      <c r="BG597" s="215">
        <f>IF(N597="zákl. přenesená",J597,0)</f>
        <v>0</v>
      </c>
      <c r="BH597" s="215">
        <f>IF(N597="sníž. přenesená",J597,0)</f>
        <v>0</v>
      </c>
      <c r="BI597" s="215">
        <f>IF(N597="nulová",J597,0)</f>
        <v>0</v>
      </c>
      <c r="BJ597" s="16" t="s">
        <v>80</v>
      </c>
      <c r="BK597" s="215">
        <f>ROUND(I597*H597,2)</f>
        <v>0</v>
      </c>
      <c r="BL597" s="16" t="s">
        <v>633</v>
      </c>
      <c r="BM597" s="214" t="s">
        <v>2159</v>
      </c>
    </row>
    <row r="598" s="2" customFormat="1" ht="16.5" customHeight="1">
      <c r="A598" s="37"/>
      <c r="B598" s="38"/>
      <c r="C598" s="217" t="s">
        <v>2160</v>
      </c>
      <c r="D598" s="217" t="s">
        <v>482</v>
      </c>
      <c r="E598" s="218" t="s">
        <v>2161</v>
      </c>
      <c r="F598" s="219" t="s">
        <v>2162</v>
      </c>
      <c r="G598" s="220" t="s">
        <v>153</v>
      </c>
      <c r="H598" s="221">
        <v>50</v>
      </c>
      <c r="I598" s="222"/>
      <c r="J598" s="223">
        <f>ROUND(I598*H598,2)</f>
        <v>0</v>
      </c>
      <c r="K598" s="219" t="s">
        <v>124</v>
      </c>
      <c r="L598" s="224"/>
      <c r="M598" s="225" t="s">
        <v>19</v>
      </c>
      <c r="N598" s="226" t="s">
        <v>43</v>
      </c>
      <c r="O598" s="83"/>
      <c r="P598" s="212">
        <f>O598*H598</f>
        <v>0</v>
      </c>
      <c r="Q598" s="212">
        <v>0.0022000000000000001</v>
      </c>
      <c r="R598" s="212">
        <f>Q598*H598</f>
        <v>0.11</v>
      </c>
      <c r="S598" s="212">
        <v>0</v>
      </c>
      <c r="T598" s="213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14" t="s">
        <v>633</v>
      </c>
      <c r="AT598" s="214" t="s">
        <v>482</v>
      </c>
      <c r="AU598" s="214" t="s">
        <v>82</v>
      </c>
      <c r="AY598" s="16" t="s">
        <v>117</v>
      </c>
      <c r="BE598" s="215">
        <f>IF(N598="základní",J598,0)</f>
        <v>0</v>
      </c>
      <c r="BF598" s="215">
        <f>IF(N598="snížená",J598,0)</f>
        <v>0</v>
      </c>
      <c r="BG598" s="215">
        <f>IF(N598="zákl. přenesená",J598,0)</f>
        <v>0</v>
      </c>
      <c r="BH598" s="215">
        <f>IF(N598="sníž. přenesená",J598,0)</f>
        <v>0</v>
      </c>
      <c r="BI598" s="215">
        <f>IF(N598="nulová",J598,0)</f>
        <v>0</v>
      </c>
      <c r="BJ598" s="16" t="s">
        <v>80</v>
      </c>
      <c r="BK598" s="215">
        <f>ROUND(I598*H598,2)</f>
        <v>0</v>
      </c>
      <c r="BL598" s="16" t="s">
        <v>633</v>
      </c>
      <c r="BM598" s="214" t="s">
        <v>2163</v>
      </c>
    </row>
    <row r="599" s="2" customFormat="1" ht="16.5" customHeight="1">
      <c r="A599" s="37"/>
      <c r="B599" s="38"/>
      <c r="C599" s="217" t="s">
        <v>2164</v>
      </c>
      <c r="D599" s="217" t="s">
        <v>482</v>
      </c>
      <c r="E599" s="218" t="s">
        <v>2165</v>
      </c>
      <c r="F599" s="219" t="s">
        <v>2166</v>
      </c>
      <c r="G599" s="220" t="s">
        <v>153</v>
      </c>
      <c r="H599" s="221">
        <v>50</v>
      </c>
      <c r="I599" s="222"/>
      <c r="J599" s="223">
        <f>ROUND(I599*H599,2)</f>
        <v>0</v>
      </c>
      <c r="K599" s="219" t="s">
        <v>124</v>
      </c>
      <c r="L599" s="224"/>
      <c r="M599" s="225" t="s">
        <v>19</v>
      </c>
      <c r="N599" s="226" t="s">
        <v>43</v>
      </c>
      <c r="O599" s="83"/>
      <c r="P599" s="212">
        <f>O599*H599</f>
        <v>0</v>
      </c>
      <c r="Q599" s="212">
        <v>0.0041999999999999997</v>
      </c>
      <c r="R599" s="212">
        <f>Q599*H599</f>
        <v>0.20999999999999999</v>
      </c>
      <c r="S599" s="212">
        <v>0</v>
      </c>
      <c r="T599" s="213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14" t="s">
        <v>633</v>
      </c>
      <c r="AT599" s="214" t="s">
        <v>482</v>
      </c>
      <c r="AU599" s="214" t="s">
        <v>82</v>
      </c>
      <c r="AY599" s="16" t="s">
        <v>117</v>
      </c>
      <c r="BE599" s="215">
        <f>IF(N599="základní",J599,0)</f>
        <v>0</v>
      </c>
      <c r="BF599" s="215">
        <f>IF(N599="snížená",J599,0)</f>
        <v>0</v>
      </c>
      <c r="BG599" s="215">
        <f>IF(N599="zákl. přenesená",J599,0)</f>
        <v>0</v>
      </c>
      <c r="BH599" s="215">
        <f>IF(N599="sníž. přenesená",J599,0)</f>
        <v>0</v>
      </c>
      <c r="BI599" s="215">
        <f>IF(N599="nulová",J599,0)</f>
        <v>0</v>
      </c>
      <c r="BJ599" s="16" t="s">
        <v>80</v>
      </c>
      <c r="BK599" s="215">
        <f>ROUND(I599*H599,2)</f>
        <v>0</v>
      </c>
      <c r="BL599" s="16" t="s">
        <v>633</v>
      </c>
      <c r="BM599" s="214" t="s">
        <v>2167</v>
      </c>
    </row>
    <row r="600" s="2" customFormat="1" ht="16.5" customHeight="1">
      <c r="A600" s="37"/>
      <c r="B600" s="38"/>
      <c r="C600" s="217" t="s">
        <v>2168</v>
      </c>
      <c r="D600" s="217" t="s">
        <v>482</v>
      </c>
      <c r="E600" s="218" t="s">
        <v>2169</v>
      </c>
      <c r="F600" s="219" t="s">
        <v>2170</v>
      </c>
      <c r="G600" s="220" t="s">
        <v>153</v>
      </c>
      <c r="H600" s="221">
        <v>50</v>
      </c>
      <c r="I600" s="222"/>
      <c r="J600" s="223">
        <f>ROUND(I600*H600,2)</f>
        <v>0</v>
      </c>
      <c r="K600" s="219" t="s">
        <v>124</v>
      </c>
      <c r="L600" s="224"/>
      <c r="M600" s="225" t="s">
        <v>19</v>
      </c>
      <c r="N600" s="226" t="s">
        <v>43</v>
      </c>
      <c r="O600" s="83"/>
      <c r="P600" s="212">
        <f>O600*H600</f>
        <v>0</v>
      </c>
      <c r="Q600" s="212">
        <v>2.0000000000000002E-05</v>
      </c>
      <c r="R600" s="212">
        <f>Q600*H600</f>
        <v>0.001</v>
      </c>
      <c r="S600" s="212">
        <v>0</v>
      </c>
      <c r="T600" s="213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14" t="s">
        <v>633</v>
      </c>
      <c r="AT600" s="214" t="s">
        <v>482</v>
      </c>
      <c r="AU600" s="214" t="s">
        <v>82</v>
      </c>
      <c r="AY600" s="16" t="s">
        <v>117</v>
      </c>
      <c r="BE600" s="215">
        <f>IF(N600="základní",J600,0)</f>
        <v>0</v>
      </c>
      <c r="BF600" s="215">
        <f>IF(N600="snížená",J600,0)</f>
        <v>0</v>
      </c>
      <c r="BG600" s="215">
        <f>IF(N600="zákl. přenesená",J600,0)</f>
        <v>0</v>
      </c>
      <c r="BH600" s="215">
        <f>IF(N600="sníž. přenesená",J600,0)</f>
        <v>0</v>
      </c>
      <c r="BI600" s="215">
        <f>IF(N600="nulová",J600,0)</f>
        <v>0</v>
      </c>
      <c r="BJ600" s="16" t="s">
        <v>80</v>
      </c>
      <c r="BK600" s="215">
        <f>ROUND(I600*H600,2)</f>
        <v>0</v>
      </c>
      <c r="BL600" s="16" t="s">
        <v>633</v>
      </c>
      <c r="BM600" s="214" t="s">
        <v>2171</v>
      </c>
    </row>
    <row r="601" s="2" customFormat="1" ht="16.5" customHeight="1">
      <c r="A601" s="37"/>
      <c r="B601" s="38"/>
      <c r="C601" s="217" t="s">
        <v>2172</v>
      </c>
      <c r="D601" s="217" t="s">
        <v>482</v>
      </c>
      <c r="E601" s="218" t="s">
        <v>2173</v>
      </c>
      <c r="F601" s="219" t="s">
        <v>2174</v>
      </c>
      <c r="G601" s="220" t="s">
        <v>153</v>
      </c>
      <c r="H601" s="221">
        <v>50</v>
      </c>
      <c r="I601" s="222"/>
      <c r="J601" s="223">
        <f>ROUND(I601*H601,2)</f>
        <v>0</v>
      </c>
      <c r="K601" s="219" t="s">
        <v>124</v>
      </c>
      <c r="L601" s="224"/>
      <c r="M601" s="227" t="s">
        <v>19</v>
      </c>
      <c r="N601" s="228" t="s">
        <v>43</v>
      </c>
      <c r="O601" s="229"/>
      <c r="P601" s="230">
        <f>O601*H601</f>
        <v>0</v>
      </c>
      <c r="Q601" s="230">
        <v>3.0000000000000001E-05</v>
      </c>
      <c r="R601" s="230">
        <f>Q601*H601</f>
        <v>0.0015</v>
      </c>
      <c r="S601" s="230">
        <v>0</v>
      </c>
      <c r="T601" s="231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14" t="s">
        <v>633</v>
      </c>
      <c r="AT601" s="214" t="s">
        <v>482</v>
      </c>
      <c r="AU601" s="214" t="s">
        <v>82</v>
      </c>
      <c r="AY601" s="16" t="s">
        <v>117</v>
      </c>
      <c r="BE601" s="215">
        <f>IF(N601="základní",J601,0)</f>
        <v>0</v>
      </c>
      <c r="BF601" s="215">
        <f>IF(N601="snížená",J601,0)</f>
        <v>0</v>
      </c>
      <c r="BG601" s="215">
        <f>IF(N601="zákl. přenesená",J601,0)</f>
        <v>0</v>
      </c>
      <c r="BH601" s="215">
        <f>IF(N601="sníž. přenesená",J601,0)</f>
        <v>0</v>
      </c>
      <c r="BI601" s="215">
        <f>IF(N601="nulová",J601,0)</f>
        <v>0</v>
      </c>
      <c r="BJ601" s="16" t="s">
        <v>80</v>
      </c>
      <c r="BK601" s="215">
        <f>ROUND(I601*H601,2)</f>
        <v>0</v>
      </c>
      <c r="BL601" s="16" t="s">
        <v>633</v>
      </c>
      <c r="BM601" s="214" t="s">
        <v>2175</v>
      </c>
    </row>
    <row r="602" s="2" customFormat="1" ht="6.96" customHeight="1">
      <c r="A602" s="37"/>
      <c r="B602" s="58"/>
      <c r="C602" s="59"/>
      <c r="D602" s="59"/>
      <c r="E602" s="59"/>
      <c r="F602" s="59"/>
      <c r="G602" s="59"/>
      <c r="H602" s="59"/>
      <c r="I602" s="59"/>
      <c r="J602" s="59"/>
      <c r="K602" s="59"/>
      <c r="L602" s="43"/>
      <c r="M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</row>
  </sheetData>
  <sheetProtection sheet="1" autoFilter="0" formatColumns="0" formatRows="0" objects="1" scenarios="1" spinCount="100000" saltValue="8u3D1CZy7al3XJ2NGC1BQFCrMSd2ndJBnT36N0W6x1pQGCN2KX3RqpgtvaY/7dGTuAWhhC4OkRRcRhmOwNTOrQ==" hashValue="L/Br8z2isb4GbmmdSDCyXWduL2zehAkrCg+/Rl48LmIMPKK7P78KJ7goFzlP1M/Rq1lVf39Il372/i0GV80eEA==" algorithmName="SHA-512" password="CC35"/>
  <autoFilter ref="C84:K60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Odstraňování závad z revizí elektroinstalací a soustav ochrany před bleskem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2176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11. 1. 2021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ROUND((SUM(BE83:BE514)),  2)</f>
        <v>0</v>
      </c>
      <c r="G33" s="37"/>
      <c r="H33" s="37"/>
      <c r="I33" s="147">
        <v>0.20999999999999999</v>
      </c>
      <c r="J33" s="146">
        <f>ROUND(((SUM(BE83:BE514))*I33),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ROUND((SUM(BF83:BF514)),  2)</f>
        <v>0</v>
      </c>
      <c r="G34" s="37"/>
      <c r="H34" s="37"/>
      <c r="I34" s="147">
        <v>0.14999999999999999</v>
      </c>
      <c r="J34" s="146">
        <f>ROUND(((SUM(BF83:BF514))*I34),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ROUND((SUM(BG83:BG514)),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ROUND((SUM(BH83:BH514)),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ROUND((SUM(BI83:BI514)),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Odstraňování závad z revizí elektroinstalací a soustav ochrany před bleskem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02 - Odstraňování závad z revizí elektroinstalací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11. 1. 2021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98</v>
      </c>
      <c r="E62" s="167"/>
      <c r="F62" s="167"/>
      <c r="G62" s="167"/>
      <c r="H62" s="167"/>
      <c r="I62" s="167"/>
      <c r="J62" s="168">
        <f>J479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100</v>
      </c>
      <c r="E63" s="173"/>
      <c r="F63" s="173"/>
      <c r="G63" s="173"/>
      <c r="H63" s="173"/>
      <c r="I63" s="173"/>
      <c r="J63" s="174">
        <f>J480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102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Odstraňování závad z revizí elektroinstalací a soustav ochrany před bleskem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90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PS 02 - Odstraňování závad z revizí elektroinstalací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</v>
      </c>
      <c r="G77" s="39"/>
      <c r="H77" s="39"/>
      <c r="I77" s="31" t="s">
        <v>23</v>
      </c>
      <c r="J77" s="71" t="str">
        <f>IF(J12="","",J12)</f>
        <v>11. 1. 2021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Správa železnic, státní organizace</v>
      </c>
      <c r="G79" s="39"/>
      <c r="H79" s="39"/>
      <c r="I79" s="31" t="s">
        <v>33</v>
      </c>
      <c r="J79" s="35" t="str">
        <f>E21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5.6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35</v>
      </c>
      <c r="J80" s="35" t="str">
        <f>E24</f>
        <v>Správa železnic, státní organizace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103</v>
      </c>
      <c r="D82" s="179" t="s">
        <v>57</v>
      </c>
      <c r="E82" s="179" t="s">
        <v>53</v>
      </c>
      <c r="F82" s="179" t="s">
        <v>54</v>
      </c>
      <c r="G82" s="179" t="s">
        <v>104</v>
      </c>
      <c r="H82" s="179" t="s">
        <v>105</v>
      </c>
      <c r="I82" s="179" t="s">
        <v>106</v>
      </c>
      <c r="J82" s="179" t="s">
        <v>94</v>
      </c>
      <c r="K82" s="180" t="s">
        <v>107</v>
      </c>
      <c r="L82" s="181"/>
      <c r="M82" s="91" t="s">
        <v>19</v>
      </c>
      <c r="N82" s="92" t="s">
        <v>42</v>
      </c>
      <c r="O82" s="92" t="s">
        <v>108</v>
      </c>
      <c r="P82" s="92" t="s">
        <v>109</v>
      </c>
      <c r="Q82" s="92" t="s">
        <v>110</v>
      </c>
      <c r="R82" s="92" t="s">
        <v>111</v>
      </c>
      <c r="S82" s="92" t="s">
        <v>112</v>
      </c>
      <c r="T82" s="93" t="s">
        <v>113</v>
      </c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114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P84+P479</f>
        <v>0</v>
      </c>
      <c r="Q83" s="95"/>
      <c r="R83" s="184">
        <f>R84+R479</f>
        <v>12.390797800000001</v>
      </c>
      <c r="S83" s="95"/>
      <c r="T83" s="185">
        <f>T84+T479</f>
        <v>20.102980000000002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71</v>
      </c>
      <c r="AU83" s="16" t="s">
        <v>95</v>
      </c>
      <c r="BK83" s="186">
        <f>BK84+BK479</f>
        <v>0</v>
      </c>
    </row>
    <row r="84" s="12" customFormat="1" ht="25.92" customHeight="1">
      <c r="A84" s="12"/>
      <c r="B84" s="187"/>
      <c r="C84" s="188"/>
      <c r="D84" s="189" t="s">
        <v>71</v>
      </c>
      <c r="E84" s="190" t="s">
        <v>115</v>
      </c>
      <c r="F84" s="190" t="s">
        <v>116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3.3722978000000006</v>
      </c>
      <c r="S84" s="195"/>
      <c r="T84" s="197">
        <f>T85</f>
        <v>10.00798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82</v>
      </c>
      <c r="AT84" s="199" t="s">
        <v>71</v>
      </c>
      <c r="AU84" s="199" t="s">
        <v>72</v>
      </c>
      <c r="AY84" s="198" t="s">
        <v>117</v>
      </c>
      <c r="BK84" s="200">
        <f>BK85</f>
        <v>0</v>
      </c>
    </row>
    <row r="85" s="12" customFormat="1" ht="22.8" customHeight="1">
      <c r="A85" s="12"/>
      <c r="B85" s="187"/>
      <c r="C85" s="188"/>
      <c r="D85" s="189" t="s">
        <v>71</v>
      </c>
      <c r="E85" s="201" t="s">
        <v>118</v>
      </c>
      <c r="F85" s="201" t="s">
        <v>119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SUM(P86:P478)</f>
        <v>0</v>
      </c>
      <c r="Q85" s="195"/>
      <c r="R85" s="196">
        <f>SUM(R86:R478)</f>
        <v>3.3722978000000006</v>
      </c>
      <c r="S85" s="195"/>
      <c r="T85" s="197">
        <f>SUM(T86:T478)</f>
        <v>10.00798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82</v>
      </c>
      <c r="AT85" s="199" t="s">
        <v>71</v>
      </c>
      <c r="AU85" s="199" t="s">
        <v>80</v>
      </c>
      <c r="AY85" s="198" t="s">
        <v>117</v>
      </c>
      <c r="BK85" s="200">
        <f>SUM(BK86:BK478)</f>
        <v>0</v>
      </c>
    </row>
    <row r="86" s="2" customFormat="1">
      <c r="A86" s="37"/>
      <c r="B86" s="38"/>
      <c r="C86" s="203" t="s">
        <v>80</v>
      </c>
      <c r="D86" s="203" t="s">
        <v>120</v>
      </c>
      <c r="E86" s="204" t="s">
        <v>2177</v>
      </c>
      <c r="F86" s="205" t="s">
        <v>2178</v>
      </c>
      <c r="G86" s="206" t="s">
        <v>123</v>
      </c>
      <c r="H86" s="207">
        <v>10</v>
      </c>
      <c r="I86" s="208"/>
      <c r="J86" s="209">
        <f>ROUND(I86*H86,2)</f>
        <v>0</v>
      </c>
      <c r="K86" s="205" t="s">
        <v>2179</v>
      </c>
      <c r="L86" s="43"/>
      <c r="M86" s="210" t="s">
        <v>19</v>
      </c>
      <c r="N86" s="211" t="s">
        <v>43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80</v>
      </c>
      <c r="AT86" s="214" t="s">
        <v>120</v>
      </c>
      <c r="AU86" s="214" t="s">
        <v>82</v>
      </c>
      <c r="AY86" s="16" t="s">
        <v>117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80</v>
      </c>
      <c r="BK86" s="215">
        <f>ROUND(I86*H86,2)</f>
        <v>0</v>
      </c>
      <c r="BL86" s="16" t="s">
        <v>80</v>
      </c>
      <c r="BM86" s="214" t="s">
        <v>2180</v>
      </c>
    </row>
    <row r="87" s="2" customFormat="1" ht="16.5" customHeight="1">
      <c r="A87" s="37"/>
      <c r="B87" s="38"/>
      <c r="C87" s="217" t="s">
        <v>82</v>
      </c>
      <c r="D87" s="217" t="s">
        <v>482</v>
      </c>
      <c r="E87" s="218" t="s">
        <v>2181</v>
      </c>
      <c r="F87" s="219" t="s">
        <v>2182</v>
      </c>
      <c r="G87" s="220" t="s">
        <v>123</v>
      </c>
      <c r="H87" s="221">
        <v>10.5</v>
      </c>
      <c r="I87" s="222"/>
      <c r="J87" s="223">
        <f>ROUND(I87*H87,2)</f>
        <v>0</v>
      </c>
      <c r="K87" s="219" t="s">
        <v>2179</v>
      </c>
      <c r="L87" s="224"/>
      <c r="M87" s="225" t="s">
        <v>19</v>
      </c>
      <c r="N87" s="226" t="s">
        <v>43</v>
      </c>
      <c r="O87" s="83"/>
      <c r="P87" s="212">
        <f>O87*H87</f>
        <v>0</v>
      </c>
      <c r="Q87" s="212">
        <v>0.00019000000000000001</v>
      </c>
      <c r="R87" s="212">
        <f>Q87*H87</f>
        <v>0.0019950000000000002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82</v>
      </c>
      <c r="AT87" s="214" t="s">
        <v>482</v>
      </c>
      <c r="AU87" s="214" t="s">
        <v>82</v>
      </c>
      <c r="AY87" s="16" t="s">
        <v>117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80</v>
      </c>
      <c r="BM87" s="214" t="s">
        <v>2183</v>
      </c>
    </row>
    <row r="88" s="13" customFormat="1">
      <c r="A88" s="13"/>
      <c r="B88" s="232"/>
      <c r="C88" s="233"/>
      <c r="D88" s="234" t="s">
        <v>2184</v>
      </c>
      <c r="E88" s="233"/>
      <c r="F88" s="235" t="s">
        <v>2185</v>
      </c>
      <c r="G88" s="233"/>
      <c r="H88" s="236">
        <v>10.5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2" t="s">
        <v>2184</v>
      </c>
      <c r="AU88" s="242" t="s">
        <v>82</v>
      </c>
      <c r="AV88" s="13" t="s">
        <v>82</v>
      </c>
      <c r="AW88" s="13" t="s">
        <v>4</v>
      </c>
      <c r="AX88" s="13" t="s">
        <v>80</v>
      </c>
      <c r="AY88" s="242" t="s">
        <v>117</v>
      </c>
    </row>
    <row r="89" s="2" customFormat="1">
      <c r="A89" s="37"/>
      <c r="B89" s="38"/>
      <c r="C89" s="203" t="s">
        <v>130</v>
      </c>
      <c r="D89" s="203" t="s">
        <v>120</v>
      </c>
      <c r="E89" s="204" t="s">
        <v>2186</v>
      </c>
      <c r="F89" s="205" t="s">
        <v>2187</v>
      </c>
      <c r="G89" s="206" t="s">
        <v>123</v>
      </c>
      <c r="H89" s="207">
        <v>10</v>
      </c>
      <c r="I89" s="208"/>
      <c r="J89" s="209">
        <f>ROUND(I89*H89,2)</f>
        <v>0</v>
      </c>
      <c r="K89" s="205" t="s">
        <v>2179</v>
      </c>
      <c r="L89" s="43"/>
      <c r="M89" s="210" t="s">
        <v>19</v>
      </c>
      <c r="N89" s="211" t="s">
        <v>43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80</v>
      </c>
      <c r="AT89" s="214" t="s">
        <v>120</v>
      </c>
      <c r="AU89" s="214" t="s">
        <v>82</v>
      </c>
      <c r="AY89" s="16" t="s">
        <v>117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80</v>
      </c>
      <c r="BM89" s="214" t="s">
        <v>2188</v>
      </c>
    </row>
    <row r="90" s="2" customFormat="1" ht="16.5" customHeight="1">
      <c r="A90" s="37"/>
      <c r="B90" s="38"/>
      <c r="C90" s="217" t="s">
        <v>134</v>
      </c>
      <c r="D90" s="217" t="s">
        <v>482</v>
      </c>
      <c r="E90" s="218" t="s">
        <v>2189</v>
      </c>
      <c r="F90" s="219" t="s">
        <v>2190</v>
      </c>
      <c r="G90" s="220" t="s">
        <v>123</v>
      </c>
      <c r="H90" s="221">
        <v>10.5</v>
      </c>
      <c r="I90" s="222"/>
      <c r="J90" s="223">
        <f>ROUND(I90*H90,2)</f>
        <v>0</v>
      </c>
      <c r="K90" s="219" t="s">
        <v>2179</v>
      </c>
      <c r="L90" s="224"/>
      <c r="M90" s="225" t="s">
        <v>19</v>
      </c>
      <c r="N90" s="226" t="s">
        <v>43</v>
      </c>
      <c r="O90" s="83"/>
      <c r="P90" s="212">
        <f>O90*H90</f>
        <v>0</v>
      </c>
      <c r="Q90" s="212">
        <v>0.00031</v>
      </c>
      <c r="R90" s="212">
        <f>Q90*H90</f>
        <v>0.0032550000000000001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82</v>
      </c>
      <c r="AT90" s="214" t="s">
        <v>482</v>
      </c>
      <c r="AU90" s="214" t="s">
        <v>82</v>
      </c>
      <c r="AY90" s="16" t="s">
        <v>117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80</v>
      </c>
      <c r="BK90" s="215">
        <f>ROUND(I90*H90,2)</f>
        <v>0</v>
      </c>
      <c r="BL90" s="16" t="s">
        <v>80</v>
      </c>
      <c r="BM90" s="214" t="s">
        <v>2191</v>
      </c>
    </row>
    <row r="91" s="13" customFormat="1">
      <c r="A91" s="13"/>
      <c r="B91" s="232"/>
      <c r="C91" s="233"/>
      <c r="D91" s="234" t="s">
        <v>2184</v>
      </c>
      <c r="E91" s="233"/>
      <c r="F91" s="235" t="s">
        <v>2185</v>
      </c>
      <c r="G91" s="233"/>
      <c r="H91" s="236">
        <v>10.5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2" t="s">
        <v>2184</v>
      </c>
      <c r="AU91" s="242" t="s">
        <v>82</v>
      </c>
      <c r="AV91" s="13" t="s">
        <v>82</v>
      </c>
      <c r="AW91" s="13" t="s">
        <v>4</v>
      </c>
      <c r="AX91" s="13" t="s">
        <v>80</v>
      </c>
      <c r="AY91" s="242" t="s">
        <v>117</v>
      </c>
    </row>
    <row r="92" s="2" customFormat="1">
      <c r="A92" s="37"/>
      <c r="B92" s="38"/>
      <c r="C92" s="203" t="s">
        <v>138</v>
      </c>
      <c r="D92" s="203" t="s">
        <v>120</v>
      </c>
      <c r="E92" s="204" t="s">
        <v>2192</v>
      </c>
      <c r="F92" s="205" t="s">
        <v>2193</v>
      </c>
      <c r="G92" s="206" t="s">
        <v>123</v>
      </c>
      <c r="H92" s="207">
        <v>10</v>
      </c>
      <c r="I92" s="208"/>
      <c r="J92" s="209">
        <f>ROUND(I92*H92,2)</f>
        <v>0</v>
      </c>
      <c r="K92" s="205" t="s">
        <v>2179</v>
      </c>
      <c r="L92" s="43"/>
      <c r="M92" s="210" t="s">
        <v>19</v>
      </c>
      <c r="N92" s="211" t="s">
        <v>43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80</v>
      </c>
      <c r="AT92" s="214" t="s">
        <v>120</v>
      </c>
      <c r="AU92" s="214" t="s">
        <v>82</v>
      </c>
      <c r="AY92" s="16" t="s">
        <v>117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80</v>
      </c>
      <c r="BK92" s="215">
        <f>ROUND(I92*H92,2)</f>
        <v>0</v>
      </c>
      <c r="BL92" s="16" t="s">
        <v>80</v>
      </c>
      <c r="BM92" s="214" t="s">
        <v>2194</v>
      </c>
    </row>
    <row r="93" s="2" customFormat="1" ht="16.5" customHeight="1">
      <c r="A93" s="37"/>
      <c r="B93" s="38"/>
      <c r="C93" s="217" t="s">
        <v>142</v>
      </c>
      <c r="D93" s="217" t="s">
        <v>482</v>
      </c>
      <c r="E93" s="218" t="s">
        <v>2195</v>
      </c>
      <c r="F93" s="219" t="s">
        <v>2196</v>
      </c>
      <c r="G93" s="220" t="s">
        <v>123</v>
      </c>
      <c r="H93" s="221">
        <v>10.5</v>
      </c>
      <c r="I93" s="222"/>
      <c r="J93" s="223">
        <f>ROUND(I93*H93,2)</f>
        <v>0</v>
      </c>
      <c r="K93" s="219" t="s">
        <v>2179</v>
      </c>
      <c r="L93" s="224"/>
      <c r="M93" s="225" t="s">
        <v>19</v>
      </c>
      <c r="N93" s="226" t="s">
        <v>43</v>
      </c>
      <c r="O93" s="83"/>
      <c r="P93" s="212">
        <f>O93*H93</f>
        <v>0</v>
      </c>
      <c r="Q93" s="212">
        <v>0.00023000000000000001</v>
      </c>
      <c r="R93" s="212">
        <f>Q93*H93</f>
        <v>0.002415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82</v>
      </c>
      <c r="AT93" s="214" t="s">
        <v>482</v>
      </c>
      <c r="AU93" s="214" t="s">
        <v>82</v>
      </c>
      <c r="AY93" s="16" t="s">
        <v>117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80</v>
      </c>
      <c r="BM93" s="214" t="s">
        <v>2197</v>
      </c>
    </row>
    <row r="94" s="13" customFormat="1">
      <c r="A94" s="13"/>
      <c r="B94" s="232"/>
      <c r="C94" s="233"/>
      <c r="D94" s="234" t="s">
        <v>2184</v>
      </c>
      <c r="E94" s="233"/>
      <c r="F94" s="235" t="s">
        <v>2185</v>
      </c>
      <c r="G94" s="233"/>
      <c r="H94" s="236">
        <v>10.5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2184</v>
      </c>
      <c r="AU94" s="242" t="s">
        <v>82</v>
      </c>
      <c r="AV94" s="13" t="s">
        <v>82</v>
      </c>
      <c r="AW94" s="13" t="s">
        <v>4</v>
      </c>
      <c r="AX94" s="13" t="s">
        <v>80</v>
      </c>
      <c r="AY94" s="242" t="s">
        <v>117</v>
      </c>
    </row>
    <row r="95" s="2" customFormat="1">
      <c r="A95" s="37"/>
      <c r="B95" s="38"/>
      <c r="C95" s="203" t="s">
        <v>146</v>
      </c>
      <c r="D95" s="203" t="s">
        <v>120</v>
      </c>
      <c r="E95" s="204" t="s">
        <v>2198</v>
      </c>
      <c r="F95" s="205" t="s">
        <v>2199</v>
      </c>
      <c r="G95" s="206" t="s">
        <v>123</v>
      </c>
      <c r="H95" s="207">
        <v>10</v>
      </c>
      <c r="I95" s="208"/>
      <c r="J95" s="209">
        <f>ROUND(I95*H95,2)</f>
        <v>0</v>
      </c>
      <c r="K95" s="205" t="s">
        <v>2179</v>
      </c>
      <c r="L95" s="43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80</v>
      </c>
      <c r="AT95" s="214" t="s">
        <v>120</v>
      </c>
      <c r="AU95" s="214" t="s">
        <v>82</v>
      </c>
      <c r="AY95" s="16" t="s">
        <v>117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80</v>
      </c>
      <c r="BM95" s="214" t="s">
        <v>2200</v>
      </c>
    </row>
    <row r="96" s="2" customFormat="1" ht="16.5" customHeight="1">
      <c r="A96" s="37"/>
      <c r="B96" s="38"/>
      <c r="C96" s="217" t="s">
        <v>150</v>
      </c>
      <c r="D96" s="217" t="s">
        <v>482</v>
      </c>
      <c r="E96" s="218" t="s">
        <v>2181</v>
      </c>
      <c r="F96" s="219" t="s">
        <v>2182</v>
      </c>
      <c r="G96" s="220" t="s">
        <v>123</v>
      </c>
      <c r="H96" s="221">
        <v>10.5</v>
      </c>
      <c r="I96" s="222"/>
      <c r="J96" s="223">
        <f>ROUND(I96*H96,2)</f>
        <v>0</v>
      </c>
      <c r="K96" s="219" t="s">
        <v>2179</v>
      </c>
      <c r="L96" s="224"/>
      <c r="M96" s="225" t="s">
        <v>19</v>
      </c>
      <c r="N96" s="226" t="s">
        <v>43</v>
      </c>
      <c r="O96" s="83"/>
      <c r="P96" s="212">
        <f>O96*H96</f>
        <v>0</v>
      </c>
      <c r="Q96" s="212">
        <v>0.00019000000000000001</v>
      </c>
      <c r="R96" s="212">
        <f>Q96*H96</f>
        <v>0.0019950000000000002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82</v>
      </c>
      <c r="AT96" s="214" t="s">
        <v>482</v>
      </c>
      <c r="AU96" s="214" t="s">
        <v>82</v>
      </c>
      <c r="AY96" s="16" t="s">
        <v>117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80</v>
      </c>
      <c r="BK96" s="215">
        <f>ROUND(I96*H96,2)</f>
        <v>0</v>
      </c>
      <c r="BL96" s="16" t="s">
        <v>80</v>
      </c>
      <c r="BM96" s="214" t="s">
        <v>2201</v>
      </c>
    </row>
    <row r="97" s="13" customFormat="1">
      <c r="A97" s="13"/>
      <c r="B97" s="232"/>
      <c r="C97" s="233"/>
      <c r="D97" s="234" t="s">
        <v>2184</v>
      </c>
      <c r="E97" s="233"/>
      <c r="F97" s="235" t="s">
        <v>2185</v>
      </c>
      <c r="G97" s="233"/>
      <c r="H97" s="236">
        <v>10.5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2184</v>
      </c>
      <c r="AU97" s="242" t="s">
        <v>82</v>
      </c>
      <c r="AV97" s="13" t="s">
        <v>82</v>
      </c>
      <c r="AW97" s="13" t="s">
        <v>4</v>
      </c>
      <c r="AX97" s="13" t="s">
        <v>80</v>
      </c>
      <c r="AY97" s="242" t="s">
        <v>117</v>
      </c>
    </row>
    <row r="98" s="2" customFormat="1">
      <c r="A98" s="37"/>
      <c r="B98" s="38"/>
      <c r="C98" s="203" t="s">
        <v>155</v>
      </c>
      <c r="D98" s="203" t="s">
        <v>120</v>
      </c>
      <c r="E98" s="204" t="s">
        <v>2202</v>
      </c>
      <c r="F98" s="205" t="s">
        <v>2203</v>
      </c>
      <c r="G98" s="206" t="s">
        <v>123</v>
      </c>
      <c r="H98" s="207">
        <v>10</v>
      </c>
      <c r="I98" s="208"/>
      <c r="J98" s="209">
        <f>ROUND(I98*H98,2)</f>
        <v>0</v>
      </c>
      <c r="K98" s="205" t="s">
        <v>2179</v>
      </c>
      <c r="L98" s="43"/>
      <c r="M98" s="210" t="s">
        <v>19</v>
      </c>
      <c r="N98" s="211" t="s">
        <v>43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80</v>
      </c>
      <c r="AT98" s="214" t="s">
        <v>120</v>
      </c>
      <c r="AU98" s="214" t="s">
        <v>82</v>
      </c>
      <c r="AY98" s="16" t="s">
        <v>117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80</v>
      </c>
      <c r="BK98" s="215">
        <f>ROUND(I98*H98,2)</f>
        <v>0</v>
      </c>
      <c r="BL98" s="16" t="s">
        <v>80</v>
      </c>
      <c r="BM98" s="214" t="s">
        <v>2204</v>
      </c>
    </row>
    <row r="99" s="2" customFormat="1" ht="16.5" customHeight="1">
      <c r="A99" s="37"/>
      <c r="B99" s="38"/>
      <c r="C99" s="217" t="s">
        <v>159</v>
      </c>
      <c r="D99" s="217" t="s">
        <v>482</v>
      </c>
      <c r="E99" s="218" t="s">
        <v>2189</v>
      </c>
      <c r="F99" s="219" t="s">
        <v>2190</v>
      </c>
      <c r="G99" s="220" t="s">
        <v>123</v>
      </c>
      <c r="H99" s="221">
        <v>10.5</v>
      </c>
      <c r="I99" s="222"/>
      <c r="J99" s="223">
        <f>ROUND(I99*H99,2)</f>
        <v>0</v>
      </c>
      <c r="K99" s="219" t="s">
        <v>2179</v>
      </c>
      <c r="L99" s="224"/>
      <c r="M99" s="225" t="s">
        <v>19</v>
      </c>
      <c r="N99" s="226" t="s">
        <v>43</v>
      </c>
      <c r="O99" s="83"/>
      <c r="P99" s="212">
        <f>O99*H99</f>
        <v>0</v>
      </c>
      <c r="Q99" s="212">
        <v>0.00031</v>
      </c>
      <c r="R99" s="212">
        <f>Q99*H99</f>
        <v>0.0032550000000000001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82</v>
      </c>
      <c r="AT99" s="214" t="s">
        <v>482</v>
      </c>
      <c r="AU99" s="214" t="s">
        <v>82</v>
      </c>
      <c r="AY99" s="16" t="s">
        <v>117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80</v>
      </c>
      <c r="BK99" s="215">
        <f>ROUND(I99*H99,2)</f>
        <v>0</v>
      </c>
      <c r="BL99" s="16" t="s">
        <v>80</v>
      </c>
      <c r="BM99" s="214" t="s">
        <v>2205</v>
      </c>
    </row>
    <row r="100" s="13" customFormat="1">
      <c r="A100" s="13"/>
      <c r="B100" s="232"/>
      <c r="C100" s="233"/>
      <c r="D100" s="234" t="s">
        <v>2184</v>
      </c>
      <c r="E100" s="233"/>
      <c r="F100" s="235" t="s">
        <v>2185</v>
      </c>
      <c r="G100" s="233"/>
      <c r="H100" s="236">
        <v>10.5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2184</v>
      </c>
      <c r="AU100" s="242" t="s">
        <v>82</v>
      </c>
      <c r="AV100" s="13" t="s">
        <v>82</v>
      </c>
      <c r="AW100" s="13" t="s">
        <v>4</v>
      </c>
      <c r="AX100" s="13" t="s">
        <v>80</v>
      </c>
      <c r="AY100" s="242" t="s">
        <v>117</v>
      </c>
    </row>
    <row r="101" s="2" customFormat="1">
      <c r="A101" s="37"/>
      <c r="B101" s="38"/>
      <c r="C101" s="203" t="s">
        <v>163</v>
      </c>
      <c r="D101" s="203" t="s">
        <v>120</v>
      </c>
      <c r="E101" s="204" t="s">
        <v>2206</v>
      </c>
      <c r="F101" s="205" t="s">
        <v>2207</v>
      </c>
      <c r="G101" s="206" t="s">
        <v>123</v>
      </c>
      <c r="H101" s="207">
        <v>10</v>
      </c>
      <c r="I101" s="208"/>
      <c r="J101" s="209">
        <f>ROUND(I101*H101,2)</f>
        <v>0</v>
      </c>
      <c r="K101" s="205" t="s">
        <v>2179</v>
      </c>
      <c r="L101" s="43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80</v>
      </c>
      <c r="AT101" s="214" t="s">
        <v>120</v>
      </c>
      <c r="AU101" s="214" t="s">
        <v>82</v>
      </c>
      <c r="AY101" s="16" t="s">
        <v>117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80</v>
      </c>
      <c r="BM101" s="214" t="s">
        <v>2208</v>
      </c>
    </row>
    <row r="102" s="2" customFormat="1" ht="16.5" customHeight="1">
      <c r="A102" s="37"/>
      <c r="B102" s="38"/>
      <c r="C102" s="217" t="s">
        <v>167</v>
      </c>
      <c r="D102" s="217" t="s">
        <v>482</v>
      </c>
      <c r="E102" s="218" t="s">
        <v>2195</v>
      </c>
      <c r="F102" s="219" t="s">
        <v>2196</v>
      </c>
      <c r="G102" s="220" t="s">
        <v>123</v>
      </c>
      <c r="H102" s="221">
        <v>10.5</v>
      </c>
      <c r="I102" s="222"/>
      <c r="J102" s="223">
        <f>ROUND(I102*H102,2)</f>
        <v>0</v>
      </c>
      <c r="K102" s="219" t="s">
        <v>2179</v>
      </c>
      <c r="L102" s="224"/>
      <c r="M102" s="225" t="s">
        <v>19</v>
      </c>
      <c r="N102" s="226" t="s">
        <v>43</v>
      </c>
      <c r="O102" s="83"/>
      <c r="P102" s="212">
        <f>O102*H102</f>
        <v>0</v>
      </c>
      <c r="Q102" s="212">
        <v>0.00023000000000000001</v>
      </c>
      <c r="R102" s="212">
        <f>Q102*H102</f>
        <v>0.002415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82</v>
      </c>
      <c r="AT102" s="214" t="s">
        <v>482</v>
      </c>
      <c r="AU102" s="214" t="s">
        <v>82</v>
      </c>
      <c r="AY102" s="16" t="s">
        <v>117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80</v>
      </c>
      <c r="BK102" s="215">
        <f>ROUND(I102*H102,2)</f>
        <v>0</v>
      </c>
      <c r="BL102" s="16" t="s">
        <v>80</v>
      </c>
      <c r="BM102" s="214" t="s">
        <v>2209</v>
      </c>
    </row>
    <row r="103" s="13" customFormat="1">
      <c r="A103" s="13"/>
      <c r="B103" s="232"/>
      <c r="C103" s="233"/>
      <c r="D103" s="234" t="s">
        <v>2184</v>
      </c>
      <c r="E103" s="233"/>
      <c r="F103" s="235" t="s">
        <v>2185</v>
      </c>
      <c r="G103" s="233"/>
      <c r="H103" s="236">
        <v>10.5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2184</v>
      </c>
      <c r="AU103" s="242" t="s">
        <v>82</v>
      </c>
      <c r="AV103" s="13" t="s">
        <v>82</v>
      </c>
      <c r="AW103" s="13" t="s">
        <v>4</v>
      </c>
      <c r="AX103" s="13" t="s">
        <v>80</v>
      </c>
      <c r="AY103" s="242" t="s">
        <v>117</v>
      </c>
    </row>
    <row r="104" s="2" customFormat="1">
      <c r="A104" s="37"/>
      <c r="B104" s="38"/>
      <c r="C104" s="203" t="s">
        <v>171</v>
      </c>
      <c r="D104" s="203" t="s">
        <v>120</v>
      </c>
      <c r="E104" s="204" t="s">
        <v>2210</v>
      </c>
      <c r="F104" s="205" t="s">
        <v>2211</v>
      </c>
      <c r="G104" s="206" t="s">
        <v>123</v>
      </c>
      <c r="H104" s="207">
        <v>10</v>
      </c>
      <c r="I104" s="208"/>
      <c r="J104" s="209">
        <f>ROUND(I104*H104,2)</f>
        <v>0</v>
      </c>
      <c r="K104" s="205" t="s">
        <v>2179</v>
      </c>
      <c r="L104" s="43"/>
      <c r="M104" s="210" t="s">
        <v>19</v>
      </c>
      <c r="N104" s="211" t="s">
        <v>43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80</v>
      </c>
      <c r="AT104" s="214" t="s">
        <v>120</v>
      </c>
      <c r="AU104" s="214" t="s">
        <v>82</v>
      </c>
      <c r="AY104" s="16" t="s">
        <v>117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80</v>
      </c>
      <c r="BK104" s="215">
        <f>ROUND(I104*H104,2)</f>
        <v>0</v>
      </c>
      <c r="BL104" s="16" t="s">
        <v>80</v>
      </c>
      <c r="BM104" s="214" t="s">
        <v>2212</v>
      </c>
    </row>
    <row r="105" s="2" customFormat="1" ht="16.5" customHeight="1">
      <c r="A105" s="37"/>
      <c r="B105" s="38"/>
      <c r="C105" s="217" t="s">
        <v>175</v>
      </c>
      <c r="D105" s="217" t="s">
        <v>482</v>
      </c>
      <c r="E105" s="218" t="s">
        <v>2213</v>
      </c>
      <c r="F105" s="219" t="s">
        <v>2214</v>
      </c>
      <c r="G105" s="220" t="s">
        <v>123</v>
      </c>
      <c r="H105" s="221">
        <v>10.5</v>
      </c>
      <c r="I105" s="222"/>
      <c r="J105" s="223">
        <f>ROUND(I105*H105,2)</f>
        <v>0</v>
      </c>
      <c r="K105" s="219" t="s">
        <v>2179</v>
      </c>
      <c r="L105" s="224"/>
      <c r="M105" s="225" t="s">
        <v>19</v>
      </c>
      <c r="N105" s="226" t="s">
        <v>43</v>
      </c>
      <c r="O105" s="83"/>
      <c r="P105" s="212">
        <f>O105*H105</f>
        <v>0</v>
      </c>
      <c r="Q105" s="212">
        <v>6.9999999999999994E-05</v>
      </c>
      <c r="R105" s="212">
        <f>Q105*H105</f>
        <v>0.00073499999999999998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82</v>
      </c>
      <c r="AT105" s="214" t="s">
        <v>482</v>
      </c>
      <c r="AU105" s="214" t="s">
        <v>82</v>
      </c>
      <c r="AY105" s="16" t="s">
        <v>117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80</v>
      </c>
      <c r="BM105" s="214" t="s">
        <v>2215</v>
      </c>
    </row>
    <row r="106" s="13" customFormat="1">
      <c r="A106" s="13"/>
      <c r="B106" s="232"/>
      <c r="C106" s="233"/>
      <c r="D106" s="234" t="s">
        <v>2184</v>
      </c>
      <c r="E106" s="233"/>
      <c r="F106" s="235" t="s">
        <v>2185</v>
      </c>
      <c r="G106" s="233"/>
      <c r="H106" s="236">
        <v>10.5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2184</v>
      </c>
      <c r="AU106" s="242" t="s">
        <v>82</v>
      </c>
      <c r="AV106" s="13" t="s">
        <v>82</v>
      </c>
      <c r="AW106" s="13" t="s">
        <v>4</v>
      </c>
      <c r="AX106" s="13" t="s">
        <v>80</v>
      </c>
      <c r="AY106" s="242" t="s">
        <v>117</v>
      </c>
    </row>
    <row r="107" s="2" customFormat="1">
      <c r="A107" s="37"/>
      <c r="B107" s="38"/>
      <c r="C107" s="203" t="s">
        <v>8</v>
      </c>
      <c r="D107" s="203" t="s">
        <v>120</v>
      </c>
      <c r="E107" s="204" t="s">
        <v>2216</v>
      </c>
      <c r="F107" s="205" t="s">
        <v>2217</v>
      </c>
      <c r="G107" s="206" t="s">
        <v>123</v>
      </c>
      <c r="H107" s="207">
        <v>10</v>
      </c>
      <c r="I107" s="208"/>
      <c r="J107" s="209">
        <f>ROUND(I107*H107,2)</f>
        <v>0</v>
      </c>
      <c r="K107" s="205" t="s">
        <v>2179</v>
      </c>
      <c r="L107" s="43"/>
      <c r="M107" s="210" t="s">
        <v>19</v>
      </c>
      <c r="N107" s="211" t="s">
        <v>43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80</v>
      </c>
      <c r="AT107" s="214" t="s">
        <v>120</v>
      </c>
      <c r="AU107" s="214" t="s">
        <v>82</v>
      </c>
      <c r="AY107" s="16" t="s">
        <v>117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80</v>
      </c>
      <c r="BK107" s="215">
        <f>ROUND(I107*H107,2)</f>
        <v>0</v>
      </c>
      <c r="BL107" s="16" t="s">
        <v>80</v>
      </c>
      <c r="BM107" s="214" t="s">
        <v>2218</v>
      </c>
    </row>
    <row r="108" s="2" customFormat="1" ht="16.5" customHeight="1">
      <c r="A108" s="37"/>
      <c r="B108" s="38"/>
      <c r="C108" s="217" t="s">
        <v>125</v>
      </c>
      <c r="D108" s="217" t="s">
        <v>482</v>
      </c>
      <c r="E108" s="218" t="s">
        <v>2219</v>
      </c>
      <c r="F108" s="219" t="s">
        <v>2220</v>
      </c>
      <c r="G108" s="220" t="s">
        <v>123</v>
      </c>
      <c r="H108" s="221">
        <v>10.5</v>
      </c>
      <c r="I108" s="222"/>
      <c r="J108" s="223">
        <f>ROUND(I108*H108,2)</f>
        <v>0</v>
      </c>
      <c r="K108" s="219" t="s">
        <v>2179</v>
      </c>
      <c r="L108" s="224"/>
      <c r="M108" s="225" t="s">
        <v>19</v>
      </c>
      <c r="N108" s="226" t="s">
        <v>43</v>
      </c>
      <c r="O108" s="83"/>
      <c r="P108" s="212">
        <f>O108*H108</f>
        <v>0</v>
      </c>
      <c r="Q108" s="212">
        <v>0.00020000000000000001</v>
      </c>
      <c r="R108" s="212">
        <f>Q108*H108</f>
        <v>0.0021000000000000003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82</v>
      </c>
      <c r="AT108" s="214" t="s">
        <v>482</v>
      </c>
      <c r="AU108" s="214" t="s">
        <v>82</v>
      </c>
      <c r="AY108" s="16" t="s">
        <v>117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80</v>
      </c>
      <c r="BK108" s="215">
        <f>ROUND(I108*H108,2)</f>
        <v>0</v>
      </c>
      <c r="BL108" s="16" t="s">
        <v>80</v>
      </c>
      <c r="BM108" s="214" t="s">
        <v>2221</v>
      </c>
    </row>
    <row r="109" s="13" customFormat="1">
      <c r="A109" s="13"/>
      <c r="B109" s="232"/>
      <c r="C109" s="233"/>
      <c r="D109" s="234" t="s">
        <v>2184</v>
      </c>
      <c r="E109" s="233"/>
      <c r="F109" s="235" t="s">
        <v>2185</v>
      </c>
      <c r="G109" s="233"/>
      <c r="H109" s="236">
        <v>10.5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2184</v>
      </c>
      <c r="AU109" s="242" t="s">
        <v>82</v>
      </c>
      <c r="AV109" s="13" t="s">
        <v>82</v>
      </c>
      <c r="AW109" s="13" t="s">
        <v>4</v>
      </c>
      <c r="AX109" s="13" t="s">
        <v>80</v>
      </c>
      <c r="AY109" s="242" t="s">
        <v>117</v>
      </c>
    </row>
    <row r="110" s="2" customFormat="1">
      <c r="A110" s="37"/>
      <c r="B110" s="38"/>
      <c r="C110" s="203" t="s">
        <v>185</v>
      </c>
      <c r="D110" s="203" t="s">
        <v>120</v>
      </c>
      <c r="E110" s="204" t="s">
        <v>2222</v>
      </c>
      <c r="F110" s="205" t="s">
        <v>2223</v>
      </c>
      <c r="G110" s="206" t="s">
        <v>123</v>
      </c>
      <c r="H110" s="207">
        <v>10</v>
      </c>
      <c r="I110" s="208"/>
      <c r="J110" s="209">
        <f>ROUND(I110*H110,2)</f>
        <v>0</v>
      </c>
      <c r="K110" s="205" t="s">
        <v>2179</v>
      </c>
      <c r="L110" s="43"/>
      <c r="M110" s="210" t="s">
        <v>19</v>
      </c>
      <c r="N110" s="211" t="s">
        <v>43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80</v>
      </c>
      <c r="AT110" s="214" t="s">
        <v>120</v>
      </c>
      <c r="AU110" s="214" t="s">
        <v>82</v>
      </c>
      <c r="AY110" s="16" t="s">
        <v>117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80</v>
      </c>
      <c r="BK110" s="215">
        <f>ROUND(I110*H110,2)</f>
        <v>0</v>
      </c>
      <c r="BL110" s="16" t="s">
        <v>80</v>
      </c>
      <c r="BM110" s="214" t="s">
        <v>2224</v>
      </c>
    </row>
    <row r="111" s="2" customFormat="1" ht="16.5" customHeight="1">
      <c r="A111" s="37"/>
      <c r="B111" s="38"/>
      <c r="C111" s="217" t="s">
        <v>189</v>
      </c>
      <c r="D111" s="217" t="s">
        <v>482</v>
      </c>
      <c r="E111" s="218" t="s">
        <v>2225</v>
      </c>
      <c r="F111" s="219" t="s">
        <v>2226</v>
      </c>
      <c r="G111" s="220" t="s">
        <v>123</v>
      </c>
      <c r="H111" s="221">
        <v>10.5</v>
      </c>
      <c r="I111" s="222"/>
      <c r="J111" s="223">
        <f>ROUND(I111*H111,2)</f>
        <v>0</v>
      </c>
      <c r="K111" s="219" t="s">
        <v>2179</v>
      </c>
      <c r="L111" s="224"/>
      <c r="M111" s="225" t="s">
        <v>19</v>
      </c>
      <c r="N111" s="226" t="s">
        <v>43</v>
      </c>
      <c r="O111" s="83"/>
      <c r="P111" s="212">
        <f>O111*H111</f>
        <v>0</v>
      </c>
      <c r="Q111" s="212">
        <v>0.00022000000000000001</v>
      </c>
      <c r="R111" s="212">
        <f>Q111*H111</f>
        <v>0.00231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82</v>
      </c>
      <c r="AT111" s="214" t="s">
        <v>482</v>
      </c>
      <c r="AU111" s="214" t="s">
        <v>82</v>
      </c>
      <c r="AY111" s="16" t="s">
        <v>117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80</v>
      </c>
      <c r="BK111" s="215">
        <f>ROUND(I111*H111,2)</f>
        <v>0</v>
      </c>
      <c r="BL111" s="16" t="s">
        <v>80</v>
      </c>
      <c r="BM111" s="214" t="s">
        <v>2227</v>
      </c>
    </row>
    <row r="112" s="13" customFormat="1">
      <c r="A112" s="13"/>
      <c r="B112" s="232"/>
      <c r="C112" s="233"/>
      <c r="D112" s="234" t="s">
        <v>2184</v>
      </c>
      <c r="E112" s="233"/>
      <c r="F112" s="235" t="s">
        <v>2185</v>
      </c>
      <c r="G112" s="233"/>
      <c r="H112" s="236">
        <v>10.5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2184</v>
      </c>
      <c r="AU112" s="242" t="s">
        <v>82</v>
      </c>
      <c r="AV112" s="13" t="s">
        <v>82</v>
      </c>
      <c r="AW112" s="13" t="s">
        <v>4</v>
      </c>
      <c r="AX112" s="13" t="s">
        <v>80</v>
      </c>
      <c r="AY112" s="242" t="s">
        <v>117</v>
      </c>
    </row>
    <row r="113" s="2" customFormat="1">
      <c r="A113" s="37"/>
      <c r="B113" s="38"/>
      <c r="C113" s="203" t="s">
        <v>193</v>
      </c>
      <c r="D113" s="203" t="s">
        <v>120</v>
      </c>
      <c r="E113" s="204" t="s">
        <v>2228</v>
      </c>
      <c r="F113" s="205" t="s">
        <v>2229</v>
      </c>
      <c r="G113" s="206" t="s">
        <v>123</v>
      </c>
      <c r="H113" s="207">
        <v>10</v>
      </c>
      <c r="I113" s="208"/>
      <c r="J113" s="209">
        <f>ROUND(I113*H113,2)</f>
        <v>0</v>
      </c>
      <c r="K113" s="205" t="s">
        <v>2179</v>
      </c>
      <c r="L113" s="43"/>
      <c r="M113" s="210" t="s">
        <v>19</v>
      </c>
      <c r="N113" s="211" t="s">
        <v>43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80</v>
      </c>
      <c r="AT113" s="214" t="s">
        <v>120</v>
      </c>
      <c r="AU113" s="214" t="s">
        <v>82</v>
      </c>
      <c r="AY113" s="16" t="s">
        <v>117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80</v>
      </c>
      <c r="BM113" s="214" t="s">
        <v>2230</v>
      </c>
    </row>
    <row r="114" s="2" customFormat="1" ht="16.5" customHeight="1">
      <c r="A114" s="37"/>
      <c r="B114" s="38"/>
      <c r="C114" s="217" t="s">
        <v>197</v>
      </c>
      <c r="D114" s="217" t="s">
        <v>482</v>
      </c>
      <c r="E114" s="218" t="s">
        <v>2213</v>
      </c>
      <c r="F114" s="219" t="s">
        <v>2214</v>
      </c>
      <c r="G114" s="220" t="s">
        <v>123</v>
      </c>
      <c r="H114" s="221">
        <v>10.5</v>
      </c>
      <c r="I114" s="222"/>
      <c r="J114" s="223">
        <f>ROUND(I114*H114,2)</f>
        <v>0</v>
      </c>
      <c r="K114" s="219" t="s">
        <v>2179</v>
      </c>
      <c r="L114" s="224"/>
      <c r="M114" s="225" t="s">
        <v>19</v>
      </c>
      <c r="N114" s="226" t="s">
        <v>43</v>
      </c>
      <c r="O114" s="83"/>
      <c r="P114" s="212">
        <f>O114*H114</f>
        <v>0</v>
      </c>
      <c r="Q114" s="212">
        <v>6.9999999999999994E-05</v>
      </c>
      <c r="R114" s="212">
        <f>Q114*H114</f>
        <v>0.00073499999999999998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82</v>
      </c>
      <c r="AT114" s="214" t="s">
        <v>482</v>
      </c>
      <c r="AU114" s="214" t="s">
        <v>82</v>
      </c>
      <c r="AY114" s="16" t="s">
        <v>117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80</v>
      </c>
      <c r="BK114" s="215">
        <f>ROUND(I114*H114,2)</f>
        <v>0</v>
      </c>
      <c r="BL114" s="16" t="s">
        <v>80</v>
      </c>
      <c r="BM114" s="214" t="s">
        <v>2231</v>
      </c>
    </row>
    <row r="115" s="13" customFormat="1">
      <c r="A115" s="13"/>
      <c r="B115" s="232"/>
      <c r="C115" s="233"/>
      <c r="D115" s="234" t="s">
        <v>2184</v>
      </c>
      <c r="E115" s="233"/>
      <c r="F115" s="235" t="s">
        <v>2185</v>
      </c>
      <c r="G115" s="233"/>
      <c r="H115" s="236">
        <v>10.5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2184</v>
      </c>
      <c r="AU115" s="242" t="s">
        <v>82</v>
      </c>
      <c r="AV115" s="13" t="s">
        <v>82</v>
      </c>
      <c r="AW115" s="13" t="s">
        <v>4</v>
      </c>
      <c r="AX115" s="13" t="s">
        <v>80</v>
      </c>
      <c r="AY115" s="242" t="s">
        <v>117</v>
      </c>
    </row>
    <row r="116" s="2" customFormat="1">
      <c r="A116" s="37"/>
      <c r="B116" s="38"/>
      <c r="C116" s="203" t="s">
        <v>7</v>
      </c>
      <c r="D116" s="203" t="s">
        <v>120</v>
      </c>
      <c r="E116" s="204" t="s">
        <v>2232</v>
      </c>
      <c r="F116" s="205" t="s">
        <v>2233</v>
      </c>
      <c r="G116" s="206" t="s">
        <v>123</v>
      </c>
      <c r="H116" s="207">
        <v>10</v>
      </c>
      <c r="I116" s="208"/>
      <c r="J116" s="209">
        <f>ROUND(I116*H116,2)</f>
        <v>0</v>
      </c>
      <c r="K116" s="205" t="s">
        <v>2179</v>
      </c>
      <c r="L116" s="43"/>
      <c r="M116" s="210" t="s">
        <v>19</v>
      </c>
      <c r="N116" s="211" t="s">
        <v>43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80</v>
      </c>
      <c r="AT116" s="214" t="s">
        <v>120</v>
      </c>
      <c r="AU116" s="214" t="s">
        <v>82</v>
      </c>
      <c r="AY116" s="16" t="s">
        <v>117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80</v>
      </c>
      <c r="BK116" s="215">
        <f>ROUND(I116*H116,2)</f>
        <v>0</v>
      </c>
      <c r="BL116" s="16" t="s">
        <v>80</v>
      </c>
      <c r="BM116" s="214" t="s">
        <v>2234</v>
      </c>
    </row>
    <row r="117" s="2" customFormat="1" ht="16.5" customHeight="1">
      <c r="A117" s="37"/>
      <c r="B117" s="38"/>
      <c r="C117" s="217" t="s">
        <v>204</v>
      </c>
      <c r="D117" s="217" t="s">
        <v>482</v>
      </c>
      <c r="E117" s="218" t="s">
        <v>2219</v>
      </c>
      <c r="F117" s="219" t="s">
        <v>2220</v>
      </c>
      <c r="G117" s="220" t="s">
        <v>123</v>
      </c>
      <c r="H117" s="221">
        <v>10.5</v>
      </c>
      <c r="I117" s="222"/>
      <c r="J117" s="223">
        <f>ROUND(I117*H117,2)</f>
        <v>0</v>
      </c>
      <c r="K117" s="219" t="s">
        <v>2179</v>
      </c>
      <c r="L117" s="224"/>
      <c r="M117" s="225" t="s">
        <v>19</v>
      </c>
      <c r="N117" s="226" t="s">
        <v>43</v>
      </c>
      <c r="O117" s="83"/>
      <c r="P117" s="212">
        <f>O117*H117</f>
        <v>0</v>
      </c>
      <c r="Q117" s="212">
        <v>0.00020000000000000001</v>
      </c>
      <c r="R117" s="212">
        <f>Q117*H117</f>
        <v>0.0021000000000000003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82</v>
      </c>
      <c r="AT117" s="214" t="s">
        <v>482</v>
      </c>
      <c r="AU117" s="214" t="s">
        <v>82</v>
      </c>
      <c r="AY117" s="16" t="s">
        <v>117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80</v>
      </c>
      <c r="BK117" s="215">
        <f>ROUND(I117*H117,2)</f>
        <v>0</v>
      </c>
      <c r="BL117" s="16" t="s">
        <v>80</v>
      </c>
      <c r="BM117" s="214" t="s">
        <v>2235</v>
      </c>
    </row>
    <row r="118" s="13" customFormat="1">
      <c r="A118" s="13"/>
      <c r="B118" s="232"/>
      <c r="C118" s="233"/>
      <c r="D118" s="234" t="s">
        <v>2184</v>
      </c>
      <c r="E118" s="233"/>
      <c r="F118" s="235" t="s">
        <v>2185</v>
      </c>
      <c r="G118" s="233"/>
      <c r="H118" s="236">
        <v>10.5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2184</v>
      </c>
      <c r="AU118" s="242" t="s">
        <v>82</v>
      </c>
      <c r="AV118" s="13" t="s">
        <v>82</v>
      </c>
      <c r="AW118" s="13" t="s">
        <v>4</v>
      </c>
      <c r="AX118" s="13" t="s">
        <v>80</v>
      </c>
      <c r="AY118" s="242" t="s">
        <v>117</v>
      </c>
    </row>
    <row r="119" s="2" customFormat="1">
      <c r="A119" s="37"/>
      <c r="B119" s="38"/>
      <c r="C119" s="203" t="s">
        <v>208</v>
      </c>
      <c r="D119" s="203" t="s">
        <v>120</v>
      </c>
      <c r="E119" s="204" t="s">
        <v>2236</v>
      </c>
      <c r="F119" s="205" t="s">
        <v>2237</v>
      </c>
      <c r="G119" s="206" t="s">
        <v>123</v>
      </c>
      <c r="H119" s="207">
        <v>10</v>
      </c>
      <c r="I119" s="208"/>
      <c r="J119" s="209">
        <f>ROUND(I119*H119,2)</f>
        <v>0</v>
      </c>
      <c r="K119" s="205" t="s">
        <v>2179</v>
      </c>
      <c r="L119" s="43"/>
      <c r="M119" s="210" t="s">
        <v>19</v>
      </c>
      <c r="N119" s="211" t="s">
        <v>43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80</v>
      </c>
      <c r="AT119" s="214" t="s">
        <v>120</v>
      </c>
      <c r="AU119" s="214" t="s">
        <v>82</v>
      </c>
      <c r="AY119" s="16" t="s">
        <v>117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80</v>
      </c>
      <c r="BK119" s="215">
        <f>ROUND(I119*H119,2)</f>
        <v>0</v>
      </c>
      <c r="BL119" s="16" t="s">
        <v>80</v>
      </c>
      <c r="BM119" s="214" t="s">
        <v>2238</v>
      </c>
    </row>
    <row r="120" s="2" customFormat="1" ht="16.5" customHeight="1">
      <c r="A120" s="37"/>
      <c r="B120" s="38"/>
      <c r="C120" s="217" t="s">
        <v>212</v>
      </c>
      <c r="D120" s="217" t="s">
        <v>482</v>
      </c>
      <c r="E120" s="218" t="s">
        <v>2225</v>
      </c>
      <c r="F120" s="219" t="s">
        <v>2226</v>
      </c>
      <c r="G120" s="220" t="s">
        <v>123</v>
      </c>
      <c r="H120" s="221">
        <v>10.5</v>
      </c>
      <c r="I120" s="222"/>
      <c r="J120" s="223">
        <f>ROUND(I120*H120,2)</f>
        <v>0</v>
      </c>
      <c r="K120" s="219" t="s">
        <v>2179</v>
      </c>
      <c r="L120" s="224"/>
      <c r="M120" s="225" t="s">
        <v>19</v>
      </c>
      <c r="N120" s="226" t="s">
        <v>43</v>
      </c>
      <c r="O120" s="83"/>
      <c r="P120" s="212">
        <f>O120*H120</f>
        <v>0</v>
      </c>
      <c r="Q120" s="212">
        <v>0.00022000000000000001</v>
      </c>
      <c r="R120" s="212">
        <f>Q120*H120</f>
        <v>0.00231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82</v>
      </c>
      <c r="AT120" s="214" t="s">
        <v>482</v>
      </c>
      <c r="AU120" s="214" t="s">
        <v>82</v>
      </c>
      <c r="AY120" s="16" t="s">
        <v>117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80</v>
      </c>
      <c r="BK120" s="215">
        <f>ROUND(I120*H120,2)</f>
        <v>0</v>
      </c>
      <c r="BL120" s="16" t="s">
        <v>80</v>
      </c>
      <c r="BM120" s="214" t="s">
        <v>2239</v>
      </c>
    </row>
    <row r="121" s="13" customFormat="1">
      <c r="A121" s="13"/>
      <c r="B121" s="232"/>
      <c r="C121" s="233"/>
      <c r="D121" s="234" t="s">
        <v>2184</v>
      </c>
      <c r="E121" s="233"/>
      <c r="F121" s="235" t="s">
        <v>2185</v>
      </c>
      <c r="G121" s="233"/>
      <c r="H121" s="236">
        <v>10.5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2184</v>
      </c>
      <c r="AU121" s="242" t="s">
        <v>82</v>
      </c>
      <c r="AV121" s="13" t="s">
        <v>82</v>
      </c>
      <c r="AW121" s="13" t="s">
        <v>4</v>
      </c>
      <c r="AX121" s="13" t="s">
        <v>80</v>
      </c>
      <c r="AY121" s="242" t="s">
        <v>117</v>
      </c>
    </row>
    <row r="122" s="2" customFormat="1">
      <c r="A122" s="37"/>
      <c r="B122" s="38"/>
      <c r="C122" s="203" t="s">
        <v>216</v>
      </c>
      <c r="D122" s="203" t="s">
        <v>120</v>
      </c>
      <c r="E122" s="204" t="s">
        <v>2240</v>
      </c>
      <c r="F122" s="205" t="s">
        <v>2241</v>
      </c>
      <c r="G122" s="206" t="s">
        <v>123</v>
      </c>
      <c r="H122" s="207">
        <v>10</v>
      </c>
      <c r="I122" s="208"/>
      <c r="J122" s="209">
        <f>ROUND(I122*H122,2)</f>
        <v>0</v>
      </c>
      <c r="K122" s="205" t="s">
        <v>2179</v>
      </c>
      <c r="L122" s="43"/>
      <c r="M122" s="210" t="s">
        <v>19</v>
      </c>
      <c r="N122" s="211" t="s">
        <v>43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80</v>
      </c>
      <c r="AT122" s="214" t="s">
        <v>120</v>
      </c>
      <c r="AU122" s="214" t="s">
        <v>82</v>
      </c>
      <c r="AY122" s="16" t="s">
        <v>117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80</v>
      </c>
      <c r="BK122" s="215">
        <f>ROUND(I122*H122,2)</f>
        <v>0</v>
      </c>
      <c r="BL122" s="16" t="s">
        <v>80</v>
      </c>
      <c r="BM122" s="214" t="s">
        <v>2242</v>
      </c>
    </row>
    <row r="123" s="2" customFormat="1" ht="16.5" customHeight="1">
      <c r="A123" s="37"/>
      <c r="B123" s="38"/>
      <c r="C123" s="217" t="s">
        <v>220</v>
      </c>
      <c r="D123" s="217" t="s">
        <v>482</v>
      </c>
      <c r="E123" s="218" t="s">
        <v>2243</v>
      </c>
      <c r="F123" s="219" t="s">
        <v>2244</v>
      </c>
      <c r="G123" s="220" t="s">
        <v>123</v>
      </c>
      <c r="H123" s="221">
        <v>10.5</v>
      </c>
      <c r="I123" s="222"/>
      <c r="J123" s="223">
        <f>ROUND(I123*H123,2)</f>
        <v>0</v>
      </c>
      <c r="K123" s="219" t="s">
        <v>2179</v>
      </c>
      <c r="L123" s="224"/>
      <c r="M123" s="225" t="s">
        <v>19</v>
      </c>
      <c r="N123" s="226" t="s">
        <v>43</v>
      </c>
      <c r="O123" s="83"/>
      <c r="P123" s="212">
        <f>O123*H123</f>
        <v>0</v>
      </c>
      <c r="Q123" s="212">
        <v>0.00016000000000000001</v>
      </c>
      <c r="R123" s="212">
        <f>Q123*H123</f>
        <v>0.0016800000000000001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82</v>
      </c>
      <c r="AT123" s="214" t="s">
        <v>482</v>
      </c>
      <c r="AU123" s="214" t="s">
        <v>82</v>
      </c>
      <c r="AY123" s="16" t="s">
        <v>117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80</v>
      </c>
      <c r="BK123" s="215">
        <f>ROUND(I123*H123,2)</f>
        <v>0</v>
      </c>
      <c r="BL123" s="16" t="s">
        <v>80</v>
      </c>
      <c r="BM123" s="214" t="s">
        <v>2245</v>
      </c>
    </row>
    <row r="124" s="13" customFormat="1">
      <c r="A124" s="13"/>
      <c r="B124" s="232"/>
      <c r="C124" s="233"/>
      <c r="D124" s="234" t="s">
        <v>2184</v>
      </c>
      <c r="E124" s="233"/>
      <c r="F124" s="235" t="s">
        <v>2185</v>
      </c>
      <c r="G124" s="233"/>
      <c r="H124" s="236">
        <v>10.5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2184</v>
      </c>
      <c r="AU124" s="242" t="s">
        <v>82</v>
      </c>
      <c r="AV124" s="13" t="s">
        <v>82</v>
      </c>
      <c r="AW124" s="13" t="s">
        <v>4</v>
      </c>
      <c r="AX124" s="13" t="s">
        <v>80</v>
      </c>
      <c r="AY124" s="242" t="s">
        <v>117</v>
      </c>
    </row>
    <row r="125" s="2" customFormat="1">
      <c r="A125" s="37"/>
      <c r="B125" s="38"/>
      <c r="C125" s="203" t="s">
        <v>224</v>
      </c>
      <c r="D125" s="203" t="s">
        <v>120</v>
      </c>
      <c r="E125" s="204" t="s">
        <v>2246</v>
      </c>
      <c r="F125" s="205" t="s">
        <v>2247</v>
      </c>
      <c r="G125" s="206" t="s">
        <v>123</v>
      </c>
      <c r="H125" s="207">
        <v>10</v>
      </c>
      <c r="I125" s="208"/>
      <c r="J125" s="209">
        <f>ROUND(I125*H125,2)</f>
        <v>0</v>
      </c>
      <c r="K125" s="205" t="s">
        <v>2179</v>
      </c>
      <c r="L125" s="43"/>
      <c r="M125" s="210" t="s">
        <v>19</v>
      </c>
      <c r="N125" s="211" t="s">
        <v>43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80</v>
      </c>
      <c r="AT125" s="214" t="s">
        <v>120</v>
      </c>
      <c r="AU125" s="214" t="s">
        <v>82</v>
      </c>
      <c r="AY125" s="16" t="s">
        <v>117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80</v>
      </c>
      <c r="BK125" s="215">
        <f>ROUND(I125*H125,2)</f>
        <v>0</v>
      </c>
      <c r="BL125" s="16" t="s">
        <v>80</v>
      </c>
      <c r="BM125" s="214" t="s">
        <v>2248</v>
      </c>
    </row>
    <row r="126" s="2" customFormat="1" ht="16.5" customHeight="1">
      <c r="A126" s="37"/>
      <c r="B126" s="38"/>
      <c r="C126" s="217" t="s">
        <v>228</v>
      </c>
      <c r="D126" s="217" t="s">
        <v>482</v>
      </c>
      <c r="E126" s="218" t="s">
        <v>2249</v>
      </c>
      <c r="F126" s="219" t="s">
        <v>2250</v>
      </c>
      <c r="G126" s="220" t="s">
        <v>123</v>
      </c>
      <c r="H126" s="221">
        <v>10.5</v>
      </c>
      <c r="I126" s="222"/>
      <c r="J126" s="223">
        <f>ROUND(I126*H126,2)</f>
        <v>0</v>
      </c>
      <c r="K126" s="219" t="s">
        <v>2179</v>
      </c>
      <c r="L126" s="224"/>
      <c r="M126" s="225" t="s">
        <v>19</v>
      </c>
      <c r="N126" s="226" t="s">
        <v>43</v>
      </c>
      <c r="O126" s="83"/>
      <c r="P126" s="212">
        <f>O126*H126</f>
        <v>0</v>
      </c>
      <c r="Q126" s="212">
        <v>0.00021000000000000001</v>
      </c>
      <c r="R126" s="212">
        <f>Q126*H126</f>
        <v>0.0022049999999999999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82</v>
      </c>
      <c r="AT126" s="214" t="s">
        <v>482</v>
      </c>
      <c r="AU126" s="214" t="s">
        <v>82</v>
      </c>
      <c r="AY126" s="16" t="s">
        <v>117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80</v>
      </c>
      <c r="BK126" s="215">
        <f>ROUND(I126*H126,2)</f>
        <v>0</v>
      </c>
      <c r="BL126" s="16" t="s">
        <v>80</v>
      </c>
      <c r="BM126" s="214" t="s">
        <v>2251</v>
      </c>
    </row>
    <row r="127" s="13" customFormat="1">
      <c r="A127" s="13"/>
      <c r="B127" s="232"/>
      <c r="C127" s="233"/>
      <c r="D127" s="234" t="s">
        <v>2184</v>
      </c>
      <c r="E127" s="233"/>
      <c r="F127" s="235" t="s">
        <v>2185</v>
      </c>
      <c r="G127" s="233"/>
      <c r="H127" s="236">
        <v>10.5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2184</v>
      </c>
      <c r="AU127" s="242" t="s">
        <v>82</v>
      </c>
      <c r="AV127" s="13" t="s">
        <v>82</v>
      </c>
      <c r="AW127" s="13" t="s">
        <v>4</v>
      </c>
      <c r="AX127" s="13" t="s">
        <v>80</v>
      </c>
      <c r="AY127" s="242" t="s">
        <v>117</v>
      </c>
    </row>
    <row r="128" s="2" customFormat="1">
      <c r="A128" s="37"/>
      <c r="B128" s="38"/>
      <c r="C128" s="203" t="s">
        <v>232</v>
      </c>
      <c r="D128" s="203" t="s">
        <v>120</v>
      </c>
      <c r="E128" s="204" t="s">
        <v>2252</v>
      </c>
      <c r="F128" s="205" t="s">
        <v>2253</v>
      </c>
      <c r="G128" s="206" t="s">
        <v>123</v>
      </c>
      <c r="H128" s="207">
        <v>300</v>
      </c>
      <c r="I128" s="208"/>
      <c r="J128" s="209">
        <f>ROUND(I128*H128,2)</f>
        <v>0</v>
      </c>
      <c r="K128" s="205" t="s">
        <v>2179</v>
      </c>
      <c r="L128" s="43"/>
      <c r="M128" s="210" t="s">
        <v>19</v>
      </c>
      <c r="N128" s="211" t="s">
        <v>43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80</v>
      </c>
      <c r="AT128" s="214" t="s">
        <v>120</v>
      </c>
      <c r="AU128" s="214" t="s">
        <v>82</v>
      </c>
      <c r="AY128" s="16" t="s">
        <v>117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80</v>
      </c>
      <c r="BK128" s="215">
        <f>ROUND(I128*H128,2)</f>
        <v>0</v>
      </c>
      <c r="BL128" s="16" t="s">
        <v>80</v>
      </c>
      <c r="BM128" s="214" t="s">
        <v>2254</v>
      </c>
    </row>
    <row r="129" s="2" customFormat="1" ht="16.5" customHeight="1">
      <c r="A129" s="37"/>
      <c r="B129" s="38"/>
      <c r="C129" s="217" t="s">
        <v>244</v>
      </c>
      <c r="D129" s="217" t="s">
        <v>482</v>
      </c>
      <c r="E129" s="218" t="s">
        <v>2255</v>
      </c>
      <c r="F129" s="219" t="s">
        <v>2256</v>
      </c>
      <c r="G129" s="220" t="s">
        <v>123</v>
      </c>
      <c r="H129" s="221">
        <v>300</v>
      </c>
      <c r="I129" s="222"/>
      <c r="J129" s="223">
        <f>ROUND(I129*H129,2)</f>
        <v>0</v>
      </c>
      <c r="K129" s="219" t="s">
        <v>2179</v>
      </c>
      <c r="L129" s="224"/>
      <c r="M129" s="225" t="s">
        <v>19</v>
      </c>
      <c r="N129" s="226" t="s">
        <v>43</v>
      </c>
      <c r="O129" s="83"/>
      <c r="P129" s="212">
        <f>O129*H129</f>
        <v>0</v>
      </c>
      <c r="Q129" s="212">
        <v>0.00019000000000000001</v>
      </c>
      <c r="R129" s="212">
        <f>Q129*H129</f>
        <v>0.057000000000000002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633</v>
      </c>
      <c r="AT129" s="214" t="s">
        <v>482</v>
      </c>
      <c r="AU129" s="214" t="s">
        <v>82</v>
      </c>
      <c r="AY129" s="16" t="s">
        <v>117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80</v>
      </c>
      <c r="BK129" s="215">
        <f>ROUND(I129*H129,2)</f>
        <v>0</v>
      </c>
      <c r="BL129" s="16" t="s">
        <v>633</v>
      </c>
      <c r="BM129" s="214" t="s">
        <v>2257</v>
      </c>
    </row>
    <row r="130" s="2" customFormat="1">
      <c r="A130" s="37"/>
      <c r="B130" s="38"/>
      <c r="C130" s="203" t="s">
        <v>236</v>
      </c>
      <c r="D130" s="203" t="s">
        <v>120</v>
      </c>
      <c r="E130" s="204" t="s">
        <v>2258</v>
      </c>
      <c r="F130" s="205" t="s">
        <v>2259</v>
      </c>
      <c r="G130" s="206" t="s">
        <v>123</v>
      </c>
      <c r="H130" s="207">
        <v>50</v>
      </c>
      <c r="I130" s="208"/>
      <c r="J130" s="209">
        <f>ROUND(I130*H130,2)</f>
        <v>0</v>
      </c>
      <c r="K130" s="205" t="s">
        <v>2179</v>
      </c>
      <c r="L130" s="43"/>
      <c r="M130" s="210" t="s">
        <v>19</v>
      </c>
      <c r="N130" s="211" t="s">
        <v>43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80</v>
      </c>
      <c r="AT130" s="214" t="s">
        <v>120</v>
      </c>
      <c r="AU130" s="214" t="s">
        <v>82</v>
      </c>
      <c r="AY130" s="16" t="s">
        <v>117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80</v>
      </c>
      <c r="BK130" s="215">
        <f>ROUND(I130*H130,2)</f>
        <v>0</v>
      </c>
      <c r="BL130" s="16" t="s">
        <v>80</v>
      </c>
      <c r="BM130" s="214" t="s">
        <v>2260</v>
      </c>
    </row>
    <row r="131" s="2" customFormat="1" ht="16.5" customHeight="1">
      <c r="A131" s="37"/>
      <c r="B131" s="38"/>
      <c r="C131" s="217" t="s">
        <v>240</v>
      </c>
      <c r="D131" s="217" t="s">
        <v>482</v>
      </c>
      <c r="E131" s="218" t="s">
        <v>2261</v>
      </c>
      <c r="F131" s="219" t="s">
        <v>2262</v>
      </c>
      <c r="G131" s="220" t="s">
        <v>123</v>
      </c>
      <c r="H131" s="221">
        <v>52.5</v>
      </c>
      <c r="I131" s="222"/>
      <c r="J131" s="223">
        <f>ROUND(I131*H131,2)</f>
        <v>0</v>
      </c>
      <c r="K131" s="219" t="s">
        <v>2179</v>
      </c>
      <c r="L131" s="224"/>
      <c r="M131" s="225" t="s">
        <v>19</v>
      </c>
      <c r="N131" s="226" t="s">
        <v>43</v>
      </c>
      <c r="O131" s="83"/>
      <c r="P131" s="212">
        <f>O131*H131</f>
        <v>0</v>
      </c>
      <c r="Q131" s="212">
        <v>0.00044000000000000002</v>
      </c>
      <c r="R131" s="212">
        <f>Q131*H131</f>
        <v>0.023100000000000002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82</v>
      </c>
      <c r="AT131" s="214" t="s">
        <v>482</v>
      </c>
      <c r="AU131" s="214" t="s">
        <v>82</v>
      </c>
      <c r="AY131" s="16" t="s">
        <v>117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80</v>
      </c>
      <c r="BK131" s="215">
        <f>ROUND(I131*H131,2)</f>
        <v>0</v>
      </c>
      <c r="BL131" s="16" t="s">
        <v>80</v>
      </c>
      <c r="BM131" s="214" t="s">
        <v>2263</v>
      </c>
    </row>
    <row r="132" s="13" customFormat="1">
      <c r="A132" s="13"/>
      <c r="B132" s="232"/>
      <c r="C132" s="233"/>
      <c r="D132" s="234" t="s">
        <v>2184</v>
      </c>
      <c r="E132" s="233"/>
      <c r="F132" s="235" t="s">
        <v>2264</v>
      </c>
      <c r="G132" s="233"/>
      <c r="H132" s="236">
        <v>52.5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2184</v>
      </c>
      <c r="AU132" s="242" t="s">
        <v>82</v>
      </c>
      <c r="AV132" s="13" t="s">
        <v>82</v>
      </c>
      <c r="AW132" s="13" t="s">
        <v>4</v>
      </c>
      <c r="AX132" s="13" t="s">
        <v>80</v>
      </c>
      <c r="AY132" s="242" t="s">
        <v>117</v>
      </c>
    </row>
    <row r="133" s="2" customFormat="1">
      <c r="A133" s="37"/>
      <c r="B133" s="38"/>
      <c r="C133" s="203" t="s">
        <v>248</v>
      </c>
      <c r="D133" s="203" t="s">
        <v>120</v>
      </c>
      <c r="E133" s="204" t="s">
        <v>2265</v>
      </c>
      <c r="F133" s="205" t="s">
        <v>2266</v>
      </c>
      <c r="G133" s="206" t="s">
        <v>123</v>
      </c>
      <c r="H133" s="207">
        <v>20</v>
      </c>
      <c r="I133" s="208"/>
      <c r="J133" s="209">
        <f>ROUND(I133*H133,2)</f>
        <v>0</v>
      </c>
      <c r="K133" s="205" t="s">
        <v>2179</v>
      </c>
      <c r="L133" s="43"/>
      <c r="M133" s="210" t="s">
        <v>19</v>
      </c>
      <c r="N133" s="211" t="s">
        <v>43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80</v>
      </c>
      <c r="AT133" s="214" t="s">
        <v>120</v>
      </c>
      <c r="AU133" s="214" t="s">
        <v>82</v>
      </c>
      <c r="AY133" s="16" t="s">
        <v>117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80</v>
      </c>
      <c r="BK133" s="215">
        <f>ROUND(I133*H133,2)</f>
        <v>0</v>
      </c>
      <c r="BL133" s="16" t="s">
        <v>80</v>
      </c>
      <c r="BM133" s="214" t="s">
        <v>2267</v>
      </c>
    </row>
    <row r="134" s="2" customFormat="1" ht="16.5" customHeight="1">
      <c r="A134" s="37"/>
      <c r="B134" s="38"/>
      <c r="C134" s="217" t="s">
        <v>252</v>
      </c>
      <c r="D134" s="217" t="s">
        <v>482</v>
      </c>
      <c r="E134" s="218" t="s">
        <v>2268</v>
      </c>
      <c r="F134" s="219" t="s">
        <v>2269</v>
      </c>
      <c r="G134" s="220" t="s">
        <v>123</v>
      </c>
      <c r="H134" s="221">
        <v>20</v>
      </c>
      <c r="I134" s="222"/>
      <c r="J134" s="223">
        <f>ROUND(I134*H134,2)</f>
        <v>0</v>
      </c>
      <c r="K134" s="219" t="s">
        <v>2179</v>
      </c>
      <c r="L134" s="224"/>
      <c r="M134" s="225" t="s">
        <v>19</v>
      </c>
      <c r="N134" s="226" t="s">
        <v>43</v>
      </c>
      <c r="O134" s="83"/>
      <c r="P134" s="212">
        <f>O134*H134</f>
        <v>0</v>
      </c>
      <c r="Q134" s="212">
        <v>0.00020000000000000001</v>
      </c>
      <c r="R134" s="212">
        <f>Q134*H134</f>
        <v>0.0040000000000000001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82</v>
      </c>
      <c r="AT134" s="214" t="s">
        <v>482</v>
      </c>
      <c r="AU134" s="214" t="s">
        <v>82</v>
      </c>
      <c r="AY134" s="16" t="s">
        <v>117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80</v>
      </c>
      <c r="BK134" s="215">
        <f>ROUND(I134*H134,2)</f>
        <v>0</v>
      </c>
      <c r="BL134" s="16" t="s">
        <v>80</v>
      </c>
      <c r="BM134" s="214" t="s">
        <v>2270</v>
      </c>
    </row>
    <row r="135" s="2" customFormat="1">
      <c r="A135" s="37"/>
      <c r="B135" s="38"/>
      <c r="C135" s="203" t="s">
        <v>256</v>
      </c>
      <c r="D135" s="203" t="s">
        <v>120</v>
      </c>
      <c r="E135" s="204" t="s">
        <v>2271</v>
      </c>
      <c r="F135" s="205" t="s">
        <v>2272</v>
      </c>
      <c r="G135" s="206" t="s">
        <v>123</v>
      </c>
      <c r="H135" s="207">
        <v>10</v>
      </c>
      <c r="I135" s="208"/>
      <c r="J135" s="209">
        <f>ROUND(I135*H135,2)</f>
        <v>0</v>
      </c>
      <c r="K135" s="205" t="s">
        <v>2179</v>
      </c>
      <c r="L135" s="43"/>
      <c r="M135" s="210" t="s">
        <v>19</v>
      </c>
      <c r="N135" s="211" t="s">
        <v>43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80</v>
      </c>
      <c r="AT135" s="214" t="s">
        <v>120</v>
      </c>
      <c r="AU135" s="214" t="s">
        <v>82</v>
      </c>
      <c r="AY135" s="16" t="s">
        <v>117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80</v>
      </c>
      <c r="BK135" s="215">
        <f>ROUND(I135*H135,2)</f>
        <v>0</v>
      </c>
      <c r="BL135" s="16" t="s">
        <v>80</v>
      </c>
      <c r="BM135" s="214" t="s">
        <v>2273</v>
      </c>
    </row>
    <row r="136" s="2" customFormat="1" ht="16.5" customHeight="1">
      <c r="A136" s="37"/>
      <c r="B136" s="38"/>
      <c r="C136" s="217" t="s">
        <v>260</v>
      </c>
      <c r="D136" s="217" t="s">
        <v>482</v>
      </c>
      <c r="E136" s="218" t="s">
        <v>2274</v>
      </c>
      <c r="F136" s="219" t="s">
        <v>2275</v>
      </c>
      <c r="G136" s="220" t="s">
        <v>123</v>
      </c>
      <c r="H136" s="221">
        <v>10.5</v>
      </c>
      <c r="I136" s="222"/>
      <c r="J136" s="223">
        <f>ROUND(I136*H136,2)</f>
        <v>0</v>
      </c>
      <c r="K136" s="219" t="s">
        <v>2179</v>
      </c>
      <c r="L136" s="224"/>
      <c r="M136" s="225" t="s">
        <v>19</v>
      </c>
      <c r="N136" s="226" t="s">
        <v>43</v>
      </c>
      <c r="O136" s="83"/>
      <c r="P136" s="212">
        <f>O136*H136</f>
        <v>0</v>
      </c>
      <c r="Q136" s="212">
        <v>0.00027</v>
      </c>
      <c r="R136" s="212">
        <f>Q136*H136</f>
        <v>0.0028349999999999998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82</v>
      </c>
      <c r="AT136" s="214" t="s">
        <v>482</v>
      </c>
      <c r="AU136" s="214" t="s">
        <v>82</v>
      </c>
      <c r="AY136" s="16" t="s">
        <v>117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80</v>
      </c>
      <c r="BK136" s="215">
        <f>ROUND(I136*H136,2)</f>
        <v>0</v>
      </c>
      <c r="BL136" s="16" t="s">
        <v>80</v>
      </c>
      <c r="BM136" s="214" t="s">
        <v>2276</v>
      </c>
    </row>
    <row r="137" s="13" customFormat="1">
      <c r="A137" s="13"/>
      <c r="B137" s="232"/>
      <c r="C137" s="233"/>
      <c r="D137" s="234" t="s">
        <v>2184</v>
      </c>
      <c r="E137" s="233"/>
      <c r="F137" s="235" t="s">
        <v>2185</v>
      </c>
      <c r="G137" s="233"/>
      <c r="H137" s="236">
        <v>10.5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2184</v>
      </c>
      <c r="AU137" s="242" t="s">
        <v>82</v>
      </c>
      <c r="AV137" s="13" t="s">
        <v>82</v>
      </c>
      <c r="AW137" s="13" t="s">
        <v>4</v>
      </c>
      <c r="AX137" s="13" t="s">
        <v>80</v>
      </c>
      <c r="AY137" s="242" t="s">
        <v>117</v>
      </c>
    </row>
    <row r="138" s="2" customFormat="1">
      <c r="A138" s="37"/>
      <c r="B138" s="38"/>
      <c r="C138" s="203" t="s">
        <v>264</v>
      </c>
      <c r="D138" s="203" t="s">
        <v>120</v>
      </c>
      <c r="E138" s="204" t="s">
        <v>2277</v>
      </c>
      <c r="F138" s="205" t="s">
        <v>2278</v>
      </c>
      <c r="G138" s="206" t="s">
        <v>123</v>
      </c>
      <c r="H138" s="207">
        <v>10</v>
      </c>
      <c r="I138" s="208"/>
      <c r="J138" s="209">
        <f>ROUND(I138*H138,2)</f>
        <v>0</v>
      </c>
      <c r="K138" s="205" t="s">
        <v>2179</v>
      </c>
      <c r="L138" s="43"/>
      <c r="M138" s="210" t="s">
        <v>19</v>
      </c>
      <c r="N138" s="211" t="s">
        <v>43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80</v>
      </c>
      <c r="AT138" s="214" t="s">
        <v>120</v>
      </c>
      <c r="AU138" s="214" t="s">
        <v>82</v>
      </c>
      <c r="AY138" s="16" t="s">
        <v>117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80</v>
      </c>
      <c r="BK138" s="215">
        <f>ROUND(I138*H138,2)</f>
        <v>0</v>
      </c>
      <c r="BL138" s="16" t="s">
        <v>80</v>
      </c>
      <c r="BM138" s="214" t="s">
        <v>2279</v>
      </c>
    </row>
    <row r="139" s="2" customFormat="1">
      <c r="A139" s="37"/>
      <c r="B139" s="38"/>
      <c r="C139" s="203" t="s">
        <v>268</v>
      </c>
      <c r="D139" s="203" t="s">
        <v>120</v>
      </c>
      <c r="E139" s="204" t="s">
        <v>2280</v>
      </c>
      <c r="F139" s="205" t="s">
        <v>2281</v>
      </c>
      <c r="G139" s="206" t="s">
        <v>123</v>
      </c>
      <c r="H139" s="207">
        <v>500</v>
      </c>
      <c r="I139" s="208"/>
      <c r="J139" s="209">
        <f>ROUND(I139*H139,2)</f>
        <v>0</v>
      </c>
      <c r="K139" s="205" t="s">
        <v>2179</v>
      </c>
      <c r="L139" s="43"/>
      <c r="M139" s="210" t="s">
        <v>19</v>
      </c>
      <c r="N139" s="211" t="s">
        <v>43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80</v>
      </c>
      <c r="AT139" s="214" t="s">
        <v>120</v>
      </c>
      <c r="AU139" s="214" t="s">
        <v>82</v>
      </c>
      <c r="AY139" s="16" t="s">
        <v>117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80</v>
      </c>
      <c r="BK139" s="215">
        <f>ROUND(I139*H139,2)</f>
        <v>0</v>
      </c>
      <c r="BL139" s="16" t="s">
        <v>80</v>
      </c>
      <c r="BM139" s="214" t="s">
        <v>2282</v>
      </c>
    </row>
    <row r="140" s="2" customFormat="1" ht="16.5" customHeight="1">
      <c r="A140" s="37"/>
      <c r="B140" s="38"/>
      <c r="C140" s="217" t="s">
        <v>272</v>
      </c>
      <c r="D140" s="217" t="s">
        <v>482</v>
      </c>
      <c r="E140" s="218" t="s">
        <v>2283</v>
      </c>
      <c r="F140" s="219" t="s">
        <v>2284</v>
      </c>
      <c r="G140" s="220" t="s">
        <v>123</v>
      </c>
      <c r="H140" s="221">
        <v>525</v>
      </c>
      <c r="I140" s="222"/>
      <c r="J140" s="223">
        <f>ROUND(I140*H140,2)</f>
        <v>0</v>
      </c>
      <c r="K140" s="219" t="s">
        <v>2179</v>
      </c>
      <c r="L140" s="224"/>
      <c r="M140" s="225" t="s">
        <v>19</v>
      </c>
      <c r="N140" s="226" t="s">
        <v>43</v>
      </c>
      <c r="O140" s="83"/>
      <c r="P140" s="212">
        <f>O140*H140</f>
        <v>0</v>
      </c>
      <c r="Q140" s="212">
        <v>6.9999999999999994E-05</v>
      </c>
      <c r="R140" s="212">
        <f>Q140*H140</f>
        <v>0.036749999999999998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82</v>
      </c>
      <c r="AT140" s="214" t="s">
        <v>482</v>
      </c>
      <c r="AU140" s="214" t="s">
        <v>82</v>
      </c>
      <c r="AY140" s="16" t="s">
        <v>117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80</v>
      </c>
      <c r="BK140" s="215">
        <f>ROUND(I140*H140,2)</f>
        <v>0</v>
      </c>
      <c r="BL140" s="16" t="s">
        <v>80</v>
      </c>
      <c r="BM140" s="214" t="s">
        <v>2285</v>
      </c>
    </row>
    <row r="141" s="13" customFormat="1">
      <c r="A141" s="13"/>
      <c r="B141" s="232"/>
      <c r="C141" s="233"/>
      <c r="D141" s="234" t="s">
        <v>2184</v>
      </c>
      <c r="E141" s="233"/>
      <c r="F141" s="235" t="s">
        <v>2286</v>
      </c>
      <c r="G141" s="233"/>
      <c r="H141" s="236">
        <v>525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2184</v>
      </c>
      <c r="AU141" s="242" t="s">
        <v>82</v>
      </c>
      <c r="AV141" s="13" t="s">
        <v>82</v>
      </c>
      <c r="AW141" s="13" t="s">
        <v>4</v>
      </c>
      <c r="AX141" s="13" t="s">
        <v>80</v>
      </c>
      <c r="AY141" s="242" t="s">
        <v>117</v>
      </c>
    </row>
    <row r="142" s="2" customFormat="1">
      <c r="A142" s="37"/>
      <c r="B142" s="38"/>
      <c r="C142" s="203" t="s">
        <v>276</v>
      </c>
      <c r="D142" s="203" t="s">
        <v>120</v>
      </c>
      <c r="E142" s="204" t="s">
        <v>2287</v>
      </c>
      <c r="F142" s="205" t="s">
        <v>2288</v>
      </c>
      <c r="G142" s="206" t="s">
        <v>123</v>
      </c>
      <c r="H142" s="207">
        <v>40</v>
      </c>
      <c r="I142" s="208"/>
      <c r="J142" s="209">
        <f>ROUND(I142*H142,2)</f>
        <v>0</v>
      </c>
      <c r="K142" s="205" t="s">
        <v>2179</v>
      </c>
      <c r="L142" s="43"/>
      <c r="M142" s="210" t="s">
        <v>19</v>
      </c>
      <c r="N142" s="211" t="s">
        <v>43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80</v>
      </c>
      <c r="AT142" s="214" t="s">
        <v>120</v>
      </c>
      <c r="AU142" s="214" t="s">
        <v>82</v>
      </c>
      <c r="AY142" s="16" t="s">
        <v>117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80</v>
      </c>
      <c r="BK142" s="215">
        <f>ROUND(I142*H142,2)</f>
        <v>0</v>
      </c>
      <c r="BL142" s="16" t="s">
        <v>80</v>
      </c>
      <c r="BM142" s="214" t="s">
        <v>2289</v>
      </c>
    </row>
    <row r="143" s="2" customFormat="1" ht="16.5" customHeight="1">
      <c r="A143" s="37"/>
      <c r="B143" s="38"/>
      <c r="C143" s="217" t="s">
        <v>280</v>
      </c>
      <c r="D143" s="217" t="s">
        <v>482</v>
      </c>
      <c r="E143" s="218" t="s">
        <v>2290</v>
      </c>
      <c r="F143" s="219" t="s">
        <v>2291</v>
      </c>
      <c r="G143" s="220" t="s">
        <v>123</v>
      </c>
      <c r="H143" s="221">
        <v>42</v>
      </c>
      <c r="I143" s="222"/>
      <c r="J143" s="223">
        <f>ROUND(I143*H143,2)</f>
        <v>0</v>
      </c>
      <c r="K143" s="219" t="s">
        <v>2179</v>
      </c>
      <c r="L143" s="224"/>
      <c r="M143" s="225" t="s">
        <v>19</v>
      </c>
      <c r="N143" s="226" t="s">
        <v>43</v>
      </c>
      <c r="O143" s="83"/>
      <c r="P143" s="212">
        <f>O143*H143</f>
        <v>0</v>
      </c>
      <c r="Q143" s="212">
        <v>1.0000000000000001E-05</v>
      </c>
      <c r="R143" s="212">
        <f>Q143*H143</f>
        <v>0.00042000000000000002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82</v>
      </c>
      <c r="AT143" s="214" t="s">
        <v>482</v>
      </c>
      <c r="AU143" s="214" t="s">
        <v>82</v>
      </c>
      <c r="AY143" s="16" t="s">
        <v>117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80</v>
      </c>
      <c r="BK143" s="215">
        <f>ROUND(I143*H143,2)</f>
        <v>0</v>
      </c>
      <c r="BL143" s="16" t="s">
        <v>80</v>
      </c>
      <c r="BM143" s="214" t="s">
        <v>2292</v>
      </c>
    </row>
    <row r="144" s="13" customFormat="1">
      <c r="A144" s="13"/>
      <c r="B144" s="232"/>
      <c r="C144" s="233"/>
      <c r="D144" s="234" t="s">
        <v>2184</v>
      </c>
      <c r="E144" s="233"/>
      <c r="F144" s="235" t="s">
        <v>2293</v>
      </c>
      <c r="G144" s="233"/>
      <c r="H144" s="236">
        <v>42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2184</v>
      </c>
      <c r="AU144" s="242" t="s">
        <v>82</v>
      </c>
      <c r="AV144" s="13" t="s">
        <v>82</v>
      </c>
      <c r="AW144" s="13" t="s">
        <v>4</v>
      </c>
      <c r="AX144" s="13" t="s">
        <v>80</v>
      </c>
      <c r="AY144" s="242" t="s">
        <v>117</v>
      </c>
    </row>
    <row r="145" s="2" customFormat="1">
      <c r="A145" s="37"/>
      <c r="B145" s="38"/>
      <c r="C145" s="203" t="s">
        <v>284</v>
      </c>
      <c r="D145" s="203" t="s">
        <v>120</v>
      </c>
      <c r="E145" s="204" t="s">
        <v>2294</v>
      </c>
      <c r="F145" s="205" t="s">
        <v>2295</v>
      </c>
      <c r="G145" s="206" t="s">
        <v>123</v>
      </c>
      <c r="H145" s="207">
        <v>20</v>
      </c>
      <c r="I145" s="208"/>
      <c r="J145" s="209">
        <f>ROUND(I145*H145,2)</f>
        <v>0</v>
      </c>
      <c r="K145" s="205" t="s">
        <v>2179</v>
      </c>
      <c r="L145" s="43"/>
      <c r="M145" s="210" t="s">
        <v>19</v>
      </c>
      <c r="N145" s="211" t="s">
        <v>43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80</v>
      </c>
      <c r="AT145" s="214" t="s">
        <v>120</v>
      </c>
      <c r="AU145" s="214" t="s">
        <v>82</v>
      </c>
      <c r="AY145" s="16" t="s">
        <v>117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80</v>
      </c>
      <c r="BK145" s="215">
        <f>ROUND(I145*H145,2)</f>
        <v>0</v>
      </c>
      <c r="BL145" s="16" t="s">
        <v>80</v>
      </c>
      <c r="BM145" s="214" t="s">
        <v>2296</v>
      </c>
    </row>
    <row r="146" s="2" customFormat="1" ht="16.5" customHeight="1">
      <c r="A146" s="37"/>
      <c r="B146" s="38"/>
      <c r="C146" s="217" t="s">
        <v>288</v>
      </c>
      <c r="D146" s="217" t="s">
        <v>482</v>
      </c>
      <c r="E146" s="218" t="s">
        <v>2297</v>
      </c>
      <c r="F146" s="219" t="s">
        <v>2298</v>
      </c>
      <c r="G146" s="220" t="s">
        <v>123</v>
      </c>
      <c r="H146" s="221">
        <v>23</v>
      </c>
      <c r="I146" s="222"/>
      <c r="J146" s="223">
        <f>ROUND(I146*H146,2)</f>
        <v>0</v>
      </c>
      <c r="K146" s="219" t="s">
        <v>2179</v>
      </c>
      <c r="L146" s="224"/>
      <c r="M146" s="225" t="s">
        <v>19</v>
      </c>
      <c r="N146" s="226" t="s">
        <v>43</v>
      </c>
      <c r="O146" s="83"/>
      <c r="P146" s="212">
        <f>O146*H146</f>
        <v>0</v>
      </c>
      <c r="Q146" s="212">
        <v>1.0000000000000001E-05</v>
      </c>
      <c r="R146" s="212">
        <f>Q146*H146</f>
        <v>0.00023000000000000001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82</v>
      </c>
      <c r="AT146" s="214" t="s">
        <v>482</v>
      </c>
      <c r="AU146" s="214" t="s">
        <v>82</v>
      </c>
      <c r="AY146" s="16" t="s">
        <v>117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80</v>
      </c>
      <c r="BK146" s="215">
        <f>ROUND(I146*H146,2)</f>
        <v>0</v>
      </c>
      <c r="BL146" s="16" t="s">
        <v>80</v>
      </c>
      <c r="BM146" s="214" t="s">
        <v>2299</v>
      </c>
    </row>
    <row r="147" s="13" customFormat="1">
      <c r="A147" s="13"/>
      <c r="B147" s="232"/>
      <c r="C147" s="233"/>
      <c r="D147" s="234" t="s">
        <v>2184</v>
      </c>
      <c r="E147" s="233"/>
      <c r="F147" s="235" t="s">
        <v>2300</v>
      </c>
      <c r="G147" s="233"/>
      <c r="H147" s="236">
        <v>23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2184</v>
      </c>
      <c r="AU147" s="242" t="s">
        <v>82</v>
      </c>
      <c r="AV147" s="13" t="s">
        <v>82</v>
      </c>
      <c r="AW147" s="13" t="s">
        <v>4</v>
      </c>
      <c r="AX147" s="13" t="s">
        <v>80</v>
      </c>
      <c r="AY147" s="242" t="s">
        <v>117</v>
      </c>
    </row>
    <row r="148" s="2" customFormat="1">
      <c r="A148" s="37"/>
      <c r="B148" s="38"/>
      <c r="C148" s="203" t="s">
        <v>292</v>
      </c>
      <c r="D148" s="203" t="s">
        <v>120</v>
      </c>
      <c r="E148" s="204" t="s">
        <v>2301</v>
      </c>
      <c r="F148" s="205" t="s">
        <v>2302</v>
      </c>
      <c r="G148" s="206" t="s">
        <v>123</v>
      </c>
      <c r="H148" s="207">
        <v>10</v>
      </c>
      <c r="I148" s="208"/>
      <c r="J148" s="209">
        <f>ROUND(I148*H148,2)</f>
        <v>0</v>
      </c>
      <c r="K148" s="205" t="s">
        <v>2179</v>
      </c>
      <c r="L148" s="43"/>
      <c r="M148" s="210" t="s">
        <v>19</v>
      </c>
      <c r="N148" s="211" t="s">
        <v>43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80</v>
      </c>
      <c r="AT148" s="214" t="s">
        <v>120</v>
      </c>
      <c r="AU148" s="214" t="s">
        <v>82</v>
      </c>
      <c r="AY148" s="16" t="s">
        <v>117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80</v>
      </c>
      <c r="BK148" s="215">
        <f>ROUND(I148*H148,2)</f>
        <v>0</v>
      </c>
      <c r="BL148" s="16" t="s">
        <v>80</v>
      </c>
      <c r="BM148" s="214" t="s">
        <v>2303</v>
      </c>
    </row>
    <row r="149" s="2" customFormat="1">
      <c r="A149" s="37"/>
      <c r="B149" s="38"/>
      <c r="C149" s="203" t="s">
        <v>300</v>
      </c>
      <c r="D149" s="203" t="s">
        <v>120</v>
      </c>
      <c r="E149" s="204" t="s">
        <v>2304</v>
      </c>
      <c r="F149" s="205" t="s">
        <v>2305</v>
      </c>
      <c r="G149" s="206" t="s">
        <v>123</v>
      </c>
      <c r="H149" s="207">
        <v>10</v>
      </c>
      <c r="I149" s="208"/>
      <c r="J149" s="209">
        <f>ROUND(I149*H149,2)</f>
        <v>0</v>
      </c>
      <c r="K149" s="205" t="s">
        <v>2179</v>
      </c>
      <c r="L149" s="43"/>
      <c r="M149" s="210" t="s">
        <v>19</v>
      </c>
      <c r="N149" s="211" t="s">
        <v>43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80</v>
      </c>
      <c r="AT149" s="214" t="s">
        <v>120</v>
      </c>
      <c r="AU149" s="214" t="s">
        <v>82</v>
      </c>
      <c r="AY149" s="16" t="s">
        <v>117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80</v>
      </c>
      <c r="BK149" s="215">
        <f>ROUND(I149*H149,2)</f>
        <v>0</v>
      </c>
      <c r="BL149" s="16" t="s">
        <v>80</v>
      </c>
      <c r="BM149" s="214" t="s">
        <v>2306</v>
      </c>
    </row>
    <row r="150" s="2" customFormat="1" ht="16.5" customHeight="1">
      <c r="A150" s="37"/>
      <c r="B150" s="38"/>
      <c r="C150" s="217" t="s">
        <v>304</v>
      </c>
      <c r="D150" s="217" t="s">
        <v>482</v>
      </c>
      <c r="E150" s="218" t="s">
        <v>2307</v>
      </c>
      <c r="F150" s="219" t="s">
        <v>2308</v>
      </c>
      <c r="G150" s="220" t="s">
        <v>2309</v>
      </c>
      <c r="H150" s="221">
        <v>1.76</v>
      </c>
      <c r="I150" s="222"/>
      <c r="J150" s="223">
        <f>ROUND(I150*H150,2)</f>
        <v>0</v>
      </c>
      <c r="K150" s="219" t="s">
        <v>2179</v>
      </c>
      <c r="L150" s="224"/>
      <c r="M150" s="225" t="s">
        <v>19</v>
      </c>
      <c r="N150" s="226" t="s">
        <v>43</v>
      </c>
      <c r="O150" s="83"/>
      <c r="P150" s="212">
        <f>O150*H150</f>
        <v>0</v>
      </c>
      <c r="Q150" s="212">
        <v>0.00107</v>
      </c>
      <c r="R150" s="212">
        <f>Q150*H150</f>
        <v>0.0018832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82</v>
      </c>
      <c r="AT150" s="214" t="s">
        <v>482</v>
      </c>
      <c r="AU150" s="214" t="s">
        <v>82</v>
      </c>
      <c r="AY150" s="16" t="s">
        <v>117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80</v>
      </c>
      <c r="BK150" s="215">
        <f>ROUND(I150*H150,2)</f>
        <v>0</v>
      </c>
      <c r="BL150" s="16" t="s">
        <v>80</v>
      </c>
      <c r="BM150" s="214" t="s">
        <v>2310</v>
      </c>
    </row>
    <row r="151" s="13" customFormat="1">
      <c r="A151" s="13"/>
      <c r="B151" s="232"/>
      <c r="C151" s="233"/>
      <c r="D151" s="234" t="s">
        <v>2184</v>
      </c>
      <c r="E151" s="233"/>
      <c r="F151" s="235" t="s">
        <v>2311</v>
      </c>
      <c r="G151" s="233"/>
      <c r="H151" s="236">
        <v>1.76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2184</v>
      </c>
      <c r="AU151" s="242" t="s">
        <v>82</v>
      </c>
      <c r="AV151" s="13" t="s">
        <v>82</v>
      </c>
      <c r="AW151" s="13" t="s">
        <v>4</v>
      </c>
      <c r="AX151" s="13" t="s">
        <v>80</v>
      </c>
      <c r="AY151" s="242" t="s">
        <v>117</v>
      </c>
    </row>
    <row r="152" s="2" customFormat="1">
      <c r="A152" s="37"/>
      <c r="B152" s="38"/>
      <c r="C152" s="203" t="s">
        <v>308</v>
      </c>
      <c r="D152" s="203" t="s">
        <v>120</v>
      </c>
      <c r="E152" s="204" t="s">
        <v>2312</v>
      </c>
      <c r="F152" s="205" t="s">
        <v>2313</v>
      </c>
      <c r="G152" s="206" t="s">
        <v>123</v>
      </c>
      <c r="H152" s="207">
        <v>10</v>
      </c>
      <c r="I152" s="208"/>
      <c r="J152" s="209">
        <f>ROUND(I152*H152,2)</f>
        <v>0</v>
      </c>
      <c r="K152" s="205" t="s">
        <v>2179</v>
      </c>
      <c r="L152" s="43"/>
      <c r="M152" s="210" t="s">
        <v>19</v>
      </c>
      <c r="N152" s="211" t="s">
        <v>43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80</v>
      </c>
      <c r="AT152" s="214" t="s">
        <v>120</v>
      </c>
      <c r="AU152" s="214" t="s">
        <v>82</v>
      </c>
      <c r="AY152" s="16" t="s">
        <v>117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80</v>
      </c>
      <c r="BK152" s="215">
        <f>ROUND(I152*H152,2)</f>
        <v>0</v>
      </c>
      <c r="BL152" s="16" t="s">
        <v>80</v>
      </c>
      <c r="BM152" s="214" t="s">
        <v>2314</v>
      </c>
    </row>
    <row r="153" s="2" customFormat="1" ht="16.5" customHeight="1">
      <c r="A153" s="37"/>
      <c r="B153" s="38"/>
      <c r="C153" s="217" t="s">
        <v>312</v>
      </c>
      <c r="D153" s="217" t="s">
        <v>482</v>
      </c>
      <c r="E153" s="218" t="s">
        <v>2307</v>
      </c>
      <c r="F153" s="219" t="s">
        <v>2308</v>
      </c>
      <c r="G153" s="220" t="s">
        <v>2309</v>
      </c>
      <c r="H153" s="221">
        <v>5.2800000000000002</v>
      </c>
      <c r="I153" s="222"/>
      <c r="J153" s="223">
        <f>ROUND(I153*H153,2)</f>
        <v>0</v>
      </c>
      <c r="K153" s="219" t="s">
        <v>2179</v>
      </c>
      <c r="L153" s="224"/>
      <c r="M153" s="225" t="s">
        <v>19</v>
      </c>
      <c r="N153" s="226" t="s">
        <v>43</v>
      </c>
      <c r="O153" s="83"/>
      <c r="P153" s="212">
        <f>O153*H153</f>
        <v>0</v>
      </c>
      <c r="Q153" s="212">
        <v>0.00107</v>
      </c>
      <c r="R153" s="212">
        <f>Q153*H153</f>
        <v>0.0056496000000000003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82</v>
      </c>
      <c r="AT153" s="214" t="s">
        <v>482</v>
      </c>
      <c r="AU153" s="214" t="s">
        <v>82</v>
      </c>
      <c r="AY153" s="16" t="s">
        <v>117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80</v>
      </c>
      <c r="BK153" s="215">
        <f>ROUND(I153*H153,2)</f>
        <v>0</v>
      </c>
      <c r="BL153" s="16" t="s">
        <v>80</v>
      </c>
      <c r="BM153" s="214" t="s">
        <v>2315</v>
      </c>
    </row>
    <row r="154" s="13" customFormat="1">
      <c r="A154" s="13"/>
      <c r="B154" s="232"/>
      <c r="C154" s="233"/>
      <c r="D154" s="234" t="s">
        <v>2184</v>
      </c>
      <c r="E154" s="233"/>
      <c r="F154" s="235" t="s">
        <v>2316</v>
      </c>
      <c r="G154" s="233"/>
      <c r="H154" s="236">
        <v>5.2800000000000002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2184</v>
      </c>
      <c r="AU154" s="242" t="s">
        <v>82</v>
      </c>
      <c r="AV154" s="13" t="s">
        <v>82</v>
      </c>
      <c r="AW154" s="13" t="s">
        <v>4</v>
      </c>
      <c r="AX154" s="13" t="s">
        <v>80</v>
      </c>
      <c r="AY154" s="242" t="s">
        <v>117</v>
      </c>
    </row>
    <row r="155" s="2" customFormat="1">
      <c r="A155" s="37"/>
      <c r="B155" s="38"/>
      <c r="C155" s="203" t="s">
        <v>296</v>
      </c>
      <c r="D155" s="203" t="s">
        <v>120</v>
      </c>
      <c r="E155" s="204" t="s">
        <v>2317</v>
      </c>
      <c r="F155" s="205" t="s">
        <v>2318</v>
      </c>
      <c r="G155" s="206" t="s">
        <v>123</v>
      </c>
      <c r="H155" s="207">
        <v>10</v>
      </c>
      <c r="I155" s="208"/>
      <c r="J155" s="209">
        <f>ROUND(I155*H155,2)</f>
        <v>0</v>
      </c>
      <c r="K155" s="205" t="s">
        <v>2179</v>
      </c>
      <c r="L155" s="43"/>
      <c r="M155" s="210" t="s">
        <v>19</v>
      </c>
      <c r="N155" s="211" t="s">
        <v>43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80</v>
      </c>
      <c r="AT155" s="214" t="s">
        <v>120</v>
      </c>
      <c r="AU155" s="214" t="s">
        <v>82</v>
      </c>
      <c r="AY155" s="16" t="s">
        <v>117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80</v>
      </c>
      <c r="BK155" s="215">
        <f>ROUND(I155*H155,2)</f>
        <v>0</v>
      </c>
      <c r="BL155" s="16" t="s">
        <v>80</v>
      </c>
      <c r="BM155" s="214" t="s">
        <v>2319</v>
      </c>
    </row>
    <row r="156" s="2" customFormat="1">
      <c r="A156" s="37"/>
      <c r="B156" s="38"/>
      <c r="C156" s="203" t="s">
        <v>316</v>
      </c>
      <c r="D156" s="203" t="s">
        <v>120</v>
      </c>
      <c r="E156" s="204" t="s">
        <v>2320</v>
      </c>
      <c r="F156" s="205" t="s">
        <v>2321</v>
      </c>
      <c r="G156" s="206" t="s">
        <v>153</v>
      </c>
      <c r="H156" s="207">
        <v>100</v>
      </c>
      <c r="I156" s="208"/>
      <c r="J156" s="209">
        <f>ROUND(I156*H156,2)</f>
        <v>0</v>
      </c>
      <c r="K156" s="205" t="s">
        <v>2179</v>
      </c>
      <c r="L156" s="43"/>
      <c r="M156" s="210" t="s">
        <v>19</v>
      </c>
      <c r="N156" s="211" t="s">
        <v>43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80</v>
      </c>
      <c r="AT156" s="214" t="s">
        <v>120</v>
      </c>
      <c r="AU156" s="214" t="s">
        <v>82</v>
      </c>
      <c r="AY156" s="16" t="s">
        <v>117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80</v>
      </c>
      <c r="BK156" s="215">
        <f>ROUND(I156*H156,2)</f>
        <v>0</v>
      </c>
      <c r="BL156" s="16" t="s">
        <v>80</v>
      </c>
      <c r="BM156" s="214" t="s">
        <v>2322</v>
      </c>
    </row>
    <row r="157" s="2" customFormat="1" ht="16.5" customHeight="1">
      <c r="A157" s="37"/>
      <c r="B157" s="38"/>
      <c r="C157" s="217" t="s">
        <v>320</v>
      </c>
      <c r="D157" s="217" t="s">
        <v>482</v>
      </c>
      <c r="E157" s="218" t="s">
        <v>2323</v>
      </c>
      <c r="F157" s="219" t="s">
        <v>2324</v>
      </c>
      <c r="G157" s="220" t="s">
        <v>153</v>
      </c>
      <c r="H157" s="221">
        <v>100</v>
      </c>
      <c r="I157" s="222"/>
      <c r="J157" s="223">
        <f>ROUND(I157*H157,2)</f>
        <v>0</v>
      </c>
      <c r="K157" s="219" t="s">
        <v>2179</v>
      </c>
      <c r="L157" s="224"/>
      <c r="M157" s="225" t="s">
        <v>19</v>
      </c>
      <c r="N157" s="226" t="s">
        <v>43</v>
      </c>
      <c r="O157" s="83"/>
      <c r="P157" s="212">
        <f>O157*H157</f>
        <v>0</v>
      </c>
      <c r="Q157" s="212">
        <v>4.0000000000000003E-05</v>
      </c>
      <c r="R157" s="212">
        <f>Q157*H157</f>
        <v>0.0040000000000000001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82</v>
      </c>
      <c r="AT157" s="214" t="s">
        <v>482</v>
      </c>
      <c r="AU157" s="214" t="s">
        <v>82</v>
      </c>
      <c r="AY157" s="16" t="s">
        <v>117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80</v>
      </c>
      <c r="BK157" s="215">
        <f>ROUND(I157*H157,2)</f>
        <v>0</v>
      </c>
      <c r="BL157" s="16" t="s">
        <v>80</v>
      </c>
      <c r="BM157" s="214" t="s">
        <v>2325</v>
      </c>
    </row>
    <row r="158" s="2" customFormat="1">
      <c r="A158" s="37"/>
      <c r="B158" s="38"/>
      <c r="C158" s="203" t="s">
        <v>324</v>
      </c>
      <c r="D158" s="203" t="s">
        <v>120</v>
      </c>
      <c r="E158" s="204" t="s">
        <v>2326</v>
      </c>
      <c r="F158" s="205" t="s">
        <v>2327</v>
      </c>
      <c r="G158" s="206" t="s">
        <v>153</v>
      </c>
      <c r="H158" s="207">
        <v>10</v>
      </c>
      <c r="I158" s="208"/>
      <c r="J158" s="209">
        <f>ROUND(I158*H158,2)</f>
        <v>0</v>
      </c>
      <c r="K158" s="205" t="s">
        <v>2179</v>
      </c>
      <c r="L158" s="43"/>
      <c r="M158" s="210" t="s">
        <v>19</v>
      </c>
      <c r="N158" s="211" t="s">
        <v>43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80</v>
      </c>
      <c r="AT158" s="214" t="s">
        <v>120</v>
      </c>
      <c r="AU158" s="214" t="s">
        <v>82</v>
      </c>
      <c r="AY158" s="16" t="s">
        <v>117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80</v>
      </c>
      <c r="BK158" s="215">
        <f>ROUND(I158*H158,2)</f>
        <v>0</v>
      </c>
      <c r="BL158" s="16" t="s">
        <v>80</v>
      </c>
      <c r="BM158" s="214" t="s">
        <v>2328</v>
      </c>
    </row>
    <row r="159" s="2" customFormat="1" ht="16.5" customHeight="1">
      <c r="A159" s="37"/>
      <c r="B159" s="38"/>
      <c r="C159" s="217" t="s">
        <v>328</v>
      </c>
      <c r="D159" s="217" t="s">
        <v>482</v>
      </c>
      <c r="E159" s="218" t="s">
        <v>2329</v>
      </c>
      <c r="F159" s="219" t="s">
        <v>2330</v>
      </c>
      <c r="G159" s="220" t="s">
        <v>153</v>
      </c>
      <c r="H159" s="221">
        <v>10</v>
      </c>
      <c r="I159" s="222"/>
      <c r="J159" s="223">
        <f>ROUND(I159*H159,2)</f>
        <v>0</v>
      </c>
      <c r="K159" s="219" t="s">
        <v>2179</v>
      </c>
      <c r="L159" s="224"/>
      <c r="M159" s="225" t="s">
        <v>19</v>
      </c>
      <c r="N159" s="226" t="s">
        <v>43</v>
      </c>
      <c r="O159" s="83"/>
      <c r="P159" s="212">
        <f>O159*H159</f>
        <v>0</v>
      </c>
      <c r="Q159" s="212">
        <v>5.0000000000000002E-05</v>
      </c>
      <c r="R159" s="212">
        <f>Q159*H159</f>
        <v>0.00050000000000000001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82</v>
      </c>
      <c r="AT159" s="214" t="s">
        <v>482</v>
      </c>
      <c r="AU159" s="214" t="s">
        <v>82</v>
      </c>
      <c r="AY159" s="16" t="s">
        <v>117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80</v>
      </c>
      <c r="BK159" s="215">
        <f>ROUND(I159*H159,2)</f>
        <v>0</v>
      </c>
      <c r="BL159" s="16" t="s">
        <v>80</v>
      </c>
      <c r="BM159" s="214" t="s">
        <v>2331</v>
      </c>
    </row>
    <row r="160" s="2" customFormat="1">
      <c r="A160" s="37"/>
      <c r="B160" s="38"/>
      <c r="C160" s="203" t="s">
        <v>332</v>
      </c>
      <c r="D160" s="203" t="s">
        <v>120</v>
      </c>
      <c r="E160" s="204" t="s">
        <v>2332</v>
      </c>
      <c r="F160" s="205" t="s">
        <v>2333</v>
      </c>
      <c r="G160" s="206" t="s">
        <v>153</v>
      </c>
      <c r="H160" s="207">
        <v>15</v>
      </c>
      <c r="I160" s="208"/>
      <c r="J160" s="209">
        <f>ROUND(I160*H160,2)</f>
        <v>0</v>
      </c>
      <c r="K160" s="205" t="s">
        <v>2179</v>
      </c>
      <c r="L160" s="43"/>
      <c r="M160" s="210" t="s">
        <v>19</v>
      </c>
      <c r="N160" s="211" t="s">
        <v>43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80</v>
      </c>
      <c r="AT160" s="214" t="s">
        <v>120</v>
      </c>
      <c r="AU160" s="214" t="s">
        <v>82</v>
      </c>
      <c r="AY160" s="16" t="s">
        <v>117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80</v>
      </c>
      <c r="BK160" s="215">
        <f>ROUND(I160*H160,2)</f>
        <v>0</v>
      </c>
      <c r="BL160" s="16" t="s">
        <v>80</v>
      </c>
      <c r="BM160" s="214" t="s">
        <v>2334</v>
      </c>
    </row>
    <row r="161" s="2" customFormat="1" ht="16.5" customHeight="1">
      <c r="A161" s="37"/>
      <c r="B161" s="38"/>
      <c r="C161" s="217" t="s">
        <v>336</v>
      </c>
      <c r="D161" s="217" t="s">
        <v>482</v>
      </c>
      <c r="E161" s="218" t="s">
        <v>2335</v>
      </c>
      <c r="F161" s="219" t="s">
        <v>2336</v>
      </c>
      <c r="G161" s="220" t="s">
        <v>153</v>
      </c>
      <c r="H161" s="221">
        <v>15</v>
      </c>
      <c r="I161" s="222"/>
      <c r="J161" s="223">
        <f>ROUND(I161*H161,2)</f>
        <v>0</v>
      </c>
      <c r="K161" s="219" t="s">
        <v>2179</v>
      </c>
      <c r="L161" s="224"/>
      <c r="M161" s="225" t="s">
        <v>19</v>
      </c>
      <c r="N161" s="226" t="s">
        <v>43</v>
      </c>
      <c r="O161" s="83"/>
      <c r="P161" s="212">
        <f>O161*H161</f>
        <v>0</v>
      </c>
      <c r="Q161" s="212">
        <v>0.00016000000000000001</v>
      </c>
      <c r="R161" s="212">
        <f>Q161*H161</f>
        <v>0.0024000000000000002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82</v>
      </c>
      <c r="AT161" s="214" t="s">
        <v>482</v>
      </c>
      <c r="AU161" s="214" t="s">
        <v>82</v>
      </c>
      <c r="AY161" s="16" t="s">
        <v>117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80</v>
      </c>
      <c r="BK161" s="215">
        <f>ROUND(I161*H161,2)</f>
        <v>0</v>
      </c>
      <c r="BL161" s="16" t="s">
        <v>80</v>
      </c>
      <c r="BM161" s="214" t="s">
        <v>2337</v>
      </c>
    </row>
    <row r="162" s="2" customFormat="1">
      <c r="A162" s="37"/>
      <c r="B162" s="38"/>
      <c r="C162" s="203" t="s">
        <v>340</v>
      </c>
      <c r="D162" s="203" t="s">
        <v>120</v>
      </c>
      <c r="E162" s="204" t="s">
        <v>2338</v>
      </c>
      <c r="F162" s="205" t="s">
        <v>2339</v>
      </c>
      <c r="G162" s="206" t="s">
        <v>153</v>
      </c>
      <c r="H162" s="207">
        <v>10</v>
      </c>
      <c r="I162" s="208"/>
      <c r="J162" s="209">
        <f>ROUND(I162*H162,2)</f>
        <v>0</v>
      </c>
      <c r="K162" s="205" t="s">
        <v>2179</v>
      </c>
      <c r="L162" s="43"/>
      <c r="M162" s="210" t="s">
        <v>19</v>
      </c>
      <c r="N162" s="211" t="s">
        <v>43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80</v>
      </c>
      <c r="AT162" s="214" t="s">
        <v>120</v>
      </c>
      <c r="AU162" s="214" t="s">
        <v>82</v>
      </c>
      <c r="AY162" s="16" t="s">
        <v>117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80</v>
      </c>
      <c r="BK162" s="215">
        <f>ROUND(I162*H162,2)</f>
        <v>0</v>
      </c>
      <c r="BL162" s="16" t="s">
        <v>80</v>
      </c>
      <c r="BM162" s="214" t="s">
        <v>2340</v>
      </c>
    </row>
    <row r="163" s="2" customFormat="1">
      <c r="A163" s="37"/>
      <c r="B163" s="38"/>
      <c r="C163" s="203" t="s">
        <v>344</v>
      </c>
      <c r="D163" s="203" t="s">
        <v>120</v>
      </c>
      <c r="E163" s="204" t="s">
        <v>2341</v>
      </c>
      <c r="F163" s="205" t="s">
        <v>2342</v>
      </c>
      <c r="G163" s="206" t="s">
        <v>153</v>
      </c>
      <c r="H163" s="207">
        <v>10</v>
      </c>
      <c r="I163" s="208"/>
      <c r="J163" s="209">
        <f>ROUND(I163*H163,2)</f>
        <v>0</v>
      </c>
      <c r="K163" s="205" t="s">
        <v>2179</v>
      </c>
      <c r="L163" s="43"/>
      <c r="M163" s="210" t="s">
        <v>19</v>
      </c>
      <c r="N163" s="211" t="s">
        <v>43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80</v>
      </c>
      <c r="AT163" s="214" t="s">
        <v>120</v>
      </c>
      <c r="AU163" s="214" t="s">
        <v>82</v>
      </c>
      <c r="AY163" s="16" t="s">
        <v>117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80</v>
      </c>
      <c r="BK163" s="215">
        <f>ROUND(I163*H163,2)</f>
        <v>0</v>
      </c>
      <c r="BL163" s="16" t="s">
        <v>80</v>
      </c>
      <c r="BM163" s="214" t="s">
        <v>2343</v>
      </c>
    </row>
    <row r="164" s="2" customFormat="1" ht="16.5" customHeight="1">
      <c r="A164" s="37"/>
      <c r="B164" s="38"/>
      <c r="C164" s="217" t="s">
        <v>348</v>
      </c>
      <c r="D164" s="217" t="s">
        <v>482</v>
      </c>
      <c r="E164" s="218" t="s">
        <v>2344</v>
      </c>
      <c r="F164" s="219" t="s">
        <v>2345</v>
      </c>
      <c r="G164" s="220" t="s">
        <v>153</v>
      </c>
      <c r="H164" s="221">
        <v>10</v>
      </c>
      <c r="I164" s="222"/>
      <c r="J164" s="223">
        <f>ROUND(I164*H164,2)</f>
        <v>0</v>
      </c>
      <c r="K164" s="219" t="s">
        <v>2179</v>
      </c>
      <c r="L164" s="224"/>
      <c r="M164" s="225" t="s">
        <v>19</v>
      </c>
      <c r="N164" s="226" t="s">
        <v>43</v>
      </c>
      <c r="O164" s="83"/>
      <c r="P164" s="212">
        <f>O164*H164</f>
        <v>0</v>
      </c>
      <c r="Q164" s="212">
        <v>9.0000000000000006E-05</v>
      </c>
      <c r="R164" s="212">
        <f>Q164*H164</f>
        <v>0.00090000000000000008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82</v>
      </c>
      <c r="AT164" s="214" t="s">
        <v>482</v>
      </c>
      <c r="AU164" s="214" t="s">
        <v>82</v>
      </c>
      <c r="AY164" s="16" t="s">
        <v>117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80</v>
      </c>
      <c r="BK164" s="215">
        <f>ROUND(I164*H164,2)</f>
        <v>0</v>
      </c>
      <c r="BL164" s="16" t="s">
        <v>80</v>
      </c>
      <c r="BM164" s="214" t="s">
        <v>2346</v>
      </c>
    </row>
    <row r="165" s="2" customFormat="1">
      <c r="A165" s="37"/>
      <c r="B165" s="38"/>
      <c r="C165" s="203" t="s">
        <v>352</v>
      </c>
      <c r="D165" s="203" t="s">
        <v>120</v>
      </c>
      <c r="E165" s="204" t="s">
        <v>2347</v>
      </c>
      <c r="F165" s="205" t="s">
        <v>2348</v>
      </c>
      <c r="G165" s="206" t="s">
        <v>153</v>
      </c>
      <c r="H165" s="207">
        <v>10</v>
      </c>
      <c r="I165" s="208"/>
      <c r="J165" s="209">
        <f>ROUND(I165*H165,2)</f>
        <v>0</v>
      </c>
      <c r="K165" s="205" t="s">
        <v>2179</v>
      </c>
      <c r="L165" s="43"/>
      <c r="M165" s="210" t="s">
        <v>19</v>
      </c>
      <c r="N165" s="211" t="s">
        <v>43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80</v>
      </c>
      <c r="AT165" s="214" t="s">
        <v>120</v>
      </c>
      <c r="AU165" s="214" t="s">
        <v>82</v>
      </c>
      <c r="AY165" s="16" t="s">
        <v>117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80</v>
      </c>
      <c r="BK165" s="215">
        <f>ROUND(I165*H165,2)</f>
        <v>0</v>
      </c>
      <c r="BL165" s="16" t="s">
        <v>80</v>
      </c>
      <c r="BM165" s="214" t="s">
        <v>2349</v>
      </c>
    </row>
    <row r="166" s="2" customFormat="1" ht="16.5" customHeight="1">
      <c r="A166" s="37"/>
      <c r="B166" s="38"/>
      <c r="C166" s="217" t="s">
        <v>356</v>
      </c>
      <c r="D166" s="217" t="s">
        <v>482</v>
      </c>
      <c r="E166" s="218" t="s">
        <v>2350</v>
      </c>
      <c r="F166" s="219" t="s">
        <v>2351</v>
      </c>
      <c r="G166" s="220" t="s">
        <v>153</v>
      </c>
      <c r="H166" s="221">
        <v>10</v>
      </c>
      <c r="I166" s="222"/>
      <c r="J166" s="223">
        <f>ROUND(I166*H166,2)</f>
        <v>0</v>
      </c>
      <c r="K166" s="219" t="s">
        <v>2179</v>
      </c>
      <c r="L166" s="224"/>
      <c r="M166" s="225" t="s">
        <v>19</v>
      </c>
      <c r="N166" s="226" t="s">
        <v>43</v>
      </c>
      <c r="O166" s="83"/>
      <c r="P166" s="212">
        <f>O166*H166</f>
        <v>0</v>
      </c>
      <c r="Q166" s="212">
        <v>0.00034000000000000002</v>
      </c>
      <c r="R166" s="212">
        <f>Q166*H166</f>
        <v>0.0034000000000000002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82</v>
      </c>
      <c r="AT166" s="214" t="s">
        <v>482</v>
      </c>
      <c r="AU166" s="214" t="s">
        <v>82</v>
      </c>
      <c r="AY166" s="16" t="s">
        <v>117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80</v>
      </c>
      <c r="BK166" s="215">
        <f>ROUND(I166*H166,2)</f>
        <v>0</v>
      </c>
      <c r="BL166" s="16" t="s">
        <v>80</v>
      </c>
      <c r="BM166" s="214" t="s">
        <v>2352</v>
      </c>
    </row>
    <row r="167" s="2" customFormat="1">
      <c r="A167" s="37"/>
      <c r="B167" s="38"/>
      <c r="C167" s="203" t="s">
        <v>360</v>
      </c>
      <c r="D167" s="203" t="s">
        <v>120</v>
      </c>
      <c r="E167" s="204" t="s">
        <v>2353</v>
      </c>
      <c r="F167" s="205" t="s">
        <v>2354</v>
      </c>
      <c r="G167" s="206" t="s">
        <v>153</v>
      </c>
      <c r="H167" s="207">
        <v>10</v>
      </c>
      <c r="I167" s="208"/>
      <c r="J167" s="209">
        <f>ROUND(I167*H167,2)</f>
        <v>0</v>
      </c>
      <c r="K167" s="205" t="s">
        <v>2179</v>
      </c>
      <c r="L167" s="43"/>
      <c r="M167" s="210" t="s">
        <v>19</v>
      </c>
      <c r="N167" s="211" t="s">
        <v>43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80</v>
      </c>
      <c r="AT167" s="214" t="s">
        <v>120</v>
      </c>
      <c r="AU167" s="214" t="s">
        <v>82</v>
      </c>
      <c r="AY167" s="16" t="s">
        <v>117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80</v>
      </c>
      <c r="BK167" s="215">
        <f>ROUND(I167*H167,2)</f>
        <v>0</v>
      </c>
      <c r="BL167" s="16" t="s">
        <v>80</v>
      </c>
      <c r="BM167" s="214" t="s">
        <v>2355</v>
      </c>
    </row>
    <row r="168" s="2" customFormat="1" ht="16.5" customHeight="1">
      <c r="A168" s="37"/>
      <c r="B168" s="38"/>
      <c r="C168" s="217" t="s">
        <v>364</v>
      </c>
      <c r="D168" s="217" t="s">
        <v>482</v>
      </c>
      <c r="E168" s="218" t="s">
        <v>2356</v>
      </c>
      <c r="F168" s="219" t="s">
        <v>2357</v>
      </c>
      <c r="G168" s="220" t="s">
        <v>153</v>
      </c>
      <c r="H168" s="221">
        <v>10</v>
      </c>
      <c r="I168" s="222"/>
      <c r="J168" s="223">
        <f>ROUND(I168*H168,2)</f>
        <v>0</v>
      </c>
      <c r="K168" s="219" t="s">
        <v>2179</v>
      </c>
      <c r="L168" s="224"/>
      <c r="M168" s="225" t="s">
        <v>19</v>
      </c>
      <c r="N168" s="226" t="s">
        <v>43</v>
      </c>
      <c r="O168" s="83"/>
      <c r="P168" s="212">
        <f>O168*H168</f>
        <v>0</v>
      </c>
      <c r="Q168" s="212">
        <v>5.0000000000000002E-05</v>
      </c>
      <c r="R168" s="212">
        <f>Q168*H168</f>
        <v>0.00050000000000000001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82</v>
      </c>
      <c r="AT168" s="214" t="s">
        <v>482</v>
      </c>
      <c r="AU168" s="214" t="s">
        <v>82</v>
      </c>
      <c r="AY168" s="16" t="s">
        <v>117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80</v>
      </c>
      <c r="BK168" s="215">
        <f>ROUND(I168*H168,2)</f>
        <v>0</v>
      </c>
      <c r="BL168" s="16" t="s">
        <v>80</v>
      </c>
      <c r="BM168" s="214" t="s">
        <v>2358</v>
      </c>
    </row>
    <row r="169" s="2" customFormat="1">
      <c r="A169" s="37"/>
      <c r="B169" s="38"/>
      <c r="C169" s="203" t="s">
        <v>368</v>
      </c>
      <c r="D169" s="203" t="s">
        <v>120</v>
      </c>
      <c r="E169" s="204" t="s">
        <v>2359</v>
      </c>
      <c r="F169" s="205" t="s">
        <v>2360</v>
      </c>
      <c r="G169" s="206" t="s">
        <v>153</v>
      </c>
      <c r="H169" s="207">
        <v>200</v>
      </c>
      <c r="I169" s="208"/>
      <c r="J169" s="209">
        <f>ROUND(I169*H169,2)</f>
        <v>0</v>
      </c>
      <c r="K169" s="205" t="s">
        <v>2179</v>
      </c>
      <c r="L169" s="43"/>
      <c r="M169" s="210" t="s">
        <v>19</v>
      </c>
      <c r="N169" s="211" t="s">
        <v>43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80</v>
      </c>
      <c r="AT169" s="214" t="s">
        <v>120</v>
      </c>
      <c r="AU169" s="214" t="s">
        <v>82</v>
      </c>
      <c r="AY169" s="16" t="s">
        <v>117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80</v>
      </c>
      <c r="BK169" s="215">
        <f>ROUND(I169*H169,2)</f>
        <v>0</v>
      </c>
      <c r="BL169" s="16" t="s">
        <v>80</v>
      </c>
      <c r="BM169" s="214" t="s">
        <v>2361</v>
      </c>
    </row>
    <row r="170" s="2" customFormat="1" ht="16.5" customHeight="1">
      <c r="A170" s="37"/>
      <c r="B170" s="38"/>
      <c r="C170" s="217" t="s">
        <v>372</v>
      </c>
      <c r="D170" s="217" t="s">
        <v>482</v>
      </c>
      <c r="E170" s="218" t="s">
        <v>2362</v>
      </c>
      <c r="F170" s="219" t="s">
        <v>2363</v>
      </c>
      <c r="G170" s="220" t="s">
        <v>153</v>
      </c>
      <c r="H170" s="221">
        <v>200</v>
      </c>
      <c r="I170" s="222"/>
      <c r="J170" s="223">
        <f>ROUND(I170*H170,2)</f>
        <v>0</v>
      </c>
      <c r="K170" s="219" t="s">
        <v>2179</v>
      </c>
      <c r="L170" s="224"/>
      <c r="M170" s="225" t="s">
        <v>19</v>
      </c>
      <c r="N170" s="226" t="s">
        <v>43</v>
      </c>
      <c r="O170" s="83"/>
      <c r="P170" s="212">
        <f>O170*H170</f>
        <v>0</v>
      </c>
      <c r="Q170" s="212">
        <v>4.0000000000000003E-05</v>
      </c>
      <c r="R170" s="212">
        <f>Q170*H170</f>
        <v>0.0080000000000000002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82</v>
      </c>
      <c r="AT170" s="214" t="s">
        <v>482</v>
      </c>
      <c r="AU170" s="214" t="s">
        <v>82</v>
      </c>
      <c r="AY170" s="16" t="s">
        <v>117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80</v>
      </c>
      <c r="BK170" s="215">
        <f>ROUND(I170*H170,2)</f>
        <v>0</v>
      </c>
      <c r="BL170" s="16" t="s">
        <v>80</v>
      </c>
      <c r="BM170" s="214" t="s">
        <v>2364</v>
      </c>
    </row>
    <row r="171" s="2" customFormat="1">
      <c r="A171" s="37"/>
      <c r="B171" s="38"/>
      <c r="C171" s="203" t="s">
        <v>376</v>
      </c>
      <c r="D171" s="203" t="s">
        <v>120</v>
      </c>
      <c r="E171" s="204" t="s">
        <v>2365</v>
      </c>
      <c r="F171" s="205" t="s">
        <v>2366</v>
      </c>
      <c r="G171" s="206" t="s">
        <v>153</v>
      </c>
      <c r="H171" s="207">
        <v>100</v>
      </c>
      <c r="I171" s="208"/>
      <c r="J171" s="209">
        <f>ROUND(I171*H171,2)</f>
        <v>0</v>
      </c>
      <c r="K171" s="205" t="s">
        <v>2179</v>
      </c>
      <c r="L171" s="43"/>
      <c r="M171" s="210" t="s">
        <v>19</v>
      </c>
      <c r="N171" s="211" t="s">
        <v>43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80</v>
      </c>
      <c r="AT171" s="214" t="s">
        <v>120</v>
      </c>
      <c r="AU171" s="214" t="s">
        <v>82</v>
      </c>
      <c r="AY171" s="16" t="s">
        <v>117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80</v>
      </c>
      <c r="BK171" s="215">
        <f>ROUND(I171*H171,2)</f>
        <v>0</v>
      </c>
      <c r="BL171" s="16" t="s">
        <v>80</v>
      </c>
      <c r="BM171" s="214" t="s">
        <v>2367</v>
      </c>
    </row>
    <row r="172" s="2" customFormat="1" ht="16.5" customHeight="1">
      <c r="A172" s="37"/>
      <c r="B172" s="38"/>
      <c r="C172" s="217" t="s">
        <v>380</v>
      </c>
      <c r="D172" s="217" t="s">
        <v>482</v>
      </c>
      <c r="E172" s="218" t="s">
        <v>2368</v>
      </c>
      <c r="F172" s="219" t="s">
        <v>2369</v>
      </c>
      <c r="G172" s="220" t="s">
        <v>153</v>
      </c>
      <c r="H172" s="221">
        <v>100</v>
      </c>
      <c r="I172" s="222"/>
      <c r="J172" s="223">
        <f>ROUND(I172*H172,2)</f>
        <v>0</v>
      </c>
      <c r="K172" s="219" t="s">
        <v>2179</v>
      </c>
      <c r="L172" s="224"/>
      <c r="M172" s="225" t="s">
        <v>19</v>
      </c>
      <c r="N172" s="226" t="s">
        <v>43</v>
      </c>
      <c r="O172" s="83"/>
      <c r="P172" s="212">
        <f>O172*H172</f>
        <v>0</v>
      </c>
      <c r="Q172" s="212">
        <v>3.0000000000000001E-05</v>
      </c>
      <c r="R172" s="212">
        <f>Q172*H172</f>
        <v>0.0030000000000000001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82</v>
      </c>
      <c r="AT172" s="214" t="s">
        <v>482</v>
      </c>
      <c r="AU172" s="214" t="s">
        <v>82</v>
      </c>
      <c r="AY172" s="16" t="s">
        <v>117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80</v>
      </c>
      <c r="BK172" s="215">
        <f>ROUND(I172*H172,2)</f>
        <v>0</v>
      </c>
      <c r="BL172" s="16" t="s">
        <v>80</v>
      </c>
      <c r="BM172" s="214" t="s">
        <v>2370</v>
      </c>
    </row>
    <row r="173" s="2" customFormat="1" ht="33" customHeight="1">
      <c r="A173" s="37"/>
      <c r="B173" s="38"/>
      <c r="C173" s="203" t="s">
        <v>384</v>
      </c>
      <c r="D173" s="203" t="s">
        <v>120</v>
      </c>
      <c r="E173" s="204" t="s">
        <v>2371</v>
      </c>
      <c r="F173" s="205" t="s">
        <v>2372</v>
      </c>
      <c r="G173" s="206" t="s">
        <v>153</v>
      </c>
      <c r="H173" s="207">
        <v>10</v>
      </c>
      <c r="I173" s="208"/>
      <c r="J173" s="209">
        <f>ROUND(I173*H173,2)</f>
        <v>0</v>
      </c>
      <c r="K173" s="205" t="s">
        <v>2179</v>
      </c>
      <c r="L173" s="43"/>
      <c r="M173" s="210" t="s">
        <v>19</v>
      </c>
      <c r="N173" s="211" t="s">
        <v>43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80</v>
      </c>
      <c r="AT173" s="214" t="s">
        <v>120</v>
      </c>
      <c r="AU173" s="214" t="s">
        <v>82</v>
      </c>
      <c r="AY173" s="16" t="s">
        <v>117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80</v>
      </c>
      <c r="BK173" s="215">
        <f>ROUND(I173*H173,2)</f>
        <v>0</v>
      </c>
      <c r="BL173" s="16" t="s">
        <v>80</v>
      </c>
      <c r="BM173" s="214" t="s">
        <v>2373</v>
      </c>
    </row>
    <row r="174" s="2" customFormat="1" ht="33" customHeight="1">
      <c r="A174" s="37"/>
      <c r="B174" s="38"/>
      <c r="C174" s="203" t="s">
        <v>388</v>
      </c>
      <c r="D174" s="203" t="s">
        <v>120</v>
      </c>
      <c r="E174" s="204" t="s">
        <v>2374</v>
      </c>
      <c r="F174" s="205" t="s">
        <v>2375</v>
      </c>
      <c r="G174" s="206" t="s">
        <v>153</v>
      </c>
      <c r="H174" s="207">
        <v>20</v>
      </c>
      <c r="I174" s="208"/>
      <c r="J174" s="209">
        <f>ROUND(I174*H174,2)</f>
        <v>0</v>
      </c>
      <c r="K174" s="205" t="s">
        <v>2179</v>
      </c>
      <c r="L174" s="43"/>
      <c r="M174" s="210" t="s">
        <v>19</v>
      </c>
      <c r="N174" s="211" t="s">
        <v>43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80</v>
      </c>
      <c r="AT174" s="214" t="s">
        <v>120</v>
      </c>
      <c r="AU174" s="214" t="s">
        <v>82</v>
      </c>
      <c r="AY174" s="16" t="s">
        <v>117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80</v>
      </c>
      <c r="BK174" s="215">
        <f>ROUND(I174*H174,2)</f>
        <v>0</v>
      </c>
      <c r="BL174" s="16" t="s">
        <v>80</v>
      </c>
      <c r="BM174" s="214" t="s">
        <v>2376</v>
      </c>
    </row>
    <row r="175" s="2" customFormat="1" ht="16.5" customHeight="1">
      <c r="A175" s="37"/>
      <c r="B175" s="38"/>
      <c r="C175" s="217" t="s">
        <v>392</v>
      </c>
      <c r="D175" s="217" t="s">
        <v>482</v>
      </c>
      <c r="E175" s="218" t="s">
        <v>2344</v>
      </c>
      <c r="F175" s="219" t="s">
        <v>2345</v>
      </c>
      <c r="G175" s="220" t="s">
        <v>153</v>
      </c>
      <c r="H175" s="221">
        <v>20</v>
      </c>
      <c r="I175" s="222"/>
      <c r="J175" s="223">
        <f>ROUND(I175*H175,2)</f>
        <v>0</v>
      </c>
      <c r="K175" s="219" t="s">
        <v>2179</v>
      </c>
      <c r="L175" s="224"/>
      <c r="M175" s="225" t="s">
        <v>19</v>
      </c>
      <c r="N175" s="226" t="s">
        <v>43</v>
      </c>
      <c r="O175" s="83"/>
      <c r="P175" s="212">
        <f>O175*H175</f>
        <v>0</v>
      </c>
      <c r="Q175" s="212">
        <v>9.0000000000000006E-05</v>
      </c>
      <c r="R175" s="212">
        <f>Q175*H175</f>
        <v>0.0018000000000000002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82</v>
      </c>
      <c r="AT175" s="214" t="s">
        <v>482</v>
      </c>
      <c r="AU175" s="214" t="s">
        <v>82</v>
      </c>
      <c r="AY175" s="16" t="s">
        <v>117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80</v>
      </c>
      <c r="BK175" s="215">
        <f>ROUND(I175*H175,2)</f>
        <v>0</v>
      </c>
      <c r="BL175" s="16" t="s">
        <v>80</v>
      </c>
      <c r="BM175" s="214" t="s">
        <v>2377</v>
      </c>
    </row>
    <row r="176" s="2" customFormat="1" ht="33" customHeight="1">
      <c r="A176" s="37"/>
      <c r="B176" s="38"/>
      <c r="C176" s="203" t="s">
        <v>396</v>
      </c>
      <c r="D176" s="203" t="s">
        <v>120</v>
      </c>
      <c r="E176" s="204" t="s">
        <v>2378</v>
      </c>
      <c r="F176" s="205" t="s">
        <v>2379</v>
      </c>
      <c r="G176" s="206" t="s">
        <v>153</v>
      </c>
      <c r="H176" s="207">
        <v>10</v>
      </c>
      <c r="I176" s="208"/>
      <c r="J176" s="209">
        <f>ROUND(I176*H176,2)</f>
        <v>0</v>
      </c>
      <c r="K176" s="205" t="s">
        <v>2179</v>
      </c>
      <c r="L176" s="43"/>
      <c r="M176" s="210" t="s">
        <v>19</v>
      </c>
      <c r="N176" s="211" t="s">
        <v>43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80</v>
      </c>
      <c r="AT176" s="214" t="s">
        <v>120</v>
      </c>
      <c r="AU176" s="214" t="s">
        <v>82</v>
      </c>
      <c r="AY176" s="16" t="s">
        <v>117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80</v>
      </c>
      <c r="BK176" s="215">
        <f>ROUND(I176*H176,2)</f>
        <v>0</v>
      </c>
      <c r="BL176" s="16" t="s">
        <v>80</v>
      </c>
      <c r="BM176" s="214" t="s">
        <v>2380</v>
      </c>
    </row>
    <row r="177" s="2" customFormat="1">
      <c r="A177" s="37"/>
      <c r="B177" s="38"/>
      <c r="C177" s="203" t="s">
        <v>400</v>
      </c>
      <c r="D177" s="203" t="s">
        <v>120</v>
      </c>
      <c r="E177" s="204" t="s">
        <v>2381</v>
      </c>
      <c r="F177" s="205" t="s">
        <v>2382</v>
      </c>
      <c r="G177" s="206" t="s">
        <v>153</v>
      </c>
      <c r="H177" s="207">
        <v>10</v>
      </c>
      <c r="I177" s="208"/>
      <c r="J177" s="209">
        <f>ROUND(I177*H177,2)</f>
        <v>0</v>
      </c>
      <c r="K177" s="205" t="s">
        <v>2179</v>
      </c>
      <c r="L177" s="43"/>
      <c r="M177" s="210" t="s">
        <v>19</v>
      </c>
      <c r="N177" s="211" t="s">
        <v>43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80</v>
      </c>
      <c r="AT177" s="214" t="s">
        <v>120</v>
      </c>
      <c r="AU177" s="214" t="s">
        <v>82</v>
      </c>
      <c r="AY177" s="16" t="s">
        <v>117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80</v>
      </c>
      <c r="BK177" s="215">
        <f>ROUND(I177*H177,2)</f>
        <v>0</v>
      </c>
      <c r="BL177" s="16" t="s">
        <v>80</v>
      </c>
      <c r="BM177" s="214" t="s">
        <v>2383</v>
      </c>
    </row>
    <row r="178" s="2" customFormat="1" ht="21.75" customHeight="1">
      <c r="A178" s="37"/>
      <c r="B178" s="38"/>
      <c r="C178" s="203" t="s">
        <v>1251</v>
      </c>
      <c r="D178" s="203" t="s">
        <v>120</v>
      </c>
      <c r="E178" s="204" t="s">
        <v>2384</v>
      </c>
      <c r="F178" s="205" t="s">
        <v>2385</v>
      </c>
      <c r="G178" s="206" t="s">
        <v>123</v>
      </c>
      <c r="H178" s="207">
        <v>250</v>
      </c>
      <c r="I178" s="208"/>
      <c r="J178" s="209">
        <f>ROUND(I178*H178,2)</f>
        <v>0</v>
      </c>
      <c r="K178" s="205" t="s">
        <v>2179</v>
      </c>
      <c r="L178" s="43"/>
      <c r="M178" s="210" t="s">
        <v>19</v>
      </c>
      <c r="N178" s="211" t="s">
        <v>43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0.00215</v>
      </c>
      <c r="T178" s="213">
        <f>S178*H178</f>
        <v>0.53749999999999998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80</v>
      </c>
      <c r="AT178" s="214" t="s">
        <v>120</v>
      </c>
      <c r="AU178" s="214" t="s">
        <v>82</v>
      </c>
      <c r="AY178" s="16" t="s">
        <v>117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80</v>
      </c>
      <c r="BK178" s="215">
        <f>ROUND(I178*H178,2)</f>
        <v>0</v>
      </c>
      <c r="BL178" s="16" t="s">
        <v>80</v>
      </c>
      <c r="BM178" s="214" t="s">
        <v>2386</v>
      </c>
    </row>
    <row r="179" s="2" customFormat="1" ht="21.75" customHeight="1">
      <c r="A179" s="37"/>
      <c r="B179" s="38"/>
      <c r="C179" s="203" t="s">
        <v>1255</v>
      </c>
      <c r="D179" s="203" t="s">
        <v>120</v>
      </c>
      <c r="E179" s="204" t="s">
        <v>2387</v>
      </c>
      <c r="F179" s="205" t="s">
        <v>2388</v>
      </c>
      <c r="G179" s="206" t="s">
        <v>123</v>
      </c>
      <c r="H179" s="207">
        <v>75</v>
      </c>
      <c r="I179" s="208"/>
      <c r="J179" s="209">
        <f>ROUND(I179*H179,2)</f>
        <v>0</v>
      </c>
      <c r="K179" s="205" t="s">
        <v>2179</v>
      </c>
      <c r="L179" s="43"/>
      <c r="M179" s="210" t="s">
        <v>19</v>
      </c>
      <c r="N179" s="211" t="s">
        <v>43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0.0025999999999999999</v>
      </c>
      <c r="T179" s="213">
        <f>S179*H179</f>
        <v>0.19499999999999998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80</v>
      </c>
      <c r="AT179" s="214" t="s">
        <v>120</v>
      </c>
      <c r="AU179" s="214" t="s">
        <v>82</v>
      </c>
      <c r="AY179" s="16" t="s">
        <v>117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80</v>
      </c>
      <c r="BK179" s="215">
        <f>ROUND(I179*H179,2)</f>
        <v>0</v>
      </c>
      <c r="BL179" s="16" t="s">
        <v>80</v>
      </c>
      <c r="BM179" s="214" t="s">
        <v>2389</v>
      </c>
    </row>
    <row r="180" s="2" customFormat="1">
      <c r="A180" s="37"/>
      <c r="B180" s="38"/>
      <c r="C180" s="203" t="s">
        <v>1259</v>
      </c>
      <c r="D180" s="203" t="s">
        <v>120</v>
      </c>
      <c r="E180" s="204" t="s">
        <v>2390</v>
      </c>
      <c r="F180" s="205" t="s">
        <v>2391</v>
      </c>
      <c r="G180" s="206" t="s">
        <v>123</v>
      </c>
      <c r="H180" s="207">
        <v>150</v>
      </c>
      <c r="I180" s="208"/>
      <c r="J180" s="209">
        <f>ROUND(I180*H180,2)</f>
        <v>0</v>
      </c>
      <c r="K180" s="205" t="s">
        <v>2179</v>
      </c>
      <c r="L180" s="43"/>
      <c r="M180" s="210" t="s">
        <v>19</v>
      </c>
      <c r="N180" s="211" t="s">
        <v>43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0.00080000000000000004</v>
      </c>
      <c r="T180" s="213">
        <f>S180*H180</f>
        <v>0.12000000000000001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80</v>
      </c>
      <c r="AT180" s="214" t="s">
        <v>120</v>
      </c>
      <c r="AU180" s="214" t="s">
        <v>82</v>
      </c>
      <c r="AY180" s="16" t="s">
        <v>117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80</v>
      </c>
      <c r="BK180" s="215">
        <f>ROUND(I180*H180,2)</f>
        <v>0</v>
      </c>
      <c r="BL180" s="16" t="s">
        <v>80</v>
      </c>
      <c r="BM180" s="214" t="s">
        <v>2392</v>
      </c>
    </row>
    <row r="181" s="2" customFormat="1">
      <c r="A181" s="37"/>
      <c r="B181" s="38"/>
      <c r="C181" s="203" t="s">
        <v>1263</v>
      </c>
      <c r="D181" s="203" t="s">
        <v>120</v>
      </c>
      <c r="E181" s="204" t="s">
        <v>2393</v>
      </c>
      <c r="F181" s="205" t="s">
        <v>2394</v>
      </c>
      <c r="G181" s="206" t="s">
        <v>123</v>
      </c>
      <c r="H181" s="207">
        <v>50</v>
      </c>
      <c r="I181" s="208"/>
      <c r="J181" s="209">
        <f>ROUND(I181*H181,2)</f>
        <v>0</v>
      </c>
      <c r="K181" s="205" t="s">
        <v>2179</v>
      </c>
      <c r="L181" s="43"/>
      <c r="M181" s="210" t="s">
        <v>19</v>
      </c>
      <c r="N181" s="211" t="s">
        <v>43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0.00080000000000000004</v>
      </c>
      <c r="T181" s="213">
        <f>S181*H181</f>
        <v>0.040000000000000001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80</v>
      </c>
      <c r="AT181" s="214" t="s">
        <v>120</v>
      </c>
      <c r="AU181" s="214" t="s">
        <v>82</v>
      </c>
      <c r="AY181" s="16" t="s">
        <v>117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80</v>
      </c>
      <c r="BK181" s="215">
        <f>ROUND(I181*H181,2)</f>
        <v>0</v>
      </c>
      <c r="BL181" s="16" t="s">
        <v>80</v>
      </c>
      <c r="BM181" s="214" t="s">
        <v>2395</v>
      </c>
    </row>
    <row r="182" s="2" customFormat="1" ht="21.75" customHeight="1">
      <c r="A182" s="37"/>
      <c r="B182" s="38"/>
      <c r="C182" s="203" t="s">
        <v>1267</v>
      </c>
      <c r="D182" s="203" t="s">
        <v>120</v>
      </c>
      <c r="E182" s="204" t="s">
        <v>2396</v>
      </c>
      <c r="F182" s="205" t="s">
        <v>2397</v>
      </c>
      <c r="G182" s="206" t="s">
        <v>123</v>
      </c>
      <c r="H182" s="207">
        <v>50</v>
      </c>
      <c r="I182" s="208"/>
      <c r="J182" s="209">
        <f>ROUND(I182*H182,2)</f>
        <v>0</v>
      </c>
      <c r="K182" s="205" t="s">
        <v>2179</v>
      </c>
      <c r="L182" s="43"/>
      <c r="M182" s="210" t="s">
        <v>19</v>
      </c>
      <c r="N182" s="211" t="s">
        <v>43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0.00014999999999999999</v>
      </c>
      <c r="T182" s="213">
        <f>S182*H182</f>
        <v>0.0074999999999999997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80</v>
      </c>
      <c r="AT182" s="214" t="s">
        <v>120</v>
      </c>
      <c r="AU182" s="214" t="s">
        <v>82</v>
      </c>
      <c r="AY182" s="16" t="s">
        <v>117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80</v>
      </c>
      <c r="BK182" s="215">
        <f>ROUND(I182*H182,2)</f>
        <v>0</v>
      </c>
      <c r="BL182" s="16" t="s">
        <v>80</v>
      </c>
      <c r="BM182" s="214" t="s">
        <v>2398</v>
      </c>
    </row>
    <row r="183" s="2" customFormat="1" ht="16.5" customHeight="1">
      <c r="A183" s="37"/>
      <c r="B183" s="38"/>
      <c r="C183" s="203" t="s">
        <v>1516</v>
      </c>
      <c r="D183" s="203" t="s">
        <v>120</v>
      </c>
      <c r="E183" s="204" t="s">
        <v>2399</v>
      </c>
      <c r="F183" s="205" t="s">
        <v>2400</v>
      </c>
      <c r="G183" s="206" t="s">
        <v>123</v>
      </c>
      <c r="H183" s="207">
        <v>50</v>
      </c>
      <c r="I183" s="208"/>
      <c r="J183" s="209">
        <f>ROUND(I183*H183,2)</f>
        <v>0</v>
      </c>
      <c r="K183" s="205" t="s">
        <v>2179</v>
      </c>
      <c r="L183" s="43"/>
      <c r="M183" s="210" t="s">
        <v>19</v>
      </c>
      <c r="N183" s="211" t="s">
        <v>43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80</v>
      </c>
      <c r="AT183" s="214" t="s">
        <v>120</v>
      </c>
      <c r="AU183" s="214" t="s">
        <v>82</v>
      </c>
      <c r="AY183" s="16" t="s">
        <v>117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80</v>
      </c>
      <c r="BK183" s="215">
        <f>ROUND(I183*H183,2)</f>
        <v>0</v>
      </c>
      <c r="BL183" s="16" t="s">
        <v>80</v>
      </c>
      <c r="BM183" s="214" t="s">
        <v>2401</v>
      </c>
    </row>
    <row r="184" s="2" customFormat="1">
      <c r="A184" s="37"/>
      <c r="B184" s="38"/>
      <c r="C184" s="203" t="s">
        <v>1271</v>
      </c>
      <c r="D184" s="203" t="s">
        <v>120</v>
      </c>
      <c r="E184" s="204" t="s">
        <v>2402</v>
      </c>
      <c r="F184" s="205" t="s">
        <v>2403</v>
      </c>
      <c r="G184" s="206" t="s">
        <v>123</v>
      </c>
      <c r="H184" s="207">
        <v>100</v>
      </c>
      <c r="I184" s="208"/>
      <c r="J184" s="209">
        <f>ROUND(I184*H184,2)</f>
        <v>0</v>
      </c>
      <c r="K184" s="205" t="s">
        <v>2179</v>
      </c>
      <c r="L184" s="43"/>
      <c r="M184" s="210" t="s">
        <v>19</v>
      </c>
      <c r="N184" s="211" t="s">
        <v>43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0.0021199999999999999</v>
      </c>
      <c r="T184" s="213">
        <f>S184*H184</f>
        <v>0.21199999999999999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80</v>
      </c>
      <c r="AT184" s="214" t="s">
        <v>120</v>
      </c>
      <c r="AU184" s="214" t="s">
        <v>82</v>
      </c>
      <c r="AY184" s="16" t="s">
        <v>117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80</v>
      </c>
      <c r="BK184" s="215">
        <f>ROUND(I184*H184,2)</f>
        <v>0</v>
      </c>
      <c r="BL184" s="16" t="s">
        <v>80</v>
      </c>
      <c r="BM184" s="214" t="s">
        <v>2404</v>
      </c>
    </row>
    <row r="185" s="2" customFormat="1">
      <c r="A185" s="37"/>
      <c r="B185" s="38"/>
      <c r="C185" s="203" t="s">
        <v>1275</v>
      </c>
      <c r="D185" s="203" t="s">
        <v>120</v>
      </c>
      <c r="E185" s="204" t="s">
        <v>2405</v>
      </c>
      <c r="F185" s="205" t="s">
        <v>2406</v>
      </c>
      <c r="G185" s="206" t="s">
        <v>123</v>
      </c>
      <c r="H185" s="207">
        <v>10</v>
      </c>
      <c r="I185" s="208"/>
      <c r="J185" s="209">
        <f>ROUND(I185*H185,2)</f>
        <v>0</v>
      </c>
      <c r="K185" s="205" t="s">
        <v>2179</v>
      </c>
      <c r="L185" s="43"/>
      <c r="M185" s="210" t="s">
        <v>19</v>
      </c>
      <c r="N185" s="211" t="s">
        <v>43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0.0021199999999999999</v>
      </c>
      <c r="T185" s="213">
        <f>S185*H185</f>
        <v>0.0212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80</v>
      </c>
      <c r="AT185" s="214" t="s">
        <v>120</v>
      </c>
      <c r="AU185" s="214" t="s">
        <v>82</v>
      </c>
      <c r="AY185" s="16" t="s">
        <v>117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80</v>
      </c>
      <c r="BK185" s="215">
        <f>ROUND(I185*H185,2)</f>
        <v>0</v>
      </c>
      <c r="BL185" s="16" t="s">
        <v>80</v>
      </c>
      <c r="BM185" s="214" t="s">
        <v>2407</v>
      </c>
    </row>
    <row r="186" s="2" customFormat="1">
      <c r="A186" s="37"/>
      <c r="B186" s="38"/>
      <c r="C186" s="203" t="s">
        <v>404</v>
      </c>
      <c r="D186" s="203" t="s">
        <v>120</v>
      </c>
      <c r="E186" s="204" t="s">
        <v>2408</v>
      </c>
      <c r="F186" s="205" t="s">
        <v>2409</v>
      </c>
      <c r="G186" s="206" t="s">
        <v>123</v>
      </c>
      <c r="H186" s="207">
        <v>100</v>
      </c>
      <c r="I186" s="208"/>
      <c r="J186" s="209">
        <f>ROUND(I186*H186,2)</f>
        <v>0</v>
      </c>
      <c r="K186" s="205" t="s">
        <v>2179</v>
      </c>
      <c r="L186" s="43"/>
      <c r="M186" s="210" t="s">
        <v>19</v>
      </c>
      <c r="N186" s="211" t="s">
        <v>43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80</v>
      </c>
      <c r="AT186" s="214" t="s">
        <v>120</v>
      </c>
      <c r="AU186" s="214" t="s">
        <v>82</v>
      </c>
      <c r="AY186" s="16" t="s">
        <v>117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80</v>
      </c>
      <c r="BK186" s="215">
        <f>ROUND(I186*H186,2)</f>
        <v>0</v>
      </c>
      <c r="BL186" s="16" t="s">
        <v>80</v>
      </c>
      <c r="BM186" s="214" t="s">
        <v>2410</v>
      </c>
    </row>
    <row r="187" s="2" customFormat="1" ht="16.5" customHeight="1">
      <c r="A187" s="37"/>
      <c r="B187" s="38"/>
      <c r="C187" s="217" t="s">
        <v>409</v>
      </c>
      <c r="D187" s="217" t="s">
        <v>482</v>
      </c>
      <c r="E187" s="218" t="s">
        <v>2411</v>
      </c>
      <c r="F187" s="219" t="s">
        <v>2412</v>
      </c>
      <c r="G187" s="220" t="s">
        <v>123</v>
      </c>
      <c r="H187" s="221">
        <v>115</v>
      </c>
      <c r="I187" s="222"/>
      <c r="J187" s="223">
        <f>ROUND(I187*H187,2)</f>
        <v>0</v>
      </c>
      <c r="K187" s="219" t="s">
        <v>2179</v>
      </c>
      <c r="L187" s="224"/>
      <c r="M187" s="225" t="s">
        <v>19</v>
      </c>
      <c r="N187" s="226" t="s">
        <v>43</v>
      </c>
      <c r="O187" s="83"/>
      <c r="P187" s="212">
        <f>O187*H187</f>
        <v>0</v>
      </c>
      <c r="Q187" s="212">
        <v>1.0000000000000001E-05</v>
      </c>
      <c r="R187" s="212">
        <f>Q187*H187</f>
        <v>0.0011500000000000002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82</v>
      </c>
      <c r="AT187" s="214" t="s">
        <v>482</v>
      </c>
      <c r="AU187" s="214" t="s">
        <v>82</v>
      </c>
      <c r="AY187" s="16" t="s">
        <v>117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80</v>
      </c>
      <c r="BK187" s="215">
        <f>ROUND(I187*H187,2)</f>
        <v>0</v>
      </c>
      <c r="BL187" s="16" t="s">
        <v>80</v>
      </c>
      <c r="BM187" s="214" t="s">
        <v>2413</v>
      </c>
    </row>
    <row r="188" s="13" customFormat="1">
      <c r="A188" s="13"/>
      <c r="B188" s="232"/>
      <c r="C188" s="233"/>
      <c r="D188" s="234" t="s">
        <v>2184</v>
      </c>
      <c r="E188" s="233"/>
      <c r="F188" s="235" t="s">
        <v>2414</v>
      </c>
      <c r="G188" s="233"/>
      <c r="H188" s="236">
        <v>115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2184</v>
      </c>
      <c r="AU188" s="242" t="s">
        <v>82</v>
      </c>
      <c r="AV188" s="13" t="s">
        <v>82</v>
      </c>
      <c r="AW188" s="13" t="s">
        <v>4</v>
      </c>
      <c r="AX188" s="13" t="s">
        <v>80</v>
      </c>
      <c r="AY188" s="242" t="s">
        <v>117</v>
      </c>
    </row>
    <row r="189" s="2" customFormat="1">
      <c r="A189" s="37"/>
      <c r="B189" s="38"/>
      <c r="C189" s="203" t="s">
        <v>413</v>
      </c>
      <c r="D189" s="203" t="s">
        <v>120</v>
      </c>
      <c r="E189" s="204" t="s">
        <v>2415</v>
      </c>
      <c r="F189" s="205" t="s">
        <v>2416</v>
      </c>
      <c r="G189" s="206" t="s">
        <v>123</v>
      </c>
      <c r="H189" s="207">
        <v>75</v>
      </c>
      <c r="I189" s="208"/>
      <c r="J189" s="209">
        <f>ROUND(I189*H189,2)</f>
        <v>0</v>
      </c>
      <c r="K189" s="205" t="s">
        <v>2179</v>
      </c>
      <c r="L189" s="43"/>
      <c r="M189" s="210" t="s">
        <v>19</v>
      </c>
      <c r="N189" s="211" t="s">
        <v>43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80</v>
      </c>
      <c r="AT189" s="214" t="s">
        <v>120</v>
      </c>
      <c r="AU189" s="214" t="s">
        <v>82</v>
      </c>
      <c r="AY189" s="16" t="s">
        <v>117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80</v>
      </c>
      <c r="BK189" s="215">
        <f>ROUND(I189*H189,2)</f>
        <v>0</v>
      </c>
      <c r="BL189" s="16" t="s">
        <v>80</v>
      </c>
      <c r="BM189" s="214" t="s">
        <v>2417</v>
      </c>
    </row>
    <row r="190" s="2" customFormat="1" ht="16.5" customHeight="1">
      <c r="A190" s="37"/>
      <c r="B190" s="38"/>
      <c r="C190" s="217" t="s">
        <v>417</v>
      </c>
      <c r="D190" s="217" t="s">
        <v>482</v>
      </c>
      <c r="E190" s="218" t="s">
        <v>2418</v>
      </c>
      <c r="F190" s="219" t="s">
        <v>2419</v>
      </c>
      <c r="G190" s="220" t="s">
        <v>123</v>
      </c>
      <c r="H190" s="221">
        <v>86.25</v>
      </c>
      <c r="I190" s="222"/>
      <c r="J190" s="223">
        <f>ROUND(I190*H190,2)</f>
        <v>0</v>
      </c>
      <c r="K190" s="219" t="s">
        <v>2179</v>
      </c>
      <c r="L190" s="224"/>
      <c r="M190" s="225" t="s">
        <v>19</v>
      </c>
      <c r="N190" s="226" t="s">
        <v>43</v>
      </c>
      <c r="O190" s="83"/>
      <c r="P190" s="212">
        <f>O190*H190</f>
        <v>0</v>
      </c>
      <c r="Q190" s="212">
        <v>0.00010000000000000001</v>
      </c>
      <c r="R190" s="212">
        <f>Q190*H190</f>
        <v>0.0086250000000000007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82</v>
      </c>
      <c r="AT190" s="214" t="s">
        <v>482</v>
      </c>
      <c r="AU190" s="214" t="s">
        <v>82</v>
      </c>
      <c r="AY190" s="16" t="s">
        <v>117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80</v>
      </c>
      <c r="BK190" s="215">
        <f>ROUND(I190*H190,2)</f>
        <v>0</v>
      </c>
      <c r="BL190" s="16" t="s">
        <v>80</v>
      </c>
      <c r="BM190" s="214" t="s">
        <v>2420</v>
      </c>
    </row>
    <row r="191" s="13" customFormat="1">
      <c r="A191" s="13"/>
      <c r="B191" s="232"/>
      <c r="C191" s="233"/>
      <c r="D191" s="234" t="s">
        <v>2184</v>
      </c>
      <c r="E191" s="233"/>
      <c r="F191" s="235" t="s">
        <v>2421</v>
      </c>
      <c r="G191" s="233"/>
      <c r="H191" s="236">
        <v>86.25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2184</v>
      </c>
      <c r="AU191" s="242" t="s">
        <v>82</v>
      </c>
      <c r="AV191" s="13" t="s">
        <v>82</v>
      </c>
      <c r="AW191" s="13" t="s">
        <v>4</v>
      </c>
      <c r="AX191" s="13" t="s">
        <v>80</v>
      </c>
      <c r="AY191" s="242" t="s">
        <v>117</v>
      </c>
    </row>
    <row r="192" s="2" customFormat="1">
      <c r="A192" s="37"/>
      <c r="B192" s="38"/>
      <c r="C192" s="203" t="s">
        <v>421</v>
      </c>
      <c r="D192" s="203" t="s">
        <v>120</v>
      </c>
      <c r="E192" s="204" t="s">
        <v>2422</v>
      </c>
      <c r="F192" s="205" t="s">
        <v>2423</v>
      </c>
      <c r="G192" s="206" t="s">
        <v>123</v>
      </c>
      <c r="H192" s="207">
        <v>100</v>
      </c>
      <c r="I192" s="208"/>
      <c r="J192" s="209">
        <f>ROUND(I192*H192,2)</f>
        <v>0</v>
      </c>
      <c r="K192" s="205" t="s">
        <v>2179</v>
      </c>
      <c r="L192" s="43"/>
      <c r="M192" s="210" t="s">
        <v>19</v>
      </c>
      <c r="N192" s="211" t="s">
        <v>43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80</v>
      </c>
      <c r="AT192" s="214" t="s">
        <v>120</v>
      </c>
      <c r="AU192" s="214" t="s">
        <v>82</v>
      </c>
      <c r="AY192" s="16" t="s">
        <v>117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80</v>
      </c>
      <c r="BK192" s="215">
        <f>ROUND(I192*H192,2)</f>
        <v>0</v>
      </c>
      <c r="BL192" s="16" t="s">
        <v>80</v>
      </c>
      <c r="BM192" s="214" t="s">
        <v>2424</v>
      </c>
    </row>
    <row r="193" s="2" customFormat="1" ht="16.5" customHeight="1">
      <c r="A193" s="37"/>
      <c r="B193" s="38"/>
      <c r="C193" s="217" t="s">
        <v>425</v>
      </c>
      <c r="D193" s="217" t="s">
        <v>482</v>
      </c>
      <c r="E193" s="218" t="s">
        <v>2425</v>
      </c>
      <c r="F193" s="219" t="s">
        <v>2426</v>
      </c>
      <c r="G193" s="220" t="s">
        <v>123</v>
      </c>
      <c r="H193" s="221">
        <v>115</v>
      </c>
      <c r="I193" s="222"/>
      <c r="J193" s="223">
        <f>ROUND(I193*H193,2)</f>
        <v>0</v>
      </c>
      <c r="K193" s="219" t="s">
        <v>2179</v>
      </c>
      <c r="L193" s="224"/>
      <c r="M193" s="225" t="s">
        <v>19</v>
      </c>
      <c r="N193" s="226" t="s">
        <v>43</v>
      </c>
      <c r="O193" s="83"/>
      <c r="P193" s="212">
        <f>O193*H193</f>
        <v>0</v>
      </c>
      <c r="Q193" s="212">
        <v>0.00018000000000000001</v>
      </c>
      <c r="R193" s="212">
        <f>Q193*H193</f>
        <v>0.0207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82</v>
      </c>
      <c r="AT193" s="214" t="s">
        <v>482</v>
      </c>
      <c r="AU193" s="214" t="s">
        <v>82</v>
      </c>
      <c r="AY193" s="16" t="s">
        <v>117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80</v>
      </c>
      <c r="BK193" s="215">
        <f>ROUND(I193*H193,2)</f>
        <v>0</v>
      </c>
      <c r="BL193" s="16" t="s">
        <v>80</v>
      </c>
      <c r="BM193" s="214" t="s">
        <v>2427</v>
      </c>
    </row>
    <row r="194" s="13" customFormat="1">
      <c r="A194" s="13"/>
      <c r="B194" s="232"/>
      <c r="C194" s="233"/>
      <c r="D194" s="234" t="s">
        <v>2184</v>
      </c>
      <c r="E194" s="233"/>
      <c r="F194" s="235" t="s">
        <v>2414</v>
      </c>
      <c r="G194" s="233"/>
      <c r="H194" s="236">
        <v>115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2184</v>
      </c>
      <c r="AU194" s="242" t="s">
        <v>82</v>
      </c>
      <c r="AV194" s="13" t="s">
        <v>82</v>
      </c>
      <c r="AW194" s="13" t="s">
        <v>4</v>
      </c>
      <c r="AX194" s="13" t="s">
        <v>80</v>
      </c>
      <c r="AY194" s="242" t="s">
        <v>117</v>
      </c>
    </row>
    <row r="195" s="2" customFormat="1">
      <c r="A195" s="37"/>
      <c r="B195" s="38"/>
      <c r="C195" s="203" t="s">
        <v>429</v>
      </c>
      <c r="D195" s="203" t="s">
        <v>120</v>
      </c>
      <c r="E195" s="204" t="s">
        <v>2428</v>
      </c>
      <c r="F195" s="205" t="s">
        <v>2429</v>
      </c>
      <c r="G195" s="206" t="s">
        <v>123</v>
      </c>
      <c r="H195" s="207">
        <v>250</v>
      </c>
      <c r="I195" s="208"/>
      <c r="J195" s="209">
        <f>ROUND(I195*H195,2)</f>
        <v>0</v>
      </c>
      <c r="K195" s="205" t="s">
        <v>2179</v>
      </c>
      <c r="L195" s="43"/>
      <c r="M195" s="210" t="s">
        <v>19</v>
      </c>
      <c r="N195" s="211" t="s">
        <v>43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80</v>
      </c>
      <c r="AT195" s="214" t="s">
        <v>120</v>
      </c>
      <c r="AU195" s="214" t="s">
        <v>82</v>
      </c>
      <c r="AY195" s="16" t="s">
        <v>117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80</v>
      </c>
      <c r="BK195" s="215">
        <f>ROUND(I195*H195,2)</f>
        <v>0</v>
      </c>
      <c r="BL195" s="16" t="s">
        <v>80</v>
      </c>
      <c r="BM195" s="214" t="s">
        <v>2430</v>
      </c>
    </row>
    <row r="196" s="2" customFormat="1" ht="16.5" customHeight="1">
      <c r="A196" s="37"/>
      <c r="B196" s="38"/>
      <c r="C196" s="217" t="s">
        <v>433</v>
      </c>
      <c r="D196" s="217" t="s">
        <v>482</v>
      </c>
      <c r="E196" s="218" t="s">
        <v>2431</v>
      </c>
      <c r="F196" s="219" t="s">
        <v>2432</v>
      </c>
      <c r="G196" s="220" t="s">
        <v>123</v>
      </c>
      <c r="H196" s="221">
        <v>287.5</v>
      </c>
      <c r="I196" s="222"/>
      <c r="J196" s="223">
        <f>ROUND(I196*H196,2)</f>
        <v>0</v>
      </c>
      <c r="K196" s="219" t="s">
        <v>2179</v>
      </c>
      <c r="L196" s="224"/>
      <c r="M196" s="225" t="s">
        <v>19</v>
      </c>
      <c r="N196" s="226" t="s">
        <v>43</v>
      </c>
      <c r="O196" s="83"/>
      <c r="P196" s="212">
        <f>O196*H196</f>
        <v>0</v>
      </c>
      <c r="Q196" s="212">
        <v>0.00012</v>
      </c>
      <c r="R196" s="212">
        <f>Q196*H196</f>
        <v>0.034500000000000003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82</v>
      </c>
      <c r="AT196" s="214" t="s">
        <v>482</v>
      </c>
      <c r="AU196" s="214" t="s">
        <v>82</v>
      </c>
      <c r="AY196" s="16" t="s">
        <v>117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80</v>
      </c>
      <c r="BK196" s="215">
        <f>ROUND(I196*H196,2)</f>
        <v>0</v>
      </c>
      <c r="BL196" s="16" t="s">
        <v>80</v>
      </c>
      <c r="BM196" s="214" t="s">
        <v>2433</v>
      </c>
    </row>
    <row r="197" s="13" customFormat="1">
      <c r="A197" s="13"/>
      <c r="B197" s="232"/>
      <c r="C197" s="233"/>
      <c r="D197" s="234" t="s">
        <v>2184</v>
      </c>
      <c r="E197" s="233"/>
      <c r="F197" s="235" t="s">
        <v>2434</v>
      </c>
      <c r="G197" s="233"/>
      <c r="H197" s="236">
        <v>287.5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2184</v>
      </c>
      <c r="AU197" s="242" t="s">
        <v>82</v>
      </c>
      <c r="AV197" s="13" t="s">
        <v>82</v>
      </c>
      <c r="AW197" s="13" t="s">
        <v>4</v>
      </c>
      <c r="AX197" s="13" t="s">
        <v>80</v>
      </c>
      <c r="AY197" s="242" t="s">
        <v>117</v>
      </c>
    </row>
    <row r="198" s="2" customFormat="1">
      <c r="A198" s="37"/>
      <c r="B198" s="38"/>
      <c r="C198" s="203" t="s">
        <v>437</v>
      </c>
      <c r="D198" s="203" t="s">
        <v>120</v>
      </c>
      <c r="E198" s="204" t="s">
        <v>2435</v>
      </c>
      <c r="F198" s="205" t="s">
        <v>2436</v>
      </c>
      <c r="G198" s="206" t="s">
        <v>123</v>
      </c>
      <c r="H198" s="207">
        <v>1000</v>
      </c>
      <c r="I198" s="208"/>
      <c r="J198" s="209">
        <f>ROUND(I198*H198,2)</f>
        <v>0</v>
      </c>
      <c r="K198" s="205" t="s">
        <v>2179</v>
      </c>
      <c r="L198" s="43"/>
      <c r="M198" s="210" t="s">
        <v>19</v>
      </c>
      <c r="N198" s="211" t="s">
        <v>43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80</v>
      </c>
      <c r="AT198" s="214" t="s">
        <v>120</v>
      </c>
      <c r="AU198" s="214" t="s">
        <v>82</v>
      </c>
      <c r="AY198" s="16" t="s">
        <v>117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80</v>
      </c>
      <c r="BK198" s="215">
        <f>ROUND(I198*H198,2)</f>
        <v>0</v>
      </c>
      <c r="BL198" s="16" t="s">
        <v>80</v>
      </c>
      <c r="BM198" s="214" t="s">
        <v>2437</v>
      </c>
    </row>
    <row r="199" s="2" customFormat="1" ht="16.5" customHeight="1">
      <c r="A199" s="37"/>
      <c r="B199" s="38"/>
      <c r="C199" s="217" t="s">
        <v>441</v>
      </c>
      <c r="D199" s="217" t="s">
        <v>482</v>
      </c>
      <c r="E199" s="218" t="s">
        <v>2438</v>
      </c>
      <c r="F199" s="219" t="s">
        <v>2439</v>
      </c>
      <c r="G199" s="220" t="s">
        <v>123</v>
      </c>
      <c r="H199" s="221">
        <v>1150</v>
      </c>
      <c r="I199" s="222"/>
      <c r="J199" s="223">
        <f>ROUND(I199*H199,2)</f>
        <v>0</v>
      </c>
      <c r="K199" s="219" t="s">
        <v>2179</v>
      </c>
      <c r="L199" s="224"/>
      <c r="M199" s="225" t="s">
        <v>19</v>
      </c>
      <c r="N199" s="226" t="s">
        <v>43</v>
      </c>
      <c r="O199" s="83"/>
      <c r="P199" s="212">
        <f>O199*H199</f>
        <v>0</v>
      </c>
      <c r="Q199" s="212">
        <v>0.00017000000000000001</v>
      </c>
      <c r="R199" s="212">
        <f>Q199*H199</f>
        <v>0.19550000000000001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82</v>
      </c>
      <c r="AT199" s="214" t="s">
        <v>482</v>
      </c>
      <c r="AU199" s="214" t="s">
        <v>82</v>
      </c>
      <c r="AY199" s="16" t="s">
        <v>117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80</v>
      </c>
      <c r="BK199" s="215">
        <f>ROUND(I199*H199,2)</f>
        <v>0</v>
      </c>
      <c r="BL199" s="16" t="s">
        <v>80</v>
      </c>
      <c r="BM199" s="214" t="s">
        <v>2440</v>
      </c>
    </row>
    <row r="200" s="13" customFormat="1">
      <c r="A200" s="13"/>
      <c r="B200" s="232"/>
      <c r="C200" s="233"/>
      <c r="D200" s="234" t="s">
        <v>2184</v>
      </c>
      <c r="E200" s="233"/>
      <c r="F200" s="235" t="s">
        <v>2441</v>
      </c>
      <c r="G200" s="233"/>
      <c r="H200" s="236">
        <v>1150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2184</v>
      </c>
      <c r="AU200" s="242" t="s">
        <v>82</v>
      </c>
      <c r="AV200" s="13" t="s">
        <v>82</v>
      </c>
      <c r="AW200" s="13" t="s">
        <v>4</v>
      </c>
      <c r="AX200" s="13" t="s">
        <v>80</v>
      </c>
      <c r="AY200" s="242" t="s">
        <v>117</v>
      </c>
    </row>
    <row r="201" s="2" customFormat="1">
      <c r="A201" s="37"/>
      <c r="B201" s="38"/>
      <c r="C201" s="203" t="s">
        <v>445</v>
      </c>
      <c r="D201" s="203" t="s">
        <v>120</v>
      </c>
      <c r="E201" s="204" t="s">
        <v>2442</v>
      </c>
      <c r="F201" s="205" t="s">
        <v>2443</v>
      </c>
      <c r="G201" s="206" t="s">
        <v>123</v>
      </c>
      <c r="H201" s="207">
        <v>100</v>
      </c>
      <c r="I201" s="208"/>
      <c r="J201" s="209">
        <f>ROUND(I201*H201,2)</f>
        <v>0</v>
      </c>
      <c r="K201" s="205" t="s">
        <v>2179</v>
      </c>
      <c r="L201" s="43"/>
      <c r="M201" s="210" t="s">
        <v>19</v>
      </c>
      <c r="N201" s="211" t="s">
        <v>43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80</v>
      </c>
      <c r="AT201" s="214" t="s">
        <v>120</v>
      </c>
      <c r="AU201" s="214" t="s">
        <v>82</v>
      </c>
      <c r="AY201" s="16" t="s">
        <v>117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80</v>
      </c>
      <c r="BK201" s="215">
        <f>ROUND(I201*H201,2)</f>
        <v>0</v>
      </c>
      <c r="BL201" s="16" t="s">
        <v>80</v>
      </c>
      <c r="BM201" s="214" t="s">
        <v>2444</v>
      </c>
    </row>
    <row r="202" s="2" customFormat="1" ht="16.5" customHeight="1">
      <c r="A202" s="37"/>
      <c r="B202" s="38"/>
      <c r="C202" s="217" t="s">
        <v>449</v>
      </c>
      <c r="D202" s="217" t="s">
        <v>482</v>
      </c>
      <c r="E202" s="218" t="s">
        <v>2445</v>
      </c>
      <c r="F202" s="219" t="s">
        <v>2446</v>
      </c>
      <c r="G202" s="220" t="s">
        <v>123</v>
      </c>
      <c r="H202" s="221">
        <v>115</v>
      </c>
      <c r="I202" s="222"/>
      <c r="J202" s="223">
        <f>ROUND(I202*H202,2)</f>
        <v>0</v>
      </c>
      <c r="K202" s="219" t="s">
        <v>2179</v>
      </c>
      <c r="L202" s="224"/>
      <c r="M202" s="225" t="s">
        <v>19</v>
      </c>
      <c r="N202" s="226" t="s">
        <v>43</v>
      </c>
      <c r="O202" s="83"/>
      <c r="P202" s="212">
        <f>O202*H202</f>
        <v>0</v>
      </c>
      <c r="Q202" s="212">
        <v>0.00020000000000000001</v>
      </c>
      <c r="R202" s="212">
        <f>Q202*H202</f>
        <v>0.023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82</v>
      </c>
      <c r="AT202" s="214" t="s">
        <v>482</v>
      </c>
      <c r="AU202" s="214" t="s">
        <v>82</v>
      </c>
      <c r="AY202" s="16" t="s">
        <v>117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80</v>
      </c>
      <c r="BK202" s="215">
        <f>ROUND(I202*H202,2)</f>
        <v>0</v>
      </c>
      <c r="BL202" s="16" t="s">
        <v>80</v>
      </c>
      <c r="BM202" s="214" t="s">
        <v>2447</v>
      </c>
    </row>
    <row r="203" s="13" customFormat="1">
      <c r="A203" s="13"/>
      <c r="B203" s="232"/>
      <c r="C203" s="233"/>
      <c r="D203" s="234" t="s">
        <v>2184</v>
      </c>
      <c r="E203" s="233"/>
      <c r="F203" s="235" t="s">
        <v>2414</v>
      </c>
      <c r="G203" s="233"/>
      <c r="H203" s="236">
        <v>115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2184</v>
      </c>
      <c r="AU203" s="242" t="s">
        <v>82</v>
      </c>
      <c r="AV203" s="13" t="s">
        <v>82</v>
      </c>
      <c r="AW203" s="13" t="s">
        <v>4</v>
      </c>
      <c r="AX203" s="13" t="s">
        <v>80</v>
      </c>
      <c r="AY203" s="242" t="s">
        <v>117</v>
      </c>
    </row>
    <row r="204" s="2" customFormat="1">
      <c r="A204" s="37"/>
      <c r="B204" s="38"/>
      <c r="C204" s="203" t="s">
        <v>454</v>
      </c>
      <c r="D204" s="203" t="s">
        <v>120</v>
      </c>
      <c r="E204" s="204" t="s">
        <v>2448</v>
      </c>
      <c r="F204" s="205" t="s">
        <v>2449</v>
      </c>
      <c r="G204" s="206" t="s">
        <v>123</v>
      </c>
      <c r="H204" s="207">
        <v>100</v>
      </c>
      <c r="I204" s="208"/>
      <c r="J204" s="209">
        <f>ROUND(I204*H204,2)</f>
        <v>0</v>
      </c>
      <c r="K204" s="205" t="s">
        <v>2179</v>
      </c>
      <c r="L204" s="43"/>
      <c r="M204" s="210" t="s">
        <v>19</v>
      </c>
      <c r="N204" s="211" t="s">
        <v>43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80</v>
      </c>
      <c r="AT204" s="214" t="s">
        <v>120</v>
      </c>
      <c r="AU204" s="214" t="s">
        <v>82</v>
      </c>
      <c r="AY204" s="16" t="s">
        <v>117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80</v>
      </c>
      <c r="BK204" s="215">
        <f>ROUND(I204*H204,2)</f>
        <v>0</v>
      </c>
      <c r="BL204" s="16" t="s">
        <v>80</v>
      </c>
      <c r="BM204" s="214" t="s">
        <v>2450</v>
      </c>
    </row>
    <row r="205" s="2" customFormat="1" ht="16.5" customHeight="1">
      <c r="A205" s="37"/>
      <c r="B205" s="38"/>
      <c r="C205" s="217" t="s">
        <v>458</v>
      </c>
      <c r="D205" s="217" t="s">
        <v>482</v>
      </c>
      <c r="E205" s="218" t="s">
        <v>2451</v>
      </c>
      <c r="F205" s="219" t="s">
        <v>2452</v>
      </c>
      <c r="G205" s="220" t="s">
        <v>123</v>
      </c>
      <c r="H205" s="221">
        <v>115</v>
      </c>
      <c r="I205" s="222"/>
      <c r="J205" s="223">
        <f>ROUND(I205*H205,2)</f>
        <v>0</v>
      </c>
      <c r="K205" s="219" t="s">
        <v>2179</v>
      </c>
      <c r="L205" s="224"/>
      <c r="M205" s="225" t="s">
        <v>19</v>
      </c>
      <c r="N205" s="226" t="s">
        <v>43</v>
      </c>
      <c r="O205" s="83"/>
      <c r="P205" s="212">
        <f>O205*H205</f>
        <v>0</v>
      </c>
      <c r="Q205" s="212">
        <v>0.00064000000000000005</v>
      </c>
      <c r="R205" s="212">
        <f>Q205*H205</f>
        <v>0.073600000000000013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82</v>
      </c>
      <c r="AT205" s="214" t="s">
        <v>482</v>
      </c>
      <c r="AU205" s="214" t="s">
        <v>82</v>
      </c>
      <c r="AY205" s="16" t="s">
        <v>117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80</v>
      </c>
      <c r="BK205" s="215">
        <f>ROUND(I205*H205,2)</f>
        <v>0</v>
      </c>
      <c r="BL205" s="16" t="s">
        <v>80</v>
      </c>
      <c r="BM205" s="214" t="s">
        <v>2453</v>
      </c>
    </row>
    <row r="206" s="13" customFormat="1">
      <c r="A206" s="13"/>
      <c r="B206" s="232"/>
      <c r="C206" s="233"/>
      <c r="D206" s="234" t="s">
        <v>2184</v>
      </c>
      <c r="E206" s="233"/>
      <c r="F206" s="235" t="s">
        <v>2414</v>
      </c>
      <c r="G206" s="233"/>
      <c r="H206" s="236">
        <v>115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2184</v>
      </c>
      <c r="AU206" s="242" t="s">
        <v>82</v>
      </c>
      <c r="AV206" s="13" t="s">
        <v>82</v>
      </c>
      <c r="AW206" s="13" t="s">
        <v>4</v>
      </c>
      <c r="AX206" s="13" t="s">
        <v>80</v>
      </c>
      <c r="AY206" s="242" t="s">
        <v>117</v>
      </c>
    </row>
    <row r="207" s="2" customFormat="1">
      <c r="A207" s="37"/>
      <c r="B207" s="38"/>
      <c r="C207" s="203" t="s">
        <v>462</v>
      </c>
      <c r="D207" s="203" t="s">
        <v>120</v>
      </c>
      <c r="E207" s="204" t="s">
        <v>2454</v>
      </c>
      <c r="F207" s="205" t="s">
        <v>2455</v>
      </c>
      <c r="G207" s="206" t="s">
        <v>123</v>
      </c>
      <c r="H207" s="207">
        <v>100</v>
      </c>
      <c r="I207" s="208"/>
      <c r="J207" s="209">
        <f>ROUND(I207*H207,2)</f>
        <v>0</v>
      </c>
      <c r="K207" s="205" t="s">
        <v>2179</v>
      </c>
      <c r="L207" s="43"/>
      <c r="M207" s="210" t="s">
        <v>19</v>
      </c>
      <c r="N207" s="211" t="s">
        <v>43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80</v>
      </c>
      <c r="AT207" s="214" t="s">
        <v>120</v>
      </c>
      <c r="AU207" s="214" t="s">
        <v>82</v>
      </c>
      <c r="AY207" s="16" t="s">
        <v>117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80</v>
      </c>
      <c r="BK207" s="215">
        <f>ROUND(I207*H207,2)</f>
        <v>0</v>
      </c>
      <c r="BL207" s="16" t="s">
        <v>80</v>
      </c>
      <c r="BM207" s="214" t="s">
        <v>2456</v>
      </c>
    </row>
    <row r="208" s="2" customFormat="1" ht="16.5" customHeight="1">
      <c r="A208" s="37"/>
      <c r="B208" s="38"/>
      <c r="C208" s="217" t="s">
        <v>466</v>
      </c>
      <c r="D208" s="217" t="s">
        <v>482</v>
      </c>
      <c r="E208" s="218" t="s">
        <v>2457</v>
      </c>
      <c r="F208" s="219" t="s">
        <v>2458</v>
      </c>
      <c r="G208" s="220" t="s">
        <v>123</v>
      </c>
      <c r="H208" s="221">
        <v>115</v>
      </c>
      <c r="I208" s="222"/>
      <c r="J208" s="223">
        <f>ROUND(I208*H208,2)</f>
        <v>0</v>
      </c>
      <c r="K208" s="219" t="s">
        <v>2179</v>
      </c>
      <c r="L208" s="224"/>
      <c r="M208" s="225" t="s">
        <v>19</v>
      </c>
      <c r="N208" s="226" t="s">
        <v>43</v>
      </c>
      <c r="O208" s="83"/>
      <c r="P208" s="212">
        <f>O208*H208</f>
        <v>0</v>
      </c>
      <c r="Q208" s="212">
        <v>0.00016000000000000001</v>
      </c>
      <c r="R208" s="212">
        <f>Q208*H208</f>
        <v>0.018400000000000003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82</v>
      </c>
      <c r="AT208" s="214" t="s">
        <v>482</v>
      </c>
      <c r="AU208" s="214" t="s">
        <v>82</v>
      </c>
      <c r="AY208" s="16" t="s">
        <v>117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80</v>
      </c>
      <c r="BK208" s="215">
        <f>ROUND(I208*H208,2)</f>
        <v>0</v>
      </c>
      <c r="BL208" s="16" t="s">
        <v>80</v>
      </c>
      <c r="BM208" s="214" t="s">
        <v>2459</v>
      </c>
    </row>
    <row r="209" s="13" customFormat="1">
      <c r="A209" s="13"/>
      <c r="B209" s="232"/>
      <c r="C209" s="233"/>
      <c r="D209" s="234" t="s">
        <v>2184</v>
      </c>
      <c r="E209" s="233"/>
      <c r="F209" s="235" t="s">
        <v>2414</v>
      </c>
      <c r="G209" s="233"/>
      <c r="H209" s="236">
        <v>115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2184</v>
      </c>
      <c r="AU209" s="242" t="s">
        <v>82</v>
      </c>
      <c r="AV209" s="13" t="s">
        <v>82</v>
      </c>
      <c r="AW209" s="13" t="s">
        <v>4</v>
      </c>
      <c r="AX209" s="13" t="s">
        <v>80</v>
      </c>
      <c r="AY209" s="242" t="s">
        <v>117</v>
      </c>
    </row>
    <row r="210" s="2" customFormat="1">
      <c r="A210" s="37"/>
      <c r="B210" s="38"/>
      <c r="C210" s="203" t="s">
        <v>470</v>
      </c>
      <c r="D210" s="203" t="s">
        <v>120</v>
      </c>
      <c r="E210" s="204" t="s">
        <v>2460</v>
      </c>
      <c r="F210" s="205" t="s">
        <v>2461</v>
      </c>
      <c r="G210" s="206" t="s">
        <v>123</v>
      </c>
      <c r="H210" s="207">
        <v>100</v>
      </c>
      <c r="I210" s="208"/>
      <c r="J210" s="209">
        <f>ROUND(I210*H210,2)</f>
        <v>0</v>
      </c>
      <c r="K210" s="205" t="s">
        <v>2179</v>
      </c>
      <c r="L210" s="43"/>
      <c r="M210" s="210" t="s">
        <v>19</v>
      </c>
      <c r="N210" s="211" t="s">
        <v>43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80</v>
      </c>
      <c r="AT210" s="214" t="s">
        <v>120</v>
      </c>
      <c r="AU210" s="214" t="s">
        <v>82</v>
      </c>
      <c r="AY210" s="16" t="s">
        <v>117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80</v>
      </c>
      <c r="BK210" s="215">
        <f>ROUND(I210*H210,2)</f>
        <v>0</v>
      </c>
      <c r="BL210" s="16" t="s">
        <v>80</v>
      </c>
      <c r="BM210" s="214" t="s">
        <v>2462</v>
      </c>
    </row>
    <row r="211" s="2" customFormat="1" ht="16.5" customHeight="1">
      <c r="A211" s="37"/>
      <c r="B211" s="38"/>
      <c r="C211" s="217" t="s">
        <v>474</v>
      </c>
      <c r="D211" s="217" t="s">
        <v>482</v>
      </c>
      <c r="E211" s="218" t="s">
        <v>2463</v>
      </c>
      <c r="F211" s="219" t="s">
        <v>2464</v>
      </c>
      <c r="G211" s="220" t="s">
        <v>123</v>
      </c>
      <c r="H211" s="221">
        <v>115</v>
      </c>
      <c r="I211" s="222"/>
      <c r="J211" s="223">
        <f>ROUND(I211*H211,2)</f>
        <v>0</v>
      </c>
      <c r="K211" s="219" t="s">
        <v>2179</v>
      </c>
      <c r="L211" s="224"/>
      <c r="M211" s="225" t="s">
        <v>19</v>
      </c>
      <c r="N211" s="226" t="s">
        <v>43</v>
      </c>
      <c r="O211" s="83"/>
      <c r="P211" s="212">
        <f>O211*H211</f>
        <v>0</v>
      </c>
      <c r="Q211" s="212">
        <v>0.00034000000000000002</v>
      </c>
      <c r="R211" s="212">
        <f>Q211*H211</f>
        <v>0.039100000000000003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82</v>
      </c>
      <c r="AT211" s="214" t="s">
        <v>482</v>
      </c>
      <c r="AU211" s="214" t="s">
        <v>82</v>
      </c>
      <c r="AY211" s="16" t="s">
        <v>117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80</v>
      </c>
      <c r="BK211" s="215">
        <f>ROUND(I211*H211,2)</f>
        <v>0</v>
      </c>
      <c r="BL211" s="16" t="s">
        <v>80</v>
      </c>
      <c r="BM211" s="214" t="s">
        <v>2465</v>
      </c>
    </row>
    <row r="212" s="13" customFormat="1">
      <c r="A212" s="13"/>
      <c r="B212" s="232"/>
      <c r="C212" s="233"/>
      <c r="D212" s="234" t="s">
        <v>2184</v>
      </c>
      <c r="E212" s="233"/>
      <c r="F212" s="235" t="s">
        <v>2414</v>
      </c>
      <c r="G212" s="233"/>
      <c r="H212" s="236">
        <v>115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2184</v>
      </c>
      <c r="AU212" s="242" t="s">
        <v>82</v>
      </c>
      <c r="AV212" s="13" t="s">
        <v>82</v>
      </c>
      <c r="AW212" s="13" t="s">
        <v>4</v>
      </c>
      <c r="AX212" s="13" t="s">
        <v>80</v>
      </c>
      <c r="AY212" s="242" t="s">
        <v>117</v>
      </c>
    </row>
    <row r="213" s="2" customFormat="1">
      <c r="A213" s="37"/>
      <c r="B213" s="38"/>
      <c r="C213" s="203" t="s">
        <v>478</v>
      </c>
      <c r="D213" s="203" t="s">
        <v>120</v>
      </c>
      <c r="E213" s="204" t="s">
        <v>2466</v>
      </c>
      <c r="F213" s="205" t="s">
        <v>2467</v>
      </c>
      <c r="G213" s="206" t="s">
        <v>123</v>
      </c>
      <c r="H213" s="207">
        <v>100</v>
      </c>
      <c r="I213" s="208"/>
      <c r="J213" s="209">
        <f>ROUND(I213*H213,2)</f>
        <v>0</v>
      </c>
      <c r="K213" s="205" t="s">
        <v>2179</v>
      </c>
      <c r="L213" s="43"/>
      <c r="M213" s="210" t="s">
        <v>19</v>
      </c>
      <c r="N213" s="211" t="s">
        <v>43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80</v>
      </c>
      <c r="AT213" s="214" t="s">
        <v>120</v>
      </c>
      <c r="AU213" s="214" t="s">
        <v>82</v>
      </c>
      <c r="AY213" s="16" t="s">
        <v>117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80</v>
      </c>
      <c r="BK213" s="215">
        <f>ROUND(I213*H213,2)</f>
        <v>0</v>
      </c>
      <c r="BL213" s="16" t="s">
        <v>80</v>
      </c>
      <c r="BM213" s="214" t="s">
        <v>2468</v>
      </c>
    </row>
    <row r="214" s="2" customFormat="1" ht="16.5" customHeight="1">
      <c r="A214" s="37"/>
      <c r="B214" s="38"/>
      <c r="C214" s="217" t="s">
        <v>486</v>
      </c>
      <c r="D214" s="217" t="s">
        <v>482</v>
      </c>
      <c r="E214" s="218" t="s">
        <v>2431</v>
      </c>
      <c r="F214" s="219" t="s">
        <v>2432</v>
      </c>
      <c r="G214" s="220" t="s">
        <v>123</v>
      </c>
      <c r="H214" s="221">
        <v>115</v>
      </c>
      <c r="I214" s="222"/>
      <c r="J214" s="223">
        <f>ROUND(I214*H214,2)</f>
        <v>0</v>
      </c>
      <c r="K214" s="219" t="s">
        <v>2179</v>
      </c>
      <c r="L214" s="224"/>
      <c r="M214" s="225" t="s">
        <v>19</v>
      </c>
      <c r="N214" s="226" t="s">
        <v>43</v>
      </c>
      <c r="O214" s="83"/>
      <c r="P214" s="212">
        <f>O214*H214</f>
        <v>0</v>
      </c>
      <c r="Q214" s="212">
        <v>0.00012</v>
      </c>
      <c r="R214" s="212">
        <f>Q214*H214</f>
        <v>0.0138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82</v>
      </c>
      <c r="AT214" s="214" t="s">
        <v>482</v>
      </c>
      <c r="AU214" s="214" t="s">
        <v>82</v>
      </c>
      <c r="AY214" s="16" t="s">
        <v>117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80</v>
      </c>
      <c r="BK214" s="215">
        <f>ROUND(I214*H214,2)</f>
        <v>0</v>
      </c>
      <c r="BL214" s="16" t="s">
        <v>80</v>
      </c>
      <c r="BM214" s="214" t="s">
        <v>2469</v>
      </c>
    </row>
    <row r="215" s="13" customFormat="1">
      <c r="A215" s="13"/>
      <c r="B215" s="232"/>
      <c r="C215" s="233"/>
      <c r="D215" s="234" t="s">
        <v>2184</v>
      </c>
      <c r="E215" s="233"/>
      <c r="F215" s="235" t="s">
        <v>2414</v>
      </c>
      <c r="G215" s="233"/>
      <c r="H215" s="236">
        <v>115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2184</v>
      </c>
      <c r="AU215" s="242" t="s">
        <v>82</v>
      </c>
      <c r="AV215" s="13" t="s">
        <v>82</v>
      </c>
      <c r="AW215" s="13" t="s">
        <v>4</v>
      </c>
      <c r="AX215" s="13" t="s">
        <v>80</v>
      </c>
      <c r="AY215" s="242" t="s">
        <v>117</v>
      </c>
    </row>
    <row r="216" s="2" customFormat="1">
      <c r="A216" s="37"/>
      <c r="B216" s="38"/>
      <c r="C216" s="203" t="s">
        <v>490</v>
      </c>
      <c r="D216" s="203" t="s">
        <v>120</v>
      </c>
      <c r="E216" s="204" t="s">
        <v>2470</v>
      </c>
      <c r="F216" s="205" t="s">
        <v>2471</v>
      </c>
      <c r="G216" s="206" t="s">
        <v>123</v>
      </c>
      <c r="H216" s="207">
        <v>100</v>
      </c>
      <c r="I216" s="208"/>
      <c r="J216" s="209">
        <f>ROUND(I216*H216,2)</f>
        <v>0</v>
      </c>
      <c r="K216" s="205" t="s">
        <v>2179</v>
      </c>
      <c r="L216" s="43"/>
      <c r="M216" s="210" t="s">
        <v>19</v>
      </c>
      <c r="N216" s="211" t="s">
        <v>43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80</v>
      </c>
      <c r="AT216" s="214" t="s">
        <v>120</v>
      </c>
      <c r="AU216" s="214" t="s">
        <v>82</v>
      </c>
      <c r="AY216" s="16" t="s">
        <v>117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80</v>
      </c>
      <c r="BK216" s="215">
        <f>ROUND(I216*H216,2)</f>
        <v>0</v>
      </c>
      <c r="BL216" s="16" t="s">
        <v>80</v>
      </c>
      <c r="BM216" s="214" t="s">
        <v>2472</v>
      </c>
    </row>
    <row r="217" s="2" customFormat="1" ht="16.5" customHeight="1">
      <c r="A217" s="37"/>
      <c r="B217" s="38"/>
      <c r="C217" s="217" t="s">
        <v>494</v>
      </c>
      <c r="D217" s="217" t="s">
        <v>482</v>
      </c>
      <c r="E217" s="218" t="s">
        <v>2473</v>
      </c>
      <c r="F217" s="219" t="s">
        <v>2474</v>
      </c>
      <c r="G217" s="220" t="s">
        <v>123</v>
      </c>
      <c r="H217" s="221">
        <v>115</v>
      </c>
      <c r="I217" s="222"/>
      <c r="J217" s="223">
        <f>ROUND(I217*H217,2)</f>
        <v>0</v>
      </c>
      <c r="K217" s="219" t="s">
        <v>2179</v>
      </c>
      <c r="L217" s="224"/>
      <c r="M217" s="225" t="s">
        <v>19</v>
      </c>
      <c r="N217" s="226" t="s">
        <v>43</v>
      </c>
      <c r="O217" s="83"/>
      <c r="P217" s="212">
        <f>O217*H217</f>
        <v>0</v>
      </c>
      <c r="Q217" s="212">
        <v>0.00013999999999999999</v>
      </c>
      <c r="R217" s="212">
        <f>Q217*H217</f>
        <v>0.0161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82</v>
      </c>
      <c r="AT217" s="214" t="s">
        <v>482</v>
      </c>
      <c r="AU217" s="214" t="s">
        <v>82</v>
      </c>
      <c r="AY217" s="16" t="s">
        <v>117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80</v>
      </c>
      <c r="BK217" s="215">
        <f>ROUND(I217*H217,2)</f>
        <v>0</v>
      </c>
      <c r="BL217" s="16" t="s">
        <v>80</v>
      </c>
      <c r="BM217" s="214" t="s">
        <v>2475</v>
      </c>
    </row>
    <row r="218" s="13" customFormat="1">
      <c r="A218" s="13"/>
      <c r="B218" s="232"/>
      <c r="C218" s="233"/>
      <c r="D218" s="234" t="s">
        <v>2184</v>
      </c>
      <c r="E218" s="233"/>
      <c r="F218" s="235" t="s">
        <v>2414</v>
      </c>
      <c r="G218" s="233"/>
      <c r="H218" s="236">
        <v>115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2184</v>
      </c>
      <c r="AU218" s="242" t="s">
        <v>82</v>
      </c>
      <c r="AV218" s="13" t="s">
        <v>82</v>
      </c>
      <c r="AW218" s="13" t="s">
        <v>4</v>
      </c>
      <c r="AX218" s="13" t="s">
        <v>80</v>
      </c>
      <c r="AY218" s="242" t="s">
        <v>117</v>
      </c>
    </row>
    <row r="219" s="2" customFormat="1">
      <c r="A219" s="37"/>
      <c r="B219" s="38"/>
      <c r="C219" s="203" t="s">
        <v>498</v>
      </c>
      <c r="D219" s="203" t="s">
        <v>120</v>
      </c>
      <c r="E219" s="204" t="s">
        <v>2476</v>
      </c>
      <c r="F219" s="205" t="s">
        <v>2477</v>
      </c>
      <c r="G219" s="206" t="s">
        <v>123</v>
      </c>
      <c r="H219" s="207">
        <v>100</v>
      </c>
      <c r="I219" s="208"/>
      <c r="J219" s="209">
        <f>ROUND(I219*H219,2)</f>
        <v>0</v>
      </c>
      <c r="K219" s="205" t="s">
        <v>2179</v>
      </c>
      <c r="L219" s="43"/>
      <c r="M219" s="210" t="s">
        <v>19</v>
      </c>
      <c r="N219" s="211" t="s">
        <v>43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80</v>
      </c>
      <c r="AT219" s="214" t="s">
        <v>120</v>
      </c>
      <c r="AU219" s="214" t="s">
        <v>82</v>
      </c>
      <c r="AY219" s="16" t="s">
        <v>117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80</v>
      </c>
      <c r="BK219" s="215">
        <f>ROUND(I219*H219,2)</f>
        <v>0</v>
      </c>
      <c r="BL219" s="16" t="s">
        <v>80</v>
      </c>
      <c r="BM219" s="214" t="s">
        <v>2478</v>
      </c>
    </row>
    <row r="220" s="2" customFormat="1" ht="16.5" customHeight="1">
      <c r="A220" s="37"/>
      <c r="B220" s="38"/>
      <c r="C220" s="217" t="s">
        <v>502</v>
      </c>
      <c r="D220" s="217" t="s">
        <v>482</v>
      </c>
      <c r="E220" s="218" t="s">
        <v>2479</v>
      </c>
      <c r="F220" s="219" t="s">
        <v>2480</v>
      </c>
      <c r="G220" s="220" t="s">
        <v>123</v>
      </c>
      <c r="H220" s="221">
        <v>115</v>
      </c>
      <c r="I220" s="222"/>
      <c r="J220" s="223">
        <f>ROUND(I220*H220,2)</f>
        <v>0</v>
      </c>
      <c r="K220" s="219" t="s">
        <v>2179</v>
      </c>
      <c r="L220" s="224"/>
      <c r="M220" s="225" t="s">
        <v>19</v>
      </c>
      <c r="N220" s="226" t="s">
        <v>43</v>
      </c>
      <c r="O220" s="83"/>
      <c r="P220" s="212">
        <f>O220*H220</f>
        <v>0</v>
      </c>
      <c r="Q220" s="212">
        <v>0.00025000000000000001</v>
      </c>
      <c r="R220" s="212">
        <f>Q220*H220</f>
        <v>0.028750000000000001</v>
      </c>
      <c r="S220" s="212">
        <v>0</v>
      </c>
      <c r="T220" s="21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82</v>
      </c>
      <c r="AT220" s="214" t="s">
        <v>482</v>
      </c>
      <c r="AU220" s="214" t="s">
        <v>82</v>
      </c>
      <c r="AY220" s="16" t="s">
        <v>117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80</v>
      </c>
      <c r="BK220" s="215">
        <f>ROUND(I220*H220,2)</f>
        <v>0</v>
      </c>
      <c r="BL220" s="16" t="s">
        <v>80</v>
      </c>
      <c r="BM220" s="214" t="s">
        <v>2481</v>
      </c>
    </row>
    <row r="221" s="13" customFormat="1">
      <c r="A221" s="13"/>
      <c r="B221" s="232"/>
      <c r="C221" s="233"/>
      <c r="D221" s="234" t="s">
        <v>2184</v>
      </c>
      <c r="E221" s="233"/>
      <c r="F221" s="235" t="s">
        <v>2414</v>
      </c>
      <c r="G221" s="233"/>
      <c r="H221" s="236">
        <v>115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2184</v>
      </c>
      <c r="AU221" s="242" t="s">
        <v>82</v>
      </c>
      <c r="AV221" s="13" t="s">
        <v>82</v>
      </c>
      <c r="AW221" s="13" t="s">
        <v>4</v>
      </c>
      <c r="AX221" s="13" t="s">
        <v>80</v>
      </c>
      <c r="AY221" s="242" t="s">
        <v>117</v>
      </c>
    </row>
    <row r="222" s="2" customFormat="1">
      <c r="A222" s="37"/>
      <c r="B222" s="38"/>
      <c r="C222" s="203" t="s">
        <v>506</v>
      </c>
      <c r="D222" s="203" t="s">
        <v>120</v>
      </c>
      <c r="E222" s="204" t="s">
        <v>2482</v>
      </c>
      <c r="F222" s="205" t="s">
        <v>2483</v>
      </c>
      <c r="G222" s="206" t="s">
        <v>123</v>
      </c>
      <c r="H222" s="207">
        <v>250</v>
      </c>
      <c r="I222" s="208"/>
      <c r="J222" s="209">
        <f>ROUND(I222*H222,2)</f>
        <v>0</v>
      </c>
      <c r="K222" s="205" t="s">
        <v>2179</v>
      </c>
      <c r="L222" s="43"/>
      <c r="M222" s="210" t="s">
        <v>19</v>
      </c>
      <c r="N222" s="211" t="s">
        <v>43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80</v>
      </c>
      <c r="AT222" s="214" t="s">
        <v>120</v>
      </c>
      <c r="AU222" s="214" t="s">
        <v>82</v>
      </c>
      <c r="AY222" s="16" t="s">
        <v>117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80</v>
      </c>
      <c r="BK222" s="215">
        <f>ROUND(I222*H222,2)</f>
        <v>0</v>
      </c>
      <c r="BL222" s="16" t="s">
        <v>80</v>
      </c>
      <c r="BM222" s="214" t="s">
        <v>2484</v>
      </c>
    </row>
    <row r="223" s="2" customFormat="1" ht="16.5" customHeight="1">
      <c r="A223" s="37"/>
      <c r="B223" s="38"/>
      <c r="C223" s="217" t="s">
        <v>510</v>
      </c>
      <c r="D223" s="217" t="s">
        <v>482</v>
      </c>
      <c r="E223" s="218" t="s">
        <v>2431</v>
      </c>
      <c r="F223" s="219" t="s">
        <v>2432</v>
      </c>
      <c r="G223" s="220" t="s">
        <v>123</v>
      </c>
      <c r="H223" s="221">
        <v>287.5</v>
      </c>
      <c r="I223" s="222"/>
      <c r="J223" s="223">
        <f>ROUND(I223*H223,2)</f>
        <v>0</v>
      </c>
      <c r="K223" s="219" t="s">
        <v>2179</v>
      </c>
      <c r="L223" s="224"/>
      <c r="M223" s="225" t="s">
        <v>19</v>
      </c>
      <c r="N223" s="226" t="s">
        <v>43</v>
      </c>
      <c r="O223" s="83"/>
      <c r="P223" s="212">
        <f>O223*H223</f>
        <v>0</v>
      </c>
      <c r="Q223" s="212">
        <v>0.00012</v>
      </c>
      <c r="R223" s="212">
        <f>Q223*H223</f>
        <v>0.034500000000000003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82</v>
      </c>
      <c r="AT223" s="214" t="s">
        <v>482</v>
      </c>
      <c r="AU223" s="214" t="s">
        <v>82</v>
      </c>
      <c r="AY223" s="16" t="s">
        <v>117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80</v>
      </c>
      <c r="BK223" s="215">
        <f>ROUND(I223*H223,2)</f>
        <v>0</v>
      </c>
      <c r="BL223" s="16" t="s">
        <v>80</v>
      </c>
      <c r="BM223" s="214" t="s">
        <v>2485</v>
      </c>
    </row>
    <row r="224" s="13" customFormat="1">
      <c r="A224" s="13"/>
      <c r="B224" s="232"/>
      <c r="C224" s="233"/>
      <c r="D224" s="234" t="s">
        <v>2184</v>
      </c>
      <c r="E224" s="233"/>
      <c r="F224" s="235" t="s">
        <v>2434</v>
      </c>
      <c r="G224" s="233"/>
      <c r="H224" s="236">
        <v>287.5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2184</v>
      </c>
      <c r="AU224" s="242" t="s">
        <v>82</v>
      </c>
      <c r="AV224" s="13" t="s">
        <v>82</v>
      </c>
      <c r="AW224" s="13" t="s">
        <v>4</v>
      </c>
      <c r="AX224" s="13" t="s">
        <v>80</v>
      </c>
      <c r="AY224" s="242" t="s">
        <v>117</v>
      </c>
    </row>
    <row r="225" s="2" customFormat="1">
      <c r="A225" s="37"/>
      <c r="B225" s="38"/>
      <c r="C225" s="203" t="s">
        <v>514</v>
      </c>
      <c r="D225" s="203" t="s">
        <v>120</v>
      </c>
      <c r="E225" s="204" t="s">
        <v>2486</v>
      </c>
      <c r="F225" s="205" t="s">
        <v>2487</v>
      </c>
      <c r="G225" s="206" t="s">
        <v>123</v>
      </c>
      <c r="H225" s="207">
        <v>100</v>
      </c>
      <c r="I225" s="208"/>
      <c r="J225" s="209">
        <f>ROUND(I225*H225,2)</f>
        <v>0</v>
      </c>
      <c r="K225" s="205" t="s">
        <v>2179</v>
      </c>
      <c r="L225" s="43"/>
      <c r="M225" s="210" t="s">
        <v>19</v>
      </c>
      <c r="N225" s="211" t="s">
        <v>43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80</v>
      </c>
      <c r="AT225" s="214" t="s">
        <v>120</v>
      </c>
      <c r="AU225" s="214" t="s">
        <v>82</v>
      </c>
      <c r="AY225" s="16" t="s">
        <v>117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80</v>
      </c>
      <c r="BK225" s="215">
        <f>ROUND(I225*H225,2)</f>
        <v>0</v>
      </c>
      <c r="BL225" s="16" t="s">
        <v>80</v>
      </c>
      <c r="BM225" s="214" t="s">
        <v>2488</v>
      </c>
    </row>
    <row r="226" s="2" customFormat="1" ht="16.5" customHeight="1">
      <c r="A226" s="37"/>
      <c r="B226" s="38"/>
      <c r="C226" s="217" t="s">
        <v>518</v>
      </c>
      <c r="D226" s="217" t="s">
        <v>482</v>
      </c>
      <c r="E226" s="218" t="s">
        <v>2473</v>
      </c>
      <c r="F226" s="219" t="s">
        <v>2474</v>
      </c>
      <c r="G226" s="220" t="s">
        <v>123</v>
      </c>
      <c r="H226" s="221">
        <v>115</v>
      </c>
      <c r="I226" s="222"/>
      <c r="J226" s="223">
        <f>ROUND(I226*H226,2)</f>
        <v>0</v>
      </c>
      <c r="K226" s="219" t="s">
        <v>2179</v>
      </c>
      <c r="L226" s="224"/>
      <c r="M226" s="225" t="s">
        <v>19</v>
      </c>
      <c r="N226" s="226" t="s">
        <v>43</v>
      </c>
      <c r="O226" s="83"/>
      <c r="P226" s="212">
        <f>O226*H226</f>
        <v>0</v>
      </c>
      <c r="Q226" s="212">
        <v>0.00013999999999999999</v>
      </c>
      <c r="R226" s="212">
        <f>Q226*H226</f>
        <v>0.0161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82</v>
      </c>
      <c r="AT226" s="214" t="s">
        <v>482</v>
      </c>
      <c r="AU226" s="214" t="s">
        <v>82</v>
      </c>
      <c r="AY226" s="16" t="s">
        <v>117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80</v>
      </c>
      <c r="BK226" s="215">
        <f>ROUND(I226*H226,2)</f>
        <v>0</v>
      </c>
      <c r="BL226" s="16" t="s">
        <v>80</v>
      </c>
      <c r="BM226" s="214" t="s">
        <v>2489</v>
      </c>
    </row>
    <row r="227" s="13" customFormat="1">
      <c r="A227" s="13"/>
      <c r="B227" s="232"/>
      <c r="C227" s="233"/>
      <c r="D227" s="234" t="s">
        <v>2184</v>
      </c>
      <c r="E227" s="233"/>
      <c r="F227" s="235" t="s">
        <v>2414</v>
      </c>
      <c r="G227" s="233"/>
      <c r="H227" s="236">
        <v>115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2184</v>
      </c>
      <c r="AU227" s="242" t="s">
        <v>82</v>
      </c>
      <c r="AV227" s="13" t="s">
        <v>82</v>
      </c>
      <c r="AW227" s="13" t="s">
        <v>4</v>
      </c>
      <c r="AX227" s="13" t="s">
        <v>80</v>
      </c>
      <c r="AY227" s="242" t="s">
        <v>117</v>
      </c>
    </row>
    <row r="228" s="2" customFormat="1">
      <c r="A228" s="37"/>
      <c r="B228" s="38"/>
      <c r="C228" s="203" t="s">
        <v>522</v>
      </c>
      <c r="D228" s="203" t="s">
        <v>120</v>
      </c>
      <c r="E228" s="204" t="s">
        <v>2490</v>
      </c>
      <c r="F228" s="205" t="s">
        <v>2491</v>
      </c>
      <c r="G228" s="206" t="s">
        <v>123</v>
      </c>
      <c r="H228" s="207">
        <v>100</v>
      </c>
      <c r="I228" s="208"/>
      <c r="J228" s="209">
        <f>ROUND(I228*H228,2)</f>
        <v>0</v>
      </c>
      <c r="K228" s="205" t="s">
        <v>2179</v>
      </c>
      <c r="L228" s="43"/>
      <c r="M228" s="210" t="s">
        <v>19</v>
      </c>
      <c r="N228" s="211" t="s">
        <v>43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80</v>
      </c>
      <c r="AT228" s="214" t="s">
        <v>120</v>
      </c>
      <c r="AU228" s="214" t="s">
        <v>82</v>
      </c>
      <c r="AY228" s="16" t="s">
        <v>117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80</v>
      </c>
      <c r="BK228" s="215">
        <f>ROUND(I228*H228,2)</f>
        <v>0</v>
      </c>
      <c r="BL228" s="16" t="s">
        <v>80</v>
      </c>
      <c r="BM228" s="214" t="s">
        <v>2492</v>
      </c>
    </row>
    <row r="229" s="2" customFormat="1" ht="16.5" customHeight="1">
      <c r="A229" s="37"/>
      <c r="B229" s="38"/>
      <c r="C229" s="217" t="s">
        <v>526</v>
      </c>
      <c r="D229" s="217" t="s">
        <v>482</v>
      </c>
      <c r="E229" s="218" t="s">
        <v>2457</v>
      </c>
      <c r="F229" s="219" t="s">
        <v>2458</v>
      </c>
      <c r="G229" s="220" t="s">
        <v>123</v>
      </c>
      <c r="H229" s="221">
        <v>115</v>
      </c>
      <c r="I229" s="222"/>
      <c r="J229" s="223">
        <f>ROUND(I229*H229,2)</f>
        <v>0</v>
      </c>
      <c r="K229" s="219" t="s">
        <v>2179</v>
      </c>
      <c r="L229" s="224"/>
      <c r="M229" s="225" t="s">
        <v>19</v>
      </c>
      <c r="N229" s="226" t="s">
        <v>43</v>
      </c>
      <c r="O229" s="83"/>
      <c r="P229" s="212">
        <f>O229*H229</f>
        <v>0</v>
      </c>
      <c r="Q229" s="212">
        <v>0.00016000000000000001</v>
      </c>
      <c r="R229" s="212">
        <f>Q229*H229</f>
        <v>0.018400000000000003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82</v>
      </c>
      <c r="AT229" s="214" t="s">
        <v>482</v>
      </c>
      <c r="AU229" s="214" t="s">
        <v>82</v>
      </c>
      <c r="AY229" s="16" t="s">
        <v>117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80</v>
      </c>
      <c r="BK229" s="215">
        <f>ROUND(I229*H229,2)</f>
        <v>0</v>
      </c>
      <c r="BL229" s="16" t="s">
        <v>80</v>
      </c>
      <c r="BM229" s="214" t="s">
        <v>2493</v>
      </c>
    </row>
    <row r="230" s="13" customFormat="1">
      <c r="A230" s="13"/>
      <c r="B230" s="232"/>
      <c r="C230" s="233"/>
      <c r="D230" s="234" t="s">
        <v>2184</v>
      </c>
      <c r="E230" s="233"/>
      <c r="F230" s="235" t="s">
        <v>2414</v>
      </c>
      <c r="G230" s="233"/>
      <c r="H230" s="236">
        <v>115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2184</v>
      </c>
      <c r="AU230" s="242" t="s">
        <v>82</v>
      </c>
      <c r="AV230" s="13" t="s">
        <v>82</v>
      </c>
      <c r="AW230" s="13" t="s">
        <v>4</v>
      </c>
      <c r="AX230" s="13" t="s">
        <v>80</v>
      </c>
      <c r="AY230" s="242" t="s">
        <v>117</v>
      </c>
    </row>
    <row r="231" s="2" customFormat="1">
      <c r="A231" s="37"/>
      <c r="B231" s="38"/>
      <c r="C231" s="203" t="s">
        <v>530</v>
      </c>
      <c r="D231" s="203" t="s">
        <v>120</v>
      </c>
      <c r="E231" s="204" t="s">
        <v>2494</v>
      </c>
      <c r="F231" s="205" t="s">
        <v>2495</v>
      </c>
      <c r="G231" s="206" t="s">
        <v>123</v>
      </c>
      <c r="H231" s="207">
        <v>250</v>
      </c>
      <c r="I231" s="208"/>
      <c r="J231" s="209">
        <f>ROUND(I231*H231,2)</f>
        <v>0</v>
      </c>
      <c r="K231" s="205" t="s">
        <v>2179</v>
      </c>
      <c r="L231" s="43"/>
      <c r="M231" s="210" t="s">
        <v>19</v>
      </c>
      <c r="N231" s="211" t="s">
        <v>43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80</v>
      </c>
      <c r="AT231" s="214" t="s">
        <v>120</v>
      </c>
      <c r="AU231" s="214" t="s">
        <v>82</v>
      </c>
      <c r="AY231" s="16" t="s">
        <v>117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80</v>
      </c>
      <c r="BK231" s="215">
        <f>ROUND(I231*H231,2)</f>
        <v>0</v>
      </c>
      <c r="BL231" s="16" t="s">
        <v>80</v>
      </c>
      <c r="BM231" s="214" t="s">
        <v>2496</v>
      </c>
    </row>
    <row r="232" s="2" customFormat="1" ht="16.5" customHeight="1">
      <c r="A232" s="37"/>
      <c r="B232" s="38"/>
      <c r="C232" s="217" t="s">
        <v>534</v>
      </c>
      <c r="D232" s="217" t="s">
        <v>482</v>
      </c>
      <c r="E232" s="218" t="s">
        <v>2431</v>
      </c>
      <c r="F232" s="219" t="s">
        <v>2432</v>
      </c>
      <c r="G232" s="220" t="s">
        <v>123</v>
      </c>
      <c r="H232" s="221">
        <v>287.5</v>
      </c>
      <c r="I232" s="222"/>
      <c r="J232" s="223">
        <f>ROUND(I232*H232,2)</f>
        <v>0</v>
      </c>
      <c r="K232" s="219" t="s">
        <v>2179</v>
      </c>
      <c r="L232" s="224"/>
      <c r="M232" s="225" t="s">
        <v>19</v>
      </c>
      <c r="N232" s="226" t="s">
        <v>43</v>
      </c>
      <c r="O232" s="83"/>
      <c r="P232" s="212">
        <f>O232*H232</f>
        <v>0</v>
      </c>
      <c r="Q232" s="212">
        <v>0.00012</v>
      </c>
      <c r="R232" s="212">
        <f>Q232*H232</f>
        <v>0.034500000000000003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82</v>
      </c>
      <c r="AT232" s="214" t="s">
        <v>482</v>
      </c>
      <c r="AU232" s="214" t="s">
        <v>82</v>
      </c>
      <c r="AY232" s="16" t="s">
        <v>117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80</v>
      </c>
      <c r="BK232" s="215">
        <f>ROUND(I232*H232,2)</f>
        <v>0</v>
      </c>
      <c r="BL232" s="16" t="s">
        <v>80</v>
      </c>
      <c r="BM232" s="214" t="s">
        <v>2497</v>
      </c>
    </row>
    <row r="233" s="13" customFormat="1">
      <c r="A233" s="13"/>
      <c r="B233" s="232"/>
      <c r="C233" s="233"/>
      <c r="D233" s="234" t="s">
        <v>2184</v>
      </c>
      <c r="E233" s="233"/>
      <c r="F233" s="235" t="s">
        <v>2434</v>
      </c>
      <c r="G233" s="233"/>
      <c r="H233" s="236">
        <v>287.5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2184</v>
      </c>
      <c r="AU233" s="242" t="s">
        <v>82</v>
      </c>
      <c r="AV233" s="13" t="s">
        <v>82</v>
      </c>
      <c r="AW233" s="13" t="s">
        <v>4</v>
      </c>
      <c r="AX233" s="13" t="s">
        <v>80</v>
      </c>
      <c r="AY233" s="242" t="s">
        <v>117</v>
      </c>
    </row>
    <row r="234" s="2" customFormat="1">
      <c r="A234" s="37"/>
      <c r="B234" s="38"/>
      <c r="C234" s="203" t="s">
        <v>538</v>
      </c>
      <c r="D234" s="203" t="s">
        <v>120</v>
      </c>
      <c r="E234" s="204" t="s">
        <v>2498</v>
      </c>
      <c r="F234" s="205" t="s">
        <v>2499</v>
      </c>
      <c r="G234" s="206" t="s">
        <v>123</v>
      </c>
      <c r="H234" s="207">
        <v>100</v>
      </c>
      <c r="I234" s="208"/>
      <c r="J234" s="209">
        <f>ROUND(I234*H234,2)</f>
        <v>0</v>
      </c>
      <c r="K234" s="205" t="s">
        <v>2179</v>
      </c>
      <c r="L234" s="43"/>
      <c r="M234" s="210" t="s">
        <v>19</v>
      </c>
      <c r="N234" s="211" t="s">
        <v>43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80</v>
      </c>
      <c r="AT234" s="214" t="s">
        <v>120</v>
      </c>
      <c r="AU234" s="214" t="s">
        <v>82</v>
      </c>
      <c r="AY234" s="16" t="s">
        <v>117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80</v>
      </c>
      <c r="BK234" s="215">
        <f>ROUND(I234*H234,2)</f>
        <v>0</v>
      </c>
      <c r="BL234" s="16" t="s">
        <v>80</v>
      </c>
      <c r="BM234" s="214" t="s">
        <v>2500</v>
      </c>
    </row>
    <row r="235" s="2" customFormat="1" ht="16.5" customHeight="1">
      <c r="A235" s="37"/>
      <c r="B235" s="38"/>
      <c r="C235" s="217" t="s">
        <v>542</v>
      </c>
      <c r="D235" s="217" t="s">
        <v>482</v>
      </c>
      <c r="E235" s="218" t="s">
        <v>2457</v>
      </c>
      <c r="F235" s="219" t="s">
        <v>2458</v>
      </c>
      <c r="G235" s="220" t="s">
        <v>123</v>
      </c>
      <c r="H235" s="221">
        <v>115</v>
      </c>
      <c r="I235" s="222"/>
      <c r="J235" s="223">
        <f>ROUND(I235*H235,2)</f>
        <v>0</v>
      </c>
      <c r="K235" s="219" t="s">
        <v>2179</v>
      </c>
      <c r="L235" s="224"/>
      <c r="M235" s="225" t="s">
        <v>19</v>
      </c>
      <c r="N235" s="226" t="s">
        <v>43</v>
      </c>
      <c r="O235" s="83"/>
      <c r="P235" s="212">
        <f>O235*H235</f>
        <v>0</v>
      </c>
      <c r="Q235" s="212">
        <v>0.00016000000000000001</v>
      </c>
      <c r="R235" s="212">
        <f>Q235*H235</f>
        <v>0.018400000000000003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82</v>
      </c>
      <c r="AT235" s="214" t="s">
        <v>482</v>
      </c>
      <c r="AU235" s="214" t="s">
        <v>82</v>
      </c>
      <c r="AY235" s="16" t="s">
        <v>117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80</v>
      </c>
      <c r="BK235" s="215">
        <f>ROUND(I235*H235,2)</f>
        <v>0</v>
      </c>
      <c r="BL235" s="16" t="s">
        <v>80</v>
      </c>
      <c r="BM235" s="214" t="s">
        <v>2501</v>
      </c>
    </row>
    <row r="236" s="13" customFormat="1">
      <c r="A236" s="13"/>
      <c r="B236" s="232"/>
      <c r="C236" s="233"/>
      <c r="D236" s="234" t="s">
        <v>2184</v>
      </c>
      <c r="E236" s="233"/>
      <c r="F236" s="235" t="s">
        <v>2414</v>
      </c>
      <c r="G236" s="233"/>
      <c r="H236" s="236">
        <v>115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2184</v>
      </c>
      <c r="AU236" s="242" t="s">
        <v>82</v>
      </c>
      <c r="AV236" s="13" t="s">
        <v>82</v>
      </c>
      <c r="AW236" s="13" t="s">
        <v>4</v>
      </c>
      <c r="AX236" s="13" t="s">
        <v>80</v>
      </c>
      <c r="AY236" s="242" t="s">
        <v>117</v>
      </c>
    </row>
    <row r="237" s="2" customFormat="1">
      <c r="A237" s="37"/>
      <c r="B237" s="38"/>
      <c r="C237" s="203" t="s">
        <v>1279</v>
      </c>
      <c r="D237" s="203" t="s">
        <v>120</v>
      </c>
      <c r="E237" s="204" t="s">
        <v>2502</v>
      </c>
      <c r="F237" s="205" t="s">
        <v>2503</v>
      </c>
      <c r="G237" s="206" t="s">
        <v>123</v>
      </c>
      <c r="H237" s="207">
        <v>200</v>
      </c>
      <c r="I237" s="208"/>
      <c r="J237" s="209">
        <f>ROUND(I237*H237,2)</f>
        <v>0</v>
      </c>
      <c r="K237" s="205" t="s">
        <v>2179</v>
      </c>
      <c r="L237" s="43"/>
      <c r="M237" s="210" t="s">
        <v>19</v>
      </c>
      <c r="N237" s="211" t="s">
        <v>43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0.00020000000000000001</v>
      </c>
      <c r="T237" s="213">
        <f>S237*H237</f>
        <v>0.040000000000000001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80</v>
      </c>
      <c r="AT237" s="214" t="s">
        <v>120</v>
      </c>
      <c r="AU237" s="214" t="s">
        <v>82</v>
      </c>
      <c r="AY237" s="16" t="s">
        <v>117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80</v>
      </c>
      <c r="BK237" s="215">
        <f>ROUND(I237*H237,2)</f>
        <v>0</v>
      </c>
      <c r="BL237" s="16" t="s">
        <v>80</v>
      </c>
      <c r="BM237" s="214" t="s">
        <v>2504</v>
      </c>
    </row>
    <row r="238" s="2" customFormat="1">
      <c r="A238" s="37"/>
      <c r="B238" s="38"/>
      <c r="C238" s="203" t="s">
        <v>1283</v>
      </c>
      <c r="D238" s="203" t="s">
        <v>120</v>
      </c>
      <c r="E238" s="204" t="s">
        <v>2505</v>
      </c>
      <c r="F238" s="205" t="s">
        <v>2506</v>
      </c>
      <c r="G238" s="206" t="s">
        <v>123</v>
      </c>
      <c r="H238" s="207">
        <v>200</v>
      </c>
      <c r="I238" s="208"/>
      <c r="J238" s="209">
        <f>ROUND(I238*H238,2)</f>
        <v>0</v>
      </c>
      <c r="K238" s="205" t="s">
        <v>2179</v>
      </c>
      <c r="L238" s="43"/>
      <c r="M238" s="210" t="s">
        <v>19</v>
      </c>
      <c r="N238" s="211" t="s">
        <v>43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0.00048000000000000001</v>
      </c>
      <c r="T238" s="213">
        <f>S238*H238</f>
        <v>0.096000000000000002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80</v>
      </c>
      <c r="AT238" s="214" t="s">
        <v>120</v>
      </c>
      <c r="AU238" s="214" t="s">
        <v>82</v>
      </c>
      <c r="AY238" s="16" t="s">
        <v>117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80</v>
      </c>
      <c r="BK238" s="215">
        <f>ROUND(I238*H238,2)</f>
        <v>0</v>
      </c>
      <c r="BL238" s="16" t="s">
        <v>80</v>
      </c>
      <c r="BM238" s="214" t="s">
        <v>2507</v>
      </c>
    </row>
    <row r="239" s="2" customFormat="1" ht="33" customHeight="1">
      <c r="A239" s="37"/>
      <c r="B239" s="38"/>
      <c r="C239" s="203" t="s">
        <v>1287</v>
      </c>
      <c r="D239" s="203" t="s">
        <v>120</v>
      </c>
      <c r="E239" s="204" t="s">
        <v>2508</v>
      </c>
      <c r="F239" s="205" t="s">
        <v>2509</v>
      </c>
      <c r="G239" s="206" t="s">
        <v>123</v>
      </c>
      <c r="H239" s="207">
        <v>200</v>
      </c>
      <c r="I239" s="208"/>
      <c r="J239" s="209">
        <f>ROUND(I239*H239,2)</f>
        <v>0</v>
      </c>
      <c r="K239" s="205" t="s">
        <v>2179</v>
      </c>
      <c r="L239" s="43"/>
      <c r="M239" s="210" t="s">
        <v>19</v>
      </c>
      <c r="N239" s="211" t="s">
        <v>43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0.00048000000000000001</v>
      </c>
      <c r="T239" s="213">
        <f>S239*H239</f>
        <v>0.096000000000000002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80</v>
      </c>
      <c r="AT239" s="214" t="s">
        <v>120</v>
      </c>
      <c r="AU239" s="214" t="s">
        <v>82</v>
      </c>
      <c r="AY239" s="16" t="s">
        <v>117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80</v>
      </c>
      <c r="BK239" s="215">
        <f>ROUND(I239*H239,2)</f>
        <v>0</v>
      </c>
      <c r="BL239" s="16" t="s">
        <v>80</v>
      </c>
      <c r="BM239" s="214" t="s">
        <v>2510</v>
      </c>
    </row>
    <row r="240" s="2" customFormat="1" ht="16.5" customHeight="1">
      <c r="A240" s="37"/>
      <c r="B240" s="38"/>
      <c r="C240" s="203" t="s">
        <v>546</v>
      </c>
      <c r="D240" s="203" t="s">
        <v>120</v>
      </c>
      <c r="E240" s="204" t="s">
        <v>2511</v>
      </c>
      <c r="F240" s="205" t="s">
        <v>2512</v>
      </c>
      <c r="G240" s="206" t="s">
        <v>123</v>
      </c>
      <c r="H240" s="207">
        <v>50</v>
      </c>
      <c r="I240" s="208"/>
      <c r="J240" s="209">
        <f>ROUND(I240*H240,2)</f>
        <v>0</v>
      </c>
      <c r="K240" s="205" t="s">
        <v>2179</v>
      </c>
      <c r="L240" s="43"/>
      <c r="M240" s="210" t="s">
        <v>19</v>
      </c>
      <c r="N240" s="211" t="s">
        <v>43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80</v>
      </c>
      <c r="AT240" s="214" t="s">
        <v>120</v>
      </c>
      <c r="AU240" s="214" t="s">
        <v>82</v>
      </c>
      <c r="AY240" s="16" t="s">
        <v>117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80</v>
      </c>
      <c r="BK240" s="215">
        <f>ROUND(I240*H240,2)</f>
        <v>0</v>
      </c>
      <c r="BL240" s="16" t="s">
        <v>80</v>
      </c>
      <c r="BM240" s="214" t="s">
        <v>2513</v>
      </c>
    </row>
    <row r="241" s="2" customFormat="1" ht="21.75" customHeight="1">
      <c r="A241" s="37"/>
      <c r="B241" s="38"/>
      <c r="C241" s="203" t="s">
        <v>550</v>
      </c>
      <c r="D241" s="203" t="s">
        <v>120</v>
      </c>
      <c r="E241" s="204" t="s">
        <v>2514</v>
      </c>
      <c r="F241" s="205" t="s">
        <v>2515</v>
      </c>
      <c r="G241" s="206" t="s">
        <v>153</v>
      </c>
      <c r="H241" s="207">
        <v>50</v>
      </c>
      <c r="I241" s="208"/>
      <c r="J241" s="209">
        <f>ROUND(I241*H241,2)</f>
        <v>0</v>
      </c>
      <c r="K241" s="205" t="s">
        <v>2179</v>
      </c>
      <c r="L241" s="43"/>
      <c r="M241" s="210" t="s">
        <v>19</v>
      </c>
      <c r="N241" s="211" t="s">
        <v>43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80</v>
      </c>
      <c r="AT241" s="214" t="s">
        <v>120</v>
      </c>
      <c r="AU241" s="214" t="s">
        <v>82</v>
      </c>
      <c r="AY241" s="16" t="s">
        <v>117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80</v>
      </c>
      <c r="BK241" s="215">
        <f>ROUND(I241*H241,2)</f>
        <v>0</v>
      </c>
      <c r="BL241" s="16" t="s">
        <v>80</v>
      </c>
      <c r="BM241" s="214" t="s">
        <v>2516</v>
      </c>
    </row>
    <row r="242" s="2" customFormat="1" ht="21.75" customHeight="1">
      <c r="A242" s="37"/>
      <c r="B242" s="38"/>
      <c r="C242" s="203" t="s">
        <v>1291</v>
      </c>
      <c r="D242" s="203" t="s">
        <v>120</v>
      </c>
      <c r="E242" s="204" t="s">
        <v>2517</v>
      </c>
      <c r="F242" s="205" t="s">
        <v>2518</v>
      </c>
      <c r="G242" s="206" t="s">
        <v>123</v>
      </c>
      <c r="H242" s="207">
        <v>200</v>
      </c>
      <c r="I242" s="208"/>
      <c r="J242" s="209">
        <f>ROUND(I242*H242,2)</f>
        <v>0</v>
      </c>
      <c r="K242" s="205" t="s">
        <v>2179</v>
      </c>
      <c r="L242" s="43"/>
      <c r="M242" s="210" t="s">
        <v>19</v>
      </c>
      <c r="N242" s="211" t="s">
        <v>43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0.0022399999999999998</v>
      </c>
      <c r="T242" s="213">
        <f>S242*H242</f>
        <v>0.44799999999999995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80</v>
      </c>
      <c r="AT242" s="214" t="s">
        <v>120</v>
      </c>
      <c r="AU242" s="214" t="s">
        <v>82</v>
      </c>
      <c r="AY242" s="16" t="s">
        <v>117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80</v>
      </c>
      <c r="BK242" s="215">
        <f>ROUND(I242*H242,2)</f>
        <v>0</v>
      </c>
      <c r="BL242" s="16" t="s">
        <v>80</v>
      </c>
      <c r="BM242" s="214" t="s">
        <v>2519</v>
      </c>
    </row>
    <row r="243" s="2" customFormat="1">
      <c r="A243" s="37"/>
      <c r="B243" s="38"/>
      <c r="C243" s="203" t="s">
        <v>1295</v>
      </c>
      <c r="D243" s="203" t="s">
        <v>120</v>
      </c>
      <c r="E243" s="204" t="s">
        <v>2520</v>
      </c>
      <c r="F243" s="205" t="s">
        <v>2521</v>
      </c>
      <c r="G243" s="206" t="s">
        <v>123</v>
      </c>
      <c r="H243" s="207">
        <v>200</v>
      </c>
      <c r="I243" s="208"/>
      <c r="J243" s="209">
        <f>ROUND(I243*H243,2)</f>
        <v>0</v>
      </c>
      <c r="K243" s="205" t="s">
        <v>2179</v>
      </c>
      <c r="L243" s="43"/>
      <c r="M243" s="210" t="s">
        <v>19</v>
      </c>
      <c r="N243" s="211" t="s">
        <v>43</v>
      </c>
      <c r="O243" s="83"/>
      <c r="P243" s="212">
        <f>O243*H243</f>
        <v>0</v>
      </c>
      <c r="Q243" s="212">
        <v>0</v>
      </c>
      <c r="R243" s="212">
        <f>Q243*H243</f>
        <v>0</v>
      </c>
      <c r="S243" s="212">
        <v>0.00024000000000000001</v>
      </c>
      <c r="T243" s="213">
        <f>S243*H243</f>
        <v>0.048000000000000001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80</v>
      </c>
      <c r="AT243" s="214" t="s">
        <v>120</v>
      </c>
      <c r="AU243" s="214" t="s">
        <v>82</v>
      </c>
      <c r="AY243" s="16" t="s">
        <v>117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80</v>
      </c>
      <c r="BK243" s="215">
        <f>ROUND(I243*H243,2)</f>
        <v>0</v>
      </c>
      <c r="BL243" s="16" t="s">
        <v>80</v>
      </c>
      <c r="BM243" s="214" t="s">
        <v>2522</v>
      </c>
    </row>
    <row r="244" s="2" customFormat="1">
      <c r="A244" s="37"/>
      <c r="B244" s="38"/>
      <c r="C244" s="203" t="s">
        <v>1299</v>
      </c>
      <c r="D244" s="203" t="s">
        <v>120</v>
      </c>
      <c r="E244" s="204" t="s">
        <v>2523</v>
      </c>
      <c r="F244" s="205" t="s">
        <v>2524</v>
      </c>
      <c r="G244" s="206" t="s">
        <v>123</v>
      </c>
      <c r="H244" s="207">
        <v>200</v>
      </c>
      <c r="I244" s="208"/>
      <c r="J244" s="209">
        <f>ROUND(I244*H244,2)</f>
        <v>0</v>
      </c>
      <c r="K244" s="205" t="s">
        <v>2179</v>
      </c>
      <c r="L244" s="43"/>
      <c r="M244" s="210" t="s">
        <v>19</v>
      </c>
      <c r="N244" s="211" t="s">
        <v>43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0.00215</v>
      </c>
      <c r="T244" s="213">
        <f>S244*H244</f>
        <v>0.42999999999999999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80</v>
      </c>
      <c r="AT244" s="214" t="s">
        <v>120</v>
      </c>
      <c r="AU244" s="214" t="s">
        <v>82</v>
      </c>
      <c r="AY244" s="16" t="s">
        <v>117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80</v>
      </c>
      <c r="BK244" s="215">
        <f>ROUND(I244*H244,2)</f>
        <v>0</v>
      </c>
      <c r="BL244" s="16" t="s">
        <v>80</v>
      </c>
      <c r="BM244" s="214" t="s">
        <v>2525</v>
      </c>
    </row>
    <row r="245" s="2" customFormat="1" ht="16.5" customHeight="1">
      <c r="A245" s="37"/>
      <c r="B245" s="38"/>
      <c r="C245" s="203" t="s">
        <v>1305</v>
      </c>
      <c r="D245" s="203" t="s">
        <v>120</v>
      </c>
      <c r="E245" s="204" t="s">
        <v>2526</v>
      </c>
      <c r="F245" s="205" t="s">
        <v>2527</v>
      </c>
      <c r="G245" s="206" t="s">
        <v>123</v>
      </c>
      <c r="H245" s="207">
        <v>200</v>
      </c>
      <c r="I245" s="208"/>
      <c r="J245" s="209">
        <f>ROUND(I245*H245,2)</f>
        <v>0</v>
      </c>
      <c r="K245" s="205" t="s">
        <v>2179</v>
      </c>
      <c r="L245" s="43"/>
      <c r="M245" s="210" t="s">
        <v>19</v>
      </c>
      <c r="N245" s="211" t="s">
        <v>43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0.00040000000000000002</v>
      </c>
      <c r="T245" s="213">
        <f>S245*H245</f>
        <v>0.080000000000000002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80</v>
      </c>
      <c r="AT245" s="214" t="s">
        <v>120</v>
      </c>
      <c r="AU245" s="214" t="s">
        <v>82</v>
      </c>
      <c r="AY245" s="16" t="s">
        <v>117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80</v>
      </c>
      <c r="BK245" s="215">
        <f>ROUND(I245*H245,2)</f>
        <v>0</v>
      </c>
      <c r="BL245" s="16" t="s">
        <v>80</v>
      </c>
      <c r="BM245" s="214" t="s">
        <v>2528</v>
      </c>
    </row>
    <row r="246" s="2" customFormat="1" ht="16.5" customHeight="1">
      <c r="A246" s="37"/>
      <c r="B246" s="38"/>
      <c r="C246" s="203" t="s">
        <v>554</v>
      </c>
      <c r="D246" s="203" t="s">
        <v>120</v>
      </c>
      <c r="E246" s="204" t="s">
        <v>2529</v>
      </c>
      <c r="F246" s="205" t="s">
        <v>2530</v>
      </c>
      <c r="G246" s="206" t="s">
        <v>123</v>
      </c>
      <c r="H246" s="207">
        <v>75</v>
      </c>
      <c r="I246" s="208"/>
      <c r="J246" s="209">
        <f>ROUND(I246*H246,2)</f>
        <v>0</v>
      </c>
      <c r="K246" s="205" t="s">
        <v>2179</v>
      </c>
      <c r="L246" s="43"/>
      <c r="M246" s="210" t="s">
        <v>19</v>
      </c>
      <c r="N246" s="211" t="s">
        <v>43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80</v>
      </c>
      <c r="AT246" s="214" t="s">
        <v>120</v>
      </c>
      <c r="AU246" s="214" t="s">
        <v>82</v>
      </c>
      <c r="AY246" s="16" t="s">
        <v>117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80</v>
      </c>
      <c r="BK246" s="215">
        <f>ROUND(I246*H246,2)</f>
        <v>0</v>
      </c>
      <c r="BL246" s="16" t="s">
        <v>80</v>
      </c>
      <c r="BM246" s="214" t="s">
        <v>2531</v>
      </c>
    </row>
    <row r="247" s="2" customFormat="1" ht="16.5" customHeight="1">
      <c r="A247" s="37"/>
      <c r="B247" s="38"/>
      <c r="C247" s="203" t="s">
        <v>558</v>
      </c>
      <c r="D247" s="203" t="s">
        <v>120</v>
      </c>
      <c r="E247" s="204" t="s">
        <v>2532</v>
      </c>
      <c r="F247" s="205" t="s">
        <v>2533</v>
      </c>
      <c r="G247" s="206" t="s">
        <v>153</v>
      </c>
      <c r="H247" s="207">
        <v>100</v>
      </c>
      <c r="I247" s="208"/>
      <c r="J247" s="209">
        <f>ROUND(I247*H247,2)</f>
        <v>0</v>
      </c>
      <c r="K247" s="205" t="s">
        <v>2179</v>
      </c>
      <c r="L247" s="43"/>
      <c r="M247" s="210" t="s">
        <v>19</v>
      </c>
      <c r="N247" s="211" t="s">
        <v>43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80</v>
      </c>
      <c r="AT247" s="214" t="s">
        <v>120</v>
      </c>
      <c r="AU247" s="214" t="s">
        <v>82</v>
      </c>
      <c r="AY247" s="16" t="s">
        <v>117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80</v>
      </c>
      <c r="BK247" s="215">
        <f>ROUND(I247*H247,2)</f>
        <v>0</v>
      </c>
      <c r="BL247" s="16" t="s">
        <v>80</v>
      </c>
      <c r="BM247" s="214" t="s">
        <v>2534</v>
      </c>
    </row>
    <row r="248" s="2" customFormat="1" ht="16.5" customHeight="1">
      <c r="A248" s="37"/>
      <c r="B248" s="38"/>
      <c r="C248" s="203" t="s">
        <v>562</v>
      </c>
      <c r="D248" s="203" t="s">
        <v>120</v>
      </c>
      <c r="E248" s="204" t="s">
        <v>2535</v>
      </c>
      <c r="F248" s="205" t="s">
        <v>2536</v>
      </c>
      <c r="G248" s="206" t="s">
        <v>153</v>
      </c>
      <c r="H248" s="207">
        <v>40</v>
      </c>
      <c r="I248" s="208"/>
      <c r="J248" s="209">
        <f>ROUND(I248*H248,2)</f>
        <v>0</v>
      </c>
      <c r="K248" s="205" t="s">
        <v>2179</v>
      </c>
      <c r="L248" s="43"/>
      <c r="M248" s="210" t="s">
        <v>19</v>
      </c>
      <c r="N248" s="211" t="s">
        <v>43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80</v>
      </c>
      <c r="AT248" s="214" t="s">
        <v>120</v>
      </c>
      <c r="AU248" s="214" t="s">
        <v>82</v>
      </c>
      <c r="AY248" s="16" t="s">
        <v>117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80</v>
      </c>
      <c r="BK248" s="215">
        <f>ROUND(I248*H248,2)</f>
        <v>0</v>
      </c>
      <c r="BL248" s="16" t="s">
        <v>80</v>
      </c>
      <c r="BM248" s="214" t="s">
        <v>2537</v>
      </c>
    </row>
    <row r="249" s="2" customFormat="1" ht="21.75" customHeight="1">
      <c r="A249" s="37"/>
      <c r="B249" s="38"/>
      <c r="C249" s="203" t="s">
        <v>565</v>
      </c>
      <c r="D249" s="203" t="s">
        <v>120</v>
      </c>
      <c r="E249" s="204" t="s">
        <v>2538</v>
      </c>
      <c r="F249" s="205" t="s">
        <v>2539</v>
      </c>
      <c r="G249" s="206" t="s">
        <v>153</v>
      </c>
      <c r="H249" s="207">
        <v>20</v>
      </c>
      <c r="I249" s="208"/>
      <c r="J249" s="209">
        <f>ROUND(I249*H249,2)</f>
        <v>0</v>
      </c>
      <c r="K249" s="205" t="s">
        <v>2179</v>
      </c>
      <c r="L249" s="43"/>
      <c r="M249" s="210" t="s">
        <v>19</v>
      </c>
      <c r="N249" s="211" t="s">
        <v>43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80</v>
      </c>
      <c r="AT249" s="214" t="s">
        <v>120</v>
      </c>
      <c r="AU249" s="214" t="s">
        <v>82</v>
      </c>
      <c r="AY249" s="16" t="s">
        <v>117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80</v>
      </c>
      <c r="BK249" s="215">
        <f>ROUND(I249*H249,2)</f>
        <v>0</v>
      </c>
      <c r="BL249" s="16" t="s">
        <v>80</v>
      </c>
      <c r="BM249" s="214" t="s">
        <v>2540</v>
      </c>
    </row>
    <row r="250" s="2" customFormat="1" ht="16.5" customHeight="1">
      <c r="A250" s="37"/>
      <c r="B250" s="38"/>
      <c r="C250" s="203" t="s">
        <v>569</v>
      </c>
      <c r="D250" s="203" t="s">
        <v>120</v>
      </c>
      <c r="E250" s="204" t="s">
        <v>2541</v>
      </c>
      <c r="F250" s="205" t="s">
        <v>2542</v>
      </c>
      <c r="G250" s="206" t="s">
        <v>123</v>
      </c>
      <c r="H250" s="207">
        <v>250</v>
      </c>
      <c r="I250" s="208"/>
      <c r="J250" s="209">
        <f>ROUND(I250*H250,2)</f>
        <v>0</v>
      </c>
      <c r="K250" s="205" t="s">
        <v>2179</v>
      </c>
      <c r="L250" s="43"/>
      <c r="M250" s="210" t="s">
        <v>19</v>
      </c>
      <c r="N250" s="211" t="s">
        <v>43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80</v>
      </c>
      <c r="AT250" s="214" t="s">
        <v>120</v>
      </c>
      <c r="AU250" s="214" t="s">
        <v>82</v>
      </c>
      <c r="AY250" s="16" t="s">
        <v>117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80</v>
      </c>
      <c r="BK250" s="215">
        <f>ROUND(I250*H250,2)</f>
        <v>0</v>
      </c>
      <c r="BL250" s="16" t="s">
        <v>80</v>
      </c>
      <c r="BM250" s="214" t="s">
        <v>2543</v>
      </c>
    </row>
    <row r="251" s="2" customFormat="1" ht="33" customHeight="1">
      <c r="A251" s="37"/>
      <c r="B251" s="38"/>
      <c r="C251" s="203" t="s">
        <v>573</v>
      </c>
      <c r="D251" s="203" t="s">
        <v>120</v>
      </c>
      <c r="E251" s="204" t="s">
        <v>2544</v>
      </c>
      <c r="F251" s="205" t="s">
        <v>2545</v>
      </c>
      <c r="G251" s="206" t="s">
        <v>123</v>
      </c>
      <c r="H251" s="207">
        <v>50</v>
      </c>
      <c r="I251" s="208"/>
      <c r="J251" s="209">
        <f>ROUND(I251*H251,2)</f>
        <v>0</v>
      </c>
      <c r="K251" s="205" t="s">
        <v>2179</v>
      </c>
      <c r="L251" s="43"/>
      <c r="M251" s="210" t="s">
        <v>19</v>
      </c>
      <c r="N251" s="211" t="s">
        <v>43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80</v>
      </c>
      <c r="AT251" s="214" t="s">
        <v>120</v>
      </c>
      <c r="AU251" s="214" t="s">
        <v>82</v>
      </c>
      <c r="AY251" s="16" t="s">
        <v>117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80</v>
      </c>
      <c r="BK251" s="215">
        <f>ROUND(I251*H251,2)</f>
        <v>0</v>
      </c>
      <c r="BL251" s="16" t="s">
        <v>80</v>
      </c>
      <c r="BM251" s="214" t="s">
        <v>2546</v>
      </c>
    </row>
    <row r="252" s="2" customFormat="1" ht="21.75" customHeight="1">
      <c r="A252" s="37"/>
      <c r="B252" s="38"/>
      <c r="C252" s="203" t="s">
        <v>577</v>
      </c>
      <c r="D252" s="203" t="s">
        <v>120</v>
      </c>
      <c r="E252" s="204" t="s">
        <v>2547</v>
      </c>
      <c r="F252" s="205" t="s">
        <v>2548</v>
      </c>
      <c r="G252" s="206" t="s">
        <v>153</v>
      </c>
      <c r="H252" s="207">
        <v>150</v>
      </c>
      <c r="I252" s="208"/>
      <c r="J252" s="209">
        <f>ROUND(I252*H252,2)</f>
        <v>0</v>
      </c>
      <c r="K252" s="205" t="s">
        <v>2179</v>
      </c>
      <c r="L252" s="43"/>
      <c r="M252" s="210" t="s">
        <v>19</v>
      </c>
      <c r="N252" s="211" t="s">
        <v>43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80</v>
      </c>
      <c r="AT252" s="214" t="s">
        <v>120</v>
      </c>
      <c r="AU252" s="214" t="s">
        <v>82</v>
      </c>
      <c r="AY252" s="16" t="s">
        <v>117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80</v>
      </c>
      <c r="BK252" s="215">
        <f>ROUND(I252*H252,2)</f>
        <v>0</v>
      </c>
      <c r="BL252" s="16" t="s">
        <v>80</v>
      </c>
      <c r="BM252" s="214" t="s">
        <v>2549</v>
      </c>
    </row>
    <row r="253" s="2" customFormat="1" ht="21.75" customHeight="1">
      <c r="A253" s="37"/>
      <c r="B253" s="38"/>
      <c r="C253" s="203" t="s">
        <v>581</v>
      </c>
      <c r="D253" s="203" t="s">
        <v>120</v>
      </c>
      <c r="E253" s="204" t="s">
        <v>2550</v>
      </c>
      <c r="F253" s="205" t="s">
        <v>2551</v>
      </c>
      <c r="G253" s="206" t="s">
        <v>153</v>
      </c>
      <c r="H253" s="207">
        <v>20</v>
      </c>
      <c r="I253" s="208"/>
      <c r="J253" s="209">
        <f>ROUND(I253*H253,2)</f>
        <v>0</v>
      </c>
      <c r="K253" s="205" t="s">
        <v>2179</v>
      </c>
      <c r="L253" s="43"/>
      <c r="M253" s="210" t="s">
        <v>19</v>
      </c>
      <c r="N253" s="211" t="s">
        <v>43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80</v>
      </c>
      <c r="AT253" s="214" t="s">
        <v>120</v>
      </c>
      <c r="AU253" s="214" t="s">
        <v>82</v>
      </c>
      <c r="AY253" s="16" t="s">
        <v>117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80</v>
      </c>
      <c r="BK253" s="215">
        <f>ROUND(I253*H253,2)</f>
        <v>0</v>
      </c>
      <c r="BL253" s="16" t="s">
        <v>80</v>
      </c>
      <c r="BM253" s="214" t="s">
        <v>2552</v>
      </c>
    </row>
    <row r="254" s="2" customFormat="1" ht="21.75" customHeight="1">
      <c r="A254" s="37"/>
      <c r="B254" s="38"/>
      <c r="C254" s="203" t="s">
        <v>585</v>
      </c>
      <c r="D254" s="203" t="s">
        <v>120</v>
      </c>
      <c r="E254" s="204" t="s">
        <v>2553</v>
      </c>
      <c r="F254" s="205" t="s">
        <v>2554</v>
      </c>
      <c r="G254" s="206" t="s">
        <v>153</v>
      </c>
      <c r="H254" s="207">
        <v>15</v>
      </c>
      <c r="I254" s="208"/>
      <c r="J254" s="209">
        <f>ROUND(I254*H254,2)</f>
        <v>0</v>
      </c>
      <c r="K254" s="205" t="s">
        <v>2179</v>
      </c>
      <c r="L254" s="43"/>
      <c r="M254" s="210" t="s">
        <v>19</v>
      </c>
      <c r="N254" s="211" t="s">
        <v>43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80</v>
      </c>
      <c r="AT254" s="214" t="s">
        <v>120</v>
      </c>
      <c r="AU254" s="214" t="s">
        <v>82</v>
      </c>
      <c r="AY254" s="16" t="s">
        <v>117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80</v>
      </c>
      <c r="BK254" s="215">
        <f>ROUND(I254*H254,2)</f>
        <v>0</v>
      </c>
      <c r="BL254" s="16" t="s">
        <v>80</v>
      </c>
      <c r="BM254" s="214" t="s">
        <v>2555</v>
      </c>
    </row>
    <row r="255" s="2" customFormat="1" ht="21.75" customHeight="1">
      <c r="A255" s="37"/>
      <c r="B255" s="38"/>
      <c r="C255" s="203" t="s">
        <v>589</v>
      </c>
      <c r="D255" s="203" t="s">
        <v>120</v>
      </c>
      <c r="E255" s="204" t="s">
        <v>2556</v>
      </c>
      <c r="F255" s="205" t="s">
        <v>2557</v>
      </c>
      <c r="G255" s="206" t="s">
        <v>153</v>
      </c>
      <c r="H255" s="207">
        <v>15</v>
      </c>
      <c r="I255" s="208"/>
      <c r="J255" s="209">
        <f>ROUND(I255*H255,2)</f>
        <v>0</v>
      </c>
      <c r="K255" s="205" t="s">
        <v>2179</v>
      </c>
      <c r="L255" s="43"/>
      <c r="M255" s="210" t="s">
        <v>19</v>
      </c>
      <c r="N255" s="211" t="s">
        <v>43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80</v>
      </c>
      <c r="AT255" s="214" t="s">
        <v>120</v>
      </c>
      <c r="AU255" s="214" t="s">
        <v>82</v>
      </c>
      <c r="AY255" s="16" t="s">
        <v>117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80</v>
      </c>
      <c r="BK255" s="215">
        <f>ROUND(I255*H255,2)</f>
        <v>0</v>
      </c>
      <c r="BL255" s="16" t="s">
        <v>80</v>
      </c>
      <c r="BM255" s="214" t="s">
        <v>2558</v>
      </c>
    </row>
    <row r="256" s="2" customFormat="1">
      <c r="A256" s="37"/>
      <c r="B256" s="38"/>
      <c r="C256" s="203" t="s">
        <v>593</v>
      </c>
      <c r="D256" s="203" t="s">
        <v>120</v>
      </c>
      <c r="E256" s="204" t="s">
        <v>2559</v>
      </c>
      <c r="F256" s="205" t="s">
        <v>2560</v>
      </c>
      <c r="G256" s="206" t="s">
        <v>153</v>
      </c>
      <c r="H256" s="207">
        <v>100</v>
      </c>
      <c r="I256" s="208"/>
      <c r="J256" s="209">
        <f>ROUND(I256*H256,2)</f>
        <v>0</v>
      </c>
      <c r="K256" s="205" t="s">
        <v>2179</v>
      </c>
      <c r="L256" s="43"/>
      <c r="M256" s="210" t="s">
        <v>19</v>
      </c>
      <c r="N256" s="211" t="s">
        <v>43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80</v>
      </c>
      <c r="AT256" s="214" t="s">
        <v>120</v>
      </c>
      <c r="AU256" s="214" t="s">
        <v>82</v>
      </c>
      <c r="AY256" s="16" t="s">
        <v>117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80</v>
      </c>
      <c r="BK256" s="215">
        <f>ROUND(I256*H256,2)</f>
        <v>0</v>
      </c>
      <c r="BL256" s="16" t="s">
        <v>80</v>
      </c>
      <c r="BM256" s="214" t="s">
        <v>2561</v>
      </c>
    </row>
    <row r="257" s="2" customFormat="1">
      <c r="A257" s="37"/>
      <c r="B257" s="38"/>
      <c r="C257" s="203" t="s">
        <v>597</v>
      </c>
      <c r="D257" s="203" t="s">
        <v>120</v>
      </c>
      <c r="E257" s="204" t="s">
        <v>2562</v>
      </c>
      <c r="F257" s="205" t="s">
        <v>2563</v>
      </c>
      <c r="G257" s="206" t="s">
        <v>153</v>
      </c>
      <c r="H257" s="207">
        <v>100</v>
      </c>
      <c r="I257" s="208"/>
      <c r="J257" s="209">
        <f>ROUND(I257*H257,2)</f>
        <v>0</v>
      </c>
      <c r="K257" s="205" t="s">
        <v>2179</v>
      </c>
      <c r="L257" s="43"/>
      <c r="M257" s="210" t="s">
        <v>19</v>
      </c>
      <c r="N257" s="211" t="s">
        <v>43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80</v>
      </c>
      <c r="AT257" s="214" t="s">
        <v>120</v>
      </c>
      <c r="AU257" s="214" t="s">
        <v>82</v>
      </c>
      <c r="AY257" s="16" t="s">
        <v>117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80</v>
      </c>
      <c r="BK257" s="215">
        <f>ROUND(I257*H257,2)</f>
        <v>0</v>
      </c>
      <c r="BL257" s="16" t="s">
        <v>80</v>
      </c>
      <c r="BM257" s="214" t="s">
        <v>2564</v>
      </c>
    </row>
    <row r="258" s="2" customFormat="1" ht="16.5" customHeight="1">
      <c r="A258" s="37"/>
      <c r="B258" s="38"/>
      <c r="C258" s="203" t="s">
        <v>601</v>
      </c>
      <c r="D258" s="203" t="s">
        <v>120</v>
      </c>
      <c r="E258" s="204" t="s">
        <v>2565</v>
      </c>
      <c r="F258" s="205" t="s">
        <v>2566</v>
      </c>
      <c r="G258" s="206" t="s">
        <v>153</v>
      </c>
      <c r="H258" s="207">
        <v>25</v>
      </c>
      <c r="I258" s="208"/>
      <c r="J258" s="209">
        <f>ROUND(I258*H258,2)</f>
        <v>0</v>
      </c>
      <c r="K258" s="205" t="s">
        <v>2179</v>
      </c>
      <c r="L258" s="43"/>
      <c r="M258" s="210" t="s">
        <v>19</v>
      </c>
      <c r="N258" s="211" t="s">
        <v>43</v>
      </c>
      <c r="O258" s="83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80</v>
      </c>
      <c r="AT258" s="214" t="s">
        <v>120</v>
      </c>
      <c r="AU258" s="214" t="s">
        <v>82</v>
      </c>
      <c r="AY258" s="16" t="s">
        <v>117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80</v>
      </c>
      <c r="BK258" s="215">
        <f>ROUND(I258*H258,2)</f>
        <v>0</v>
      </c>
      <c r="BL258" s="16" t="s">
        <v>80</v>
      </c>
      <c r="BM258" s="214" t="s">
        <v>2567</v>
      </c>
    </row>
    <row r="259" s="2" customFormat="1" ht="16.5" customHeight="1">
      <c r="A259" s="37"/>
      <c r="B259" s="38"/>
      <c r="C259" s="203" t="s">
        <v>605</v>
      </c>
      <c r="D259" s="203" t="s">
        <v>120</v>
      </c>
      <c r="E259" s="204" t="s">
        <v>2568</v>
      </c>
      <c r="F259" s="205" t="s">
        <v>2569</v>
      </c>
      <c r="G259" s="206" t="s">
        <v>153</v>
      </c>
      <c r="H259" s="207">
        <v>25</v>
      </c>
      <c r="I259" s="208"/>
      <c r="J259" s="209">
        <f>ROUND(I259*H259,2)</f>
        <v>0</v>
      </c>
      <c r="K259" s="205" t="s">
        <v>2179</v>
      </c>
      <c r="L259" s="43"/>
      <c r="M259" s="210" t="s">
        <v>19</v>
      </c>
      <c r="N259" s="211" t="s">
        <v>43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80</v>
      </c>
      <c r="AT259" s="214" t="s">
        <v>120</v>
      </c>
      <c r="AU259" s="214" t="s">
        <v>82</v>
      </c>
      <c r="AY259" s="16" t="s">
        <v>117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80</v>
      </c>
      <c r="BK259" s="215">
        <f>ROUND(I259*H259,2)</f>
        <v>0</v>
      </c>
      <c r="BL259" s="16" t="s">
        <v>80</v>
      </c>
      <c r="BM259" s="214" t="s">
        <v>2570</v>
      </c>
    </row>
    <row r="260" s="2" customFormat="1">
      <c r="A260" s="37"/>
      <c r="B260" s="38"/>
      <c r="C260" s="203" t="s">
        <v>609</v>
      </c>
      <c r="D260" s="203" t="s">
        <v>120</v>
      </c>
      <c r="E260" s="204" t="s">
        <v>2571</v>
      </c>
      <c r="F260" s="205" t="s">
        <v>2572</v>
      </c>
      <c r="G260" s="206" t="s">
        <v>153</v>
      </c>
      <c r="H260" s="207">
        <v>25</v>
      </c>
      <c r="I260" s="208"/>
      <c r="J260" s="209">
        <f>ROUND(I260*H260,2)</f>
        <v>0</v>
      </c>
      <c r="K260" s="205" t="s">
        <v>2179</v>
      </c>
      <c r="L260" s="43"/>
      <c r="M260" s="210" t="s">
        <v>19</v>
      </c>
      <c r="N260" s="211" t="s">
        <v>43</v>
      </c>
      <c r="O260" s="83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4" t="s">
        <v>80</v>
      </c>
      <c r="AT260" s="214" t="s">
        <v>120</v>
      </c>
      <c r="AU260" s="214" t="s">
        <v>82</v>
      </c>
      <c r="AY260" s="16" t="s">
        <v>117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80</v>
      </c>
      <c r="BK260" s="215">
        <f>ROUND(I260*H260,2)</f>
        <v>0</v>
      </c>
      <c r="BL260" s="16" t="s">
        <v>80</v>
      </c>
      <c r="BM260" s="214" t="s">
        <v>2573</v>
      </c>
    </row>
    <row r="261" s="2" customFormat="1">
      <c r="A261" s="37"/>
      <c r="B261" s="38"/>
      <c r="C261" s="203" t="s">
        <v>613</v>
      </c>
      <c r="D261" s="203" t="s">
        <v>120</v>
      </c>
      <c r="E261" s="204" t="s">
        <v>2574</v>
      </c>
      <c r="F261" s="205" t="s">
        <v>2575</v>
      </c>
      <c r="G261" s="206" t="s">
        <v>153</v>
      </c>
      <c r="H261" s="207">
        <v>25</v>
      </c>
      <c r="I261" s="208"/>
      <c r="J261" s="209">
        <f>ROUND(I261*H261,2)</f>
        <v>0</v>
      </c>
      <c r="K261" s="205" t="s">
        <v>2179</v>
      </c>
      <c r="L261" s="43"/>
      <c r="M261" s="210" t="s">
        <v>19</v>
      </c>
      <c r="N261" s="211" t="s">
        <v>43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80</v>
      </c>
      <c r="AT261" s="214" t="s">
        <v>120</v>
      </c>
      <c r="AU261" s="214" t="s">
        <v>82</v>
      </c>
      <c r="AY261" s="16" t="s">
        <v>117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80</v>
      </c>
      <c r="BK261" s="215">
        <f>ROUND(I261*H261,2)</f>
        <v>0</v>
      </c>
      <c r="BL261" s="16" t="s">
        <v>80</v>
      </c>
      <c r="BM261" s="214" t="s">
        <v>2576</v>
      </c>
    </row>
    <row r="262" s="2" customFormat="1">
      <c r="A262" s="37"/>
      <c r="B262" s="38"/>
      <c r="C262" s="203" t="s">
        <v>617</v>
      </c>
      <c r="D262" s="203" t="s">
        <v>120</v>
      </c>
      <c r="E262" s="204" t="s">
        <v>2577</v>
      </c>
      <c r="F262" s="205" t="s">
        <v>2578</v>
      </c>
      <c r="G262" s="206" t="s">
        <v>153</v>
      </c>
      <c r="H262" s="207">
        <v>25</v>
      </c>
      <c r="I262" s="208"/>
      <c r="J262" s="209">
        <f>ROUND(I262*H262,2)</f>
        <v>0</v>
      </c>
      <c r="K262" s="205" t="s">
        <v>2179</v>
      </c>
      <c r="L262" s="43"/>
      <c r="M262" s="210" t="s">
        <v>19</v>
      </c>
      <c r="N262" s="211" t="s">
        <v>43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80</v>
      </c>
      <c r="AT262" s="214" t="s">
        <v>120</v>
      </c>
      <c r="AU262" s="214" t="s">
        <v>82</v>
      </c>
      <c r="AY262" s="16" t="s">
        <v>117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80</v>
      </c>
      <c r="BK262" s="215">
        <f>ROUND(I262*H262,2)</f>
        <v>0</v>
      </c>
      <c r="BL262" s="16" t="s">
        <v>80</v>
      </c>
      <c r="BM262" s="214" t="s">
        <v>2579</v>
      </c>
    </row>
    <row r="263" s="2" customFormat="1">
      <c r="A263" s="37"/>
      <c r="B263" s="38"/>
      <c r="C263" s="203" t="s">
        <v>621</v>
      </c>
      <c r="D263" s="203" t="s">
        <v>120</v>
      </c>
      <c r="E263" s="204" t="s">
        <v>2580</v>
      </c>
      <c r="F263" s="205" t="s">
        <v>2581</v>
      </c>
      <c r="G263" s="206" t="s">
        <v>153</v>
      </c>
      <c r="H263" s="207">
        <v>25</v>
      </c>
      <c r="I263" s="208"/>
      <c r="J263" s="209">
        <f>ROUND(I263*H263,2)</f>
        <v>0</v>
      </c>
      <c r="K263" s="205" t="s">
        <v>2179</v>
      </c>
      <c r="L263" s="43"/>
      <c r="M263" s="210" t="s">
        <v>19</v>
      </c>
      <c r="N263" s="211" t="s">
        <v>43</v>
      </c>
      <c r="O263" s="83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80</v>
      </c>
      <c r="AT263" s="214" t="s">
        <v>120</v>
      </c>
      <c r="AU263" s="214" t="s">
        <v>82</v>
      </c>
      <c r="AY263" s="16" t="s">
        <v>117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80</v>
      </c>
      <c r="BK263" s="215">
        <f>ROUND(I263*H263,2)</f>
        <v>0</v>
      </c>
      <c r="BL263" s="16" t="s">
        <v>80</v>
      </c>
      <c r="BM263" s="214" t="s">
        <v>2582</v>
      </c>
    </row>
    <row r="264" s="2" customFormat="1">
      <c r="A264" s="37"/>
      <c r="B264" s="38"/>
      <c r="C264" s="203" t="s">
        <v>625</v>
      </c>
      <c r="D264" s="203" t="s">
        <v>120</v>
      </c>
      <c r="E264" s="204" t="s">
        <v>2583</v>
      </c>
      <c r="F264" s="205" t="s">
        <v>2584</v>
      </c>
      <c r="G264" s="206" t="s">
        <v>153</v>
      </c>
      <c r="H264" s="207">
        <v>15</v>
      </c>
      <c r="I264" s="208"/>
      <c r="J264" s="209">
        <f>ROUND(I264*H264,2)</f>
        <v>0</v>
      </c>
      <c r="K264" s="205" t="s">
        <v>2179</v>
      </c>
      <c r="L264" s="43"/>
      <c r="M264" s="210" t="s">
        <v>19</v>
      </c>
      <c r="N264" s="211" t="s">
        <v>43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80</v>
      </c>
      <c r="AT264" s="214" t="s">
        <v>120</v>
      </c>
      <c r="AU264" s="214" t="s">
        <v>82</v>
      </c>
      <c r="AY264" s="16" t="s">
        <v>117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80</v>
      </c>
      <c r="BK264" s="215">
        <f>ROUND(I264*H264,2)</f>
        <v>0</v>
      </c>
      <c r="BL264" s="16" t="s">
        <v>80</v>
      </c>
      <c r="BM264" s="214" t="s">
        <v>2585</v>
      </c>
    </row>
    <row r="265" s="2" customFormat="1">
      <c r="A265" s="37"/>
      <c r="B265" s="38"/>
      <c r="C265" s="203" t="s">
        <v>629</v>
      </c>
      <c r="D265" s="203" t="s">
        <v>120</v>
      </c>
      <c r="E265" s="204" t="s">
        <v>2586</v>
      </c>
      <c r="F265" s="205" t="s">
        <v>2587</v>
      </c>
      <c r="G265" s="206" t="s">
        <v>153</v>
      </c>
      <c r="H265" s="207">
        <v>25</v>
      </c>
      <c r="I265" s="208"/>
      <c r="J265" s="209">
        <f>ROUND(I265*H265,2)</f>
        <v>0</v>
      </c>
      <c r="K265" s="205" t="s">
        <v>2179</v>
      </c>
      <c r="L265" s="43"/>
      <c r="M265" s="210" t="s">
        <v>19</v>
      </c>
      <c r="N265" s="211" t="s">
        <v>43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80</v>
      </c>
      <c r="AT265" s="214" t="s">
        <v>120</v>
      </c>
      <c r="AU265" s="214" t="s">
        <v>82</v>
      </c>
      <c r="AY265" s="16" t="s">
        <v>117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80</v>
      </c>
      <c r="BK265" s="215">
        <f>ROUND(I265*H265,2)</f>
        <v>0</v>
      </c>
      <c r="BL265" s="16" t="s">
        <v>80</v>
      </c>
      <c r="BM265" s="214" t="s">
        <v>2588</v>
      </c>
    </row>
    <row r="266" s="2" customFormat="1" ht="16.5" customHeight="1">
      <c r="A266" s="37"/>
      <c r="B266" s="38"/>
      <c r="C266" s="203" t="s">
        <v>633</v>
      </c>
      <c r="D266" s="203" t="s">
        <v>120</v>
      </c>
      <c r="E266" s="204" t="s">
        <v>2589</v>
      </c>
      <c r="F266" s="205" t="s">
        <v>2590</v>
      </c>
      <c r="G266" s="206" t="s">
        <v>153</v>
      </c>
      <c r="H266" s="207">
        <v>15</v>
      </c>
      <c r="I266" s="208"/>
      <c r="J266" s="209">
        <f>ROUND(I266*H266,2)</f>
        <v>0</v>
      </c>
      <c r="K266" s="205" t="s">
        <v>2179</v>
      </c>
      <c r="L266" s="43"/>
      <c r="M266" s="210" t="s">
        <v>19</v>
      </c>
      <c r="N266" s="211" t="s">
        <v>43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80</v>
      </c>
      <c r="AT266" s="214" t="s">
        <v>120</v>
      </c>
      <c r="AU266" s="214" t="s">
        <v>82</v>
      </c>
      <c r="AY266" s="16" t="s">
        <v>117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80</v>
      </c>
      <c r="BK266" s="215">
        <f>ROUND(I266*H266,2)</f>
        <v>0</v>
      </c>
      <c r="BL266" s="16" t="s">
        <v>80</v>
      </c>
      <c r="BM266" s="214" t="s">
        <v>2591</v>
      </c>
    </row>
    <row r="267" s="2" customFormat="1">
      <c r="A267" s="37"/>
      <c r="B267" s="38"/>
      <c r="C267" s="203" t="s">
        <v>637</v>
      </c>
      <c r="D267" s="203" t="s">
        <v>120</v>
      </c>
      <c r="E267" s="204" t="s">
        <v>2592</v>
      </c>
      <c r="F267" s="205" t="s">
        <v>2593</v>
      </c>
      <c r="G267" s="206" t="s">
        <v>153</v>
      </c>
      <c r="H267" s="207">
        <v>50</v>
      </c>
      <c r="I267" s="208"/>
      <c r="J267" s="209">
        <f>ROUND(I267*H267,2)</f>
        <v>0</v>
      </c>
      <c r="K267" s="205" t="s">
        <v>2179</v>
      </c>
      <c r="L267" s="43"/>
      <c r="M267" s="210" t="s">
        <v>19</v>
      </c>
      <c r="N267" s="211" t="s">
        <v>43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80</v>
      </c>
      <c r="AT267" s="214" t="s">
        <v>120</v>
      </c>
      <c r="AU267" s="214" t="s">
        <v>82</v>
      </c>
      <c r="AY267" s="16" t="s">
        <v>117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80</v>
      </c>
      <c r="BK267" s="215">
        <f>ROUND(I267*H267,2)</f>
        <v>0</v>
      </c>
      <c r="BL267" s="16" t="s">
        <v>80</v>
      </c>
      <c r="BM267" s="214" t="s">
        <v>2594</v>
      </c>
    </row>
    <row r="268" s="2" customFormat="1" ht="16.5" customHeight="1">
      <c r="A268" s="37"/>
      <c r="B268" s="38"/>
      <c r="C268" s="217" t="s">
        <v>641</v>
      </c>
      <c r="D268" s="217" t="s">
        <v>482</v>
      </c>
      <c r="E268" s="218" t="s">
        <v>2595</v>
      </c>
      <c r="F268" s="219" t="s">
        <v>2596</v>
      </c>
      <c r="G268" s="220" t="s">
        <v>153</v>
      </c>
      <c r="H268" s="221">
        <v>50</v>
      </c>
      <c r="I268" s="222"/>
      <c r="J268" s="223">
        <f>ROUND(I268*H268,2)</f>
        <v>0</v>
      </c>
      <c r="K268" s="219" t="s">
        <v>2179</v>
      </c>
      <c r="L268" s="224"/>
      <c r="M268" s="225" t="s">
        <v>19</v>
      </c>
      <c r="N268" s="226" t="s">
        <v>43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82</v>
      </c>
      <c r="AT268" s="214" t="s">
        <v>482</v>
      </c>
      <c r="AU268" s="214" t="s">
        <v>82</v>
      </c>
      <c r="AY268" s="16" t="s">
        <v>117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80</v>
      </c>
      <c r="BK268" s="215">
        <f>ROUND(I268*H268,2)</f>
        <v>0</v>
      </c>
      <c r="BL268" s="16" t="s">
        <v>80</v>
      </c>
      <c r="BM268" s="214" t="s">
        <v>2597</v>
      </c>
    </row>
    <row r="269" s="2" customFormat="1" ht="16.5" customHeight="1">
      <c r="A269" s="37"/>
      <c r="B269" s="38"/>
      <c r="C269" s="203" t="s">
        <v>645</v>
      </c>
      <c r="D269" s="203" t="s">
        <v>120</v>
      </c>
      <c r="E269" s="204" t="s">
        <v>2598</v>
      </c>
      <c r="F269" s="205" t="s">
        <v>2599</v>
      </c>
      <c r="G269" s="206" t="s">
        <v>153</v>
      </c>
      <c r="H269" s="207">
        <v>100</v>
      </c>
      <c r="I269" s="208"/>
      <c r="J269" s="209">
        <f>ROUND(I269*H269,2)</f>
        <v>0</v>
      </c>
      <c r="K269" s="205" t="s">
        <v>2179</v>
      </c>
      <c r="L269" s="43"/>
      <c r="M269" s="210" t="s">
        <v>19</v>
      </c>
      <c r="N269" s="211" t="s">
        <v>43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80</v>
      </c>
      <c r="AT269" s="214" t="s">
        <v>120</v>
      </c>
      <c r="AU269" s="214" t="s">
        <v>82</v>
      </c>
      <c r="AY269" s="16" t="s">
        <v>117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80</v>
      </c>
      <c r="BK269" s="215">
        <f>ROUND(I269*H269,2)</f>
        <v>0</v>
      </c>
      <c r="BL269" s="16" t="s">
        <v>80</v>
      </c>
      <c r="BM269" s="214" t="s">
        <v>2600</v>
      </c>
    </row>
    <row r="270" s="2" customFormat="1" ht="16.5" customHeight="1">
      <c r="A270" s="37"/>
      <c r="B270" s="38"/>
      <c r="C270" s="203" t="s">
        <v>649</v>
      </c>
      <c r="D270" s="203" t="s">
        <v>120</v>
      </c>
      <c r="E270" s="204" t="s">
        <v>2601</v>
      </c>
      <c r="F270" s="205" t="s">
        <v>2602</v>
      </c>
      <c r="G270" s="206" t="s">
        <v>153</v>
      </c>
      <c r="H270" s="207">
        <v>50</v>
      </c>
      <c r="I270" s="208"/>
      <c r="J270" s="209">
        <f>ROUND(I270*H270,2)</f>
        <v>0</v>
      </c>
      <c r="K270" s="205" t="s">
        <v>2179</v>
      </c>
      <c r="L270" s="43"/>
      <c r="M270" s="210" t="s">
        <v>19</v>
      </c>
      <c r="N270" s="211" t="s">
        <v>43</v>
      </c>
      <c r="O270" s="83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80</v>
      </c>
      <c r="AT270" s="214" t="s">
        <v>120</v>
      </c>
      <c r="AU270" s="214" t="s">
        <v>82</v>
      </c>
      <c r="AY270" s="16" t="s">
        <v>117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80</v>
      </c>
      <c r="BK270" s="215">
        <f>ROUND(I270*H270,2)</f>
        <v>0</v>
      </c>
      <c r="BL270" s="16" t="s">
        <v>80</v>
      </c>
      <c r="BM270" s="214" t="s">
        <v>2603</v>
      </c>
    </row>
    <row r="271" s="2" customFormat="1" ht="21.75" customHeight="1">
      <c r="A271" s="37"/>
      <c r="B271" s="38"/>
      <c r="C271" s="203" t="s">
        <v>653</v>
      </c>
      <c r="D271" s="203" t="s">
        <v>120</v>
      </c>
      <c r="E271" s="204" t="s">
        <v>2604</v>
      </c>
      <c r="F271" s="205" t="s">
        <v>2605</v>
      </c>
      <c r="G271" s="206" t="s">
        <v>153</v>
      </c>
      <c r="H271" s="207">
        <v>20</v>
      </c>
      <c r="I271" s="208"/>
      <c r="J271" s="209">
        <f>ROUND(I271*H271,2)</f>
        <v>0</v>
      </c>
      <c r="K271" s="205" t="s">
        <v>2179</v>
      </c>
      <c r="L271" s="43"/>
      <c r="M271" s="210" t="s">
        <v>19</v>
      </c>
      <c r="N271" s="211" t="s">
        <v>43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80</v>
      </c>
      <c r="AT271" s="214" t="s">
        <v>120</v>
      </c>
      <c r="AU271" s="214" t="s">
        <v>82</v>
      </c>
      <c r="AY271" s="16" t="s">
        <v>117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80</v>
      </c>
      <c r="BK271" s="215">
        <f>ROUND(I271*H271,2)</f>
        <v>0</v>
      </c>
      <c r="BL271" s="16" t="s">
        <v>80</v>
      </c>
      <c r="BM271" s="214" t="s">
        <v>2606</v>
      </c>
    </row>
    <row r="272" s="2" customFormat="1" ht="21.75" customHeight="1">
      <c r="A272" s="37"/>
      <c r="B272" s="38"/>
      <c r="C272" s="203" t="s">
        <v>657</v>
      </c>
      <c r="D272" s="203" t="s">
        <v>120</v>
      </c>
      <c r="E272" s="204" t="s">
        <v>2607</v>
      </c>
      <c r="F272" s="205" t="s">
        <v>2608</v>
      </c>
      <c r="G272" s="206" t="s">
        <v>153</v>
      </c>
      <c r="H272" s="207">
        <v>25</v>
      </c>
      <c r="I272" s="208"/>
      <c r="J272" s="209">
        <f>ROUND(I272*H272,2)</f>
        <v>0</v>
      </c>
      <c r="K272" s="205" t="s">
        <v>2179</v>
      </c>
      <c r="L272" s="43"/>
      <c r="M272" s="210" t="s">
        <v>19</v>
      </c>
      <c r="N272" s="211" t="s">
        <v>43</v>
      </c>
      <c r="O272" s="83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80</v>
      </c>
      <c r="AT272" s="214" t="s">
        <v>120</v>
      </c>
      <c r="AU272" s="214" t="s">
        <v>82</v>
      </c>
      <c r="AY272" s="16" t="s">
        <v>117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80</v>
      </c>
      <c r="BK272" s="215">
        <f>ROUND(I272*H272,2)</f>
        <v>0</v>
      </c>
      <c r="BL272" s="16" t="s">
        <v>80</v>
      </c>
      <c r="BM272" s="214" t="s">
        <v>2609</v>
      </c>
    </row>
    <row r="273" s="2" customFormat="1" ht="21.75" customHeight="1">
      <c r="A273" s="37"/>
      <c r="B273" s="38"/>
      <c r="C273" s="203" t="s">
        <v>661</v>
      </c>
      <c r="D273" s="203" t="s">
        <v>120</v>
      </c>
      <c r="E273" s="204" t="s">
        <v>2610</v>
      </c>
      <c r="F273" s="205" t="s">
        <v>2611</v>
      </c>
      <c r="G273" s="206" t="s">
        <v>153</v>
      </c>
      <c r="H273" s="207">
        <v>25</v>
      </c>
      <c r="I273" s="208"/>
      <c r="J273" s="209">
        <f>ROUND(I273*H273,2)</f>
        <v>0</v>
      </c>
      <c r="K273" s="205" t="s">
        <v>2179</v>
      </c>
      <c r="L273" s="43"/>
      <c r="M273" s="210" t="s">
        <v>19</v>
      </c>
      <c r="N273" s="211" t="s">
        <v>43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80</v>
      </c>
      <c r="AT273" s="214" t="s">
        <v>120</v>
      </c>
      <c r="AU273" s="214" t="s">
        <v>82</v>
      </c>
      <c r="AY273" s="16" t="s">
        <v>117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80</v>
      </c>
      <c r="BK273" s="215">
        <f>ROUND(I273*H273,2)</f>
        <v>0</v>
      </c>
      <c r="BL273" s="16" t="s">
        <v>80</v>
      </c>
      <c r="BM273" s="214" t="s">
        <v>2612</v>
      </c>
    </row>
    <row r="274" s="2" customFormat="1" ht="21.75" customHeight="1">
      <c r="A274" s="37"/>
      <c r="B274" s="38"/>
      <c r="C274" s="203" t="s">
        <v>665</v>
      </c>
      <c r="D274" s="203" t="s">
        <v>120</v>
      </c>
      <c r="E274" s="204" t="s">
        <v>2613</v>
      </c>
      <c r="F274" s="205" t="s">
        <v>2614</v>
      </c>
      <c r="G274" s="206" t="s">
        <v>153</v>
      </c>
      <c r="H274" s="207">
        <v>15</v>
      </c>
      <c r="I274" s="208"/>
      <c r="J274" s="209">
        <f>ROUND(I274*H274,2)</f>
        <v>0</v>
      </c>
      <c r="K274" s="205" t="s">
        <v>2179</v>
      </c>
      <c r="L274" s="43"/>
      <c r="M274" s="210" t="s">
        <v>19</v>
      </c>
      <c r="N274" s="211" t="s">
        <v>43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80</v>
      </c>
      <c r="AT274" s="214" t="s">
        <v>120</v>
      </c>
      <c r="AU274" s="214" t="s">
        <v>82</v>
      </c>
      <c r="AY274" s="16" t="s">
        <v>117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80</v>
      </c>
      <c r="BK274" s="215">
        <f>ROUND(I274*H274,2)</f>
        <v>0</v>
      </c>
      <c r="BL274" s="16" t="s">
        <v>80</v>
      </c>
      <c r="BM274" s="214" t="s">
        <v>2615</v>
      </c>
    </row>
    <row r="275" s="2" customFormat="1" ht="21.75" customHeight="1">
      <c r="A275" s="37"/>
      <c r="B275" s="38"/>
      <c r="C275" s="203" t="s">
        <v>669</v>
      </c>
      <c r="D275" s="203" t="s">
        <v>120</v>
      </c>
      <c r="E275" s="204" t="s">
        <v>2616</v>
      </c>
      <c r="F275" s="205" t="s">
        <v>2617</v>
      </c>
      <c r="G275" s="206" t="s">
        <v>153</v>
      </c>
      <c r="H275" s="207">
        <v>10</v>
      </c>
      <c r="I275" s="208"/>
      <c r="J275" s="209">
        <f>ROUND(I275*H275,2)</f>
        <v>0</v>
      </c>
      <c r="K275" s="205" t="s">
        <v>2179</v>
      </c>
      <c r="L275" s="43"/>
      <c r="M275" s="210" t="s">
        <v>19</v>
      </c>
      <c r="N275" s="211" t="s">
        <v>43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80</v>
      </c>
      <c r="AT275" s="214" t="s">
        <v>120</v>
      </c>
      <c r="AU275" s="214" t="s">
        <v>82</v>
      </c>
      <c r="AY275" s="16" t="s">
        <v>117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80</v>
      </c>
      <c r="BK275" s="215">
        <f>ROUND(I275*H275,2)</f>
        <v>0</v>
      </c>
      <c r="BL275" s="16" t="s">
        <v>80</v>
      </c>
      <c r="BM275" s="214" t="s">
        <v>2618</v>
      </c>
    </row>
    <row r="276" s="2" customFormat="1" ht="21.75" customHeight="1">
      <c r="A276" s="37"/>
      <c r="B276" s="38"/>
      <c r="C276" s="203" t="s">
        <v>673</v>
      </c>
      <c r="D276" s="203" t="s">
        <v>120</v>
      </c>
      <c r="E276" s="204" t="s">
        <v>2619</v>
      </c>
      <c r="F276" s="205" t="s">
        <v>2620</v>
      </c>
      <c r="G276" s="206" t="s">
        <v>153</v>
      </c>
      <c r="H276" s="207">
        <v>25</v>
      </c>
      <c r="I276" s="208"/>
      <c r="J276" s="209">
        <f>ROUND(I276*H276,2)</f>
        <v>0</v>
      </c>
      <c r="K276" s="205" t="s">
        <v>2179</v>
      </c>
      <c r="L276" s="43"/>
      <c r="M276" s="210" t="s">
        <v>19</v>
      </c>
      <c r="N276" s="211" t="s">
        <v>43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80</v>
      </c>
      <c r="AT276" s="214" t="s">
        <v>120</v>
      </c>
      <c r="AU276" s="214" t="s">
        <v>82</v>
      </c>
      <c r="AY276" s="16" t="s">
        <v>117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80</v>
      </c>
      <c r="BK276" s="215">
        <f>ROUND(I276*H276,2)</f>
        <v>0</v>
      </c>
      <c r="BL276" s="16" t="s">
        <v>80</v>
      </c>
      <c r="BM276" s="214" t="s">
        <v>2621</v>
      </c>
    </row>
    <row r="277" s="2" customFormat="1">
      <c r="A277" s="37"/>
      <c r="B277" s="38"/>
      <c r="C277" s="203" t="s">
        <v>677</v>
      </c>
      <c r="D277" s="203" t="s">
        <v>120</v>
      </c>
      <c r="E277" s="204" t="s">
        <v>2622</v>
      </c>
      <c r="F277" s="205" t="s">
        <v>2623</v>
      </c>
      <c r="G277" s="206" t="s">
        <v>153</v>
      </c>
      <c r="H277" s="207">
        <v>25</v>
      </c>
      <c r="I277" s="208"/>
      <c r="J277" s="209">
        <f>ROUND(I277*H277,2)</f>
        <v>0</v>
      </c>
      <c r="K277" s="205" t="s">
        <v>2179</v>
      </c>
      <c r="L277" s="43"/>
      <c r="M277" s="210" t="s">
        <v>19</v>
      </c>
      <c r="N277" s="211" t="s">
        <v>43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80</v>
      </c>
      <c r="AT277" s="214" t="s">
        <v>120</v>
      </c>
      <c r="AU277" s="214" t="s">
        <v>82</v>
      </c>
      <c r="AY277" s="16" t="s">
        <v>117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80</v>
      </c>
      <c r="BK277" s="215">
        <f>ROUND(I277*H277,2)</f>
        <v>0</v>
      </c>
      <c r="BL277" s="16" t="s">
        <v>80</v>
      </c>
      <c r="BM277" s="214" t="s">
        <v>2624</v>
      </c>
    </row>
    <row r="278" s="2" customFormat="1">
      <c r="A278" s="37"/>
      <c r="B278" s="38"/>
      <c r="C278" s="203" t="s">
        <v>681</v>
      </c>
      <c r="D278" s="203" t="s">
        <v>120</v>
      </c>
      <c r="E278" s="204" t="s">
        <v>2625</v>
      </c>
      <c r="F278" s="205" t="s">
        <v>2626</v>
      </c>
      <c r="G278" s="206" t="s">
        <v>153</v>
      </c>
      <c r="H278" s="207">
        <v>25</v>
      </c>
      <c r="I278" s="208"/>
      <c r="J278" s="209">
        <f>ROUND(I278*H278,2)</f>
        <v>0</v>
      </c>
      <c r="K278" s="205" t="s">
        <v>2179</v>
      </c>
      <c r="L278" s="43"/>
      <c r="M278" s="210" t="s">
        <v>19</v>
      </c>
      <c r="N278" s="211" t="s">
        <v>43</v>
      </c>
      <c r="O278" s="83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4" t="s">
        <v>80</v>
      </c>
      <c r="AT278" s="214" t="s">
        <v>120</v>
      </c>
      <c r="AU278" s="214" t="s">
        <v>82</v>
      </c>
      <c r="AY278" s="16" t="s">
        <v>117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80</v>
      </c>
      <c r="BK278" s="215">
        <f>ROUND(I278*H278,2)</f>
        <v>0</v>
      </c>
      <c r="BL278" s="16" t="s">
        <v>80</v>
      </c>
      <c r="BM278" s="214" t="s">
        <v>2627</v>
      </c>
    </row>
    <row r="279" s="2" customFormat="1">
      <c r="A279" s="37"/>
      <c r="B279" s="38"/>
      <c r="C279" s="203" t="s">
        <v>685</v>
      </c>
      <c r="D279" s="203" t="s">
        <v>120</v>
      </c>
      <c r="E279" s="204" t="s">
        <v>2628</v>
      </c>
      <c r="F279" s="205" t="s">
        <v>2629</v>
      </c>
      <c r="G279" s="206" t="s">
        <v>153</v>
      </c>
      <c r="H279" s="207">
        <v>15</v>
      </c>
      <c r="I279" s="208"/>
      <c r="J279" s="209">
        <f>ROUND(I279*H279,2)</f>
        <v>0</v>
      </c>
      <c r="K279" s="205" t="s">
        <v>2179</v>
      </c>
      <c r="L279" s="43"/>
      <c r="M279" s="210" t="s">
        <v>19</v>
      </c>
      <c r="N279" s="211" t="s">
        <v>43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80</v>
      </c>
      <c r="AT279" s="214" t="s">
        <v>120</v>
      </c>
      <c r="AU279" s="214" t="s">
        <v>82</v>
      </c>
      <c r="AY279" s="16" t="s">
        <v>117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80</v>
      </c>
      <c r="BK279" s="215">
        <f>ROUND(I279*H279,2)</f>
        <v>0</v>
      </c>
      <c r="BL279" s="16" t="s">
        <v>80</v>
      </c>
      <c r="BM279" s="214" t="s">
        <v>2630</v>
      </c>
    </row>
    <row r="280" s="2" customFormat="1">
      <c r="A280" s="37"/>
      <c r="B280" s="38"/>
      <c r="C280" s="203" t="s">
        <v>689</v>
      </c>
      <c r="D280" s="203" t="s">
        <v>120</v>
      </c>
      <c r="E280" s="204" t="s">
        <v>2631</v>
      </c>
      <c r="F280" s="205" t="s">
        <v>2632</v>
      </c>
      <c r="G280" s="206" t="s">
        <v>153</v>
      </c>
      <c r="H280" s="207">
        <v>5</v>
      </c>
      <c r="I280" s="208"/>
      <c r="J280" s="209">
        <f>ROUND(I280*H280,2)</f>
        <v>0</v>
      </c>
      <c r="K280" s="205" t="s">
        <v>2179</v>
      </c>
      <c r="L280" s="43"/>
      <c r="M280" s="210" t="s">
        <v>19</v>
      </c>
      <c r="N280" s="211" t="s">
        <v>43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80</v>
      </c>
      <c r="AT280" s="214" t="s">
        <v>120</v>
      </c>
      <c r="AU280" s="214" t="s">
        <v>82</v>
      </c>
      <c r="AY280" s="16" t="s">
        <v>117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80</v>
      </c>
      <c r="BK280" s="215">
        <f>ROUND(I280*H280,2)</f>
        <v>0</v>
      </c>
      <c r="BL280" s="16" t="s">
        <v>80</v>
      </c>
      <c r="BM280" s="214" t="s">
        <v>2633</v>
      </c>
    </row>
    <row r="281" s="2" customFormat="1" ht="21.75" customHeight="1">
      <c r="A281" s="37"/>
      <c r="B281" s="38"/>
      <c r="C281" s="203" t="s">
        <v>695</v>
      </c>
      <c r="D281" s="203" t="s">
        <v>120</v>
      </c>
      <c r="E281" s="204" t="s">
        <v>2634</v>
      </c>
      <c r="F281" s="205" t="s">
        <v>2635</v>
      </c>
      <c r="G281" s="206" t="s">
        <v>153</v>
      </c>
      <c r="H281" s="207">
        <v>1</v>
      </c>
      <c r="I281" s="208"/>
      <c r="J281" s="209">
        <f>ROUND(I281*H281,2)</f>
        <v>0</v>
      </c>
      <c r="K281" s="205" t="s">
        <v>2179</v>
      </c>
      <c r="L281" s="43"/>
      <c r="M281" s="210" t="s">
        <v>19</v>
      </c>
      <c r="N281" s="211" t="s">
        <v>43</v>
      </c>
      <c r="O281" s="83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80</v>
      </c>
      <c r="AT281" s="214" t="s">
        <v>120</v>
      </c>
      <c r="AU281" s="214" t="s">
        <v>82</v>
      </c>
      <c r="AY281" s="16" t="s">
        <v>117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80</v>
      </c>
      <c r="BK281" s="215">
        <f>ROUND(I281*H281,2)</f>
        <v>0</v>
      </c>
      <c r="BL281" s="16" t="s">
        <v>80</v>
      </c>
      <c r="BM281" s="214" t="s">
        <v>2636</v>
      </c>
    </row>
    <row r="282" s="2" customFormat="1">
      <c r="A282" s="37"/>
      <c r="B282" s="38"/>
      <c r="C282" s="203" t="s">
        <v>700</v>
      </c>
      <c r="D282" s="203" t="s">
        <v>120</v>
      </c>
      <c r="E282" s="204" t="s">
        <v>2637</v>
      </c>
      <c r="F282" s="205" t="s">
        <v>2638</v>
      </c>
      <c r="G282" s="206" t="s">
        <v>153</v>
      </c>
      <c r="H282" s="207">
        <v>5</v>
      </c>
      <c r="I282" s="208"/>
      <c r="J282" s="209">
        <f>ROUND(I282*H282,2)</f>
        <v>0</v>
      </c>
      <c r="K282" s="205" t="s">
        <v>2179</v>
      </c>
      <c r="L282" s="43"/>
      <c r="M282" s="210" t="s">
        <v>19</v>
      </c>
      <c r="N282" s="211" t="s">
        <v>43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80</v>
      </c>
      <c r="AT282" s="214" t="s">
        <v>120</v>
      </c>
      <c r="AU282" s="214" t="s">
        <v>82</v>
      </c>
      <c r="AY282" s="16" t="s">
        <v>117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80</v>
      </c>
      <c r="BK282" s="215">
        <f>ROUND(I282*H282,2)</f>
        <v>0</v>
      </c>
      <c r="BL282" s="16" t="s">
        <v>80</v>
      </c>
      <c r="BM282" s="214" t="s">
        <v>2639</v>
      </c>
    </row>
    <row r="283" s="2" customFormat="1" ht="16.5" customHeight="1">
      <c r="A283" s="37"/>
      <c r="B283" s="38"/>
      <c r="C283" s="203" t="s">
        <v>1310</v>
      </c>
      <c r="D283" s="203" t="s">
        <v>120</v>
      </c>
      <c r="E283" s="204" t="s">
        <v>2640</v>
      </c>
      <c r="F283" s="205" t="s">
        <v>2641</v>
      </c>
      <c r="G283" s="206" t="s">
        <v>153</v>
      </c>
      <c r="H283" s="207">
        <v>5</v>
      </c>
      <c r="I283" s="208"/>
      <c r="J283" s="209">
        <f>ROUND(I283*H283,2)</f>
        <v>0</v>
      </c>
      <c r="K283" s="205" t="s">
        <v>2179</v>
      </c>
      <c r="L283" s="43"/>
      <c r="M283" s="210" t="s">
        <v>19</v>
      </c>
      <c r="N283" s="211" t="s">
        <v>43</v>
      </c>
      <c r="O283" s="83"/>
      <c r="P283" s="212">
        <f>O283*H283</f>
        <v>0</v>
      </c>
      <c r="Q283" s="212">
        <v>0</v>
      </c>
      <c r="R283" s="212">
        <f>Q283*H283</f>
        <v>0</v>
      </c>
      <c r="S283" s="212">
        <v>0.021999999999999999</v>
      </c>
      <c r="T283" s="213">
        <f>S283*H283</f>
        <v>0.10999999999999999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4" t="s">
        <v>80</v>
      </c>
      <c r="AT283" s="214" t="s">
        <v>120</v>
      </c>
      <c r="AU283" s="214" t="s">
        <v>82</v>
      </c>
      <c r="AY283" s="16" t="s">
        <v>117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80</v>
      </c>
      <c r="BK283" s="215">
        <f>ROUND(I283*H283,2)</f>
        <v>0</v>
      </c>
      <c r="BL283" s="16" t="s">
        <v>80</v>
      </c>
      <c r="BM283" s="214" t="s">
        <v>2642</v>
      </c>
    </row>
    <row r="284" s="2" customFormat="1" ht="16.5" customHeight="1">
      <c r="A284" s="37"/>
      <c r="B284" s="38"/>
      <c r="C284" s="203" t="s">
        <v>1314</v>
      </c>
      <c r="D284" s="203" t="s">
        <v>120</v>
      </c>
      <c r="E284" s="204" t="s">
        <v>2643</v>
      </c>
      <c r="F284" s="205" t="s">
        <v>2644</v>
      </c>
      <c r="G284" s="206" t="s">
        <v>153</v>
      </c>
      <c r="H284" s="207">
        <v>5</v>
      </c>
      <c r="I284" s="208"/>
      <c r="J284" s="209">
        <f>ROUND(I284*H284,2)</f>
        <v>0</v>
      </c>
      <c r="K284" s="205" t="s">
        <v>2179</v>
      </c>
      <c r="L284" s="43"/>
      <c r="M284" s="210" t="s">
        <v>19</v>
      </c>
      <c r="N284" s="211" t="s">
        <v>43</v>
      </c>
      <c r="O284" s="83"/>
      <c r="P284" s="212">
        <f>O284*H284</f>
        <v>0</v>
      </c>
      <c r="Q284" s="212">
        <v>0</v>
      </c>
      <c r="R284" s="212">
        <f>Q284*H284</f>
        <v>0</v>
      </c>
      <c r="S284" s="212">
        <v>0.029999999999999999</v>
      </c>
      <c r="T284" s="213">
        <f>S284*H284</f>
        <v>0.14999999999999999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4" t="s">
        <v>80</v>
      </c>
      <c r="AT284" s="214" t="s">
        <v>120</v>
      </c>
      <c r="AU284" s="214" t="s">
        <v>82</v>
      </c>
      <c r="AY284" s="16" t="s">
        <v>117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6" t="s">
        <v>80</v>
      </c>
      <c r="BK284" s="215">
        <f>ROUND(I284*H284,2)</f>
        <v>0</v>
      </c>
      <c r="BL284" s="16" t="s">
        <v>80</v>
      </c>
      <c r="BM284" s="214" t="s">
        <v>2645</v>
      </c>
    </row>
    <row r="285" s="2" customFormat="1" ht="16.5" customHeight="1">
      <c r="A285" s="37"/>
      <c r="B285" s="38"/>
      <c r="C285" s="203" t="s">
        <v>1318</v>
      </c>
      <c r="D285" s="203" t="s">
        <v>120</v>
      </c>
      <c r="E285" s="204" t="s">
        <v>2646</v>
      </c>
      <c r="F285" s="205" t="s">
        <v>2647</v>
      </c>
      <c r="G285" s="206" t="s">
        <v>153</v>
      </c>
      <c r="H285" s="207">
        <v>5</v>
      </c>
      <c r="I285" s="208"/>
      <c r="J285" s="209">
        <f>ROUND(I285*H285,2)</f>
        <v>0</v>
      </c>
      <c r="K285" s="205" t="s">
        <v>2179</v>
      </c>
      <c r="L285" s="43"/>
      <c r="M285" s="210" t="s">
        <v>19</v>
      </c>
      <c r="N285" s="211" t="s">
        <v>43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0.012</v>
      </c>
      <c r="T285" s="213">
        <f>S285*H285</f>
        <v>0.059999999999999998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80</v>
      </c>
      <c r="AT285" s="214" t="s">
        <v>120</v>
      </c>
      <c r="AU285" s="214" t="s">
        <v>82</v>
      </c>
      <c r="AY285" s="16" t="s">
        <v>117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80</v>
      </c>
      <c r="BK285" s="215">
        <f>ROUND(I285*H285,2)</f>
        <v>0</v>
      </c>
      <c r="BL285" s="16" t="s">
        <v>80</v>
      </c>
      <c r="BM285" s="214" t="s">
        <v>2648</v>
      </c>
    </row>
    <row r="286" s="2" customFormat="1" ht="21.75" customHeight="1">
      <c r="A286" s="37"/>
      <c r="B286" s="38"/>
      <c r="C286" s="203" t="s">
        <v>1322</v>
      </c>
      <c r="D286" s="203" t="s">
        <v>120</v>
      </c>
      <c r="E286" s="204" t="s">
        <v>2649</v>
      </c>
      <c r="F286" s="205" t="s">
        <v>2650</v>
      </c>
      <c r="G286" s="206" t="s">
        <v>153</v>
      </c>
      <c r="H286" s="207">
        <v>5</v>
      </c>
      <c r="I286" s="208"/>
      <c r="J286" s="209">
        <f>ROUND(I286*H286,2)</f>
        <v>0</v>
      </c>
      <c r="K286" s="205" t="s">
        <v>2179</v>
      </c>
      <c r="L286" s="43"/>
      <c r="M286" s="210" t="s">
        <v>19</v>
      </c>
      <c r="N286" s="211" t="s">
        <v>43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0.02</v>
      </c>
      <c r="T286" s="213">
        <f>S286*H286</f>
        <v>0.10000000000000001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80</v>
      </c>
      <c r="AT286" s="214" t="s">
        <v>120</v>
      </c>
      <c r="AU286" s="214" t="s">
        <v>82</v>
      </c>
      <c r="AY286" s="16" t="s">
        <v>117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80</v>
      </c>
      <c r="BK286" s="215">
        <f>ROUND(I286*H286,2)</f>
        <v>0</v>
      </c>
      <c r="BL286" s="16" t="s">
        <v>80</v>
      </c>
      <c r="BM286" s="214" t="s">
        <v>2651</v>
      </c>
    </row>
    <row r="287" s="2" customFormat="1" ht="16.5" customHeight="1">
      <c r="A287" s="37"/>
      <c r="B287" s="38"/>
      <c r="C287" s="203" t="s">
        <v>1326</v>
      </c>
      <c r="D287" s="203" t="s">
        <v>120</v>
      </c>
      <c r="E287" s="204" t="s">
        <v>2652</v>
      </c>
      <c r="F287" s="205" t="s">
        <v>2653</v>
      </c>
      <c r="G287" s="206" t="s">
        <v>153</v>
      </c>
      <c r="H287" s="207">
        <v>5</v>
      </c>
      <c r="I287" s="208"/>
      <c r="J287" s="209">
        <f>ROUND(I287*H287,2)</f>
        <v>0</v>
      </c>
      <c r="K287" s="205" t="s">
        <v>2179</v>
      </c>
      <c r="L287" s="43"/>
      <c r="M287" s="210" t="s">
        <v>19</v>
      </c>
      <c r="N287" s="211" t="s">
        <v>43</v>
      </c>
      <c r="O287" s="83"/>
      <c r="P287" s="212">
        <f>O287*H287</f>
        <v>0</v>
      </c>
      <c r="Q287" s="212">
        <v>0</v>
      </c>
      <c r="R287" s="212">
        <f>Q287*H287</f>
        <v>0</v>
      </c>
      <c r="S287" s="212">
        <v>0.00023000000000000001</v>
      </c>
      <c r="T287" s="213">
        <f>S287*H287</f>
        <v>0.00115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4" t="s">
        <v>80</v>
      </c>
      <c r="AT287" s="214" t="s">
        <v>120</v>
      </c>
      <c r="AU287" s="214" t="s">
        <v>82</v>
      </c>
      <c r="AY287" s="16" t="s">
        <v>117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6" t="s">
        <v>80</v>
      </c>
      <c r="BK287" s="215">
        <f>ROUND(I287*H287,2)</f>
        <v>0</v>
      </c>
      <c r="BL287" s="16" t="s">
        <v>80</v>
      </c>
      <c r="BM287" s="214" t="s">
        <v>2654</v>
      </c>
    </row>
    <row r="288" s="2" customFormat="1" ht="16.5" customHeight="1">
      <c r="A288" s="37"/>
      <c r="B288" s="38"/>
      <c r="C288" s="203" t="s">
        <v>1330</v>
      </c>
      <c r="D288" s="203" t="s">
        <v>120</v>
      </c>
      <c r="E288" s="204" t="s">
        <v>2655</v>
      </c>
      <c r="F288" s="205" t="s">
        <v>2656</v>
      </c>
      <c r="G288" s="206" t="s">
        <v>153</v>
      </c>
      <c r="H288" s="207">
        <v>5</v>
      </c>
      <c r="I288" s="208"/>
      <c r="J288" s="209">
        <f>ROUND(I288*H288,2)</f>
        <v>0</v>
      </c>
      <c r="K288" s="205" t="s">
        <v>2179</v>
      </c>
      <c r="L288" s="43"/>
      <c r="M288" s="210" t="s">
        <v>19</v>
      </c>
      <c r="N288" s="211" t="s">
        <v>43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80</v>
      </c>
      <c r="AT288" s="214" t="s">
        <v>120</v>
      </c>
      <c r="AU288" s="214" t="s">
        <v>82</v>
      </c>
      <c r="AY288" s="16" t="s">
        <v>117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80</v>
      </c>
      <c r="BK288" s="215">
        <f>ROUND(I288*H288,2)</f>
        <v>0</v>
      </c>
      <c r="BL288" s="16" t="s">
        <v>80</v>
      </c>
      <c r="BM288" s="214" t="s">
        <v>2657</v>
      </c>
    </row>
    <row r="289" s="2" customFormat="1" ht="21.75" customHeight="1">
      <c r="A289" s="37"/>
      <c r="B289" s="38"/>
      <c r="C289" s="203" t="s">
        <v>704</v>
      </c>
      <c r="D289" s="203" t="s">
        <v>120</v>
      </c>
      <c r="E289" s="204" t="s">
        <v>2658</v>
      </c>
      <c r="F289" s="205" t="s">
        <v>2659</v>
      </c>
      <c r="G289" s="206" t="s">
        <v>153</v>
      </c>
      <c r="H289" s="207">
        <v>5</v>
      </c>
      <c r="I289" s="208"/>
      <c r="J289" s="209">
        <f>ROUND(I289*H289,2)</f>
        <v>0</v>
      </c>
      <c r="K289" s="205" t="s">
        <v>2179</v>
      </c>
      <c r="L289" s="43"/>
      <c r="M289" s="210" t="s">
        <v>19</v>
      </c>
      <c r="N289" s="211" t="s">
        <v>43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80</v>
      </c>
      <c r="AT289" s="214" t="s">
        <v>120</v>
      </c>
      <c r="AU289" s="214" t="s">
        <v>82</v>
      </c>
      <c r="AY289" s="16" t="s">
        <v>117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80</v>
      </c>
      <c r="BK289" s="215">
        <f>ROUND(I289*H289,2)</f>
        <v>0</v>
      </c>
      <c r="BL289" s="16" t="s">
        <v>80</v>
      </c>
      <c r="BM289" s="214" t="s">
        <v>2660</v>
      </c>
    </row>
    <row r="290" s="2" customFormat="1" ht="16.5" customHeight="1">
      <c r="A290" s="37"/>
      <c r="B290" s="38"/>
      <c r="C290" s="203" t="s">
        <v>709</v>
      </c>
      <c r="D290" s="203" t="s">
        <v>120</v>
      </c>
      <c r="E290" s="204" t="s">
        <v>2661</v>
      </c>
      <c r="F290" s="205" t="s">
        <v>2662</v>
      </c>
      <c r="G290" s="206" t="s">
        <v>153</v>
      </c>
      <c r="H290" s="207">
        <v>5</v>
      </c>
      <c r="I290" s="208"/>
      <c r="J290" s="209">
        <f>ROUND(I290*H290,2)</f>
        <v>0</v>
      </c>
      <c r="K290" s="205" t="s">
        <v>2179</v>
      </c>
      <c r="L290" s="43"/>
      <c r="M290" s="210" t="s">
        <v>19</v>
      </c>
      <c r="N290" s="211" t="s">
        <v>43</v>
      </c>
      <c r="O290" s="83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4" t="s">
        <v>80</v>
      </c>
      <c r="AT290" s="214" t="s">
        <v>120</v>
      </c>
      <c r="AU290" s="214" t="s">
        <v>82</v>
      </c>
      <c r="AY290" s="16" t="s">
        <v>117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80</v>
      </c>
      <c r="BK290" s="215">
        <f>ROUND(I290*H290,2)</f>
        <v>0</v>
      </c>
      <c r="BL290" s="16" t="s">
        <v>80</v>
      </c>
      <c r="BM290" s="214" t="s">
        <v>2663</v>
      </c>
    </row>
    <row r="291" s="2" customFormat="1" ht="16.5" customHeight="1">
      <c r="A291" s="37"/>
      <c r="B291" s="38"/>
      <c r="C291" s="203" t="s">
        <v>713</v>
      </c>
      <c r="D291" s="203" t="s">
        <v>120</v>
      </c>
      <c r="E291" s="204" t="s">
        <v>2664</v>
      </c>
      <c r="F291" s="205" t="s">
        <v>2665</v>
      </c>
      <c r="G291" s="206" t="s">
        <v>153</v>
      </c>
      <c r="H291" s="207">
        <v>5</v>
      </c>
      <c r="I291" s="208"/>
      <c r="J291" s="209">
        <f>ROUND(I291*H291,2)</f>
        <v>0</v>
      </c>
      <c r="K291" s="205" t="s">
        <v>2179</v>
      </c>
      <c r="L291" s="43"/>
      <c r="M291" s="210" t="s">
        <v>19</v>
      </c>
      <c r="N291" s="211" t="s">
        <v>43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80</v>
      </c>
      <c r="AT291" s="214" t="s">
        <v>120</v>
      </c>
      <c r="AU291" s="214" t="s">
        <v>82</v>
      </c>
      <c r="AY291" s="16" t="s">
        <v>117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80</v>
      </c>
      <c r="BK291" s="215">
        <f>ROUND(I291*H291,2)</f>
        <v>0</v>
      </c>
      <c r="BL291" s="16" t="s">
        <v>80</v>
      </c>
      <c r="BM291" s="214" t="s">
        <v>2666</v>
      </c>
    </row>
    <row r="292" s="2" customFormat="1" ht="16.5" customHeight="1">
      <c r="A292" s="37"/>
      <c r="B292" s="38"/>
      <c r="C292" s="203" t="s">
        <v>717</v>
      </c>
      <c r="D292" s="203" t="s">
        <v>120</v>
      </c>
      <c r="E292" s="204" t="s">
        <v>2667</v>
      </c>
      <c r="F292" s="205" t="s">
        <v>2668</v>
      </c>
      <c r="G292" s="206" t="s">
        <v>153</v>
      </c>
      <c r="H292" s="207">
        <v>10</v>
      </c>
      <c r="I292" s="208"/>
      <c r="J292" s="209">
        <f>ROUND(I292*H292,2)</f>
        <v>0</v>
      </c>
      <c r="K292" s="205" t="s">
        <v>2179</v>
      </c>
      <c r="L292" s="43"/>
      <c r="M292" s="210" t="s">
        <v>19</v>
      </c>
      <c r="N292" s="211" t="s">
        <v>43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80</v>
      </c>
      <c r="AT292" s="214" t="s">
        <v>120</v>
      </c>
      <c r="AU292" s="214" t="s">
        <v>82</v>
      </c>
      <c r="AY292" s="16" t="s">
        <v>117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80</v>
      </c>
      <c r="BK292" s="215">
        <f>ROUND(I292*H292,2)</f>
        <v>0</v>
      </c>
      <c r="BL292" s="16" t="s">
        <v>80</v>
      </c>
      <c r="BM292" s="214" t="s">
        <v>2669</v>
      </c>
    </row>
    <row r="293" s="2" customFormat="1" ht="16.5" customHeight="1">
      <c r="A293" s="37"/>
      <c r="B293" s="38"/>
      <c r="C293" s="203" t="s">
        <v>721</v>
      </c>
      <c r="D293" s="203" t="s">
        <v>120</v>
      </c>
      <c r="E293" s="204" t="s">
        <v>2670</v>
      </c>
      <c r="F293" s="205" t="s">
        <v>2671</v>
      </c>
      <c r="G293" s="206" t="s">
        <v>153</v>
      </c>
      <c r="H293" s="207">
        <v>10</v>
      </c>
      <c r="I293" s="208"/>
      <c r="J293" s="209">
        <f>ROUND(I293*H293,2)</f>
        <v>0</v>
      </c>
      <c r="K293" s="205" t="s">
        <v>2179</v>
      </c>
      <c r="L293" s="43"/>
      <c r="M293" s="210" t="s">
        <v>19</v>
      </c>
      <c r="N293" s="211" t="s">
        <v>43</v>
      </c>
      <c r="O293" s="83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4" t="s">
        <v>80</v>
      </c>
      <c r="AT293" s="214" t="s">
        <v>120</v>
      </c>
      <c r="AU293" s="214" t="s">
        <v>82</v>
      </c>
      <c r="AY293" s="16" t="s">
        <v>117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6" t="s">
        <v>80</v>
      </c>
      <c r="BK293" s="215">
        <f>ROUND(I293*H293,2)</f>
        <v>0</v>
      </c>
      <c r="BL293" s="16" t="s">
        <v>80</v>
      </c>
      <c r="BM293" s="214" t="s">
        <v>2672</v>
      </c>
    </row>
    <row r="294" s="2" customFormat="1">
      <c r="A294" s="37"/>
      <c r="B294" s="38"/>
      <c r="C294" s="203" t="s">
        <v>738</v>
      </c>
      <c r="D294" s="203" t="s">
        <v>120</v>
      </c>
      <c r="E294" s="204" t="s">
        <v>2673</v>
      </c>
      <c r="F294" s="205" t="s">
        <v>2674</v>
      </c>
      <c r="G294" s="206" t="s">
        <v>153</v>
      </c>
      <c r="H294" s="207">
        <v>20</v>
      </c>
      <c r="I294" s="208"/>
      <c r="J294" s="209">
        <f>ROUND(I294*H294,2)</f>
        <v>0</v>
      </c>
      <c r="K294" s="205" t="s">
        <v>2179</v>
      </c>
      <c r="L294" s="43"/>
      <c r="M294" s="210" t="s">
        <v>19</v>
      </c>
      <c r="N294" s="211" t="s">
        <v>43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80</v>
      </c>
      <c r="AT294" s="214" t="s">
        <v>120</v>
      </c>
      <c r="AU294" s="214" t="s">
        <v>82</v>
      </c>
      <c r="AY294" s="16" t="s">
        <v>117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80</v>
      </c>
      <c r="BK294" s="215">
        <f>ROUND(I294*H294,2)</f>
        <v>0</v>
      </c>
      <c r="BL294" s="16" t="s">
        <v>80</v>
      </c>
      <c r="BM294" s="214" t="s">
        <v>2675</v>
      </c>
    </row>
    <row r="295" s="2" customFormat="1">
      <c r="A295" s="37"/>
      <c r="B295" s="38"/>
      <c r="C295" s="203" t="s">
        <v>742</v>
      </c>
      <c r="D295" s="203" t="s">
        <v>120</v>
      </c>
      <c r="E295" s="204" t="s">
        <v>2676</v>
      </c>
      <c r="F295" s="205" t="s">
        <v>2677</v>
      </c>
      <c r="G295" s="206" t="s">
        <v>153</v>
      </c>
      <c r="H295" s="207">
        <v>25</v>
      </c>
      <c r="I295" s="208"/>
      <c r="J295" s="209">
        <f>ROUND(I295*H295,2)</f>
        <v>0</v>
      </c>
      <c r="K295" s="205" t="s">
        <v>2179</v>
      </c>
      <c r="L295" s="43"/>
      <c r="M295" s="210" t="s">
        <v>19</v>
      </c>
      <c r="N295" s="211" t="s">
        <v>43</v>
      </c>
      <c r="O295" s="83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4" t="s">
        <v>80</v>
      </c>
      <c r="AT295" s="214" t="s">
        <v>120</v>
      </c>
      <c r="AU295" s="214" t="s">
        <v>82</v>
      </c>
      <c r="AY295" s="16" t="s">
        <v>117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6" t="s">
        <v>80</v>
      </c>
      <c r="BK295" s="215">
        <f>ROUND(I295*H295,2)</f>
        <v>0</v>
      </c>
      <c r="BL295" s="16" t="s">
        <v>80</v>
      </c>
      <c r="BM295" s="214" t="s">
        <v>2678</v>
      </c>
    </row>
    <row r="296" s="2" customFormat="1" ht="21.75" customHeight="1">
      <c r="A296" s="37"/>
      <c r="B296" s="38"/>
      <c r="C296" s="203" t="s">
        <v>726</v>
      </c>
      <c r="D296" s="203" t="s">
        <v>120</v>
      </c>
      <c r="E296" s="204" t="s">
        <v>2679</v>
      </c>
      <c r="F296" s="205" t="s">
        <v>2680</v>
      </c>
      <c r="G296" s="206" t="s">
        <v>153</v>
      </c>
      <c r="H296" s="207">
        <v>10</v>
      </c>
      <c r="I296" s="208"/>
      <c r="J296" s="209">
        <f>ROUND(I296*H296,2)</f>
        <v>0</v>
      </c>
      <c r="K296" s="205" t="s">
        <v>2179</v>
      </c>
      <c r="L296" s="43"/>
      <c r="M296" s="210" t="s">
        <v>19</v>
      </c>
      <c r="N296" s="211" t="s">
        <v>43</v>
      </c>
      <c r="O296" s="83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80</v>
      </c>
      <c r="AT296" s="214" t="s">
        <v>120</v>
      </c>
      <c r="AU296" s="214" t="s">
        <v>82</v>
      </c>
      <c r="AY296" s="16" t="s">
        <v>117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80</v>
      </c>
      <c r="BK296" s="215">
        <f>ROUND(I296*H296,2)</f>
        <v>0</v>
      </c>
      <c r="BL296" s="16" t="s">
        <v>80</v>
      </c>
      <c r="BM296" s="214" t="s">
        <v>2681</v>
      </c>
    </row>
    <row r="297" s="2" customFormat="1" ht="16.5" customHeight="1">
      <c r="A297" s="37"/>
      <c r="B297" s="38"/>
      <c r="C297" s="203" t="s">
        <v>730</v>
      </c>
      <c r="D297" s="203" t="s">
        <v>120</v>
      </c>
      <c r="E297" s="204" t="s">
        <v>2682</v>
      </c>
      <c r="F297" s="205" t="s">
        <v>2683</v>
      </c>
      <c r="G297" s="206" t="s">
        <v>153</v>
      </c>
      <c r="H297" s="207">
        <v>15</v>
      </c>
      <c r="I297" s="208"/>
      <c r="J297" s="209">
        <f>ROUND(I297*H297,2)</f>
        <v>0</v>
      </c>
      <c r="K297" s="205" t="s">
        <v>2179</v>
      </c>
      <c r="L297" s="43"/>
      <c r="M297" s="210" t="s">
        <v>19</v>
      </c>
      <c r="N297" s="211" t="s">
        <v>43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80</v>
      </c>
      <c r="AT297" s="214" t="s">
        <v>120</v>
      </c>
      <c r="AU297" s="214" t="s">
        <v>82</v>
      </c>
      <c r="AY297" s="16" t="s">
        <v>117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80</v>
      </c>
      <c r="BK297" s="215">
        <f>ROUND(I297*H297,2)</f>
        <v>0</v>
      </c>
      <c r="BL297" s="16" t="s">
        <v>80</v>
      </c>
      <c r="BM297" s="214" t="s">
        <v>2684</v>
      </c>
    </row>
    <row r="298" s="2" customFormat="1" ht="16.5" customHeight="1">
      <c r="A298" s="37"/>
      <c r="B298" s="38"/>
      <c r="C298" s="203" t="s">
        <v>734</v>
      </c>
      <c r="D298" s="203" t="s">
        <v>120</v>
      </c>
      <c r="E298" s="204" t="s">
        <v>2685</v>
      </c>
      <c r="F298" s="205" t="s">
        <v>2686</v>
      </c>
      <c r="G298" s="206" t="s">
        <v>153</v>
      </c>
      <c r="H298" s="207">
        <v>15</v>
      </c>
      <c r="I298" s="208"/>
      <c r="J298" s="209">
        <f>ROUND(I298*H298,2)</f>
        <v>0</v>
      </c>
      <c r="K298" s="205" t="s">
        <v>2179</v>
      </c>
      <c r="L298" s="43"/>
      <c r="M298" s="210" t="s">
        <v>19</v>
      </c>
      <c r="N298" s="211" t="s">
        <v>43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80</v>
      </c>
      <c r="AT298" s="214" t="s">
        <v>120</v>
      </c>
      <c r="AU298" s="214" t="s">
        <v>82</v>
      </c>
      <c r="AY298" s="16" t="s">
        <v>117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80</v>
      </c>
      <c r="BK298" s="215">
        <f>ROUND(I298*H298,2)</f>
        <v>0</v>
      </c>
      <c r="BL298" s="16" t="s">
        <v>80</v>
      </c>
      <c r="BM298" s="214" t="s">
        <v>2687</v>
      </c>
    </row>
    <row r="299" s="2" customFormat="1" ht="16.5" customHeight="1">
      <c r="A299" s="37"/>
      <c r="B299" s="38"/>
      <c r="C299" s="203" t="s">
        <v>746</v>
      </c>
      <c r="D299" s="203" t="s">
        <v>120</v>
      </c>
      <c r="E299" s="204" t="s">
        <v>2688</v>
      </c>
      <c r="F299" s="205" t="s">
        <v>2689</v>
      </c>
      <c r="G299" s="206" t="s">
        <v>153</v>
      </c>
      <c r="H299" s="207">
        <v>15</v>
      </c>
      <c r="I299" s="208"/>
      <c r="J299" s="209">
        <f>ROUND(I299*H299,2)</f>
        <v>0</v>
      </c>
      <c r="K299" s="205" t="s">
        <v>2179</v>
      </c>
      <c r="L299" s="43"/>
      <c r="M299" s="210" t="s">
        <v>19</v>
      </c>
      <c r="N299" s="211" t="s">
        <v>43</v>
      </c>
      <c r="O299" s="83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4" t="s">
        <v>80</v>
      </c>
      <c r="AT299" s="214" t="s">
        <v>120</v>
      </c>
      <c r="AU299" s="214" t="s">
        <v>82</v>
      </c>
      <c r="AY299" s="16" t="s">
        <v>117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80</v>
      </c>
      <c r="BK299" s="215">
        <f>ROUND(I299*H299,2)</f>
        <v>0</v>
      </c>
      <c r="BL299" s="16" t="s">
        <v>80</v>
      </c>
      <c r="BM299" s="214" t="s">
        <v>2690</v>
      </c>
    </row>
    <row r="300" s="2" customFormat="1">
      <c r="A300" s="37"/>
      <c r="B300" s="38"/>
      <c r="C300" s="203" t="s">
        <v>750</v>
      </c>
      <c r="D300" s="203" t="s">
        <v>120</v>
      </c>
      <c r="E300" s="204" t="s">
        <v>2691</v>
      </c>
      <c r="F300" s="205" t="s">
        <v>2692</v>
      </c>
      <c r="G300" s="206" t="s">
        <v>153</v>
      </c>
      <c r="H300" s="207">
        <v>25</v>
      </c>
      <c r="I300" s="208"/>
      <c r="J300" s="209">
        <f>ROUND(I300*H300,2)</f>
        <v>0</v>
      </c>
      <c r="K300" s="205" t="s">
        <v>2179</v>
      </c>
      <c r="L300" s="43"/>
      <c r="M300" s="210" t="s">
        <v>19</v>
      </c>
      <c r="N300" s="211" t="s">
        <v>43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80</v>
      </c>
      <c r="AT300" s="214" t="s">
        <v>120</v>
      </c>
      <c r="AU300" s="214" t="s">
        <v>82</v>
      </c>
      <c r="AY300" s="16" t="s">
        <v>117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80</v>
      </c>
      <c r="BK300" s="215">
        <f>ROUND(I300*H300,2)</f>
        <v>0</v>
      </c>
      <c r="BL300" s="16" t="s">
        <v>80</v>
      </c>
      <c r="BM300" s="214" t="s">
        <v>2693</v>
      </c>
    </row>
    <row r="301" s="2" customFormat="1" ht="16.5" customHeight="1">
      <c r="A301" s="37"/>
      <c r="B301" s="38"/>
      <c r="C301" s="217" t="s">
        <v>755</v>
      </c>
      <c r="D301" s="217" t="s">
        <v>482</v>
      </c>
      <c r="E301" s="218" t="s">
        <v>2694</v>
      </c>
      <c r="F301" s="219" t="s">
        <v>2695</v>
      </c>
      <c r="G301" s="220" t="s">
        <v>153</v>
      </c>
      <c r="H301" s="221">
        <v>25</v>
      </c>
      <c r="I301" s="222"/>
      <c r="J301" s="223">
        <f>ROUND(I301*H301,2)</f>
        <v>0</v>
      </c>
      <c r="K301" s="219" t="s">
        <v>2179</v>
      </c>
      <c r="L301" s="224"/>
      <c r="M301" s="225" t="s">
        <v>19</v>
      </c>
      <c r="N301" s="226" t="s">
        <v>43</v>
      </c>
      <c r="O301" s="83"/>
      <c r="P301" s="212">
        <f>O301*H301</f>
        <v>0</v>
      </c>
      <c r="Q301" s="212">
        <v>9.0000000000000006E-05</v>
      </c>
      <c r="R301" s="212">
        <f>Q301*H301</f>
        <v>0.0022500000000000003</v>
      </c>
      <c r="S301" s="212">
        <v>0</v>
      </c>
      <c r="T301" s="21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4" t="s">
        <v>82</v>
      </c>
      <c r="AT301" s="214" t="s">
        <v>482</v>
      </c>
      <c r="AU301" s="214" t="s">
        <v>82</v>
      </c>
      <c r="AY301" s="16" t="s">
        <v>117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6" t="s">
        <v>80</v>
      </c>
      <c r="BK301" s="215">
        <f>ROUND(I301*H301,2)</f>
        <v>0</v>
      </c>
      <c r="BL301" s="16" t="s">
        <v>80</v>
      </c>
      <c r="BM301" s="214" t="s">
        <v>2696</v>
      </c>
    </row>
    <row r="302" s="2" customFormat="1">
      <c r="A302" s="37"/>
      <c r="B302" s="38"/>
      <c r="C302" s="203" t="s">
        <v>759</v>
      </c>
      <c r="D302" s="203" t="s">
        <v>120</v>
      </c>
      <c r="E302" s="204" t="s">
        <v>2697</v>
      </c>
      <c r="F302" s="205" t="s">
        <v>2698</v>
      </c>
      <c r="G302" s="206" t="s">
        <v>153</v>
      </c>
      <c r="H302" s="207">
        <v>25</v>
      </c>
      <c r="I302" s="208"/>
      <c r="J302" s="209">
        <f>ROUND(I302*H302,2)</f>
        <v>0</v>
      </c>
      <c r="K302" s="205" t="s">
        <v>2179</v>
      </c>
      <c r="L302" s="43"/>
      <c r="M302" s="210" t="s">
        <v>19</v>
      </c>
      <c r="N302" s="211" t="s">
        <v>43</v>
      </c>
      <c r="O302" s="83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80</v>
      </c>
      <c r="AT302" s="214" t="s">
        <v>120</v>
      </c>
      <c r="AU302" s="214" t="s">
        <v>82</v>
      </c>
      <c r="AY302" s="16" t="s">
        <v>117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80</v>
      </c>
      <c r="BK302" s="215">
        <f>ROUND(I302*H302,2)</f>
        <v>0</v>
      </c>
      <c r="BL302" s="16" t="s">
        <v>80</v>
      </c>
      <c r="BM302" s="214" t="s">
        <v>2699</v>
      </c>
    </row>
    <row r="303" s="2" customFormat="1" ht="16.5" customHeight="1">
      <c r="A303" s="37"/>
      <c r="B303" s="38"/>
      <c r="C303" s="217" t="s">
        <v>763</v>
      </c>
      <c r="D303" s="217" t="s">
        <v>482</v>
      </c>
      <c r="E303" s="218" t="s">
        <v>2700</v>
      </c>
      <c r="F303" s="219" t="s">
        <v>2701</v>
      </c>
      <c r="G303" s="220" t="s">
        <v>153</v>
      </c>
      <c r="H303" s="221">
        <v>25</v>
      </c>
      <c r="I303" s="222"/>
      <c r="J303" s="223">
        <f>ROUND(I303*H303,2)</f>
        <v>0</v>
      </c>
      <c r="K303" s="219" t="s">
        <v>2179</v>
      </c>
      <c r="L303" s="224"/>
      <c r="M303" s="225" t="s">
        <v>19</v>
      </c>
      <c r="N303" s="226" t="s">
        <v>43</v>
      </c>
      <c r="O303" s="83"/>
      <c r="P303" s="212">
        <f>O303*H303</f>
        <v>0</v>
      </c>
      <c r="Q303" s="212">
        <v>9.0000000000000006E-05</v>
      </c>
      <c r="R303" s="212">
        <f>Q303*H303</f>
        <v>0.0022500000000000003</v>
      </c>
      <c r="S303" s="212">
        <v>0</v>
      </c>
      <c r="T303" s="21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4" t="s">
        <v>82</v>
      </c>
      <c r="AT303" s="214" t="s">
        <v>482</v>
      </c>
      <c r="AU303" s="214" t="s">
        <v>82</v>
      </c>
      <c r="AY303" s="16" t="s">
        <v>117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80</v>
      </c>
      <c r="BK303" s="215">
        <f>ROUND(I303*H303,2)</f>
        <v>0</v>
      </c>
      <c r="BL303" s="16" t="s">
        <v>80</v>
      </c>
      <c r="BM303" s="214" t="s">
        <v>2702</v>
      </c>
    </row>
    <row r="304" s="2" customFormat="1">
      <c r="A304" s="37"/>
      <c r="B304" s="38"/>
      <c r="C304" s="203" t="s">
        <v>767</v>
      </c>
      <c r="D304" s="203" t="s">
        <v>120</v>
      </c>
      <c r="E304" s="204" t="s">
        <v>2703</v>
      </c>
      <c r="F304" s="205" t="s">
        <v>2704</v>
      </c>
      <c r="G304" s="206" t="s">
        <v>153</v>
      </c>
      <c r="H304" s="207">
        <v>25</v>
      </c>
      <c r="I304" s="208"/>
      <c r="J304" s="209">
        <f>ROUND(I304*H304,2)</f>
        <v>0</v>
      </c>
      <c r="K304" s="205" t="s">
        <v>2179</v>
      </c>
      <c r="L304" s="43"/>
      <c r="M304" s="210" t="s">
        <v>19</v>
      </c>
      <c r="N304" s="211" t="s">
        <v>43</v>
      </c>
      <c r="O304" s="83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80</v>
      </c>
      <c r="AT304" s="214" t="s">
        <v>120</v>
      </c>
      <c r="AU304" s="214" t="s">
        <v>82</v>
      </c>
      <c r="AY304" s="16" t="s">
        <v>117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80</v>
      </c>
      <c r="BK304" s="215">
        <f>ROUND(I304*H304,2)</f>
        <v>0</v>
      </c>
      <c r="BL304" s="16" t="s">
        <v>80</v>
      </c>
      <c r="BM304" s="214" t="s">
        <v>2705</v>
      </c>
    </row>
    <row r="305" s="2" customFormat="1" ht="16.5" customHeight="1">
      <c r="A305" s="37"/>
      <c r="B305" s="38"/>
      <c r="C305" s="217" t="s">
        <v>771</v>
      </c>
      <c r="D305" s="217" t="s">
        <v>482</v>
      </c>
      <c r="E305" s="218" t="s">
        <v>2706</v>
      </c>
      <c r="F305" s="219" t="s">
        <v>2707</v>
      </c>
      <c r="G305" s="220" t="s">
        <v>153</v>
      </c>
      <c r="H305" s="221">
        <v>25</v>
      </c>
      <c r="I305" s="222"/>
      <c r="J305" s="223">
        <f>ROUND(I305*H305,2)</f>
        <v>0</v>
      </c>
      <c r="K305" s="219" t="s">
        <v>2179</v>
      </c>
      <c r="L305" s="224"/>
      <c r="M305" s="225" t="s">
        <v>19</v>
      </c>
      <c r="N305" s="226" t="s">
        <v>43</v>
      </c>
      <c r="O305" s="83"/>
      <c r="P305" s="212">
        <f>O305*H305</f>
        <v>0</v>
      </c>
      <c r="Q305" s="212">
        <v>0.00010000000000000001</v>
      </c>
      <c r="R305" s="212">
        <f>Q305*H305</f>
        <v>0.0025000000000000001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82</v>
      </c>
      <c r="AT305" s="214" t="s">
        <v>482</v>
      </c>
      <c r="AU305" s="214" t="s">
        <v>82</v>
      </c>
      <c r="AY305" s="16" t="s">
        <v>117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80</v>
      </c>
      <c r="BK305" s="215">
        <f>ROUND(I305*H305,2)</f>
        <v>0</v>
      </c>
      <c r="BL305" s="16" t="s">
        <v>80</v>
      </c>
      <c r="BM305" s="214" t="s">
        <v>2708</v>
      </c>
    </row>
    <row r="306" s="2" customFormat="1">
      <c r="A306" s="37"/>
      <c r="B306" s="38"/>
      <c r="C306" s="203" t="s">
        <v>775</v>
      </c>
      <c r="D306" s="203" t="s">
        <v>120</v>
      </c>
      <c r="E306" s="204" t="s">
        <v>2709</v>
      </c>
      <c r="F306" s="205" t="s">
        <v>2710</v>
      </c>
      <c r="G306" s="206" t="s">
        <v>153</v>
      </c>
      <c r="H306" s="207">
        <v>25</v>
      </c>
      <c r="I306" s="208"/>
      <c r="J306" s="209">
        <f>ROUND(I306*H306,2)</f>
        <v>0</v>
      </c>
      <c r="K306" s="205" t="s">
        <v>2179</v>
      </c>
      <c r="L306" s="43"/>
      <c r="M306" s="210" t="s">
        <v>19</v>
      </c>
      <c r="N306" s="211" t="s">
        <v>43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80</v>
      </c>
      <c r="AT306" s="214" t="s">
        <v>120</v>
      </c>
      <c r="AU306" s="214" t="s">
        <v>82</v>
      </c>
      <c r="AY306" s="16" t="s">
        <v>117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80</v>
      </c>
      <c r="BK306" s="215">
        <f>ROUND(I306*H306,2)</f>
        <v>0</v>
      </c>
      <c r="BL306" s="16" t="s">
        <v>80</v>
      </c>
      <c r="BM306" s="214" t="s">
        <v>2711</v>
      </c>
    </row>
    <row r="307" s="2" customFormat="1" ht="16.5" customHeight="1">
      <c r="A307" s="37"/>
      <c r="B307" s="38"/>
      <c r="C307" s="217" t="s">
        <v>779</v>
      </c>
      <c r="D307" s="217" t="s">
        <v>482</v>
      </c>
      <c r="E307" s="218" t="s">
        <v>2712</v>
      </c>
      <c r="F307" s="219" t="s">
        <v>2713</v>
      </c>
      <c r="G307" s="220" t="s">
        <v>153</v>
      </c>
      <c r="H307" s="221">
        <v>25</v>
      </c>
      <c r="I307" s="222"/>
      <c r="J307" s="223">
        <f>ROUND(I307*H307,2)</f>
        <v>0</v>
      </c>
      <c r="K307" s="219" t="s">
        <v>2179</v>
      </c>
      <c r="L307" s="224"/>
      <c r="M307" s="225" t="s">
        <v>19</v>
      </c>
      <c r="N307" s="226" t="s">
        <v>43</v>
      </c>
      <c r="O307" s="83"/>
      <c r="P307" s="212">
        <f>O307*H307</f>
        <v>0</v>
      </c>
      <c r="Q307" s="212">
        <v>9.0000000000000006E-05</v>
      </c>
      <c r="R307" s="212">
        <f>Q307*H307</f>
        <v>0.0022500000000000003</v>
      </c>
      <c r="S307" s="212">
        <v>0</v>
      </c>
      <c r="T307" s="213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4" t="s">
        <v>82</v>
      </c>
      <c r="AT307" s="214" t="s">
        <v>482</v>
      </c>
      <c r="AU307" s="214" t="s">
        <v>82</v>
      </c>
      <c r="AY307" s="16" t="s">
        <v>117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80</v>
      </c>
      <c r="BK307" s="215">
        <f>ROUND(I307*H307,2)</f>
        <v>0</v>
      </c>
      <c r="BL307" s="16" t="s">
        <v>80</v>
      </c>
      <c r="BM307" s="214" t="s">
        <v>2714</v>
      </c>
    </row>
    <row r="308" s="2" customFormat="1">
      <c r="A308" s="37"/>
      <c r="B308" s="38"/>
      <c r="C308" s="203" t="s">
        <v>783</v>
      </c>
      <c r="D308" s="203" t="s">
        <v>120</v>
      </c>
      <c r="E308" s="204" t="s">
        <v>2715</v>
      </c>
      <c r="F308" s="205" t="s">
        <v>2716</v>
      </c>
      <c r="G308" s="206" t="s">
        <v>153</v>
      </c>
      <c r="H308" s="207">
        <v>15</v>
      </c>
      <c r="I308" s="208"/>
      <c r="J308" s="209">
        <f>ROUND(I308*H308,2)</f>
        <v>0</v>
      </c>
      <c r="K308" s="205" t="s">
        <v>2179</v>
      </c>
      <c r="L308" s="43"/>
      <c r="M308" s="210" t="s">
        <v>19</v>
      </c>
      <c r="N308" s="211" t="s">
        <v>43</v>
      </c>
      <c r="O308" s="83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80</v>
      </c>
      <c r="AT308" s="214" t="s">
        <v>120</v>
      </c>
      <c r="AU308" s="214" t="s">
        <v>82</v>
      </c>
      <c r="AY308" s="16" t="s">
        <v>117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80</v>
      </c>
      <c r="BK308" s="215">
        <f>ROUND(I308*H308,2)</f>
        <v>0</v>
      </c>
      <c r="BL308" s="16" t="s">
        <v>80</v>
      </c>
      <c r="BM308" s="214" t="s">
        <v>2717</v>
      </c>
    </row>
    <row r="309" s="2" customFormat="1" ht="16.5" customHeight="1">
      <c r="A309" s="37"/>
      <c r="B309" s="38"/>
      <c r="C309" s="217" t="s">
        <v>787</v>
      </c>
      <c r="D309" s="217" t="s">
        <v>482</v>
      </c>
      <c r="E309" s="218" t="s">
        <v>2718</v>
      </c>
      <c r="F309" s="219" t="s">
        <v>2719</v>
      </c>
      <c r="G309" s="220" t="s">
        <v>153</v>
      </c>
      <c r="H309" s="221">
        <v>15</v>
      </c>
      <c r="I309" s="222"/>
      <c r="J309" s="223">
        <f>ROUND(I309*H309,2)</f>
        <v>0</v>
      </c>
      <c r="K309" s="219" t="s">
        <v>2179</v>
      </c>
      <c r="L309" s="224"/>
      <c r="M309" s="225" t="s">
        <v>19</v>
      </c>
      <c r="N309" s="226" t="s">
        <v>43</v>
      </c>
      <c r="O309" s="83"/>
      <c r="P309" s="212">
        <f>O309*H309</f>
        <v>0</v>
      </c>
      <c r="Q309" s="212">
        <v>9.0000000000000006E-05</v>
      </c>
      <c r="R309" s="212">
        <f>Q309*H309</f>
        <v>0.0013500000000000001</v>
      </c>
      <c r="S309" s="212">
        <v>0</v>
      </c>
      <c r="T309" s="21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4" t="s">
        <v>82</v>
      </c>
      <c r="AT309" s="214" t="s">
        <v>482</v>
      </c>
      <c r="AU309" s="214" t="s">
        <v>82</v>
      </c>
      <c r="AY309" s="16" t="s">
        <v>117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80</v>
      </c>
      <c r="BK309" s="215">
        <f>ROUND(I309*H309,2)</f>
        <v>0</v>
      </c>
      <c r="BL309" s="16" t="s">
        <v>80</v>
      </c>
      <c r="BM309" s="214" t="s">
        <v>2720</v>
      </c>
    </row>
    <row r="310" s="2" customFormat="1">
      <c r="A310" s="37"/>
      <c r="B310" s="38"/>
      <c r="C310" s="203" t="s">
        <v>791</v>
      </c>
      <c r="D310" s="203" t="s">
        <v>120</v>
      </c>
      <c r="E310" s="204" t="s">
        <v>2721</v>
      </c>
      <c r="F310" s="205" t="s">
        <v>2722</v>
      </c>
      <c r="G310" s="206" t="s">
        <v>153</v>
      </c>
      <c r="H310" s="207">
        <v>25</v>
      </c>
      <c r="I310" s="208"/>
      <c r="J310" s="209">
        <f>ROUND(I310*H310,2)</f>
        <v>0</v>
      </c>
      <c r="K310" s="205" t="s">
        <v>2179</v>
      </c>
      <c r="L310" s="43"/>
      <c r="M310" s="210" t="s">
        <v>19</v>
      </c>
      <c r="N310" s="211" t="s">
        <v>43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80</v>
      </c>
      <c r="AT310" s="214" t="s">
        <v>120</v>
      </c>
      <c r="AU310" s="214" t="s">
        <v>82</v>
      </c>
      <c r="AY310" s="16" t="s">
        <v>117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80</v>
      </c>
      <c r="BK310" s="215">
        <f>ROUND(I310*H310,2)</f>
        <v>0</v>
      </c>
      <c r="BL310" s="16" t="s">
        <v>80</v>
      </c>
      <c r="BM310" s="214" t="s">
        <v>2723</v>
      </c>
    </row>
    <row r="311" s="2" customFormat="1" ht="16.5" customHeight="1">
      <c r="A311" s="37"/>
      <c r="B311" s="38"/>
      <c r="C311" s="217" t="s">
        <v>795</v>
      </c>
      <c r="D311" s="217" t="s">
        <v>482</v>
      </c>
      <c r="E311" s="218" t="s">
        <v>2694</v>
      </c>
      <c r="F311" s="219" t="s">
        <v>2695</v>
      </c>
      <c r="G311" s="220" t="s">
        <v>153</v>
      </c>
      <c r="H311" s="221">
        <v>25</v>
      </c>
      <c r="I311" s="222"/>
      <c r="J311" s="223">
        <f>ROUND(I311*H311,2)</f>
        <v>0</v>
      </c>
      <c r="K311" s="219" t="s">
        <v>2179</v>
      </c>
      <c r="L311" s="224"/>
      <c r="M311" s="225" t="s">
        <v>19</v>
      </c>
      <c r="N311" s="226" t="s">
        <v>43</v>
      </c>
      <c r="O311" s="83"/>
      <c r="P311" s="212">
        <f>O311*H311</f>
        <v>0</v>
      </c>
      <c r="Q311" s="212">
        <v>9.0000000000000006E-05</v>
      </c>
      <c r="R311" s="212">
        <f>Q311*H311</f>
        <v>0.0022500000000000003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82</v>
      </c>
      <c r="AT311" s="214" t="s">
        <v>482</v>
      </c>
      <c r="AU311" s="214" t="s">
        <v>82</v>
      </c>
      <c r="AY311" s="16" t="s">
        <v>117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80</v>
      </c>
      <c r="BK311" s="215">
        <f>ROUND(I311*H311,2)</f>
        <v>0</v>
      </c>
      <c r="BL311" s="16" t="s">
        <v>80</v>
      </c>
      <c r="BM311" s="214" t="s">
        <v>2724</v>
      </c>
    </row>
    <row r="312" s="2" customFormat="1">
      <c r="A312" s="37"/>
      <c r="B312" s="38"/>
      <c r="C312" s="203" t="s">
        <v>799</v>
      </c>
      <c r="D312" s="203" t="s">
        <v>120</v>
      </c>
      <c r="E312" s="204" t="s">
        <v>2725</v>
      </c>
      <c r="F312" s="205" t="s">
        <v>2726</v>
      </c>
      <c r="G312" s="206" t="s">
        <v>153</v>
      </c>
      <c r="H312" s="207">
        <v>25</v>
      </c>
      <c r="I312" s="208"/>
      <c r="J312" s="209">
        <f>ROUND(I312*H312,2)</f>
        <v>0</v>
      </c>
      <c r="K312" s="205" t="s">
        <v>2179</v>
      </c>
      <c r="L312" s="43"/>
      <c r="M312" s="210" t="s">
        <v>19</v>
      </c>
      <c r="N312" s="211" t="s">
        <v>43</v>
      </c>
      <c r="O312" s="83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4" t="s">
        <v>80</v>
      </c>
      <c r="AT312" s="214" t="s">
        <v>120</v>
      </c>
      <c r="AU312" s="214" t="s">
        <v>82</v>
      </c>
      <c r="AY312" s="16" t="s">
        <v>117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80</v>
      </c>
      <c r="BK312" s="215">
        <f>ROUND(I312*H312,2)</f>
        <v>0</v>
      </c>
      <c r="BL312" s="16" t="s">
        <v>80</v>
      </c>
      <c r="BM312" s="214" t="s">
        <v>2727</v>
      </c>
    </row>
    <row r="313" s="2" customFormat="1" ht="16.5" customHeight="1">
      <c r="A313" s="37"/>
      <c r="B313" s="38"/>
      <c r="C313" s="217" t="s">
        <v>803</v>
      </c>
      <c r="D313" s="217" t="s">
        <v>482</v>
      </c>
      <c r="E313" s="218" t="s">
        <v>2706</v>
      </c>
      <c r="F313" s="219" t="s">
        <v>2707</v>
      </c>
      <c r="G313" s="220" t="s">
        <v>153</v>
      </c>
      <c r="H313" s="221">
        <v>25</v>
      </c>
      <c r="I313" s="222"/>
      <c r="J313" s="223">
        <f>ROUND(I313*H313,2)</f>
        <v>0</v>
      </c>
      <c r="K313" s="219" t="s">
        <v>2179</v>
      </c>
      <c r="L313" s="224"/>
      <c r="M313" s="225" t="s">
        <v>19</v>
      </c>
      <c r="N313" s="226" t="s">
        <v>43</v>
      </c>
      <c r="O313" s="83"/>
      <c r="P313" s="212">
        <f>O313*H313</f>
        <v>0</v>
      </c>
      <c r="Q313" s="212">
        <v>0.00010000000000000001</v>
      </c>
      <c r="R313" s="212">
        <f>Q313*H313</f>
        <v>0.0025000000000000001</v>
      </c>
      <c r="S313" s="212">
        <v>0</v>
      </c>
      <c r="T313" s="21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4" t="s">
        <v>82</v>
      </c>
      <c r="AT313" s="214" t="s">
        <v>482</v>
      </c>
      <c r="AU313" s="214" t="s">
        <v>82</v>
      </c>
      <c r="AY313" s="16" t="s">
        <v>117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80</v>
      </c>
      <c r="BK313" s="215">
        <f>ROUND(I313*H313,2)</f>
        <v>0</v>
      </c>
      <c r="BL313" s="16" t="s">
        <v>80</v>
      </c>
      <c r="BM313" s="214" t="s">
        <v>2728</v>
      </c>
    </row>
    <row r="314" s="2" customFormat="1">
      <c r="A314" s="37"/>
      <c r="B314" s="38"/>
      <c r="C314" s="203" t="s">
        <v>807</v>
      </c>
      <c r="D314" s="203" t="s">
        <v>120</v>
      </c>
      <c r="E314" s="204" t="s">
        <v>2729</v>
      </c>
      <c r="F314" s="205" t="s">
        <v>2730</v>
      </c>
      <c r="G314" s="206" t="s">
        <v>153</v>
      </c>
      <c r="H314" s="207">
        <v>25</v>
      </c>
      <c r="I314" s="208"/>
      <c r="J314" s="209">
        <f>ROUND(I314*H314,2)</f>
        <v>0</v>
      </c>
      <c r="K314" s="205" t="s">
        <v>2179</v>
      </c>
      <c r="L314" s="43"/>
      <c r="M314" s="210" t="s">
        <v>19</v>
      </c>
      <c r="N314" s="211" t="s">
        <v>43</v>
      </c>
      <c r="O314" s="83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80</v>
      </c>
      <c r="AT314" s="214" t="s">
        <v>120</v>
      </c>
      <c r="AU314" s="214" t="s">
        <v>82</v>
      </c>
      <c r="AY314" s="16" t="s">
        <v>117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80</v>
      </c>
      <c r="BK314" s="215">
        <f>ROUND(I314*H314,2)</f>
        <v>0</v>
      </c>
      <c r="BL314" s="16" t="s">
        <v>80</v>
      </c>
      <c r="BM314" s="214" t="s">
        <v>2731</v>
      </c>
    </row>
    <row r="315" s="2" customFormat="1" ht="16.5" customHeight="1">
      <c r="A315" s="37"/>
      <c r="B315" s="38"/>
      <c r="C315" s="217" t="s">
        <v>811</v>
      </c>
      <c r="D315" s="217" t="s">
        <v>482</v>
      </c>
      <c r="E315" s="218" t="s">
        <v>2732</v>
      </c>
      <c r="F315" s="219" t="s">
        <v>2733</v>
      </c>
      <c r="G315" s="220" t="s">
        <v>153</v>
      </c>
      <c r="H315" s="221">
        <v>25</v>
      </c>
      <c r="I315" s="222"/>
      <c r="J315" s="223">
        <f>ROUND(I315*H315,2)</f>
        <v>0</v>
      </c>
      <c r="K315" s="219" t="s">
        <v>2179</v>
      </c>
      <c r="L315" s="224"/>
      <c r="M315" s="225" t="s">
        <v>19</v>
      </c>
      <c r="N315" s="226" t="s">
        <v>43</v>
      </c>
      <c r="O315" s="83"/>
      <c r="P315" s="212">
        <f>O315*H315</f>
        <v>0</v>
      </c>
      <c r="Q315" s="212">
        <v>4.0000000000000003E-05</v>
      </c>
      <c r="R315" s="212">
        <f>Q315*H315</f>
        <v>0.001</v>
      </c>
      <c r="S315" s="212">
        <v>0</v>
      </c>
      <c r="T315" s="21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4" t="s">
        <v>82</v>
      </c>
      <c r="AT315" s="214" t="s">
        <v>482</v>
      </c>
      <c r="AU315" s="214" t="s">
        <v>82</v>
      </c>
      <c r="AY315" s="16" t="s">
        <v>117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80</v>
      </c>
      <c r="BK315" s="215">
        <f>ROUND(I315*H315,2)</f>
        <v>0</v>
      </c>
      <c r="BL315" s="16" t="s">
        <v>80</v>
      </c>
      <c r="BM315" s="214" t="s">
        <v>2734</v>
      </c>
    </row>
    <row r="316" s="2" customFormat="1">
      <c r="A316" s="37"/>
      <c r="B316" s="38"/>
      <c r="C316" s="203" t="s">
        <v>815</v>
      </c>
      <c r="D316" s="203" t="s">
        <v>120</v>
      </c>
      <c r="E316" s="204" t="s">
        <v>2735</v>
      </c>
      <c r="F316" s="205" t="s">
        <v>2736</v>
      </c>
      <c r="G316" s="206" t="s">
        <v>153</v>
      </c>
      <c r="H316" s="207">
        <v>25</v>
      </c>
      <c r="I316" s="208"/>
      <c r="J316" s="209">
        <f>ROUND(I316*H316,2)</f>
        <v>0</v>
      </c>
      <c r="K316" s="205" t="s">
        <v>2179</v>
      </c>
      <c r="L316" s="43"/>
      <c r="M316" s="210" t="s">
        <v>19</v>
      </c>
      <c r="N316" s="211" t="s">
        <v>43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80</v>
      </c>
      <c r="AT316" s="214" t="s">
        <v>120</v>
      </c>
      <c r="AU316" s="214" t="s">
        <v>82</v>
      </c>
      <c r="AY316" s="16" t="s">
        <v>117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80</v>
      </c>
      <c r="BK316" s="215">
        <f>ROUND(I316*H316,2)</f>
        <v>0</v>
      </c>
      <c r="BL316" s="16" t="s">
        <v>80</v>
      </c>
      <c r="BM316" s="214" t="s">
        <v>2737</v>
      </c>
    </row>
    <row r="317" s="2" customFormat="1" ht="16.5" customHeight="1">
      <c r="A317" s="37"/>
      <c r="B317" s="38"/>
      <c r="C317" s="217" t="s">
        <v>819</v>
      </c>
      <c r="D317" s="217" t="s">
        <v>482</v>
      </c>
      <c r="E317" s="218" t="s">
        <v>2738</v>
      </c>
      <c r="F317" s="219" t="s">
        <v>2739</v>
      </c>
      <c r="G317" s="220" t="s">
        <v>153</v>
      </c>
      <c r="H317" s="221">
        <v>25</v>
      </c>
      <c r="I317" s="222"/>
      <c r="J317" s="223">
        <f>ROUND(I317*H317,2)</f>
        <v>0</v>
      </c>
      <c r="K317" s="219" t="s">
        <v>2179</v>
      </c>
      <c r="L317" s="224"/>
      <c r="M317" s="225" t="s">
        <v>19</v>
      </c>
      <c r="N317" s="226" t="s">
        <v>43</v>
      </c>
      <c r="O317" s="83"/>
      <c r="P317" s="212">
        <f>O317*H317</f>
        <v>0</v>
      </c>
      <c r="Q317" s="212">
        <v>5.0000000000000002E-05</v>
      </c>
      <c r="R317" s="212">
        <f>Q317*H317</f>
        <v>0.00125</v>
      </c>
      <c r="S317" s="212">
        <v>0</v>
      </c>
      <c r="T317" s="21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4" t="s">
        <v>82</v>
      </c>
      <c r="AT317" s="214" t="s">
        <v>482</v>
      </c>
      <c r="AU317" s="214" t="s">
        <v>82</v>
      </c>
      <c r="AY317" s="16" t="s">
        <v>117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80</v>
      </c>
      <c r="BK317" s="215">
        <f>ROUND(I317*H317,2)</f>
        <v>0</v>
      </c>
      <c r="BL317" s="16" t="s">
        <v>80</v>
      </c>
      <c r="BM317" s="214" t="s">
        <v>2740</v>
      </c>
    </row>
    <row r="318" s="2" customFormat="1">
      <c r="A318" s="37"/>
      <c r="B318" s="38"/>
      <c r="C318" s="203" t="s">
        <v>823</v>
      </c>
      <c r="D318" s="203" t="s">
        <v>120</v>
      </c>
      <c r="E318" s="204" t="s">
        <v>2741</v>
      </c>
      <c r="F318" s="205" t="s">
        <v>2742</v>
      </c>
      <c r="G318" s="206" t="s">
        <v>153</v>
      </c>
      <c r="H318" s="207">
        <v>15</v>
      </c>
      <c r="I318" s="208"/>
      <c r="J318" s="209">
        <f>ROUND(I318*H318,2)</f>
        <v>0</v>
      </c>
      <c r="K318" s="205" t="s">
        <v>2179</v>
      </c>
      <c r="L318" s="43"/>
      <c r="M318" s="210" t="s">
        <v>19</v>
      </c>
      <c r="N318" s="211" t="s">
        <v>43</v>
      </c>
      <c r="O318" s="83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80</v>
      </c>
      <c r="AT318" s="214" t="s">
        <v>120</v>
      </c>
      <c r="AU318" s="214" t="s">
        <v>82</v>
      </c>
      <c r="AY318" s="16" t="s">
        <v>117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80</v>
      </c>
      <c r="BK318" s="215">
        <f>ROUND(I318*H318,2)</f>
        <v>0</v>
      </c>
      <c r="BL318" s="16" t="s">
        <v>80</v>
      </c>
      <c r="BM318" s="214" t="s">
        <v>2743</v>
      </c>
    </row>
    <row r="319" s="2" customFormat="1" ht="21.75" customHeight="1">
      <c r="A319" s="37"/>
      <c r="B319" s="38"/>
      <c r="C319" s="203" t="s">
        <v>827</v>
      </c>
      <c r="D319" s="203" t="s">
        <v>120</v>
      </c>
      <c r="E319" s="204" t="s">
        <v>2744</v>
      </c>
      <c r="F319" s="205" t="s">
        <v>2745</v>
      </c>
      <c r="G319" s="206" t="s">
        <v>153</v>
      </c>
      <c r="H319" s="207">
        <v>10</v>
      </c>
      <c r="I319" s="208"/>
      <c r="J319" s="209">
        <f>ROUND(I319*H319,2)</f>
        <v>0</v>
      </c>
      <c r="K319" s="205" t="s">
        <v>2179</v>
      </c>
      <c r="L319" s="43"/>
      <c r="M319" s="210" t="s">
        <v>19</v>
      </c>
      <c r="N319" s="211" t="s">
        <v>43</v>
      </c>
      <c r="O319" s="83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4" t="s">
        <v>80</v>
      </c>
      <c r="AT319" s="214" t="s">
        <v>120</v>
      </c>
      <c r="AU319" s="214" t="s">
        <v>82</v>
      </c>
      <c r="AY319" s="16" t="s">
        <v>117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80</v>
      </c>
      <c r="BK319" s="215">
        <f>ROUND(I319*H319,2)</f>
        <v>0</v>
      </c>
      <c r="BL319" s="16" t="s">
        <v>80</v>
      </c>
      <c r="BM319" s="214" t="s">
        <v>2746</v>
      </c>
    </row>
    <row r="320" s="2" customFormat="1">
      <c r="A320" s="37"/>
      <c r="B320" s="38"/>
      <c r="C320" s="203" t="s">
        <v>831</v>
      </c>
      <c r="D320" s="203" t="s">
        <v>120</v>
      </c>
      <c r="E320" s="204" t="s">
        <v>2747</v>
      </c>
      <c r="F320" s="205" t="s">
        <v>2748</v>
      </c>
      <c r="G320" s="206" t="s">
        <v>153</v>
      </c>
      <c r="H320" s="207">
        <v>10</v>
      </c>
      <c r="I320" s="208"/>
      <c r="J320" s="209">
        <f>ROUND(I320*H320,2)</f>
        <v>0</v>
      </c>
      <c r="K320" s="205" t="s">
        <v>2179</v>
      </c>
      <c r="L320" s="43"/>
      <c r="M320" s="210" t="s">
        <v>19</v>
      </c>
      <c r="N320" s="211" t="s">
        <v>43</v>
      </c>
      <c r="O320" s="83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4" t="s">
        <v>80</v>
      </c>
      <c r="AT320" s="214" t="s">
        <v>120</v>
      </c>
      <c r="AU320" s="214" t="s">
        <v>82</v>
      </c>
      <c r="AY320" s="16" t="s">
        <v>117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80</v>
      </c>
      <c r="BK320" s="215">
        <f>ROUND(I320*H320,2)</f>
        <v>0</v>
      </c>
      <c r="BL320" s="16" t="s">
        <v>80</v>
      </c>
      <c r="BM320" s="214" t="s">
        <v>2749</v>
      </c>
    </row>
    <row r="321" s="2" customFormat="1" ht="16.5" customHeight="1">
      <c r="A321" s="37"/>
      <c r="B321" s="38"/>
      <c r="C321" s="203" t="s">
        <v>835</v>
      </c>
      <c r="D321" s="203" t="s">
        <v>120</v>
      </c>
      <c r="E321" s="204" t="s">
        <v>2750</v>
      </c>
      <c r="F321" s="205" t="s">
        <v>2751</v>
      </c>
      <c r="G321" s="206" t="s">
        <v>153</v>
      </c>
      <c r="H321" s="207">
        <v>10</v>
      </c>
      <c r="I321" s="208"/>
      <c r="J321" s="209">
        <f>ROUND(I321*H321,2)</f>
        <v>0</v>
      </c>
      <c r="K321" s="205" t="s">
        <v>2179</v>
      </c>
      <c r="L321" s="43"/>
      <c r="M321" s="210" t="s">
        <v>19</v>
      </c>
      <c r="N321" s="211" t="s">
        <v>43</v>
      </c>
      <c r="O321" s="83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4" t="s">
        <v>80</v>
      </c>
      <c r="AT321" s="214" t="s">
        <v>120</v>
      </c>
      <c r="AU321" s="214" t="s">
        <v>82</v>
      </c>
      <c r="AY321" s="16" t="s">
        <v>117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80</v>
      </c>
      <c r="BK321" s="215">
        <f>ROUND(I321*H321,2)</f>
        <v>0</v>
      </c>
      <c r="BL321" s="16" t="s">
        <v>80</v>
      </c>
      <c r="BM321" s="214" t="s">
        <v>2752</v>
      </c>
    </row>
    <row r="322" s="2" customFormat="1" ht="16.5" customHeight="1">
      <c r="A322" s="37"/>
      <c r="B322" s="38"/>
      <c r="C322" s="203" t="s">
        <v>839</v>
      </c>
      <c r="D322" s="203" t="s">
        <v>120</v>
      </c>
      <c r="E322" s="204" t="s">
        <v>2753</v>
      </c>
      <c r="F322" s="205" t="s">
        <v>2754</v>
      </c>
      <c r="G322" s="206" t="s">
        <v>153</v>
      </c>
      <c r="H322" s="207">
        <v>15</v>
      </c>
      <c r="I322" s="208"/>
      <c r="J322" s="209">
        <f>ROUND(I322*H322,2)</f>
        <v>0</v>
      </c>
      <c r="K322" s="205" t="s">
        <v>2179</v>
      </c>
      <c r="L322" s="43"/>
      <c r="M322" s="210" t="s">
        <v>19</v>
      </c>
      <c r="N322" s="211" t="s">
        <v>43</v>
      </c>
      <c r="O322" s="83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4" t="s">
        <v>80</v>
      </c>
      <c r="AT322" s="214" t="s">
        <v>120</v>
      </c>
      <c r="AU322" s="214" t="s">
        <v>82</v>
      </c>
      <c r="AY322" s="16" t="s">
        <v>117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80</v>
      </c>
      <c r="BK322" s="215">
        <f>ROUND(I322*H322,2)</f>
        <v>0</v>
      </c>
      <c r="BL322" s="16" t="s">
        <v>80</v>
      </c>
      <c r="BM322" s="214" t="s">
        <v>2755</v>
      </c>
    </row>
    <row r="323" s="2" customFormat="1" ht="16.5" customHeight="1">
      <c r="A323" s="37"/>
      <c r="B323" s="38"/>
      <c r="C323" s="203" t="s">
        <v>843</v>
      </c>
      <c r="D323" s="203" t="s">
        <v>120</v>
      </c>
      <c r="E323" s="204" t="s">
        <v>2756</v>
      </c>
      <c r="F323" s="205" t="s">
        <v>2757</v>
      </c>
      <c r="G323" s="206" t="s">
        <v>153</v>
      </c>
      <c r="H323" s="207">
        <v>15</v>
      </c>
      <c r="I323" s="208"/>
      <c r="J323" s="209">
        <f>ROUND(I323*H323,2)</f>
        <v>0</v>
      </c>
      <c r="K323" s="205" t="s">
        <v>2179</v>
      </c>
      <c r="L323" s="43"/>
      <c r="M323" s="210" t="s">
        <v>19</v>
      </c>
      <c r="N323" s="211" t="s">
        <v>43</v>
      </c>
      <c r="O323" s="83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4" t="s">
        <v>80</v>
      </c>
      <c r="AT323" s="214" t="s">
        <v>120</v>
      </c>
      <c r="AU323" s="214" t="s">
        <v>82</v>
      </c>
      <c r="AY323" s="16" t="s">
        <v>117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80</v>
      </c>
      <c r="BK323" s="215">
        <f>ROUND(I323*H323,2)</f>
        <v>0</v>
      </c>
      <c r="BL323" s="16" t="s">
        <v>80</v>
      </c>
      <c r="BM323" s="214" t="s">
        <v>2758</v>
      </c>
    </row>
    <row r="324" s="2" customFormat="1">
      <c r="A324" s="37"/>
      <c r="B324" s="38"/>
      <c r="C324" s="203" t="s">
        <v>1334</v>
      </c>
      <c r="D324" s="203" t="s">
        <v>120</v>
      </c>
      <c r="E324" s="204" t="s">
        <v>2759</v>
      </c>
      <c r="F324" s="205" t="s">
        <v>2760</v>
      </c>
      <c r="G324" s="206" t="s">
        <v>153</v>
      </c>
      <c r="H324" s="207">
        <v>50</v>
      </c>
      <c r="I324" s="208"/>
      <c r="J324" s="209">
        <f>ROUND(I324*H324,2)</f>
        <v>0</v>
      </c>
      <c r="K324" s="205" t="s">
        <v>2179</v>
      </c>
      <c r="L324" s="43"/>
      <c r="M324" s="210" t="s">
        <v>19</v>
      </c>
      <c r="N324" s="211" t="s">
        <v>43</v>
      </c>
      <c r="O324" s="83"/>
      <c r="P324" s="212">
        <f>O324*H324</f>
        <v>0</v>
      </c>
      <c r="Q324" s="212">
        <v>0</v>
      </c>
      <c r="R324" s="212">
        <f>Q324*H324</f>
        <v>0</v>
      </c>
      <c r="S324" s="212">
        <v>4.8000000000000001E-05</v>
      </c>
      <c r="T324" s="213">
        <f>S324*H324</f>
        <v>0.0024000000000000002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4" t="s">
        <v>80</v>
      </c>
      <c r="AT324" s="214" t="s">
        <v>120</v>
      </c>
      <c r="AU324" s="214" t="s">
        <v>82</v>
      </c>
      <c r="AY324" s="16" t="s">
        <v>117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80</v>
      </c>
      <c r="BK324" s="215">
        <f>ROUND(I324*H324,2)</f>
        <v>0</v>
      </c>
      <c r="BL324" s="16" t="s">
        <v>80</v>
      </c>
      <c r="BM324" s="214" t="s">
        <v>2761</v>
      </c>
    </row>
    <row r="325" s="2" customFormat="1">
      <c r="A325" s="37"/>
      <c r="B325" s="38"/>
      <c r="C325" s="203" t="s">
        <v>1338</v>
      </c>
      <c r="D325" s="203" t="s">
        <v>120</v>
      </c>
      <c r="E325" s="204" t="s">
        <v>2762</v>
      </c>
      <c r="F325" s="205" t="s">
        <v>2763</v>
      </c>
      <c r="G325" s="206" t="s">
        <v>153</v>
      </c>
      <c r="H325" s="207">
        <v>50</v>
      </c>
      <c r="I325" s="208"/>
      <c r="J325" s="209">
        <f>ROUND(I325*H325,2)</f>
        <v>0</v>
      </c>
      <c r="K325" s="205" t="s">
        <v>2179</v>
      </c>
      <c r="L325" s="43"/>
      <c r="M325" s="210" t="s">
        <v>19</v>
      </c>
      <c r="N325" s="211" t="s">
        <v>43</v>
      </c>
      <c r="O325" s="83"/>
      <c r="P325" s="212">
        <f>O325*H325</f>
        <v>0</v>
      </c>
      <c r="Q325" s="212">
        <v>0</v>
      </c>
      <c r="R325" s="212">
        <f>Q325*H325</f>
        <v>0</v>
      </c>
      <c r="S325" s="212">
        <v>4.8000000000000001E-05</v>
      </c>
      <c r="T325" s="213">
        <f>S325*H325</f>
        <v>0.0024000000000000002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4" t="s">
        <v>80</v>
      </c>
      <c r="AT325" s="214" t="s">
        <v>120</v>
      </c>
      <c r="AU325" s="214" t="s">
        <v>82</v>
      </c>
      <c r="AY325" s="16" t="s">
        <v>117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80</v>
      </c>
      <c r="BK325" s="215">
        <f>ROUND(I325*H325,2)</f>
        <v>0</v>
      </c>
      <c r="BL325" s="16" t="s">
        <v>80</v>
      </c>
      <c r="BM325" s="214" t="s">
        <v>2764</v>
      </c>
    </row>
    <row r="326" s="2" customFormat="1">
      <c r="A326" s="37"/>
      <c r="B326" s="38"/>
      <c r="C326" s="203" t="s">
        <v>1342</v>
      </c>
      <c r="D326" s="203" t="s">
        <v>120</v>
      </c>
      <c r="E326" s="204" t="s">
        <v>2765</v>
      </c>
      <c r="F326" s="205" t="s">
        <v>2766</v>
      </c>
      <c r="G326" s="206" t="s">
        <v>153</v>
      </c>
      <c r="H326" s="207">
        <v>50</v>
      </c>
      <c r="I326" s="208"/>
      <c r="J326" s="209">
        <f>ROUND(I326*H326,2)</f>
        <v>0</v>
      </c>
      <c r="K326" s="205" t="s">
        <v>2179</v>
      </c>
      <c r="L326" s="43"/>
      <c r="M326" s="210" t="s">
        <v>19</v>
      </c>
      <c r="N326" s="211" t="s">
        <v>43</v>
      </c>
      <c r="O326" s="83"/>
      <c r="P326" s="212">
        <f>O326*H326</f>
        <v>0</v>
      </c>
      <c r="Q326" s="212">
        <v>0</v>
      </c>
      <c r="R326" s="212">
        <f>Q326*H326</f>
        <v>0</v>
      </c>
      <c r="S326" s="212">
        <v>9.7999999999999997E-05</v>
      </c>
      <c r="T326" s="213">
        <f>S326*H326</f>
        <v>0.0048999999999999998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4" t="s">
        <v>80</v>
      </c>
      <c r="AT326" s="214" t="s">
        <v>120</v>
      </c>
      <c r="AU326" s="214" t="s">
        <v>82</v>
      </c>
      <c r="AY326" s="16" t="s">
        <v>117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80</v>
      </c>
      <c r="BK326" s="215">
        <f>ROUND(I326*H326,2)</f>
        <v>0</v>
      </c>
      <c r="BL326" s="16" t="s">
        <v>80</v>
      </c>
      <c r="BM326" s="214" t="s">
        <v>2767</v>
      </c>
    </row>
    <row r="327" s="2" customFormat="1">
      <c r="A327" s="37"/>
      <c r="B327" s="38"/>
      <c r="C327" s="203" t="s">
        <v>1346</v>
      </c>
      <c r="D327" s="203" t="s">
        <v>120</v>
      </c>
      <c r="E327" s="204" t="s">
        <v>2768</v>
      </c>
      <c r="F327" s="205" t="s">
        <v>2769</v>
      </c>
      <c r="G327" s="206" t="s">
        <v>153</v>
      </c>
      <c r="H327" s="207">
        <v>20</v>
      </c>
      <c r="I327" s="208"/>
      <c r="J327" s="209">
        <f>ROUND(I327*H327,2)</f>
        <v>0</v>
      </c>
      <c r="K327" s="205" t="s">
        <v>2179</v>
      </c>
      <c r="L327" s="43"/>
      <c r="M327" s="210" t="s">
        <v>19</v>
      </c>
      <c r="N327" s="211" t="s">
        <v>43</v>
      </c>
      <c r="O327" s="83"/>
      <c r="P327" s="212">
        <f>O327*H327</f>
        <v>0</v>
      </c>
      <c r="Q327" s="212">
        <v>0</v>
      </c>
      <c r="R327" s="212">
        <f>Q327*H327</f>
        <v>0</v>
      </c>
      <c r="S327" s="212">
        <v>4.8000000000000001E-05</v>
      </c>
      <c r="T327" s="213">
        <f>S327*H327</f>
        <v>0.00096000000000000002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4" t="s">
        <v>80</v>
      </c>
      <c r="AT327" s="214" t="s">
        <v>120</v>
      </c>
      <c r="AU327" s="214" t="s">
        <v>82</v>
      </c>
      <c r="AY327" s="16" t="s">
        <v>117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80</v>
      </c>
      <c r="BK327" s="215">
        <f>ROUND(I327*H327,2)</f>
        <v>0</v>
      </c>
      <c r="BL327" s="16" t="s">
        <v>80</v>
      </c>
      <c r="BM327" s="214" t="s">
        <v>2770</v>
      </c>
    </row>
    <row r="328" s="2" customFormat="1">
      <c r="A328" s="37"/>
      <c r="B328" s="38"/>
      <c r="C328" s="203" t="s">
        <v>1350</v>
      </c>
      <c r="D328" s="203" t="s">
        <v>120</v>
      </c>
      <c r="E328" s="204" t="s">
        <v>2771</v>
      </c>
      <c r="F328" s="205" t="s">
        <v>2772</v>
      </c>
      <c r="G328" s="206" t="s">
        <v>153</v>
      </c>
      <c r="H328" s="207">
        <v>20</v>
      </c>
      <c r="I328" s="208"/>
      <c r="J328" s="209">
        <f>ROUND(I328*H328,2)</f>
        <v>0</v>
      </c>
      <c r="K328" s="205" t="s">
        <v>2179</v>
      </c>
      <c r="L328" s="43"/>
      <c r="M328" s="210" t="s">
        <v>19</v>
      </c>
      <c r="N328" s="211" t="s">
        <v>43</v>
      </c>
      <c r="O328" s="83"/>
      <c r="P328" s="212">
        <f>O328*H328</f>
        <v>0</v>
      </c>
      <c r="Q328" s="212">
        <v>0</v>
      </c>
      <c r="R328" s="212">
        <f>Q328*H328</f>
        <v>0</v>
      </c>
      <c r="S328" s="212">
        <v>6.3999999999999997E-05</v>
      </c>
      <c r="T328" s="213">
        <f>S328*H328</f>
        <v>0.0012799999999999999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4" t="s">
        <v>80</v>
      </c>
      <c r="AT328" s="214" t="s">
        <v>120</v>
      </c>
      <c r="AU328" s="214" t="s">
        <v>82</v>
      </c>
      <c r="AY328" s="16" t="s">
        <v>117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80</v>
      </c>
      <c r="BK328" s="215">
        <f>ROUND(I328*H328,2)</f>
        <v>0</v>
      </c>
      <c r="BL328" s="16" t="s">
        <v>80</v>
      </c>
      <c r="BM328" s="214" t="s">
        <v>2773</v>
      </c>
    </row>
    <row r="329" s="2" customFormat="1" ht="16.5" customHeight="1">
      <c r="A329" s="37"/>
      <c r="B329" s="38"/>
      <c r="C329" s="203" t="s">
        <v>1359</v>
      </c>
      <c r="D329" s="203" t="s">
        <v>120</v>
      </c>
      <c r="E329" s="204" t="s">
        <v>2774</v>
      </c>
      <c r="F329" s="205" t="s">
        <v>2775</v>
      </c>
      <c r="G329" s="206" t="s">
        <v>153</v>
      </c>
      <c r="H329" s="207">
        <v>15</v>
      </c>
      <c r="I329" s="208"/>
      <c r="J329" s="209">
        <f>ROUND(I329*H329,2)</f>
        <v>0</v>
      </c>
      <c r="K329" s="205" t="s">
        <v>2179</v>
      </c>
      <c r="L329" s="43"/>
      <c r="M329" s="210" t="s">
        <v>19</v>
      </c>
      <c r="N329" s="211" t="s">
        <v>43</v>
      </c>
      <c r="O329" s="83"/>
      <c r="P329" s="212">
        <f>O329*H329</f>
        <v>0</v>
      </c>
      <c r="Q329" s="212">
        <v>0</v>
      </c>
      <c r="R329" s="212">
        <f>Q329*H329</f>
        <v>0</v>
      </c>
      <c r="S329" s="212">
        <v>0.00020000000000000001</v>
      </c>
      <c r="T329" s="213">
        <f>S329*H329</f>
        <v>0.0030000000000000001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4" t="s">
        <v>80</v>
      </c>
      <c r="AT329" s="214" t="s">
        <v>120</v>
      </c>
      <c r="AU329" s="214" t="s">
        <v>82</v>
      </c>
      <c r="AY329" s="16" t="s">
        <v>117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6" t="s">
        <v>80</v>
      </c>
      <c r="BK329" s="215">
        <f>ROUND(I329*H329,2)</f>
        <v>0</v>
      </c>
      <c r="BL329" s="16" t="s">
        <v>80</v>
      </c>
      <c r="BM329" s="214" t="s">
        <v>2776</v>
      </c>
    </row>
    <row r="330" s="2" customFormat="1" ht="16.5" customHeight="1">
      <c r="A330" s="37"/>
      <c r="B330" s="38"/>
      <c r="C330" s="203" t="s">
        <v>1355</v>
      </c>
      <c r="D330" s="203" t="s">
        <v>120</v>
      </c>
      <c r="E330" s="204" t="s">
        <v>2777</v>
      </c>
      <c r="F330" s="205" t="s">
        <v>2778</v>
      </c>
      <c r="G330" s="206" t="s">
        <v>153</v>
      </c>
      <c r="H330" s="207">
        <v>5</v>
      </c>
      <c r="I330" s="208"/>
      <c r="J330" s="209">
        <f>ROUND(I330*H330,2)</f>
        <v>0</v>
      </c>
      <c r="K330" s="205" t="s">
        <v>2179</v>
      </c>
      <c r="L330" s="43"/>
      <c r="M330" s="210" t="s">
        <v>19</v>
      </c>
      <c r="N330" s="211" t="s">
        <v>43</v>
      </c>
      <c r="O330" s="83"/>
      <c r="P330" s="212">
        <f>O330*H330</f>
        <v>0</v>
      </c>
      <c r="Q330" s="212">
        <v>0</v>
      </c>
      <c r="R330" s="212">
        <f>Q330*H330</f>
        <v>0</v>
      </c>
      <c r="S330" s="212">
        <v>4.8000000000000001E-05</v>
      </c>
      <c r="T330" s="213">
        <f>S330*H330</f>
        <v>0.00024000000000000001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14" t="s">
        <v>80</v>
      </c>
      <c r="AT330" s="214" t="s">
        <v>120</v>
      </c>
      <c r="AU330" s="214" t="s">
        <v>82</v>
      </c>
      <c r="AY330" s="16" t="s">
        <v>117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80</v>
      </c>
      <c r="BK330" s="215">
        <f>ROUND(I330*H330,2)</f>
        <v>0</v>
      </c>
      <c r="BL330" s="16" t="s">
        <v>80</v>
      </c>
      <c r="BM330" s="214" t="s">
        <v>2779</v>
      </c>
    </row>
    <row r="331" s="2" customFormat="1">
      <c r="A331" s="37"/>
      <c r="B331" s="38"/>
      <c r="C331" s="203" t="s">
        <v>847</v>
      </c>
      <c r="D331" s="203" t="s">
        <v>120</v>
      </c>
      <c r="E331" s="204" t="s">
        <v>2780</v>
      </c>
      <c r="F331" s="205" t="s">
        <v>2781</v>
      </c>
      <c r="G331" s="206" t="s">
        <v>153</v>
      </c>
      <c r="H331" s="207">
        <v>100</v>
      </c>
      <c r="I331" s="208"/>
      <c r="J331" s="209">
        <f>ROUND(I331*H331,2)</f>
        <v>0</v>
      </c>
      <c r="K331" s="205" t="s">
        <v>2179</v>
      </c>
      <c r="L331" s="43"/>
      <c r="M331" s="210" t="s">
        <v>19</v>
      </c>
      <c r="N331" s="211" t="s">
        <v>43</v>
      </c>
      <c r="O331" s="83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4" t="s">
        <v>80</v>
      </c>
      <c r="AT331" s="214" t="s">
        <v>120</v>
      </c>
      <c r="AU331" s="214" t="s">
        <v>82</v>
      </c>
      <c r="AY331" s="16" t="s">
        <v>117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80</v>
      </c>
      <c r="BK331" s="215">
        <f>ROUND(I331*H331,2)</f>
        <v>0</v>
      </c>
      <c r="BL331" s="16" t="s">
        <v>80</v>
      </c>
      <c r="BM331" s="214" t="s">
        <v>2782</v>
      </c>
    </row>
    <row r="332" s="2" customFormat="1" ht="16.5" customHeight="1">
      <c r="A332" s="37"/>
      <c r="B332" s="38"/>
      <c r="C332" s="217" t="s">
        <v>851</v>
      </c>
      <c r="D332" s="217" t="s">
        <v>482</v>
      </c>
      <c r="E332" s="218" t="s">
        <v>2783</v>
      </c>
      <c r="F332" s="219" t="s">
        <v>2784</v>
      </c>
      <c r="G332" s="220" t="s">
        <v>153</v>
      </c>
      <c r="H332" s="221">
        <v>100</v>
      </c>
      <c r="I332" s="222"/>
      <c r="J332" s="223">
        <f>ROUND(I332*H332,2)</f>
        <v>0</v>
      </c>
      <c r="K332" s="219" t="s">
        <v>2179</v>
      </c>
      <c r="L332" s="224"/>
      <c r="M332" s="225" t="s">
        <v>19</v>
      </c>
      <c r="N332" s="226" t="s">
        <v>43</v>
      </c>
      <c r="O332" s="83"/>
      <c r="P332" s="212">
        <f>O332*H332</f>
        <v>0</v>
      </c>
      <c r="Q332" s="212">
        <v>0.00010000000000000001</v>
      </c>
      <c r="R332" s="212">
        <f>Q332*H332</f>
        <v>0.01</v>
      </c>
      <c r="S332" s="212">
        <v>0</v>
      </c>
      <c r="T332" s="21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14" t="s">
        <v>82</v>
      </c>
      <c r="AT332" s="214" t="s">
        <v>482</v>
      </c>
      <c r="AU332" s="214" t="s">
        <v>82</v>
      </c>
      <c r="AY332" s="16" t="s">
        <v>117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6" t="s">
        <v>80</v>
      </c>
      <c r="BK332" s="215">
        <f>ROUND(I332*H332,2)</f>
        <v>0</v>
      </c>
      <c r="BL332" s="16" t="s">
        <v>80</v>
      </c>
      <c r="BM332" s="214" t="s">
        <v>2785</v>
      </c>
    </row>
    <row r="333" s="2" customFormat="1">
      <c r="A333" s="37"/>
      <c r="B333" s="38"/>
      <c r="C333" s="203" t="s">
        <v>855</v>
      </c>
      <c r="D333" s="203" t="s">
        <v>120</v>
      </c>
      <c r="E333" s="204" t="s">
        <v>2786</v>
      </c>
      <c r="F333" s="205" t="s">
        <v>2787</v>
      </c>
      <c r="G333" s="206" t="s">
        <v>153</v>
      </c>
      <c r="H333" s="207">
        <v>100</v>
      </c>
      <c r="I333" s="208"/>
      <c r="J333" s="209">
        <f>ROUND(I333*H333,2)</f>
        <v>0</v>
      </c>
      <c r="K333" s="205" t="s">
        <v>2179</v>
      </c>
      <c r="L333" s="43"/>
      <c r="M333" s="210" t="s">
        <v>19</v>
      </c>
      <c r="N333" s="211" t="s">
        <v>43</v>
      </c>
      <c r="O333" s="83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4" t="s">
        <v>80</v>
      </c>
      <c r="AT333" s="214" t="s">
        <v>120</v>
      </c>
      <c r="AU333" s="214" t="s">
        <v>82</v>
      </c>
      <c r="AY333" s="16" t="s">
        <v>117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80</v>
      </c>
      <c r="BK333" s="215">
        <f>ROUND(I333*H333,2)</f>
        <v>0</v>
      </c>
      <c r="BL333" s="16" t="s">
        <v>80</v>
      </c>
      <c r="BM333" s="214" t="s">
        <v>2788</v>
      </c>
    </row>
    <row r="334" s="2" customFormat="1" ht="21.75" customHeight="1">
      <c r="A334" s="37"/>
      <c r="B334" s="38"/>
      <c r="C334" s="217" t="s">
        <v>859</v>
      </c>
      <c r="D334" s="217" t="s">
        <v>482</v>
      </c>
      <c r="E334" s="218" t="s">
        <v>2789</v>
      </c>
      <c r="F334" s="219" t="s">
        <v>2790</v>
      </c>
      <c r="G334" s="220" t="s">
        <v>153</v>
      </c>
      <c r="H334" s="221">
        <v>100</v>
      </c>
      <c r="I334" s="222"/>
      <c r="J334" s="223">
        <f>ROUND(I334*H334,2)</f>
        <v>0</v>
      </c>
      <c r="K334" s="219" t="s">
        <v>2179</v>
      </c>
      <c r="L334" s="224"/>
      <c r="M334" s="225" t="s">
        <v>19</v>
      </c>
      <c r="N334" s="226" t="s">
        <v>43</v>
      </c>
      <c r="O334" s="83"/>
      <c r="P334" s="212">
        <f>O334*H334</f>
        <v>0</v>
      </c>
      <c r="Q334" s="212">
        <v>0.00013999999999999999</v>
      </c>
      <c r="R334" s="212">
        <f>Q334*H334</f>
        <v>0.013999999999999999</v>
      </c>
      <c r="S334" s="212">
        <v>0</v>
      </c>
      <c r="T334" s="21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4" t="s">
        <v>82</v>
      </c>
      <c r="AT334" s="214" t="s">
        <v>482</v>
      </c>
      <c r="AU334" s="214" t="s">
        <v>82</v>
      </c>
      <c r="AY334" s="16" t="s">
        <v>117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6" t="s">
        <v>80</v>
      </c>
      <c r="BK334" s="215">
        <f>ROUND(I334*H334,2)</f>
        <v>0</v>
      </c>
      <c r="BL334" s="16" t="s">
        <v>80</v>
      </c>
      <c r="BM334" s="214" t="s">
        <v>2791</v>
      </c>
    </row>
    <row r="335" s="2" customFormat="1">
      <c r="A335" s="37"/>
      <c r="B335" s="38"/>
      <c r="C335" s="203" t="s">
        <v>863</v>
      </c>
      <c r="D335" s="203" t="s">
        <v>120</v>
      </c>
      <c r="E335" s="204" t="s">
        <v>2792</v>
      </c>
      <c r="F335" s="205" t="s">
        <v>2793</v>
      </c>
      <c r="G335" s="206" t="s">
        <v>153</v>
      </c>
      <c r="H335" s="207">
        <v>100</v>
      </c>
      <c r="I335" s="208"/>
      <c r="J335" s="209">
        <f>ROUND(I335*H335,2)</f>
        <v>0</v>
      </c>
      <c r="K335" s="205" t="s">
        <v>2179</v>
      </c>
      <c r="L335" s="43"/>
      <c r="M335" s="210" t="s">
        <v>19</v>
      </c>
      <c r="N335" s="211" t="s">
        <v>43</v>
      </c>
      <c r="O335" s="83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4" t="s">
        <v>80</v>
      </c>
      <c r="AT335" s="214" t="s">
        <v>120</v>
      </c>
      <c r="AU335" s="214" t="s">
        <v>82</v>
      </c>
      <c r="AY335" s="16" t="s">
        <v>117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6" t="s">
        <v>80</v>
      </c>
      <c r="BK335" s="215">
        <f>ROUND(I335*H335,2)</f>
        <v>0</v>
      </c>
      <c r="BL335" s="16" t="s">
        <v>80</v>
      </c>
      <c r="BM335" s="214" t="s">
        <v>2794</v>
      </c>
    </row>
    <row r="336" s="2" customFormat="1">
      <c r="A336" s="37"/>
      <c r="B336" s="38"/>
      <c r="C336" s="203" t="s">
        <v>867</v>
      </c>
      <c r="D336" s="203" t="s">
        <v>120</v>
      </c>
      <c r="E336" s="204" t="s">
        <v>2795</v>
      </c>
      <c r="F336" s="205" t="s">
        <v>2796</v>
      </c>
      <c r="G336" s="206" t="s">
        <v>153</v>
      </c>
      <c r="H336" s="207">
        <v>50</v>
      </c>
      <c r="I336" s="208"/>
      <c r="J336" s="209">
        <f>ROUND(I336*H336,2)</f>
        <v>0</v>
      </c>
      <c r="K336" s="205" t="s">
        <v>2179</v>
      </c>
      <c r="L336" s="43"/>
      <c r="M336" s="210" t="s">
        <v>19</v>
      </c>
      <c r="N336" s="211" t="s">
        <v>43</v>
      </c>
      <c r="O336" s="83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4" t="s">
        <v>80</v>
      </c>
      <c r="AT336" s="214" t="s">
        <v>120</v>
      </c>
      <c r="AU336" s="214" t="s">
        <v>82</v>
      </c>
      <c r="AY336" s="16" t="s">
        <v>117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80</v>
      </c>
      <c r="BK336" s="215">
        <f>ROUND(I336*H336,2)</f>
        <v>0</v>
      </c>
      <c r="BL336" s="16" t="s">
        <v>80</v>
      </c>
      <c r="BM336" s="214" t="s">
        <v>2797</v>
      </c>
    </row>
    <row r="337" s="2" customFormat="1" ht="21.75" customHeight="1">
      <c r="A337" s="37"/>
      <c r="B337" s="38"/>
      <c r="C337" s="203" t="s">
        <v>871</v>
      </c>
      <c r="D337" s="203" t="s">
        <v>120</v>
      </c>
      <c r="E337" s="204" t="s">
        <v>2798</v>
      </c>
      <c r="F337" s="205" t="s">
        <v>2799</v>
      </c>
      <c r="G337" s="206" t="s">
        <v>153</v>
      </c>
      <c r="H337" s="207">
        <v>50</v>
      </c>
      <c r="I337" s="208"/>
      <c r="J337" s="209">
        <f>ROUND(I337*H337,2)</f>
        <v>0</v>
      </c>
      <c r="K337" s="205" t="s">
        <v>2179</v>
      </c>
      <c r="L337" s="43"/>
      <c r="M337" s="210" t="s">
        <v>19</v>
      </c>
      <c r="N337" s="211" t="s">
        <v>43</v>
      </c>
      <c r="O337" s="83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4" t="s">
        <v>80</v>
      </c>
      <c r="AT337" s="214" t="s">
        <v>120</v>
      </c>
      <c r="AU337" s="214" t="s">
        <v>82</v>
      </c>
      <c r="AY337" s="16" t="s">
        <v>117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80</v>
      </c>
      <c r="BK337" s="215">
        <f>ROUND(I337*H337,2)</f>
        <v>0</v>
      </c>
      <c r="BL337" s="16" t="s">
        <v>80</v>
      </c>
      <c r="BM337" s="214" t="s">
        <v>2800</v>
      </c>
    </row>
    <row r="338" s="2" customFormat="1" ht="16.5" customHeight="1">
      <c r="A338" s="37"/>
      <c r="B338" s="38"/>
      <c r="C338" s="217" t="s">
        <v>875</v>
      </c>
      <c r="D338" s="217" t="s">
        <v>482</v>
      </c>
      <c r="E338" s="218" t="s">
        <v>2801</v>
      </c>
      <c r="F338" s="219" t="s">
        <v>2802</v>
      </c>
      <c r="G338" s="220" t="s">
        <v>153</v>
      </c>
      <c r="H338" s="221">
        <v>50</v>
      </c>
      <c r="I338" s="222"/>
      <c r="J338" s="223">
        <f>ROUND(I338*H338,2)</f>
        <v>0</v>
      </c>
      <c r="K338" s="219" t="s">
        <v>2179</v>
      </c>
      <c r="L338" s="224"/>
      <c r="M338" s="225" t="s">
        <v>19</v>
      </c>
      <c r="N338" s="226" t="s">
        <v>43</v>
      </c>
      <c r="O338" s="83"/>
      <c r="P338" s="212">
        <f>O338*H338</f>
        <v>0</v>
      </c>
      <c r="Q338" s="212">
        <v>0.00024000000000000001</v>
      </c>
      <c r="R338" s="212">
        <f>Q338*H338</f>
        <v>0.012</v>
      </c>
      <c r="S338" s="212">
        <v>0</v>
      </c>
      <c r="T338" s="21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14" t="s">
        <v>82</v>
      </c>
      <c r="AT338" s="214" t="s">
        <v>482</v>
      </c>
      <c r="AU338" s="214" t="s">
        <v>82</v>
      </c>
      <c r="AY338" s="16" t="s">
        <v>117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6" t="s">
        <v>80</v>
      </c>
      <c r="BK338" s="215">
        <f>ROUND(I338*H338,2)</f>
        <v>0</v>
      </c>
      <c r="BL338" s="16" t="s">
        <v>80</v>
      </c>
      <c r="BM338" s="214" t="s">
        <v>2803</v>
      </c>
    </row>
    <row r="339" s="2" customFormat="1">
      <c r="A339" s="37"/>
      <c r="B339" s="38"/>
      <c r="C339" s="203" t="s">
        <v>879</v>
      </c>
      <c r="D339" s="203" t="s">
        <v>120</v>
      </c>
      <c r="E339" s="204" t="s">
        <v>2804</v>
      </c>
      <c r="F339" s="205" t="s">
        <v>2805</v>
      </c>
      <c r="G339" s="206" t="s">
        <v>153</v>
      </c>
      <c r="H339" s="207">
        <v>25</v>
      </c>
      <c r="I339" s="208"/>
      <c r="J339" s="209">
        <f>ROUND(I339*H339,2)</f>
        <v>0</v>
      </c>
      <c r="K339" s="205" t="s">
        <v>2179</v>
      </c>
      <c r="L339" s="43"/>
      <c r="M339" s="210" t="s">
        <v>19</v>
      </c>
      <c r="N339" s="211" t="s">
        <v>43</v>
      </c>
      <c r="O339" s="83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4" t="s">
        <v>80</v>
      </c>
      <c r="AT339" s="214" t="s">
        <v>120</v>
      </c>
      <c r="AU339" s="214" t="s">
        <v>82</v>
      </c>
      <c r="AY339" s="16" t="s">
        <v>117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80</v>
      </c>
      <c r="BK339" s="215">
        <f>ROUND(I339*H339,2)</f>
        <v>0</v>
      </c>
      <c r="BL339" s="16" t="s">
        <v>80</v>
      </c>
      <c r="BM339" s="214" t="s">
        <v>2806</v>
      </c>
    </row>
    <row r="340" s="2" customFormat="1">
      <c r="A340" s="37"/>
      <c r="B340" s="38"/>
      <c r="C340" s="203" t="s">
        <v>883</v>
      </c>
      <c r="D340" s="203" t="s">
        <v>120</v>
      </c>
      <c r="E340" s="204" t="s">
        <v>2807</v>
      </c>
      <c r="F340" s="205" t="s">
        <v>2808</v>
      </c>
      <c r="G340" s="206" t="s">
        <v>153</v>
      </c>
      <c r="H340" s="207">
        <v>20</v>
      </c>
      <c r="I340" s="208"/>
      <c r="J340" s="209">
        <f>ROUND(I340*H340,2)</f>
        <v>0</v>
      </c>
      <c r="K340" s="205" t="s">
        <v>2179</v>
      </c>
      <c r="L340" s="43"/>
      <c r="M340" s="210" t="s">
        <v>19</v>
      </c>
      <c r="N340" s="211" t="s">
        <v>43</v>
      </c>
      <c r="O340" s="83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14" t="s">
        <v>80</v>
      </c>
      <c r="AT340" s="214" t="s">
        <v>120</v>
      </c>
      <c r="AU340" s="214" t="s">
        <v>82</v>
      </c>
      <c r="AY340" s="16" t="s">
        <v>117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80</v>
      </c>
      <c r="BK340" s="215">
        <f>ROUND(I340*H340,2)</f>
        <v>0</v>
      </c>
      <c r="BL340" s="16" t="s">
        <v>80</v>
      </c>
      <c r="BM340" s="214" t="s">
        <v>2809</v>
      </c>
    </row>
    <row r="341" s="2" customFormat="1" ht="16.5" customHeight="1">
      <c r="A341" s="37"/>
      <c r="B341" s="38"/>
      <c r="C341" s="217" t="s">
        <v>887</v>
      </c>
      <c r="D341" s="217" t="s">
        <v>482</v>
      </c>
      <c r="E341" s="218" t="s">
        <v>2810</v>
      </c>
      <c r="F341" s="219" t="s">
        <v>2811</v>
      </c>
      <c r="G341" s="220" t="s">
        <v>153</v>
      </c>
      <c r="H341" s="221">
        <v>20</v>
      </c>
      <c r="I341" s="222"/>
      <c r="J341" s="223">
        <f>ROUND(I341*H341,2)</f>
        <v>0</v>
      </c>
      <c r="K341" s="219" t="s">
        <v>2179</v>
      </c>
      <c r="L341" s="224"/>
      <c r="M341" s="225" t="s">
        <v>19</v>
      </c>
      <c r="N341" s="226" t="s">
        <v>43</v>
      </c>
      <c r="O341" s="83"/>
      <c r="P341" s="212">
        <f>O341*H341</f>
        <v>0</v>
      </c>
      <c r="Q341" s="212">
        <v>0.00010000000000000001</v>
      </c>
      <c r="R341" s="212">
        <f>Q341*H341</f>
        <v>0.002</v>
      </c>
      <c r="S341" s="212">
        <v>0</v>
      </c>
      <c r="T341" s="213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14" t="s">
        <v>82</v>
      </c>
      <c r="AT341" s="214" t="s">
        <v>482</v>
      </c>
      <c r="AU341" s="214" t="s">
        <v>82</v>
      </c>
      <c r="AY341" s="16" t="s">
        <v>117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16" t="s">
        <v>80</v>
      </c>
      <c r="BK341" s="215">
        <f>ROUND(I341*H341,2)</f>
        <v>0</v>
      </c>
      <c r="BL341" s="16" t="s">
        <v>80</v>
      </c>
      <c r="BM341" s="214" t="s">
        <v>2812</v>
      </c>
    </row>
    <row r="342" s="2" customFormat="1" ht="16.5" customHeight="1">
      <c r="A342" s="37"/>
      <c r="B342" s="38"/>
      <c r="C342" s="203" t="s">
        <v>891</v>
      </c>
      <c r="D342" s="203" t="s">
        <v>120</v>
      </c>
      <c r="E342" s="204" t="s">
        <v>2813</v>
      </c>
      <c r="F342" s="205" t="s">
        <v>2814</v>
      </c>
      <c r="G342" s="206" t="s">
        <v>153</v>
      </c>
      <c r="H342" s="207">
        <v>15</v>
      </c>
      <c r="I342" s="208"/>
      <c r="J342" s="209">
        <f>ROUND(I342*H342,2)</f>
        <v>0</v>
      </c>
      <c r="K342" s="205" t="s">
        <v>2179</v>
      </c>
      <c r="L342" s="43"/>
      <c r="M342" s="210" t="s">
        <v>19</v>
      </c>
      <c r="N342" s="211" t="s">
        <v>43</v>
      </c>
      <c r="O342" s="83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4" t="s">
        <v>80</v>
      </c>
      <c r="AT342" s="214" t="s">
        <v>120</v>
      </c>
      <c r="AU342" s="214" t="s">
        <v>82</v>
      </c>
      <c r="AY342" s="16" t="s">
        <v>117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80</v>
      </c>
      <c r="BK342" s="215">
        <f>ROUND(I342*H342,2)</f>
        <v>0</v>
      </c>
      <c r="BL342" s="16" t="s">
        <v>80</v>
      </c>
      <c r="BM342" s="214" t="s">
        <v>2815</v>
      </c>
    </row>
    <row r="343" s="2" customFormat="1" ht="16.5" customHeight="1">
      <c r="A343" s="37"/>
      <c r="B343" s="38"/>
      <c r="C343" s="217" t="s">
        <v>895</v>
      </c>
      <c r="D343" s="217" t="s">
        <v>482</v>
      </c>
      <c r="E343" s="218" t="s">
        <v>2816</v>
      </c>
      <c r="F343" s="219" t="s">
        <v>2817</v>
      </c>
      <c r="G343" s="220" t="s">
        <v>153</v>
      </c>
      <c r="H343" s="221">
        <v>15</v>
      </c>
      <c r="I343" s="222"/>
      <c r="J343" s="223">
        <f>ROUND(I343*H343,2)</f>
        <v>0</v>
      </c>
      <c r="K343" s="219" t="s">
        <v>2179</v>
      </c>
      <c r="L343" s="224"/>
      <c r="M343" s="225" t="s">
        <v>19</v>
      </c>
      <c r="N343" s="226" t="s">
        <v>43</v>
      </c>
      <c r="O343" s="83"/>
      <c r="P343" s="212">
        <f>O343*H343</f>
        <v>0</v>
      </c>
      <c r="Q343" s="212">
        <v>0.00029999999999999997</v>
      </c>
      <c r="R343" s="212">
        <f>Q343*H343</f>
        <v>0.0044999999999999997</v>
      </c>
      <c r="S343" s="212">
        <v>0</v>
      </c>
      <c r="T343" s="213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4" t="s">
        <v>82</v>
      </c>
      <c r="AT343" s="214" t="s">
        <v>482</v>
      </c>
      <c r="AU343" s="214" t="s">
        <v>82</v>
      </c>
      <c r="AY343" s="16" t="s">
        <v>117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6" t="s">
        <v>80</v>
      </c>
      <c r="BK343" s="215">
        <f>ROUND(I343*H343,2)</f>
        <v>0</v>
      </c>
      <c r="BL343" s="16" t="s">
        <v>80</v>
      </c>
      <c r="BM343" s="214" t="s">
        <v>2818</v>
      </c>
    </row>
    <row r="344" s="2" customFormat="1" ht="16.5" customHeight="1">
      <c r="A344" s="37"/>
      <c r="B344" s="38"/>
      <c r="C344" s="203" t="s">
        <v>899</v>
      </c>
      <c r="D344" s="203" t="s">
        <v>120</v>
      </c>
      <c r="E344" s="204" t="s">
        <v>2819</v>
      </c>
      <c r="F344" s="205" t="s">
        <v>2820</v>
      </c>
      <c r="G344" s="206" t="s">
        <v>153</v>
      </c>
      <c r="H344" s="207">
        <v>10</v>
      </c>
      <c r="I344" s="208"/>
      <c r="J344" s="209">
        <f>ROUND(I344*H344,2)</f>
        <v>0</v>
      </c>
      <c r="K344" s="205" t="s">
        <v>2179</v>
      </c>
      <c r="L344" s="43"/>
      <c r="M344" s="210" t="s">
        <v>19</v>
      </c>
      <c r="N344" s="211" t="s">
        <v>43</v>
      </c>
      <c r="O344" s="83"/>
      <c r="P344" s="212">
        <f>O344*H344</f>
        <v>0</v>
      </c>
      <c r="Q344" s="212">
        <v>0</v>
      </c>
      <c r="R344" s="212">
        <f>Q344*H344</f>
        <v>0</v>
      </c>
      <c r="S344" s="212">
        <v>0</v>
      </c>
      <c r="T344" s="213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14" t="s">
        <v>80</v>
      </c>
      <c r="AT344" s="214" t="s">
        <v>120</v>
      </c>
      <c r="AU344" s="214" t="s">
        <v>82</v>
      </c>
      <c r="AY344" s="16" t="s">
        <v>117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6" t="s">
        <v>80</v>
      </c>
      <c r="BK344" s="215">
        <f>ROUND(I344*H344,2)</f>
        <v>0</v>
      </c>
      <c r="BL344" s="16" t="s">
        <v>80</v>
      </c>
      <c r="BM344" s="214" t="s">
        <v>2821</v>
      </c>
    </row>
    <row r="345" s="2" customFormat="1" ht="16.5" customHeight="1">
      <c r="A345" s="37"/>
      <c r="B345" s="38"/>
      <c r="C345" s="217" t="s">
        <v>903</v>
      </c>
      <c r="D345" s="217" t="s">
        <v>482</v>
      </c>
      <c r="E345" s="218" t="s">
        <v>2822</v>
      </c>
      <c r="F345" s="219" t="s">
        <v>2823</v>
      </c>
      <c r="G345" s="220" t="s">
        <v>153</v>
      </c>
      <c r="H345" s="221">
        <v>10</v>
      </c>
      <c r="I345" s="222"/>
      <c r="J345" s="223">
        <f>ROUND(I345*H345,2)</f>
        <v>0</v>
      </c>
      <c r="K345" s="219" t="s">
        <v>2179</v>
      </c>
      <c r="L345" s="224"/>
      <c r="M345" s="225" t="s">
        <v>19</v>
      </c>
      <c r="N345" s="226" t="s">
        <v>43</v>
      </c>
      <c r="O345" s="83"/>
      <c r="P345" s="212">
        <f>O345*H345</f>
        <v>0</v>
      </c>
      <c r="Q345" s="212">
        <v>0.00025999999999999998</v>
      </c>
      <c r="R345" s="212">
        <f>Q345*H345</f>
        <v>0.0025999999999999999</v>
      </c>
      <c r="S345" s="212">
        <v>0</v>
      </c>
      <c r="T345" s="21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4" t="s">
        <v>82</v>
      </c>
      <c r="AT345" s="214" t="s">
        <v>482</v>
      </c>
      <c r="AU345" s="214" t="s">
        <v>82</v>
      </c>
      <c r="AY345" s="16" t="s">
        <v>117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80</v>
      </c>
      <c r="BK345" s="215">
        <f>ROUND(I345*H345,2)</f>
        <v>0</v>
      </c>
      <c r="BL345" s="16" t="s">
        <v>80</v>
      </c>
      <c r="BM345" s="214" t="s">
        <v>2824</v>
      </c>
    </row>
    <row r="346" s="2" customFormat="1" ht="16.5" customHeight="1">
      <c r="A346" s="37"/>
      <c r="B346" s="38"/>
      <c r="C346" s="203" t="s">
        <v>907</v>
      </c>
      <c r="D346" s="203" t="s">
        <v>120</v>
      </c>
      <c r="E346" s="204" t="s">
        <v>2825</v>
      </c>
      <c r="F346" s="205" t="s">
        <v>2826</v>
      </c>
      <c r="G346" s="206" t="s">
        <v>153</v>
      </c>
      <c r="H346" s="207">
        <v>10</v>
      </c>
      <c r="I346" s="208"/>
      <c r="J346" s="209">
        <f>ROUND(I346*H346,2)</f>
        <v>0</v>
      </c>
      <c r="K346" s="205" t="s">
        <v>2179</v>
      </c>
      <c r="L346" s="43"/>
      <c r="M346" s="210" t="s">
        <v>19</v>
      </c>
      <c r="N346" s="211" t="s">
        <v>43</v>
      </c>
      <c r="O346" s="83"/>
      <c r="P346" s="212">
        <f>O346*H346</f>
        <v>0</v>
      </c>
      <c r="Q346" s="212">
        <v>0</v>
      </c>
      <c r="R346" s="212">
        <f>Q346*H346</f>
        <v>0</v>
      </c>
      <c r="S346" s="212">
        <v>0</v>
      </c>
      <c r="T346" s="21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4" t="s">
        <v>80</v>
      </c>
      <c r="AT346" s="214" t="s">
        <v>120</v>
      </c>
      <c r="AU346" s="214" t="s">
        <v>82</v>
      </c>
      <c r="AY346" s="16" t="s">
        <v>117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6" t="s">
        <v>80</v>
      </c>
      <c r="BK346" s="215">
        <f>ROUND(I346*H346,2)</f>
        <v>0</v>
      </c>
      <c r="BL346" s="16" t="s">
        <v>80</v>
      </c>
      <c r="BM346" s="214" t="s">
        <v>2827</v>
      </c>
    </row>
    <row r="347" s="2" customFormat="1" ht="16.5" customHeight="1">
      <c r="A347" s="37"/>
      <c r="B347" s="38"/>
      <c r="C347" s="203" t="s">
        <v>911</v>
      </c>
      <c r="D347" s="203" t="s">
        <v>120</v>
      </c>
      <c r="E347" s="204" t="s">
        <v>2828</v>
      </c>
      <c r="F347" s="205" t="s">
        <v>2829</v>
      </c>
      <c r="G347" s="206" t="s">
        <v>153</v>
      </c>
      <c r="H347" s="207">
        <v>15</v>
      </c>
      <c r="I347" s="208"/>
      <c r="J347" s="209">
        <f>ROUND(I347*H347,2)</f>
        <v>0</v>
      </c>
      <c r="K347" s="205" t="s">
        <v>2179</v>
      </c>
      <c r="L347" s="43"/>
      <c r="M347" s="210" t="s">
        <v>19</v>
      </c>
      <c r="N347" s="211" t="s">
        <v>43</v>
      </c>
      <c r="O347" s="83"/>
      <c r="P347" s="212">
        <f>O347*H347</f>
        <v>0</v>
      </c>
      <c r="Q347" s="212">
        <v>0</v>
      </c>
      <c r="R347" s="212">
        <f>Q347*H347</f>
        <v>0</v>
      </c>
      <c r="S347" s="212">
        <v>0</v>
      </c>
      <c r="T347" s="213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14" t="s">
        <v>80</v>
      </c>
      <c r="AT347" s="214" t="s">
        <v>120</v>
      </c>
      <c r="AU347" s="214" t="s">
        <v>82</v>
      </c>
      <c r="AY347" s="16" t="s">
        <v>117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6" t="s">
        <v>80</v>
      </c>
      <c r="BK347" s="215">
        <f>ROUND(I347*H347,2)</f>
        <v>0</v>
      </c>
      <c r="BL347" s="16" t="s">
        <v>80</v>
      </c>
      <c r="BM347" s="214" t="s">
        <v>2830</v>
      </c>
    </row>
    <row r="348" s="2" customFormat="1">
      <c r="A348" s="37"/>
      <c r="B348" s="38"/>
      <c r="C348" s="203" t="s">
        <v>1363</v>
      </c>
      <c r="D348" s="203" t="s">
        <v>120</v>
      </c>
      <c r="E348" s="204" t="s">
        <v>2831</v>
      </c>
      <c r="F348" s="205" t="s">
        <v>2832</v>
      </c>
      <c r="G348" s="206" t="s">
        <v>153</v>
      </c>
      <c r="H348" s="207">
        <v>50</v>
      </c>
      <c r="I348" s="208"/>
      <c r="J348" s="209">
        <f>ROUND(I348*H348,2)</f>
        <v>0</v>
      </c>
      <c r="K348" s="205" t="s">
        <v>2179</v>
      </c>
      <c r="L348" s="43"/>
      <c r="M348" s="210" t="s">
        <v>19</v>
      </c>
      <c r="N348" s="211" t="s">
        <v>43</v>
      </c>
      <c r="O348" s="83"/>
      <c r="P348" s="212">
        <f>O348*H348</f>
        <v>0</v>
      </c>
      <c r="Q348" s="212">
        <v>0</v>
      </c>
      <c r="R348" s="212">
        <f>Q348*H348</f>
        <v>0</v>
      </c>
      <c r="S348" s="212">
        <v>4.8000000000000001E-05</v>
      </c>
      <c r="T348" s="213">
        <f>S348*H348</f>
        <v>0.0024000000000000002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14" t="s">
        <v>80</v>
      </c>
      <c r="AT348" s="214" t="s">
        <v>120</v>
      </c>
      <c r="AU348" s="214" t="s">
        <v>82</v>
      </c>
      <c r="AY348" s="16" t="s">
        <v>117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6" t="s">
        <v>80</v>
      </c>
      <c r="BK348" s="215">
        <f>ROUND(I348*H348,2)</f>
        <v>0</v>
      </c>
      <c r="BL348" s="16" t="s">
        <v>80</v>
      </c>
      <c r="BM348" s="214" t="s">
        <v>2833</v>
      </c>
    </row>
    <row r="349" s="2" customFormat="1">
      <c r="A349" s="37"/>
      <c r="B349" s="38"/>
      <c r="C349" s="203" t="s">
        <v>1367</v>
      </c>
      <c r="D349" s="203" t="s">
        <v>120</v>
      </c>
      <c r="E349" s="204" t="s">
        <v>2834</v>
      </c>
      <c r="F349" s="205" t="s">
        <v>2835</v>
      </c>
      <c r="G349" s="206" t="s">
        <v>153</v>
      </c>
      <c r="H349" s="207">
        <v>50</v>
      </c>
      <c r="I349" s="208"/>
      <c r="J349" s="209">
        <f>ROUND(I349*H349,2)</f>
        <v>0</v>
      </c>
      <c r="K349" s="205" t="s">
        <v>2179</v>
      </c>
      <c r="L349" s="43"/>
      <c r="M349" s="210" t="s">
        <v>19</v>
      </c>
      <c r="N349" s="211" t="s">
        <v>43</v>
      </c>
      <c r="O349" s="83"/>
      <c r="P349" s="212">
        <f>O349*H349</f>
        <v>0</v>
      </c>
      <c r="Q349" s="212">
        <v>0</v>
      </c>
      <c r="R349" s="212">
        <f>Q349*H349</f>
        <v>0</v>
      </c>
      <c r="S349" s="212">
        <v>4.8000000000000001E-05</v>
      </c>
      <c r="T349" s="213">
        <f>S349*H349</f>
        <v>0.0024000000000000002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14" t="s">
        <v>80</v>
      </c>
      <c r="AT349" s="214" t="s">
        <v>120</v>
      </c>
      <c r="AU349" s="214" t="s">
        <v>82</v>
      </c>
      <c r="AY349" s="16" t="s">
        <v>117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6" t="s">
        <v>80</v>
      </c>
      <c r="BK349" s="215">
        <f>ROUND(I349*H349,2)</f>
        <v>0</v>
      </c>
      <c r="BL349" s="16" t="s">
        <v>80</v>
      </c>
      <c r="BM349" s="214" t="s">
        <v>2836</v>
      </c>
    </row>
    <row r="350" s="2" customFormat="1">
      <c r="A350" s="37"/>
      <c r="B350" s="38"/>
      <c r="C350" s="203" t="s">
        <v>1371</v>
      </c>
      <c r="D350" s="203" t="s">
        <v>120</v>
      </c>
      <c r="E350" s="204" t="s">
        <v>2837</v>
      </c>
      <c r="F350" s="205" t="s">
        <v>2838</v>
      </c>
      <c r="G350" s="206" t="s">
        <v>153</v>
      </c>
      <c r="H350" s="207">
        <v>20</v>
      </c>
      <c r="I350" s="208"/>
      <c r="J350" s="209">
        <f>ROUND(I350*H350,2)</f>
        <v>0</v>
      </c>
      <c r="K350" s="205" t="s">
        <v>2179</v>
      </c>
      <c r="L350" s="43"/>
      <c r="M350" s="210" t="s">
        <v>19</v>
      </c>
      <c r="N350" s="211" t="s">
        <v>43</v>
      </c>
      <c r="O350" s="83"/>
      <c r="P350" s="212">
        <f>O350*H350</f>
        <v>0</v>
      </c>
      <c r="Q350" s="212">
        <v>0</v>
      </c>
      <c r="R350" s="212">
        <f>Q350*H350</f>
        <v>0</v>
      </c>
      <c r="S350" s="212">
        <v>7.8999999999999996E-05</v>
      </c>
      <c r="T350" s="213">
        <f>S350*H350</f>
        <v>0.0015799999999999998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4" t="s">
        <v>80</v>
      </c>
      <c r="AT350" s="214" t="s">
        <v>120</v>
      </c>
      <c r="AU350" s="214" t="s">
        <v>82</v>
      </c>
      <c r="AY350" s="16" t="s">
        <v>117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6" t="s">
        <v>80</v>
      </c>
      <c r="BK350" s="215">
        <f>ROUND(I350*H350,2)</f>
        <v>0</v>
      </c>
      <c r="BL350" s="16" t="s">
        <v>80</v>
      </c>
      <c r="BM350" s="214" t="s">
        <v>2839</v>
      </c>
    </row>
    <row r="351" s="2" customFormat="1">
      <c r="A351" s="37"/>
      <c r="B351" s="38"/>
      <c r="C351" s="203" t="s">
        <v>1375</v>
      </c>
      <c r="D351" s="203" t="s">
        <v>120</v>
      </c>
      <c r="E351" s="204" t="s">
        <v>2840</v>
      </c>
      <c r="F351" s="205" t="s">
        <v>2841</v>
      </c>
      <c r="G351" s="206" t="s">
        <v>153</v>
      </c>
      <c r="H351" s="207">
        <v>20</v>
      </c>
      <c r="I351" s="208"/>
      <c r="J351" s="209">
        <f>ROUND(I351*H351,2)</f>
        <v>0</v>
      </c>
      <c r="K351" s="205" t="s">
        <v>2179</v>
      </c>
      <c r="L351" s="43"/>
      <c r="M351" s="210" t="s">
        <v>19</v>
      </c>
      <c r="N351" s="211" t="s">
        <v>43</v>
      </c>
      <c r="O351" s="83"/>
      <c r="P351" s="212">
        <f>O351*H351</f>
        <v>0</v>
      </c>
      <c r="Q351" s="212">
        <v>0</v>
      </c>
      <c r="R351" s="212">
        <f>Q351*H351</f>
        <v>0</v>
      </c>
      <c r="S351" s="212">
        <v>9.7999999999999997E-05</v>
      </c>
      <c r="T351" s="213">
        <f>S351*H351</f>
        <v>0.0019599999999999999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14" t="s">
        <v>80</v>
      </c>
      <c r="AT351" s="214" t="s">
        <v>120</v>
      </c>
      <c r="AU351" s="214" t="s">
        <v>82</v>
      </c>
      <c r="AY351" s="16" t="s">
        <v>117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80</v>
      </c>
      <c r="BK351" s="215">
        <f>ROUND(I351*H351,2)</f>
        <v>0</v>
      </c>
      <c r="BL351" s="16" t="s">
        <v>80</v>
      </c>
      <c r="BM351" s="214" t="s">
        <v>2842</v>
      </c>
    </row>
    <row r="352" s="2" customFormat="1">
      <c r="A352" s="37"/>
      <c r="B352" s="38"/>
      <c r="C352" s="203" t="s">
        <v>1380</v>
      </c>
      <c r="D352" s="203" t="s">
        <v>120</v>
      </c>
      <c r="E352" s="204" t="s">
        <v>2843</v>
      </c>
      <c r="F352" s="205" t="s">
        <v>2844</v>
      </c>
      <c r="G352" s="206" t="s">
        <v>153</v>
      </c>
      <c r="H352" s="207">
        <v>20</v>
      </c>
      <c r="I352" s="208"/>
      <c r="J352" s="209">
        <f>ROUND(I352*H352,2)</f>
        <v>0</v>
      </c>
      <c r="K352" s="205" t="s">
        <v>2179</v>
      </c>
      <c r="L352" s="43"/>
      <c r="M352" s="210" t="s">
        <v>19</v>
      </c>
      <c r="N352" s="211" t="s">
        <v>43</v>
      </c>
      <c r="O352" s="83"/>
      <c r="P352" s="212">
        <f>O352*H352</f>
        <v>0</v>
      </c>
      <c r="Q352" s="212">
        <v>0</v>
      </c>
      <c r="R352" s="212">
        <f>Q352*H352</f>
        <v>0</v>
      </c>
      <c r="S352" s="212">
        <v>9.7999999999999997E-05</v>
      </c>
      <c r="T352" s="213">
        <f>S352*H352</f>
        <v>0.0019599999999999999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14" t="s">
        <v>80</v>
      </c>
      <c r="AT352" s="214" t="s">
        <v>120</v>
      </c>
      <c r="AU352" s="214" t="s">
        <v>82</v>
      </c>
      <c r="AY352" s="16" t="s">
        <v>117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6" t="s">
        <v>80</v>
      </c>
      <c r="BK352" s="215">
        <f>ROUND(I352*H352,2)</f>
        <v>0</v>
      </c>
      <c r="BL352" s="16" t="s">
        <v>80</v>
      </c>
      <c r="BM352" s="214" t="s">
        <v>2845</v>
      </c>
    </row>
    <row r="353" s="2" customFormat="1" ht="16.5" customHeight="1">
      <c r="A353" s="37"/>
      <c r="B353" s="38"/>
      <c r="C353" s="203" t="s">
        <v>1384</v>
      </c>
      <c r="D353" s="203" t="s">
        <v>120</v>
      </c>
      <c r="E353" s="204" t="s">
        <v>2846</v>
      </c>
      <c r="F353" s="205" t="s">
        <v>2847</v>
      </c>
      <c r="G353" s="206" t="s">
        <v>153</v>
      </c>
      <c r="H353" s="207">
        <v>20</v>
      </c>
      <c r="I353" s="208"/>
      <c r="J353" s="209">
        <f>ROUND(I353*H353,2)</f>
        <v>0</v>
      </c>
      <c r="K353" s="205" t="s">
        <v>2179</v>
      </c>
      <c r="L353" s="43"/>
      <c r="M353" s="210" t="s">
        <v>19</v>
      </c>
      <c r="N353" s="211" t="s">
        <v>43</v>
      </c>
      <c r="O353" s="83"/>
      <c r="P353" s="212">
        <f>O353*H353</f>
        <v>0</v>
      </c>
      <c r="Q353" s="212">
        <v>0</v>
      </c>
      <c r="R353" s="212">
        <f>Q353*H353</f>
        <v>0</v>
      </c>
      <c r="S353" s="212">
        <v>0.00012</v>
      </c>
      <c r="T353" s="213">
        <f>S353*H353</f>
        <v>0.0024000000000000002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14" t="s">
        <v>80</v>
      </c>
      <c r="AT353" s="214" t="s">
        <v>120</v>
      </c>
      <c r="AU353" s="214" t="s">
        <v>82</v>
      </c>
      <c r="AY353" s="16" t="s">
        <v>117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16" t="s">
        <v>80</v>
      </c>
      <c r="BK353" s="215">
        <f>ROUND(I353*H353,2)</f>
        <v>0</v>
      </c>
      <c r="BL353" s="16" t="s">
        <v>80</v>
      </c>
      <c r="BM353" s="214" t="s">
        <v>2848</v>
      </c>
    </row>
    <row r="354" s="2" customFormat="1" ht="16.5" customHeight="1">
      <c r="A354" s="37"/>
      <c r="B354" s="38"/>
      <c r="C354" s="203" t="s">
        <v>915</v>
      </c>
      <c r="D354" s="203" t="s">
        <v>120</v>
      </c>
      <c r="E354" s="204" t="s">
        <v>2849</v>
      </c>
      <c r="F354" s="205" t="s">
        <v>2850</v>
      </c>
      <c r="G354" s="206" t="s">
        <v>153</v>
      </c>
      <c r="H354" s="207">
        <v>10</v>
      </c>
      <c r="I354" s="208"/>
      <c r="J354" s="209">
        <f>ROUND(I354*H354,2)</f>
        <v>0</v>
      </c>
      <c r="K354" s="205" t="s">
        <v>2179</v>
      </c>
      <c r="L354" s="43"/>
      <c r="M354" s="210" t="s">
        <v>19</v>
      </c>
      <c r="N354" s="211" t="s">
        <v>43</v>
      </c>
      <c r="O354" s="83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14" t="s">
        <v>80</v>
      </c>
      <c r="AT354" s="214" t="s">
        <v>120</v>
      </c>
      <c r="AU354" s="214" t="s">
        <v>82</v>
      </c>
      <c r="AY354" s="16" t="s">
        <v>117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80</v>
      </c>
      <c r="BK354" s="215">
        <f>ROUND(I354*H354,2)</f>
        <v>0</v>
      </c>
      <c r="BL354" s="16" t="s">
        <v>80</v>
      </c>
      <c r="BM354" s="214" t="s">
        <v>2851</v>
      </c>
    </row>
    <row r="355" s="2" customFormat="1" ht="16.5" customHeight="1">
      <c r="A355" s="37"/>
      <c r="B355" s="38"/>
      <c r="C355" s="203" t="s">
        <v>919</v>
      </c>
      <c r="D355" s="203" t="s">
        <v>120</v>
      </c>
      <c r="E355" s="204" t="s">
        <v>2852</v>
      </c>
      <c r="F355" s="205" t="s">
        <v>2853</v>
      </c>
      <c r="G355" s="206" t="s">
        <v>153</v>
      </c>
      <c r="H355" s="207">
        <v>10</v>
      </c>
      <c r="I355" s="208"/>
      <c r="J355" s="209">
        <f>ROUND(I355*H355,2)</f>
        <v>0</v>
      </c>
      <c r="K355" s="205" t="s">
        <v>2179</v>
      </c>
      <c r="L355" s="43"/>
      <c r="M355" s="210" t="s">
        <v>19</v>
      </c>
      <c r="N355" s="211" t="s">
        <v>43</v>
      </c>
      <c r="O355" s="83"/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14" t="s">
        <v>80</v>
      </c>
      <c r="AT355" s="214" t="s">
        <v>120</v>
      </c>
      <c r="AU355" s="214" t="s">
        <v>82</v>
      </c>
      <c r="AY355" s="16" t="s">
        <v>117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6" t="s">
        <v>80</v>
      </c>
      <c r="BK355" s="215">
        <f>ROUND(I355*H355,2)</f>
        <v>0</v>
      </c>
      <c r="BL355" s="16" t="s">
        <v>80</v>
      </c>
      <c r="BM355" s="214" t="s">
        <v>2854</v>
      </c>
    </row>
    <row r="356" s="2" customFormat="1" ht="16.5" customHeight="1">
      <c r="A356" s="37"/>
      <c r="B356" s="38"/>
      <c r="C356" s="203" t="s">
        <v>923</v>
      </c>
      <c r="D356" s="203" t="s">
        <v>120</v>
      </c>
      <c r="E356" s="204" t="s">
        <v>2855</v>
      </c>
      <c r="F356" s="205" t="s">
        <v>2856</v>
      </c>
      <c r="G356" s="206" t="s">
        <v>153</v>
      </c>
      <c r="H356" s="207">
        <v>200</v>
      </c>
      <c r="I356" s="208"/>
      <c r="J356" s="209">
        <f>ROUND(I356*H356,2)</f>
        <v>0</v>
      </c>
      <c r="K356" s="205" t="s">
        <v>2179</v>
      </c>
      <c r="L356" s="43"/>
      <c r="M356" s="210" t="s">
        <v>19</v>
      </c>
      <c r="N356" s="211" t="s">
        <v>43</v>
      </c>
      <c r="O356" s="83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14" t="s">
        <v>80</v>
      </c>
      <c r="AT356" s="214" t="s">
        <v>120</v>
      </c>
      <c r="AU356" s="214" t="s">
        <v>82</v>
      </c>
      <c r="AY356" s="16" t="s">
        <v>117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6" t="s">
        <v>80</v>
      </c>
      <c r="BK356" s="215">
        <f>ROUND(I356*H356,2)</f>
        <v>0</v>
      </c>
      <c r="BL356" s="16" t="s">
        <v>80</v>
      </c>
      <c r="BM356" s="214" t="s">
        <v>2857</v>
      </c>
    </row>
    <row r="357" s="2" customFormat="1" ht="16.5" customHeight="1">
      <c r="A357" s="37"/>
      <c r="B357" s="38"/>
      <c r="C357" s="217" t="s">
        <v>927</v>
      </c>
      <c r="D357" s="217" t="s">
        <v>482</v>
      </c>
      <c r="E357" s="218" t="s">
        <v>2858</v>
      </c>
      <c r="F357" s="219" t="s">
        <v>2859</v>
      </c>
      <c r="G357" s="220" t="s">
        <v>153</v>
      </c>
      <c r="H357" s="221">
        <v>200</v>
      </c>
      <c r="I357" s="222"/>
      <c r="J357" s="223">
        <f>ROUND(I357*H357,2)</f>
        <v>0</v>
      </c>
      <c r="K357" s="219" t="s">
        <v>2179</v>
      </c>
      <c r="L357" s="224"/>
      <c r="M357" s="225" t="s">
        <v>19</v>
      </c>
      <c r="N357" s="226" t="s">
        <v>43</v>
      </c>
      <c r="O357" s="83"/>
      <c r="P357" s="212">
        <f>O357*H357</f>
        <v>0</v>
      </c>
      <c r="Q357" s="212">
        <v>0.00040000000000000002</v>
      </c>
      <c r="R357" s="212">
        <f>Q357*H357</f>
        <v>0.080000000000000002</v>
      </c>
      <c r="S357" s="212">
        <v>0</v>
      </c>
      <c r="T357" s="213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14" t="s">
        <v>82</v>
      </c>
      <c r="AT357" s="214" t="s">
        <v>482</v>
      </c>
      <c r="AU357" s="214" t="s">
        <v>82</v>
      </c>
      <c r="AY357" s="16" t="s">
        <v>117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6" t="s">
        <v>80</v>
      </c>
      <c r="BK357" s="215">
        <f>ROUND(I357*H357,2)</f>
        <v>0</v>
      </c>
      <c r="BL357" s="16" t="s">
        <v>80</v>
      </c>
      <c r="BM357" s="214" t="s">
        <v>2860</v>
      </c>
    </row>
    <row r="358" s="2" customFormat="1" ht="16.5" customHeight="1">
      <c r="A358" s="37"/>
      <c r="B358" s="38"/>
      <c r="C358" s="203" t="s">
        <v>931</v>
      </c>
      <c r="D358" s="203" t="s">
        <v>120</v>
      </c>
      <c r="E358" s="204" t="s">
        <v>2861</v>
      </c>
      <c r="F358" s="205" t="s">
        <v>2862</v>
      </c>
      <c r="G358" s="206" t="s">
        <v>153</v>
      </c>
      <c r="H358" s="207">
        <v>70</v>
      </c>
      <c r="I358" s="208"/>
      <c r="J358" s="209">
        <f>ROUND(I358*H358,2)</f>
        <v>0</v>
      </c>
      <c r="K358" s="205" t="s">
        <v>2179</v>
      </c>
      <c r="L358" s="43"/>
      <c r="M358" s="210" t="s">
        <v>19</v>
      </c>
      <c r="N358" s="211" t="s">
        <v>43</v>
      </c>
      <c r="O358" s="83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14" t="s">
        <v>80</v>
      </c>
      <c r="AT358" s="214" t="s">
        <v>120</v>
      </c>
      <c r="AU358" s="214" t="s">
        <v>82</v>
      </c>
      <c r="AY358" s="16" t="s">
        <v>117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6" t="s">
        <v>80</v>
      </c>
      <c r="BK358" s="215">
        <f>ROUND(I358*H358,2)</f>
        <v>0</v>
      </c>
      <c r="BL358" s="16" t="s">
        <v>80</v>
      </c>
      <c r="BM358" s="214" t="s">
        <v>2863</v>
      </c>
    </row>
    <row r="359" s="2" customFormat="1" ht="16.5" customHeight="1">
      <c r="A359" s="37"/>
      <c r="B359" s="38"/>
      <c r="C359" s="203" t="s">
        <v>935</v>
      </c>
      <c r="D359" s="203" t="s">
        <v>120</v>
      </c>
      <c r="E359" s="204" t="s">
        <v>2864</v>
      </c>
      <c r="F359" s="205" t="s">
        <v>2865</v>
      </c>
      <c r="G359" s="206" t="s">
        <v>153</v>
      </c>
      <c r="H359" s="207">
        <v>300</v>
      </c>
      <c r="I359" s="208"/>
      <c r="J359" s="209">
        <f>ROUND(I359*H359,2)</f>
        <v>0</v>
      </c>
      <c r="K359" s="205" t="s">
        <v>2179</v>
      </c>
      <c r="L359" s="43"/>
      <c r="M359" s="210" t="s">
        <v>19</v>
      </c>
      <c r="N359" s="211" t="s">
        <v>43</v>
      </c>
      <c r="O359" s="83"/>
      <c r="P359" s="212">
        <f>O359*H359</f>
        <v>0</v>
      </c>
      <c r="Q359" s="212">
        <v>0</v>
      </c>
      <c r="R359" s="212">
        <f>Q359*H359</f>
        <v>0</v>
      </c>
      <c r="S359" s="212">
        <v>0</v>
      </c>
      <c r="T359" s="213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14" t="s">
        <v>80</v>
      </c>
      <c r="AT359" s="214" t="s">
        <v>120</v>
      </c>
      <c r="AU359" s="214" t="s">
        <v>82</v>
      </c>
      <c r="AY359" s="16" t="s">
        <v>117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16" t="s">
        <v>80</v>
      </c>
      <c r="BK359" s="215">
        <f>ROUND(I359*H359,2)</f>
        <v>0</v>
      </c>
      <c r="BL359" s="16" t="s">
        <v>80</v>
      </c>
      <c r="BM359" s="214" t="s">
        <v>2866</v>
      </c>
    </row>
    <row r="360" s="2" customFormat="1" ht="16.5" customHeight="1">
      <c r="A360" s="37"/>
      <c r="B360" s="38"/>
      <c r="C360" s="217" t="s">
        <v>939</v>
      </c>
      <c r="D360" s="217" t="s">
        <v>482</v>
      </c>
      <c r="E360" s="218" t="s">
        <v>2867</v>
      </c>
      <c r="F360" s="219" t="s">
        <v>2868</v>
      </c>
      <c r="G360" s="220" t="s">
        <v>153</v>
      </c>
      <c r="H360" s="221">
        <v>300</v>
      </c>
      <c r="I360" s="222"/>
      <c r="J360" s="223">
        <f>ROUND(I360*H360,2)</f>
        <v>0</v>
      </c>
      <c r="K360" s="219" t="s">
        <v>2179</v>
      </c>
      <c r="L360" s="224"/>
      <c r="M360" s="225" t="s">
        <v>19</v>
      </c>
      <c r="N360" s="226" t="s">
        <v>43</v>
      </c>
      <c r="O360" s="83"/>
      <c r="P360" s="212">
        <f>O360*H360</f>
        <v>0</v>
      </c>
      <c r="Q360" s="212">
        <v>0.00040000000000000002</v>
      </c>
      <c r="R360" s="212">
        <f>Q360*H360</f>
        <v>0.12000000000000001</v>
      </c>
      <c r="S360" s="212">
        <v>0</v>
      </c>
      <c r="T360" s="21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14" t="s">
        <v>82</v>
      </c>
      <c r="AT360" s="214" t="s">
        <v>482</v>
      </c>
      <c r="AU360" s="214" t="s">
        <v>82</v>
      </c>
      <c r="AY360" s="16" t="s">
        <v>117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80</v>
      </c>
      <c r="BK360" s="215">
        <f>ROUND(I360*H360,2)</f>
        <v>0</v>
      </c>
      <c r="BL360" s="16" t="s">
        <v>80</v>
      </c>
      <c r="BM360" s="214" t="s">
        <v>2869</v>
      </c>
    </row>
    <row r="361" s="2" customFormat="1" ht="16.5" customHeight="1">
      <c r="A361" s="37"/>
      <c r="B361" s="38"/>
      <c r="C361" s="203" t="s">
        <v>951</v>
      </c>
      <c r="D361" s="203" t="s">
        <v>120</v>
      </c>
      <c r="E361" s="204" t="s">
        <v>2870</v>
      </c>
      <c r="F361" s="205" t="s">
        <v>2871</v>
      </c>
      <c r="G361" s="206" t="s">
        <v>153</v>
      </c>
      <c r="H361" s="207">
        <v>10</v>
      </c>
      <c r="I361" s="208"/>
      <c r="J361" s="209">
        <f>ROUND(I361*H361,2)</f>
        <v>0</v>
      </c>
      <c r="K361" s="205" t="s">
        <v>2179</v>
      </c>
      <c r="L361" s="43"/>
      <c r="M361" s="210" t="s">
        <v>19</v>
      </c>
      <c r="N361" s="211" t="s">
        <v>43</v>
      </c>
      <c r="O361" s="83"/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14" t="s">
        <v>80</v>
      </c>
      <c r="AT361" s="214" t="s">
        <v>120</v>
      </c>
      <c r="AU361" s="214" t="s">
        <v>82</v>
      </c>
      <c r="AY361" s="16" t="s">
        <v>117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6" t="s">
        <v>80</v>
      </c>
      <c r="BK361" s="215">
        <f>ROUND(I361*H361,2)</f>
        <v>0</v>
      </c>
      <c r="BL361" s="16" t="s">
        <v>80</v>
      </c>
      <c r="BM361" s="214" t="s">
        <v>2872</v>
      </c>
    </row>
    <row r="362" s="2" customFormat="1" ht="16.5" customHeight="1">
      <c r="A362" s="37"/>
      <c r="B362" s="38"/>
      <c r="C362" s="203" t="s">
        <v>943</v>
      </c>
      <c r="D362" s="203" t="s">
        <v>120</v>
      </c>
      <c r="E362" s="204" t="s">
        <v>2873</v>
      </c>
      <c r="F362" s="205" t="s">
        <v>2874</v>
      </c>
      <c r="G362" s="206" t="s">
        <v>153</v>
      </c>
      <c r="H362" s="207">
        <v>10</v>
      </c>
      <c r="I362" s="208"/>
      <c r="J362" s="209">
        <f>ROUND(I362*H362,2)</f>
        <v>0</v>
      </c>
      <c r="K362" s="205" t="s">
        <v>2179</v>
      </c>
      <c r="L362" s="43"/>
      <c r="M362" s="210" t="s">
        <v>19</v>
      </c>
      <c r="N362" s="211" t="s">
        <v>43</v>
      </c>
      <c r="O362" s="83"/>
      <c r="P362" s="212">
        <f>O362*H362</f>
        <v>0</v>
      </c>
      <c r="Q362" s="212">
        <v>0</v>
      </c>
      <c r="R362" s="212">
        <f>Q362*H362</f>
        <v>0</v>
      </c>
      <c r="S362" s="212">
        <v>0</v>
      </c>
      <c r="T362" s="21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14" t="s">
        <v>80</v>
      </c>
      <c r="AT362" s="214" t="s">
        <v>120</v>
      </c>
      <c r="AU362" s="214" t="s">
        <v>82</v>
      </c>
      <c r="AY362" s="16" t="s">
        <v>117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16" t="s">
        <v>80</v>
      </c>
      <c r="BK362" s="215">
        <f>ROUND(I362*H362,2)</f>
        <v>0</v>
      </c>
      <c r="BL362" s="16" t="s">
        <v>80</v>
      </c>
      <c r="BM362" s="214" t="s">
        <v>2875</v>
      </c>
    </row>
    <row r="363" s="2" customFormat="1" ht="16.5" customHeight="1">
      <c r="A363" s="37"/>
      <c r="B363" s="38"/>
      <c r="C363" s="203" t="s">
        <v>947</v>
      </c>
      <c r="D363" s="203" t="s">
        <v>120</v>
      </c>
      <c r="E363" s="204" t="s">
        <v>2876</v>
      </c>
      <c r="F363" s="205" t="s">
        <v>2877</v>
      </c>
      <c r="G363" s="206" t="s">
        <v>153</v>
      </c>
      <c r="H363" s="207">
        <v>10</v>
      </c>
      <c r="I363" s="208"/>
      <c r="J363" s="209">
        <f>ROUND(I363*H363,2)</f>
        <v>0</v>
      </c>
      <c r="K363" s="205" t="s">
        <v>2179</v>
      </c>
      <c r="L363" s="43"/>
      <c r="M363" s="210" t="s">
        <v>19</v>
      </c>
      <c r="N363" s="211" t="s">
        <v>43</v>
      </c>
      <c r="O363" s="83"/>
      <c r="P363" s="212">
        <f>O363*H363</f>
        <v>0</v>
      </c>
      <c r="Q363" s="212">
        <v>0</v>
      </c>
      <c r="R363" s="212">
        <f>Q363*H363</f>
        <v>0</v>
      </c>
      <c r="S363" s="212">
        <v>0</v>
      </c>
      <c r="T363" s="21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14" t="s">
        <v>80</v>
      </c>
      <c r="AT363" s="214" t="s">
        <v>120</v>
      </c>
      <c r="AU363" s="214" t="s">
        <v>82</v>
      </c>
      <c r="AY363" s="16" t="s">
        <v>117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6" t="s">
        <v>80</v>
      </c>
      <c r="BK363" s="215">
        <f>ROUND(I363*H363,2)</f>
        <v>0</v>
      </c>
      <c r="BL363" s="16" t="s">
        <v>80</v>
      </c>
      <c r="BM363" s="214" t="s">
        <v>2878</v>
      </c>
    </row>
    <row r="364" s="2" customFormat="1" ht="16.5" customHeight="1">
      <c r="A364" s="37"/>
      <c r="B364" s="38"/>
      <c r="C364" s="203" t="s">
        <v>955</v>
      </c>
      <c r="D364" s="203" t="s">
        <v>120</v>
      </c>
      <c r="E364" s="204" t="s">
        <v>2879</v>
      </c>
      <c r="F364" s="205" t="s">
        <v>2880</v>
      </c>
      <c r="G364" s="206" t="s">
        <v>153</v>
      </c>
      <c r="H364" s="207">
        <v>20</v>
      </c>
      <c r="I364" s="208"/>
      <c r="J364" s="209">
        <f>ROUND(I364*H364,2)</f>
        <v>0</v>
      </c>
      <c r="K364" s="205" t="s">
        <v>2179</v>
      </c>
      <c r="L364" s="43"/>
      <c r="M364" s="210" t="s">
        <v>19</v>
      </c>
      <c r="N364" s="211" t="s">
        <v>43</v>
      </c>
      <c r="O364" s="83"/>
      <c r="P364" s="212">
        <f>O364*H364</f>
        <v>0</v>
      </c>
      <c r="Q364" s="212">
        <v>0</v>
      </c>
      <c r="R364" s="212">
        <f>Q364*H364</f>
        <v>0</v>
      </c>
      <c r="S364" s="212">
        <v>0</v>
      </c>
      <c r="T364" s="213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14" t="s">
        <v>80</v>
      </c>
      <c r="AT364" s="214" t="s">
        <v>120</v>
      </c>
      <c r="AU364" s="214" t="s">
        <v>82</v>
      </c>
      <c r="AY364" s="16" t="s">
        <v>117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16" t="s">
        <v>80</v>
      </c>
      <c r="BK364" s="215">
        <f>ROUND(I364*H364,2)</f>
        <v>0</v>
      </c>
      <c r="BL364" s="16" t="s">
        <v>80</v>
      </c>
      <c r="BM364" s="214" t="s">
        <v>2881</v>
      </c>
    </row>
    <row r="365" s="2" customFormat="1" ht="16.5" customHeight="1">
      <c r="A365" s="37"/>
      <c r="B365" s="38"/>
      <c r="C365" s="217" t="s">
        <v>959</v>
      </c>
      <c r="D365" s="217" t="s">
        <v>482</v>
      </c>
      <c r="E365" s="218" t="s">
        <v>2882</v>
      </c>
      <c r="F365" s="219" t="s">
        <v>2883</v>
      </c>
      <c r="G365" s="220" t="s">
        <v>153</v>
      </c>
      <c r="H365" s="221">
        <v>20</v>
      </c>
      <c r="I365" s="222"/>
      <c r="J365" s="223">
        <f>ROUND(I365*H365,2)</f>
        <v>0</v>
      </c>
      <c r="K365" s="219" t="s">
        <v>2179</v>
      </c>
      <c r="L365" s="224"/>
      <c r="M365" s="225" t="s">
        <v>19</v>
      </c>
      <c r="N365" s="226" t="s">
        <v>43</v>
      </c>
      <c r="O365" s="83"/>
      <c r="P365" s="212">
        <f>O365*H365</f>
        <v>0</v>
      </c>
      <c r="Q365" s="212">
        <v>0.0011999999999999999</v>
      </c>
      <c r="R365" s="212">
        <f>Q365*H365</f>
        <v>0.023999999999999997</v>
      </c>
      <c r="S365" s="212">
        <v>0</v>
      </c>
      <c r="T365" s="213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14" t="s">
        <v>82</v>
      </c>
      <c r="AT365" s="214" t="s">
        <v>482</v>
      </c>
      <c r="AU365" s="214" t="s">
        <v>82</v>
      </c>
      <c r="AY365" s="16" t="s">
        <v>117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6" t="s">
        <v>80</v>
      </c>
      <c r="BK365" s="215">
        <f>ROUND(I365*H365,2)</f>
        <v>0</v>
      </c>
      <c r="BL365" s="16" t="s">
        <v>80</v>
      </c>
      <c r="BM365" s="214" t="s">
        <v>2884</v>
      </c>
    </row>
    <row r="366" s="2" customFormat="1" ht="16.5" customHeight="1">
      <c r="A366" s="37"/>
      <c r="B366" s="38"/>
      <c r="C366" s="203" t="s">
        <v>963</v>
      </c>
      <c r="D366" s="203" t="s">
        <v>120</v>
      </c>
      <c r="E366" s="204" t="s">
        <v>2885</v>
      </c>
      <c r="F366" s="205" t="s">
        <v>2886</v>
      </c>
      <c r="G366" s="206" t="s">
        <v>153</v>
      </c>
      <c r="H366" s="207">
        <v>15</v>
      </c>
      <c r="I366" s="208"/>
      <c r="J366" s="209">
        <f>ROUND(I366*H366,2)</f>
        <v>0</v>
      </c>
      <c r="K366" s="205" t="s">
        <v>2179</v>
      </c>
      <c r="L366" s="43"/>
      <c r="M366" s="210" t="s">
        <v>19</v>
      </c>
      <c r="N366" s="211" t="s">
        <v>43</v>
      </c>
      <c r="O366" s="83"/>
      <c r="P366" s="212">
        <f>O366*H366</f>
        <v>0</v>
      </c>
      <c r="Q366" s="212">
        <v>0</v>
      </c>
      <c r="R366" s="212">
        <f>Q366*H366</f>
        <v>0</v>
      </c>
      <c r="S366" s="212">
        <v>0</v>
      </c>
      <c r="T366" s="213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14" t="s">
        <v>80</v>
      </c>
      <c r="AT366" s="214" t="s">
        <v>120</v>
      </c>
      <c r="AU366" s="214" t="s">
        <v>82</v>
      </c>
      <c r="AY366" s="16" t="s">
        <v>117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16" t="s">
        <v>80</v>
      </c>
      <c r="BK366" s="215">
        <f>ROUND(I366*H366,2)</f>
        <v>0</v>
      </c>
      <c r="BL366" s="16" t="s">
        <v>80</v>
      </c>
      <c r="BM366" s="214" t="s">
        <v>2887</v>
      </c>
    </row>
    <row r="367" s="2" customFormat="1" ht="16.5" customHeight="1">
      <c r="A367" s="37"/>
      <c r="B367" s="38"/>
      <c r="C367" s="203" t="s">
        <v>967</v>
      </c>
      <c r="D367" s="203" t="s">
        <v>120</v>
      </c>
      <c r="E367" s="204" t="s">
        <v>2888</v>
      </c>
      <c r="F367" s="205" t="s">
        <v>2889</v>
      </c>
      <c r="G367" s="206" t="s">
        <v>153</v>
      </c>
      <c r="H367" s="207">
        <v>15</v>
      </c>
      <c r="I367" s="208"/>
      <c r="J367" s="209">
        <f>ROUND(I367*H367,2)</f>
        <v>0</v>
      </c>
      <c r="K367" s="205" t="s">
        <v>2179</v>
      </c>
      <c r="L367" s="43"/>
      <c r="M367" s="210" t="s">
        <v>19</v>
      </c>
      <c r="N367" s="211" t="s">
        <v>43</v>
      </c>
      <c r="O367" s="83"/>
      <c r="P367" s="212">
        <f>O367*H367</f>
        <v>0</v>
      </c>
      <c r="Q367" s="212">
        <v>0</v>
      </c>
      <c r="R367" s="212">
        <f>Q367*H367</f>
        <v>0</v>
      </c>
      <c r="S367" s="212">
        <v>0</v>
      </c>
      <c r="T367" s="213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14" t="s">
        <v>80</v>
      </c>
      <c r="AT367" s="214" t="s">
        <v>120</v>
      </c>
      <c r="AU367" s="214" t="s">
        <v>82</v>
      </c>
      <c r="AY367" s="16" t="s">
        <v>117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6" t="s">
        <v>80</v>
      </c>
      <c r="BK367" s="215">
        <f>ROUND(I367*H367,2)</f>
        <v>0</v>
      </c>
      <c r="BL367" s="16" t="s">
        <v>80</v>
      </c>
      <c r="BM367" s="214" t="s">
        <v>2890</v>
      </c>
    </row>
    <row r="368" s="2" customFormat="1" ht="16.5" customHeight="1">
      <c r="A368" s="37"/>
      <c r="B368" s="38"/>
      <c r="C368" s="203" t="s">
        <v>971</v>
      </c>
      <c r="D368" s="203" t="s">
        <v>120</v>
      </c>
      <c r="E368" s="204" t="s">
        <v>2891</v>
      </c>
      <c r="F368" s="205" t="s">
        <v>2892</v>
      </c>
      <c r="G368" s="206" t="s">
        <v>153</v>
      </c>
      <c r="H368" s="207">
        <v>20</v>
      </c>
      <c r="I368" s="208"/>
      <c r="J368" s="209">
        <f>ROUND(I368*H368,2)</f>
        <v>0</v>
      </c>
      <c r="K368" s="205" t="s">
        <v>2179</v>
      </c>
      <c r="L368" s="43"/>
      <c r="M368" s="210" t="s">
        <v>19</v>
      </c>
      <c r="N368" s="211" t="s">
        <v>43</v>
      </c>
      <c r="O368" s="83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14" t="s">
        <v>80</v>
      </c>
      <c r="AT368" s="214" t="s">
        <v>120</v>
      </c>
      <c r="AU368" s="214" t="s">
        <v>82</v>
      </c>
      <c r="AY368" s="16" t="s">
        <v>117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16" t="s">
        <v>80</v>
      </c>
      <c r="BK368" s="215">
        <f>ROUND(I368*H368,2)</f>
        <v>0</v>
      </c>
      <c r="BL368" s="16" t="s">
        <v>80</v>
      </c>
      <c r="BM368" s="214" t="s">
        <v>2893</v>
      </c>
    </row>
    <row r="369" s="2" customFormat="1" ht="16.5" customHeight="1">
      <c r="A369" s="37"/>
      <c r="B369" s="38"/>
      <c r="C369" s="203" t="s">
        <v>975</v>
      </c>
      <c r="D369" s="203" t="s">
        <v>120</v>
      </c>
      <c r="E369" s="204" t="s">
        <v>2894</v>
      </c>
      <c r="F369" s="205" t="s">
        <v>2895</v>
      </c>
      <c r="G369" s="206" t="s">
        <v>153</v>
      </c>
      <c r="H369" s="207">
        <v>20</v>
      </c>
      <c r="I369" s="208"/>
      <c r="J369" s="209">
        <f>ROUND(I369*H369,2)</f>
        <v>0</v>
      </c>
      <c r="K369" s="205" t="s">
        <v>2179</v>
      </c>
      <c r="L369" s="43"/>
      <c r="M369" s="210" t="s">
        <v>19</v>
      </c>
      <c r="N369" s="211" t="s">
        <v>43</v>
      </c>
      <c r="O369" s="83"/>
      <c r="P369" s="212">
        <f>O369*H369</f>
        <v>0</v>
      </c>
      <c r="Q369" s="212">
        <v>0</v>
      </c>
      <c r="R369" s="212">
        <f>Q369*H369</f>
        <v>0</v>
      </c>
      <c r="S369" s="212">
        <v>0</v>
      </c>
      <c r="T369" s="213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14" t="s">
        <v>80</v>
      </c>
      <c r="AT369" s="214" t="s">
        <v>120</v>
      </c>
      <c r="AU369" s="214" t="s">
        <v>82</v>
      </c>
      <c r="AY369" s="16" t="s">
        <v>117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6" t="s">
        <v>80</v>
      </c>
      <c r="BK369" s="215">
        <f>ROUND(I369*H369,2)</f>
        <v>0</v>
      </c>
      <c r="BL369" s="16" t="s">
        <v>80</v>
      </c>
      <c r="BM369" s="214" t="s">
        <v>2896</v>
      </c>
    </row>
    <row r="370" s="2" customFormat="1">
      <c r="A370" s="37"/>
      <c r="B370" s="38"/>
      <c r="C370" s="203" t="s">
        <v>979</v>
      </c>
      <c r="D370" s="203" t="s">
        <v>120</v>
      </c>
      <c r="E370" s="204" t="s">
        <v>2897</v>
      </c>
      <c r="F370" s="205" t="s">
        <v>2898</v>
      </c>
      <c r="G370" s="206" t="s">
        <v>153</v>
      </c>
      <c r="H370" s="207">
        <v>10</v>
      </c>
      <c r="I370" s="208"/>
      <c r="J370" s="209">
        <f>ROUND(I370*H370,2)</f>
        <v>0</v>
      </c>
      <c r="K370" s="205" t="s">
        <v>2179</v>
      </c>
      <c r="L370" s="43"/>
      <c r="M370" s="210" t="s">
        <v>19</v>
      </c>
      <c r="N370" s="211" t="s">
        <v>43</v>
      </c>
      <c r="O370" s="83"/>
      <c r="P370" s="212">
        <f>O370*H370</f>
        <v>0</v>
      </c>
      <c r="Q370" s="212">
        <v>0</v>
      </c>
      <c r="R370" s="212">
        <f>Q370*H370</f>
        <v>0</v>
      </c>
      <c r="S370" s="212">
        <v>0</v>
      </c>
      <c r="T370" s="213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14" t="s">
        <v>80</v>
      </c>
      <c r="AT370" s="214" t="s">
        <v>120</v>
      </c>
      <c r="AU370" s="214" t="s">
        <v>82</v>
      </c>
      <c r="AY370" s="16" t="s">
        <v>117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6" t="s">
        <v>80</v>
      </c>
      <c r="BK370" s="215">
        <f>ROUND(I370*H370,2)</f>
        <v>0</v>
      </c>
      <c r="BL370" s="16" t="s">
        <v>80</v>
      </c>
      <c r="BM370" s="214" t="s">
        <v>2899</v>
      </c>
    </row>
    <row r="371" s="2" customFormat="1">
      <c r="A371" s="37"/>
      <c r="B371" s="38"/>
      <c r="C371" s="203" t="s">
        <v>983</v>
      </c>
      <c r="D371" s="203" t="s">
        <v>120</v>
      </c>
      <c r="E371" s="204" t="s">
        <v>2900</v>
      </c>
      <c r="F371" s="205" t="s">
        <v>2901</v>
      </c>
      <c r="G371" s="206" t="s">
        <v>153</v>
      </c>
      <c r="H371" s="207">
        <v>10</v>
      </c>
      <c r="I371" s="208"/>
      <c r="J371" s="209">
        <f>ROUND(I371*H371,2)</f>
        <v>0</v>
      </c>
      <c r="K371" s="205" t="s">
        <v>2179</v>
      </c>
      <c r="L371" s="43"/>
      <c r="M371" s="210" t="s">
        <v>19</v>
      </c>
      <c r="N371" s="211" t="s">
        <v>43</v>
      </c>
      <c r="O371" s="83"/>
      <c r="P371" s="212">
        <f>O371*H371</f>
        <v>0</v>
      </c>
      <c r="Q371" s="212">
        <v>0</v>
      </c>
      <c r="R371" s="212">
        <f>Q371*H371</f>
        <v>0</v>
      </c>
      <c r="S371" s="212">
        <v>0</v>
      </c>
      <c r="T371" s="213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14" t="s">
        <v>80</v>
      </c>
      <c r="AT371" s="214" t="s">
        <v>120</v>
      </c>
      <c r="AU371" s="214" t="s">
        <v>82</v>
      </c>
      <c r="AY371" s="16" t="s">
        <v>117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16" t="s">
        <v>80</v>
      </c>
      <c r="BK371" s="215">
        <f>ROUND(I371*H371,2)</f>
        <v>0</v>
      </c>
      <c r="BL371" s="16" t="s">
        <v>80</v>
      </c>
      <c r="BM371" s="214" t="s">
        <v>2902</v>
      </c>
    </row>
    <row r="372" s="2" customFormat="1" ht="21.75" customHeight="1">
      <c r="A372" s="37"/>
      <c r="B372" s="38"/>
      <c r="C372" s="203" t="s">
        <v>987</v>
      </c>
      <c r="D372" s="203" t="s">
        <v>120</v>
      </c>
      <c r="E372" s="204" t="s">
        <v>2903</v>
      </c>
      <c r="F372" s="205" t="s">
        <v>2904</v>
      </c>
      <c r="G372" s="206" t="s">
        <v>153</v>
      </c>
      <c r="H372" s="207">
        <v>10</v>
      </c>
      <c r="I372" s="208"/>
      <c r="J372" s="209">
        <f>ROUND(I372*H372,2)</f>
        <v>0</v>
      </c>
      <c r="K372" s="205" t="s">
        <v>2179</v>
      </c>
      <c r="L372" s="43"/>
      <c r="M372" s="210" t="s">
        <v>19</v>
      </c>
      <c r="N372" s="211" t="s">
        <v>43</v>
      </c>
      <c r="O372" s="83"/>
      <c r="P372" s="212">
        <f>O372*H372</f>
        <v>0</v>
      </c>
      <c r="Q372" s="212">
        <v>0</v>
      </c>
      <c r="R372" s="212">
        <f>Q372*H372</f>
        <v>0</v>
      </c>
      <c r="S372" s="212">
        <v>0</v>
      </c>
      <c r="T372" s="21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14" t="s">
        <v>80</v>
      </c>
      <c r="AT372" s="214" t="s">
        <v>120</v>
      </c>
      <c r="AU372" s="214" t="s">
        <v>82</v>
      </c>
      <c r="AY372" s="16" t="s">
        <v>117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6" t="s">
        <v>80</v>
      </c>
      <c r="BK372" s="215">
        <f>ROUND(I372*H372,2)</f>
        <v>0</v>
      </c>
      <c r="BL372" s="16" t="s">
        <v>80</v>
      </c>
      <c r="BM372" s="214" t="s">
        <v>2905</v>
      </c>
    </row>
    <row r="373" s="2" customFormat="1" ht="16.5" customHeight="1">
      <c r="A373" s="37"/>
      <c r="B373" s="38"/>
      <c r="C373" s="217" t="s">
        <v>991</v>
      </c>
      <c r="D373" s="217" t="s">
        <v>482</v>
      </c>
      <c r="E373" s="218" t="s">
        <v>2906</v>
      </c>
      <c r="F373" s="219" t="s">
        <v>2907</v>
      </c>
      <c r="G373" s="220" t="s">
        <v>153</v>
      </c>
      <c r="H373" s="221">
        <v>10</v>
      </c>
      <c r="I373" s="222"/>
      <c r="J373" s="223">
        <f>ROUND(I373*H373,2)</f>
        <v>0</v>
      </c>
      <c r="K373" s="219" t="s">
        <v>2179</v>
      </c>
      <c r="L373" s="224"/>
      <c r="M373" s="225" t="s">
        <v>19</v>
      </c>
      <c r="N373" s="226" t="s">
        <v>43</v>
      </c>
      <c r="O373" s="83"/>
      <c r="P373" s="212">
        <f>O373*H373</f>
        <v>0</v>
      </c>
      <c r="Q373" s="212">
        <v>5.0000000000000002E-05</v>
      </c>
      <c r="R373" s="212">
        <f>Q373*H373</f>
        <v>0.00050000000000000001</v>
      </c>
      <c r="S373" s="212">
        <v>0</v>
      </c>
      <c r="T373" s="213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14" t="s">
        <v>82</v>
      </c>
      <c r="AT373" s="214" t="s">
        <v>482</v>
      </c>
      <c r="AU373" s="214" t="s">
        <v>82</v>
      </c>
      <c r="AY373" s="16" t="s">
        <v>117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16" t="s">
        <v>80</v>
      </c>
      <c r="BK373" s="215">
        <f>ROUND(I373*H373,2)</f>
        <v>0</v>
      </c>
      <c r="BL373" s="16" t="s">
        <v>80</v>
      </c>
      <c r="BM373" s="214" t="s">
        <v>2908</v>
      </c>
    </row>
    <row r="374" s="2" customFormat="1" ht="21.75" customHeight="1">
      <c r="A374" s="37"/>
      <c r="B374" s="38"/>
      <c r="C374" s="203" t="s">
        <v>995</v>
      </c>
      <c r="D374" s="203" t="s">
        <v>120</v>
      </c>
      <c r="E374" s="204" t="s">
        <v>2909</v>
      </c>
      <c r="F374" s="205" t="s">
        <v>2910</v>
      </c>
      <c r="G374" s="206" t="s">
        <v>153</v>
      </c>
      <c r="H374" s="207">
        <v>10</v>
      </c>
      <c r="I374" s="208"/>
      <c r="J374" s="209">
        <f>ROUND(I374*H374,2)</f>
        <v>0</v>
      </c>
      <c r="K374" s="205" t="s">
        <v>2179</v>
      </c>
      <c r="L374" s="43"/>
      <c r="M374" s="210" t="s">
        <v>19</v>
      </c>
      <c r="N374" s="211" t="s">
        <v>43</v>
      </c>
      <c r="O374" s="83"/>
      <c r="P374" s="212">
        <f>O374*H374</f>
        <v>0</v>
      </c>
      <c r="Q374" s="212">
        <v>0</v>
      </c>
      <c r="R374" s="212">
        <f>Q374*H374</f>
        <v>0</v>
      </c>
      <c r="S374" s="212">
        <v>0</v>
      </c>
      <c r="T374" s="213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14" t="s">
        <v>80</v>
      </c>
      <c r="AT374" s="214" t="s">
        <v>120</v>
      </c>
      <c r="AU374" s="214" t="s">
        <v>82</v>
      </c>
      <c r="AY374" s="16" t="s">
        <v>117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6" t="s">
        <v>80</v>
      </c>
      <c r="BK374" s="215">
        <f>ROUND(I374*H374,2)</f>
        <v>0</v>
      </c>
      <c r="BL374" s="16" t="s">
        <v>80</v>
      </c>
      <c r="BM374" s="214" t="s">
        <v>2911</v>
      </c>
    </row>
    <row r="375" s="2" customFormat="1" ht="16.5" customHeight="1">
      <c r="A375" s="37"/>
      <c r="B375" s="38"/>
      <c r="C375" s="217" t="s">
        <v>999</v>
      </c>
      <c r="D375" s="217" t="s">
        <v>482</v>
      </c>
      <c r="E375" s="218" t="s">
        <v>2912</v>
      </c>
      <c r="F375" s="219" t="s">
        <v>2913</v>
      </c>
      <c r="G375" s="220" t="s">
        <v>153</v>
      </c>
      <c r="H375" s="221">
        <v>10</v>
      </c>
      <c r="I375" s="222"/>
      <c r="J375" s="223">
        <f>ROUND(I375*H375,2)</f>
        <v>0</v>
      </c>
      <c r="K375" s="219" t="s">
        <v>2179</v>
      </c>
      <c r="L375" s="224"/>
      <c r="M375" s="225" t="s">
        <v>19</v>
      </c>
      <c r="N375" s="226" t="s">
        <v>43</v>
      </c>
      <c r="O375" s="83"/>
      <c r="P375" s="212">
        <f>O375*H375</f>
        <v>0</v>
      </c>
      <c r="Q375" s="212">
        <v>8.0000000000000007E-05</v>
      </c>
      <c r="R375" s="212">
        <f>Q375*H375</f>
        <v>0.00080000000000000004</v>
      </c>
      <c r="S375" s="212">
        <v>0</v>
      </c>
      <c r="T375" s="213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14" t="s">
        <v>82</v>
      </c>
      <c r="AT375" s="214" t="s">
        <v>482</v>
      </c>
      <c r="AU375" s="214" t="s">
        <v>82</v>
      </c>
      <c r="AY375" s="16" t="s">
        <v>117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6" t="s">
        <v>80</v>
      </c>
      <c r="BK375" s="215">
        <f>ROUND(I375*H375,2)</f>
        <v>0</v>
      </c>
      <c r="BL375" s="16" t="s">
        <v>80</v>
      </c>
      <c r="BM375" s="214" t="s">
        <v>2914</v>
      </c>
    </row>
    <row r="376" s="2" customFormat="1" ht="16.5" customHeight="1">
      <c r="A376" s="37"/>
      <c r="B376" s="38"/>
      <c r="C376" s="203" t="s">
        <v>1388</v>
      </c>
      <c r="D376" s="203" t="s">
        <v>120</v>
      </c>
      <c r="E376" s="204" t="s">
        <v>2915</v>
      </c>
      <c r="F376" s="205" t="s">
        <v>2916</v>
      </c>
      <c r="G376" s="206" t="s">
        <v>153</v>
      </c>
      <c r="H376" s="207">
        <v>100</v>
      </c>
      <c r="I376" s="208"/>
      <c r="J376" s="209">
        <f>ROUND(I376*H376,2)</f>
        <v>0</v>
      </c>
      <c r="K376" s="205" t="s">
        <v>2179</v>
      </c>
      <c r="L376" s="43"/>
      <c r="M376" s="210" t="s">
        <v>19</v>
      </c>
      <c r="N376" s="211" t="s">
        <v>43</v>
      </c>
      <c r="O376" s="83"/>
      <c r="P376" s="212">
        <f>O376*H376</f>
        <v>0</v>
      </c>
      <c r="Q376" s="212">
        <v>0</v>
      </c>
      <c r="R376" s="212">
        <f>Q376*H376</f>
        <v>0</v>
      </c>
      <c r="S376" s="212">
        <v>0.00040000000000000002</v>
      </c>
      <c r="T376" s="213">
        <f>S376*H376</f>
        <v>0.040000000000000001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14" t="s">
        <v>80</v>
      </c>
      <c r="AT376" s="214" t="s">
        <v>120</v>
      </c>
      <c r="AU376" s="214" t="s">
        <v>82</v>
      </c>
      <c r="AY376" s="16" t="s">
        <v>117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16" t="s">
        <v>80</v>
      </c>
      <c r="BK376" s="215">
        <f>ROUND(I376*H376,2)</f>
        <v>0</v>
      </c>
      <c r="BL376" s="16" t="s">
        <v>80</v>
      </c>
      <c r="BM376" s="214" t="s">
        <v>2917</v>
      </c>
    </row>
    <row r="377" s="2" customFormat="1" ht="16.5" customHeight="1">
      <c r="A377" s="37"/>
      <c r="B377" s="38"/>
      <c r="C377" s="203" t="s">
        <v>1392</v>
      </c>
      <c r="D377" s="203" t="s">
        <v>120</v>
      </c>
      <c r="E377" s="204" t="s">
        <v>2918</v>
      </c>
      <c r="F377" s="205" t="s">
        <v>2919</v>
      </c>
      <c r="G377" s="206" t="s">
        <v>153</v>
      </c>
      <c r="H377" s="207">
        <v>100</v>
      </c>
      <c r="I377" s="208"/>
      <c r="J377" s="209">
        <f>ROUND(I377*H377,2)</f>
        <v>0</v>
      </c>
      <c r="K377" s="205" t="s">
        <v>2179</v>
      </c>
      <c r="L377" s="43"/>
      <c r="M377" s="210" t="s">
        <v>19</v>
      </c>
      <c r="N377" s="211" t="s">
        <v>43</v>
      </c>
      <c r="O377" s="83"/>
      <c r="P377" s="212">
        <f>O377*H377</f>
        <v>0</v>
      </c>
      <c r="Q377" s="212">
        <v>0</v>
      </c>
      <c r="R377" s="212">
        <f>Q377*H377</f>
        <v>0</v>
      </c>
      <c r="S377" s="212">
        <v>0.00059999999999999995</v>
      </c>
      <c r="T377" s="213">
        <f>S377*H377</f>
        <v>0.059999999999999998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14" t="s">
        <v>80</v>
      </c>
      <c r="AT377" s="214" t="s">
        <v>120</v>
      </c>
      <c r="AU377" s="214" t="s">
        <v>82</v>
      </c>
      <c r="AY377" s="16" t="s">
        <v>117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6" t="s">
        <v>80</v>
      </c>
      <c r="BK377" s="215">
        <f>ROUND(I377*H377,2)</f>
        <v>0</v>
      </c>
      <c r="BL377" s="16" t="s">
        <v>80</v>
      </c>
      <c r="BM377" s="214" t="s">
        <v>2920</v>
      </c>
    </row>
    <row r="378" s="2" customFormat="1" ht="16.5" customHeight="1">
      <c r="A378" s="37"/>
      <c r="B378" s="38"/>
      <c r="C378" s="203" t="s">
        <v>1396</v>
      </c>
      <c r="D378" s="203" t="s">
        <v>120</v>
      </c>
      <c r="E378" s="204" t="s">
        <v>2921</v>
      </c>
      <c r="F378" s="205" t="s">
        <v>2922</v>
      </c>
      <c r="G378" s="206" t="s">
        <v>153</v>
      </c>
      <c r="H378" s="207">
        <v>100</v>
      </c>
      <c r="I378" s="208"/>
      <c r="J378" s="209">
        <f>ROUND(I378*H378,2)</f>
        <v>0</v>
      </c>
      <c r="K378" s="205" t="s">
        <v>2179</v>
      </c>
      <c r="L378" s="43"/>
      <c r="M378" s="210" t="s">
        <v>19</v>
      </c>
      <c r="N378" s="211" t="s">
        <v>43</v>
      </c>
      <c r="O378" s="83"/>
      <c r="P378" s="212">
        <f>O378*H378</f>
        <v>0</v>
      </c>
      <c r="Q378" s="212">
        <v>0</v>
      </c>
      <c r="R378" s="212">
        <f>Q378*H378</f>
        <v>0</v>
      </c>
      <c r="S378" s="212">
        <v>0.00089999999999999998</v>
      </c>
      <c r="T378" s="213">
        <f>S378*H378</f>
        <v>0.089999999999999997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14" t="s">
        <v>80</v>
      </c>
      <c r="AT378" s="214" t="s">
        <v>120</v>
      </c>
      <c r="AU378" s="214" t="s">
        <v>82</v>
      </c>
      <c r="AY378" s="16" t="s">
        <v>117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6" t="s">
        <v>80</v>
      </c>
      <c r="BK378" s="215">
        <f>ROUND(I378*H378,2)</f>
        <v>0</v>
      </c>
      <c r="BL378" s="16" t="s">
        <v>80</v>
      </c>
      <c r="BM378" s="214" t="s">
        <v>2923</v>
      </c>
    </row>
    <row r="379" s="2" customFormat="1" ht="16.5" customHeight="1">
      <c r="A379" s="37"/>
      <c r="B379" s="38"/>
      <c r="C379" s="203" t="s">
        <v>1400</v>
      </c>
      <c r="D379" s="203" t="s">
        <v>120</v>
      </c>
      <c r="E379" s="204" t="s">
        <v>2924</v>
      </c>
      <c r="F379" s="205" t="s">
        <v>2925</v>
      </c>
      <c r="G379" s="206" t="s">
        <v>153</v>
      </c>
      <c r="H379" s="207">
        <v>100</v>
      </c>
      <c r="I379" s="208"/>
      <c r="J379" s="209">
        <f>ROUND(I379*H379,2)</f>
        <v>0</v>
      </c>
      <c r="K379" s="205" t="s">
        <v>2179</v>
      </c>
      <c r="L379" s="43"/>
      <c r="M379" s="210" t="s">
        <v>19</v>
      </c>
      <c r="N379" s="211" t="s">
        <v>43</v>
      </c>
      <c r="O379" s="83"/>
      <c r="P379" s="212">
        <f>O379*H379</f>
        <v>0</v>
      </c>
      <c r="Q379" s="212">
        <v>0</v>
      </c>
      <c r="R379" s="212">
        <f>Q379*H379</f>
        <v>0</v>
      </c>
      <c r="S379" s="212">
        <v>0.0010300000000000001</v>
      </c>
      <c r="T379" s="213">
        <f>S379*H379</f>
        <v>0.10300000000000001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14" t="s">
        <v>80</v>
      </c>
      <c r="AT379" s="214" t="s">
        <v>120</v>
      </c>
      <c r="AU379" s="214" t="s">
        <v>82</v>
      </c>
      <c r="AY379" s="16" t="s">
        <v>117</v>
      </c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16" t="s">
        <v>80</v>
      </c>
      <c r="BK379" s="215">
        <f>ROUND(I379*H379,2)</f>
        <v>0</v>
      </c>
      <c r="BL379" s="16" t="s">
        <v>80</v>
      </c>
      <c r="BM379" s="214" t="s">
        <v>2926</v>
      </c>
    </row>
    <row r="380" s="2" customFormat="1" ht="16.5" customHeight="1">
      <c r="A380" s="37"/>
      <c r="B380" s="38"/>
      <c r="C380" s="203" t="s">
        <v>1404</v>
      </c>
      <c r="D380" s="203" t="s">
        <v>120</v>
      </c>
      <c r="E380" s="204" t="s">
        <v>2927</v>
      </c>
      <c r="F380" s="205" t="s">
        <v>2928</v>
      </c>
      <c r="G380" s="206" t="s">
        <v>153</v>
      </c>
      <c r="H380" s="207">
        <v>100</v>
      </c>
      <c r="I380" s="208"/>
      <c r="J380" s="209">
        <f>ROUND(I380*H380,2)</f>
        <v>0</v>
      </c>
      <c r="K380" s="205" t="s">
        <v>2179</v>
      </c>
      <c r="L380" s="43"/>
      <c r="M380" s="210" t="s">
        <v>19</v>
      </c>
      <c r="N380" s="211" t="s">
        <v>43</v>
      </c>
      <c r="O380" s="83"/>
      <c r="P380" s="212">
        <f>O380*H380</f>
        <v>0</v>
      </c>
      <c r="Q380" s="212">
        <v>0</v>
      </c>
      <c r="R380" s="212">
        <f>Q380*H380</f>
        <v>0</v>
      </c>
      <c r="S380" s="212">
        <v>0.0010499999999999999</v>
      </c>
      <c r="T380" s="213">
        <f>S380*H380</f>
        <v>0.105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14" t="s">
        <v>80</v>
      </c>
      <c r="AT380" s="214" t="s">
        <v>120</v>
      </c>
      <c r="AU380" s="214" t="s">
        <v>82</v>
      </c>
      <c r="AY380" s="16" t="s">
        <v>117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16" t="s">
        <v>80</v>
      </c>
      <c r="BK380" s="215">
        <f>ROUND(I380*H380,2)</f>
        <v>0</v>
      </c>
      <c r="BL380" s="16" t="s">
        <v>80</v>
      </c>
      <c r="BM380" s="214" t="s">
        <v>2929</v>
      </c>
    </row>
    <row r="381" s="2" customFormat="1" ht="16.5" customHeight="1">
      <c r="A381" s="37"/>
      <c r="B381" s="38"/>
      <c r="C381" s="203" t="s">
        <v>1408</v>
      </c>
      <c r="D381" s="203" t="s">
        <v>120</v>
      </c>
      <c r="E381" s="204" t="s">
        <v>2930</v>
      </c>
      <c r="F381" s="205" t="s">
        <v>2931</v>
      </c>
      <c r="G381" s="206" t="s">
        <v>153</v>
      </c>
      <c r="H381" s="207">
        <v>100</v>
      </c>
      <c r="I381" s="208"/>
      <c r="J381" s="209">
        <f>ROUND(I381*H381,2)</f>
        <v>0</v>
      </c>
      <c r="K381" s="205" t="s">
        <v>2179</v>
      </c>
      <c r="L381" s="43"/>
      <c r="M381" s="210" t="s">
        <v>19</v>
      </c>
      <c r="N381" s="211" t="s">
        <v>43</v>
      </c>
      <c r="O381" s="83"/>
      <c r="P381" s="212">
        <f>O381*H381</f>
        <v>0</v>
      </c>
      <c r="Q381" s="212">
        <v>0</v>
      </c>
      <c r="R381" s="212">
        <f>Q381*H381</f>
        <v>0</v>
      </c>
      <c r="S381" s="212">
        <v>0.0015200000000000001</v>
      </c>
      <c r="T381" s="213">
        <f>S381*H381</f>
        <v>0.152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14" t="s">
        <v>80</v>
      </c>
      <c r="AT381" s="214" t="s">
        <v>120</v>
      </c>
      <c r="AU381" s="214" t="s">
        <v>82</v>
      </c>
      <c r="AY381" s="16" t="s">
        <v>117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16" t="s">
        <v>80</v>
      </c>
      <c r="BK381" s="215">
        <f>ROUND(I381*H381,2)</f>
        <v>0</v>
      </c>
      <c r="BL381" s="16" t="s">
        <v>80</v>
      </c>
      <c r="BM381" s="214" t="s">
        <v>2932</v>
      </c>
    </row>
    <row r="382" s="2" customFormat="1" ht="16.5" customHeight="1">
      <c r="A382" s="37"/>
      <c r="B382" s="38"/>
      <c r="C382" s="203" t="s">
        <v>1412</v>
      </c>
      <c r="D382" s="203" t="s">
        <v>120</v>
      </c>
      <c r="E382" s="204" t="s">
        <v>2933</v>
      </c>
      <c r="F382" s="205" t="s">
        <v>2934</v>
      </c>
      <c r="G382" s="206" t="s">
        <v>153</v>
      </c>
      <c r="H382" s="207">
        <v>50</v>
      </c>
      <c r="I382" s="208"/>
      <c r="J382" s="209">
        <f>ROUND(I382*H382,2)</f>
        <v>0</v>
      </c>
      <c r="K382" s="205" t="s">
        <v>2179</v>
      </c>
      <c r="L382" s="43"/>
      <c r="M382" s="210" t="s">
        <v>19</v>
      </c>
      <c r="N382" s="211" t="s">
        <v>43</v>
      </c>
      <c r="O382" s="83"/>
      <c r="P382" s="212">
        <f>O382*H382</f>
        <v>0</v>
      </c>
      <c r="Q382" s="212">
        <v>0</v>
      </c>
      <c r="R382" s="212">
        <f>Q382*H382</f>
        <v>0</v>
      </c>
      <c r="S382" s="212">
        <v>0.00158</v>
      </c>
      <c r="T382" s="213">
        <f>S382*H382</f>
        <v>0.079000000000000001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14" t="s">
        <v>80</v>
      </c>
      <c r="AT382" s="214" t="s">
        <v>120</v>
      </c>
      <c r="AU382" s="214" t="s">
        <v>82</v>
      </c>
      <c r="AY382" s="16" t="s">
        <v>117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16" t="s">
        <v>80</v>
      </c>
      <c r="BK382" s="215">
        <f>ROUND(I382*H382,2)</f>
        <v>0</v>
      </c>
      <c r="BL382" s="16" t="s">
        <v>80</v>
      </c>
      <c r="BM382" s="214" t="s">
        <v>2935</v>
      </c>
    </row>
    <row r="383" s="2" customFormat="1" ht="16.5" customHeight="1">
      <c r="A383" s="37"/>
      <c r="B383" s="38"/>
      <c r="C383" s="203" t="s">
        <v>1416</v>
      </c>
      <c r="D383" s="203" t="s">
        <v>120</v>
      </c>
      <c r="E383" s="204" t="s">
        <v>2936</v>
      </c>
      <c r="F383" s="205" t="s">
        <v>2937</v>
      </c>
      <c r="G383" s="206" t="s">
        <v>153</v>
      </c>
      <c r="H383" s="207">
        <v>10</v>
      </c>
      <c r="I383" s="208"/>
      <c r="J383" s="209">
        <f>ROUND(I383*H383,2)</f>
        <v>0</v>
      </c>
      <c r="K383" s="205" t="s">
        <v>2179</v>
      </c>
      <c r="L383" s="43"/>
      <c r="M383" s="210" t="s">
        <v>19</v>
      </c>
      <c r="N383" s="211" t="s">
        <v>43</v>
      </c>
      <c r="O383" s="83"/>
      <c r="P383" s="212">
        <f>O383*H383</f>
        <v>0</v>
      </c>
      <c r="Q383" s="212">
        <v>0</v>
      </c>
      <c r="R383" s="212">
        <f>Q383*H383</f>
        <v>0</v>
      </c>
      <c r="S383" s="212">
        <v>0.002</v>
      </c>
      <c r="T383" s="213">
        <f>S383*H383</f>
        <v>0.02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14" t="s">
        <v>80</v>
      </c>
      <c r="AT383" s="214" t="s">
        <v>120</v>
      </c>
      <c r="AU383" s="214" t="s">
        <v>82</v>
      </c>
      <c r="AY383" s="16" t="s">
        <v>117</v>
      </c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16" t="s">
        <v>80</v>
      </c>
      <c r="BK383" s="215">
        <f>ROUND(I383*H383,2)</f>
        <v>0</v>
      </c>
      <c r="BL383" s="16" t="s">
        <v>80</v>
      </c>
      <c r="BM383" s="214" t="s">
        <v>2938</v>
      </c>
    </row>
    <row r="384" s="2" customFormat="1" ht="16.5" customHeight="1">
      <c r="A384" s="37"/>
      <c r="B384" s="38"/>
      <c r="C384" s="203" t="s">
        <v>1420</v>
      </c>
      <c r="D384" s="203" t="s">
        <v>120</v>
      </c>
      <c r="E384" s="204" t="s">
        <v>2939</v>
      </c>
      <c r="F384" s="205" t="s">
        <v>2940</v>
      </c>
      <c r="G384" s="206" t="s">
        <v>153</v>
      </c>
      <c r="H384" s="207">
        <v>50</v>
      </c>
      <c r="I384" s="208"/>
      <c r="J384" s="209">
        <f>ROUND(I384*H384,2)</f>
        <v>0</v>
      </c>
      <c r="K384" s="205" t="s">
        <v>2179</v>
      </c>
      <c r="L384" s="43"/>
      <c r="M384" s="210" t="s">
        <v>19</v>
      </c>
      <c r="N384" s="211" t="s">
        <v>43</v>
      </c>
      <c r="O384" s="83"/>
      <c r="P384" s="212">
        <f>O384*H384</f>
        <v>0</v>
      </c>
      <c r="Q384" s="212">
        <v>0</v>
      </c>
      <c r="R384" s="212">
        <f>Q384*H384</f>
        <v>0</v>
      </c>
      <c r="S384" s="212">
        <v>0.00050000000000000001</v>
      </c>
      <c r="T384" s="213">
        <f>S384*H384</f>
        <v>0.025000000000000001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14" t="s">
        <v>80</v>
      </c>
      <c r="AT384" s="214" t="s">
        <v>120</v>
      </c>
      <c r="AU384" s="214" t="s">
        <v>82</v>
      </c>
      <c r="AY384" s="16" t="s">
        <v>117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16" t="s">
        <v>80</v>
      </c>
      <c r="BK384" s="215">
        <f>ROUND(I384*H384,2)</f>
        <v>0</v>
      </c>
      <c r="BL384" s="16" t="s">
        <v>80</v>
      </c>
      <c r="BM384" s="214" t="s">
        <v>2941</v>
      </c>
    </row>
    <row r="385" s="2" customFormat="1" ht="16.5" customHeight="1">
      <c r="A385" s="37"/>
      <c r="B385" s="38"/>
      <c r="C385" s="203" t="s">
        <v>1424</v>
      </c>
      <c r="D385" s="203" t="s">
        <v>120</v>
      </c>
      <c r="E385" s="204" t="s">
        <v>2942</v>
      </c>
      <c r="F385" s="205" t="s">
        <v>2943</v>
      </c>
      <c r="G385" s="206" t="s">
        <v>153</v>
      </c>
      <c r="H385" s="207">
        <v>20</v>
      </c>
      <c r="I385" s="208"/>
      <c r="J385" s="209">
        <f>ROUND(I385*H385,2)</f>
        <v>0</v>
      </c>
      <c r="K385" s="205" t="s">
        <v>2179</v>
      </c>
      <c r="L385" s="43"/>
      <c r="M385" s="210" t="s">
        <v>19</v>
      </c>
      <c r="N385" s="211" t="s">
        <v>43</v>
      </c>
      <c r="O385" s="83"/>
      <c r="P385" s="212">
        <f>O385*H385</f>
        <v>0</v>
      </c>
      <c r="Q385" s="212">
        <v>0</v>
      </c>
      <c r="R385" s="212">
        <f>Q385*H385</f>
        <v>0</v>
      </c>
      <c r="S385" s="212">
        <v>0.00064999999999999997</v>
      </c>
      <c r="T385" s="213">
        <f>S385*H385</f>
        <v>0.012999999999999999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14" t="s">
        <v>80</v>
      </c>
      <c r="AT385" s="214" t="s">
        <v>120</v>
      </c>
      <c r="AU385" s="214" t="s">
        <v>82</v>
      </c>
      <c r="AY385" s="16" t="s">
        <v>117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16" t="s">
        <v>80</v>
      </c>
      <c r="BK385" s="215">
        <f>ROUND(I385*H385,2)</f>
        <v>0</v>
      </c>
      <c r="BL385" s="16" t="s">
        <v>80</v>
      </c>
      <c r="BM385" s="214" t="s">
        <v>2944</v>
      </c>
    </row>
    <row r="386" s="2" customFormat="1" ht="16.5" customHeight="1">
      <c r="A386" s="37"/>
      <c r="B386" s="38"/>
      <c r="C386" s="203" t="s">
        <v>1428</v>
      </c>
      <c r="D386" s="203" t="s">
        <v>120</v>
      </c>
      <c r="E386" s="204" t="s">
        <v>2945</v>
      </c>
      <c r="F386" s="205" t="s">
        <v>2946</v>
      </c>
      <c r="G386" s="206" t="s">
        <v>153</v>
      </c>
      <c r="H386" s="207">
        <v>20</v>
      </c>
      <c r="I386" s="208"/>
      <c r="J386" s="209">
        <f>ROUND(I386*H386,2)</f>
        <v>0</v>
      </c>
      <c r="K386" s="205" t="s">
        <v>2179</v>
      </c>
      <c r="L386" s="43"/>
      <c r="M386" s="210" t="s">
        <v>19</v>
      </c>
      <c r="N386" s="211" t="s">
        <v>43</v>
      </c>
      <c r="O386" s="83"/>
      <c r="P386" s="212">
        <f>O386*H386</f>
        <v>0</v>
      </c>
      <c r="Q386" s="212">
        <v>0</v>
      </c>
      <c r="R386" s="212">
        <f>Q386*H386</f>
        <v>0</v>
      </c>
      <c r="S386" s="212">
        <v>0.00095</v>
      </c>
      <c r="T386" s="213">
        <f>S386*H386</f>
        <v>0.019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14" t="s">
        <v>80</v>
      </c>
      <c r="AT386" s="214" t="s">
        <v>120</v>
      </c>
      <c r="AU386" s="214" t="s">
        <v>82</v>
      </c>
      <c r="AY386" s="16" t="s">
        <v>117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16" t="s">
        <v>80</v>
      </c>
      <c r="BK386" s="215">
        <f>ROUND(I386*H386,2)</f>
        <v>0</v>
      </c>
      <c r="BL386" s="16" t="s">
        <v>80</v>
      </c>
      <c r="BM386" s="214" t="s">
        <v>2947</v>
      </c>
    </row>
    <row r="387" s="2" customFormat="1">
      <c r="A387" s="37"/>
      <c r="B387" s="38"/>
      <c r="C387" s="203" t="s">
        <v>1432</v>
      </c>
      <c r="D387" s="203" t="s">
        <v>120</v>
      </c>
      <c r="E387" s="204" t="s">
        <v>2948</v>
      </c>
      <c r="F387" s="205" t="s">
        <v>2949</v>
      </c>
      <c r="G387" s="206" t="s">
        <v>153</v>
      </c>
      <c r="H387" s="207">
        <v>5</v>
      </c>
      <c r="I387" s="208"/>
      <c r="J387" s="209">
        <f>ROUND(I387*H387,2)</f>
        <v>0</v>
      </c>
      <c r="K387" s="205" t="s">
        <v>2179</v>
      </c>
      <c r="L387" s="43"/>
      <c r="M387" s="210" t="s">
        <v>19</v>
      </c>
      <c r="N387" s="211" t="s">
        <v>43</v>
      </c>
      <c r="O387" s="83"/>
      <c r="P387" s="212">
        <f>O387*H387</f>
        <v>0</v>
      </c>
      <c r="Q387" s="212">
        <v>0</v>
      </c>
      <c r="R387" s="212">
        <f>Q387*H387</f>
        <v>0</v>
      </c>
      <c r="S387" s="212">
        <v>0.00035</v>
      </c>
      <c r="T387" s="213">
        <f>S387*H387</f>
        <v>0.00175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4" t="s">
        <v>80</v>
      </c>
      <c r="AT387" s="214" t="s">
        <v>120</v>
      </c>
      <c r="AU387" s="214" t="s">
        <v>82</v>
      </c>
      <c r="AY387" s="16" t="s">
        <v>117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16" t="s">
        <v>80</v>
      </c>
      <c r="BK387" s="215">
        <f>ROUND(I387*H387,2)</f>
        <v>0</v>
      </c>
      <c r="BL387" s="16" t="s">
        <v>80</v>
      </c>
      <c r="BM387" s="214" t="s">
        <v>2950</v>
      </c>
    </row>
    <row r="388" s="2" customFormat="1" ht="16.5" customHeight="1">
      <c r="A388" s="37"/>
      <c r="B388" s="38"/>
      <c r="C388" s="203" t="s">
        <v>1436</v>
      </c>
      <c r="D388" s="203" t="s">
        <v>120</v>
      </c>
      <c r="E388" s="204" t="s">
        <v>2951</v>
      </c>
      <c r="F388" s="205" t="s">
        <v>2952</v>
      </c>
      <c r="G388" s="206" t="s">
        <v>153</v>
      </c>
      <c r="H388" s="207">
        <v>5</v>
      </c>
      <c r="I388" s="208"/>
      <c r="J388" s="209">
        <f>ROUND(I388*H388,2)</f>
        <v>0</v>
      </c>
      <c r="K388" s="205" t="s">
        <v>2179</v>
      </c>
      <c r="L388" s="43"/>
      <c r="M388" s="210" t="s">
        <v>19</v>
      </c>
      <c r="N388" s="211" t="s">
        <v>43</v>
      </c>
      <c r="O388" s="83"/>
      <c r="P388" s="212">
        <f>O388*H388</f>
        <v>0</v>
      </c>
      <c r="Q388" s="212">
        <v>0</v>
      </c>
      <c r="R388" s="212">
        <f>Q388*H388</f>
        <v>0</v>
      </c>
      <c r="S388" s="212">
        <v>0.00050000000000000001</v>
      </c>
      <c r="T388" s="213">
        <f>S388*H388</f>
        <v>0.0025000000000000001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14" t="s">
        <v>80</v>
      </c>
      <c r="AT388" s="214" t="s">
        <v>120</v>
      </c>
      <c r="AU388" s="214" t="s">
        <v>82</v>
      </c>
      <c r="AY388" s="16" t="s">
        <v>117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16" t="s">
        <v>80</v>
      </c>
      <c r="BK388" s="215">
        <f>ROUND(I388*H388,2)</f>
        <v>0</v>
      </c>
      <c r="BL388" s="16" t="s">
        <v>80</v>
      </c>
      <c r="BM388" s="214" t="s">
        <v>2953</v>
      </c>
    </row>
    <row r="389" s="2" customFormat="1" ht="16.5" customHeight="1">
      <c r="A389" s="37"/>
      <c r="B389" s="38"/>
      <c r="C389" s="203" t="s">
        <v>1003</v>
      </c>
      <c r="D389" s="203" t="s">
        <v>120</v>
      </c>
      <c r="E389" s="204" t="s">
        <v>2954</v>
      </c>
      <c r="F389" s="205" t="s">
        <v>2955</v>
      </c>
      <c r="G389" s="206" t="s">
        <v>153</v>
      </c>
      <c r="H389" s="207">
        <v>10</v>
      </c>
      <c r="I389" s="208"/>
      <c r="J389" s="209">
        <f>ROUND(I389*H389,2)</f>
        <v>0</v>
      </c>
      <c r="K389" s="205" t="s">
        <v>2179</v>
      </c>
      <c r="L389" s="43"/>
      <c r="M389" s="210" t="s">
        <v>19</v>
      </c>
      <c r="N389" s="211" t="s">
        <v>43</v>
      </c>
      <c r="O389" s="83"/>
      <c r="P389" s="212">
        <f>O389*H389</f>
        <v>0</v>
      </c>
      <c r="Q389" s="212">
        <v>0</v>
      </c>
      <c r="R389" s="212">
        <f>Q389*H389</f>
        <v>0</v>
      </c>
      <c r="S389" s="212">
        <v>0</v>
      </c>
      <c r="T389" s="213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14" t="s">
        <v>80</v>
      </c>
      <c r="AT389" s="214" t="s">
        <v>120</v>
      </c>
      <c r="AU389" s="214" t="s">
        <v>82</v>
      </c>
      <c r="AY389" s="16" t="s">
        <v>117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16" t="s">
        <v>80</v>
      </c>
      <c r="BK389" s="215">
        <f>ROUND(I389*H389,2)</f>
        <v>0</v>
      </c>
      <c r="BL389" s="16" t="s">
        <v>80</v>
      </c>
      <c r="BM389" s="214" t="s">
        <v>2956</v>
      </c>
    </row>
    <row r="390" s="2" customFormat="1" ht="16.5" customHeight="1">
      <c r="A390" s="37"/>
      <c r="B390" s="38"/>
      <c r="C390" s="203" t="s">
        <v>1007</v>
      </c>
      <c r="D390" s="203" t="s">
        <v>120</v>
      </c>
      <c r="E390" s="204" t="s">
        <v>2957</v>
      </c>
      <c r="F390" s="205" t="s">
        <v>2958</v>
      </c>
      <c r="G390" s="206" t="s">
        <v>153</v>
      </c>
      <c r="H390" s="207">
        <v>5</v>
      </c>
      <c r="I390" s="208"/>
      <c r="J390" s="209">
        <f>ROUND(I390*H390,2)</f>
        <v>0</v>
      </c>
      <c r="K390" s="205" t="s">
        <v>2179</v>
      </c>
      <c r="L390" s="43"/>
      <c r="M390" s="210" t="s">
        <v>19</v>
      </c>
      <c r="N390" s="211" t="s">
        <v>43</v>
      </c>
      <c r="O390" s="83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14" t="s">
        <v>80</v>
      </c>
      <c r="AT390" s="214" t="s">
        <v>120</v>
      </c>
      <c r="AU390" s="214" t="s">
        <v>82</v>
      </c>
      <c r="AY390" s="16" t="s">
        <v>117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6" t="s">
        <v>80</v>
      </c>
      <c r="BK390" s="215">
        <f>ROUND(I390*H390,2)</f>
        <v>0</v>
      </c>
      <c r="BL390" s="16" t="s">
        <v>80</v>
      </c>
      <c r="BM390" s="214" t="s">
        <v>2959</v>
      </c>
    </row>
    <row r="391" s="2" customFormat="1" ht="16.5" customHeight="1">
      <c r="A391" s="37"/>
      <c r="B391" s="38"/>
      <c r="C391" s="203" t="s">
        <v>1011</v>
      </c>
      <c r="D391" s="203" t="s">
        <v>120</v>
      </c>
      <c r="E391" s="204" t="s">
        <v>2960</v>
      </c>
      <c r="F391" s="205" t="s">
        <v>2961</v>
      </c>
      <c r="G391" s="206" t="s">
        <v>153</v>
      </c>
      <c r="H391" s="207">
        <v>5</v>
      </c>
      <c r="I391" s="208"/>
      <c r="J391" s="209">
        <f>ROUND(I391*H391,2)</f>
        <v>0</v>
      </c>
      <c r="K391" s="205" t="s">
        <v>2179</v>
      </c>
      <c r="L391" s="43"/>
      <c r="M391" s="210" t="s">
        <v>19</v>
      </c>
      <c r="N391" s="211" t="s">
        <v>43</v>
      </c>
      <c r="O391" s="83"/>
      <c r="P391" s="212">
        <f>O391*H391</f>
        <v>0</v>
      </c>
      <c r="Q391" s="212">
        <v>0</v>
      </c>
      <c r="R391" s="212">
        <f>Q391*H391</f>
        <v>0</v>
      </c>
      <c r="S391" s="212">
        <v>0</v>
      </c>
      <c r="T391" s="213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14" t="s">
        <v>80</v>
      </c>
      <c r="AT391" s="214" t="s">
        <v>120</v>
      </c>
      <c r="AU391" s="214" t="s">
        <v>82</v>
      </c>
      <c r="AY391" s="16" t="s">
        <v>117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16" t="s">
        <v>80</v>
      </c>
      <c r="BK391" s="215">
        <f>ROUND(I391*H391,2)</f>
        <v>0</v>
      </c>
      <c r="BL391" s="16" t="s">
        <v>80</v>
      </c>
      <c r="BM391" s="214" t="s">
        <v>2962</v>
      </c>
    </row>
    <row r="392" s="2" customFormat="1" ht="16.5" customHeight="1">
      <c r="A392" s="37"/>
      <c r="B392" s="38"/>
      <c r="C392" s="203" t="s">
        <v>1015</v>
      </c>
      <c r="D392" s="203" t="s">
        <v>120</v>
      </c>
      <c r="E392" s="204" t="s">
        <v>2963</v>
      </c>
      <c r="F392" s="205" t="s">
        <v>2964</v>
      </c>
      <c r="G392" s="206" t="s">
        <v>153</v>
      </c>
      <c r="H392" s="207">
        <v>10</v>
      </c>
      <c r="I392" s="208"/>
      <c r="J392" s="209">
        <f>ROUND(I392*H392,2)</f>
        <v>0</v>
      </c>
      <c r="K392" s="205" t="s">
        <v>2179</v>
      </c>
      <c r="L392" s="43"/>
      <c r="M392" s="210" t="s">
        <v>19</v>
      </c>
      <c r="N392" s="211" t="s">
        <v>43</v>
      </c>
      <c r="O392" s="83"/>
      <c r="P392" s="212">
        <f>O392*H392</f>
        <v>0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14" t="s">
        <v>80</v>
      </c>
      <c r="AT392" s="214" t="s">
        <v>120</v>
      </c>
      <c r="AU392" s="214" t="s">
        <v>82</v>
      </c>
      <c r="AY392" s="16" t="s">
        <v>117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6" t="s">
        <v>80</v>
      </c>
      <c r="BK392" s="215">
        <f>ROUND(I392*H392,2)</f>
        <v>0</v>
      </c>
      <c r="BL392" s="16" t="s">
        <v>80</v>
      </c>
      <c r="BM392" s="214" t="s">
        <v>2965</v>
      </c>
    </row>
    <row r="393" s="2" customFormat="1" ht="16.5" customHeight="1">
      <c r="A393" s="37"/>
      <c r="B393" s="38"/>
      <c r="C393" s="203" t="s">
        <v>1440</v>
      </c>
      <c r="D393" s="203" t="s">
        <v>120</v>
      </c>
      <c r="E393" s="204" t="s">
        <v>2966</v>
      </c>
      <c r="F393" s="205" t="s">
        <v>2967</v>
      </c>
      <c r="G393" s="206" t="s">
        <v>153</v>
      </c>
      <c r="H393" s="207">
        <v>15</v>
      </c>
      <c r="I393" s="208"/>
      <c r="J393" s="209">
        <f>ROUND(I393*H393,2)</f>
        <v>0</v>
      </c>
      <c r="K393" s="205" t="s">
        <v>2179</v>
      </c>
      <c r="L393" s="43"/>
      <c r="M393" s="210" t="s">
        <v>19</v>
      </c>
      <c r="N393" s="211" t="s">
        <v>43</v>
      </c>
      <c r="O393" s="83"/>
      <c r="P393" s="212">
        <f>O393*H393</f>
        <v>0</v>
      </c>
      <c r="Q393" s="212">
        <v>0</v>
      </c>
      <c r="R393" s="212">
        <f>Q393*H393</f>
        <v>0</v>
      </c>
      <c r="S393" s="212">
        <v>0.0015</v>
      </c>
      <c r="T393" s="213">
        <f>S393*H393</f>
        <v>0.022499999999999999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4" t="s">
        <v>80</v>
      </c>
      <c r="AT393" s="214" t="s">
        <v>120</v>
      </c>
      <c r="AU393" s="214" t="s">
        <v>82</v>
      </c>
      <c r="AY393" s="16" t="s">
        <v>117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6" t="s">
        <v>80</v>
      </c>
      <c r="BK393" s="215">
        <f>ROUND(I393*H393,2)</f>
        <v>0</v>
      </c>
      <c r="BL393" s="16" t="s">
        <v>80</v>
      </c>
      <c r="BM393" s="214" t="s">
        <v>2968</v>
      </c>
    </row>
    <row r="394" s="2" customFormat="1">
      <c r="A394" s="37"/>
      <c r="B394" s="38"/>
      <c r="C394" s="203" t="s">
        <v>1019</v>
      </c>
      <c r="D394" s="203" t="s">
        <v>120</v>
      </c>
      <c r="E394" s="204" t="s">
        <v>2969</v>
      </c>
      <c r="F394" s="205" t="s">
        <v>2970</v>
      </c>
      <c r="G394" s="206" t="s">
        <v>153</v>
      </c>
      <c r="H394" s="207">
        <v>100</v>
      </c>
      <c r="I394" s="208"/>
      <c r="J394" s="209">
        <f>ROUND(I394*H394,2)</f>
        <v>0</v>
      </c>
      <c r="K394" s="205" t="s">
        <v>2179</v>
      </c>
      <c r="L394" s="43"/>
      <c r="M394" s="210" t="s">
        <v>19</v>
      </c>
      <c r="N394" s="211" t="s">
        <v>43</v>
      </c>
      <c r="O394" s="83"/>
      <c r="P394" s="212">
        <f>O394*H394</f>
        <v>0</v>
      </c>
      <c r="Q394" s="212">
        <v>0</v>
      </c>
      <c r="R394" s="212">
        <f>Q394*H394</f>
        <v>0</v>
      </c>
      <c r="S394" s="212">
        <v>0</v>
      </c>
      <c r="T394" s="213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14" t="s">
        <v>80</v>
      </c>
      <c r="AT394" s="214" t="s">
        <v>120</v>
      </c>
      <c r="AU394" s="214" t="s">
        <v>82</v>
      </c>
      <c r="AY394" s="16" t="s">
        <v>117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16" t="s">
        <v>80</v>
      </c>
      <c r="BK394" s="215">
        <f>ROUND(I394*H394,2)</f>
        <v>0</v>
      </c>
      <c r="BL394" s="16" t="s">
        <v>80</v>
      </c>
      <c r="BM394" s="214" t="s">
        <v>2971</v>
      </c>
    </row>
    <row r="395" s="2" customFormat="1" ht="16.5" customHeight="1">
      <c r="A395" s="37"/>
      <c r="B395" s="38"/>
      <c r="C395" s="217" t="s">
        <v>1023</v>
      </c>
      <c r="D395" s="217" t="s">
        <v>482</v>
      </c>
      <c r="E395" s="218" t="s">
        <v>2972</v>
      </c>
      <c r="F395" s="219" t="s">
        <v>2973</v>
      </c>
      <c r="G395" s="220" t="s">
        <v>153</v>
      </c>
      <c r="H395" s="221">
        <v>100</v>
      </c>
      <c r="I395" s="222"/>
      <c r="J395" s="223">
        <f>ROUND(I395*H395,2)</f>
        <v>0</v>
      </c>
      <c r="K395" s="219" t="s">
        <v>2179</v>
      </c>
      <c r="L395" s="224"/>
      <c r="M395" s="225" t="s">
        <v>19</v>
      </c>
      <c r="N395" s="226" t="s">
        <v>43</v>
      </c>
      <c r="O395" s="83"/>
      <c r="P395" s="212">
        <f>O395*H395</f>
        <v>0</v>
      </c>
      <c r="Q395" s="212">
        <v>0.00080000000000000004</v>
      </c>
      <c r="R395" s="212">
        <f>Q395*H395</f>
        <v>0.080000000000000002</v>
      </c>
      <c r="S395" s="212">
        <v>0</v>
      </c>
      <c r="T395" s="213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14" t="s">
        <v>82</v>
      </c>
      <c r="AT395" s="214" t="s">
        <v>482</v>
      </c>
      <c r="AU395" s="214" t="s">
        <v>82</v>
      </c>
      <c r="AY395" s="16" t="s">
        <v>117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16" t="s">
        <v>80</v>
      </c>
      <c r="BK395" s="215">
        <f>ROUND(I395*H395,2)</f>
        <v>0</v>
      </c>
      <c r="BL395" s="16" t="s">
        <v>80</v>
      </c>
      <c r="BM395" s="214" t="s">
        <v>2974</v>
      </c>
    </row>
    <row r="396" s="2" customFormat="1">
      <c r="A396" s="37"/>
      <c r="B396" s="38"/>
      <c r="C396" s="203" t="s">
        <v>1027</v>
      </c>
      <c r="D396" s="203" t="s">
        <v>120</v>
      </c>
      <c r="E396" s="204" t="s">
        <v>2975</v>
      </c>
      <c r="F396" s="205" t="s">
        <v>2976</v>
      </c>
      <c r="G396" s="206" t="s">
        <v>153</v>
      </c>
      <c r="H396" s="207">
        <v>50</v>
      </c>
      <c r="I396" s="208"/>
      <c r="J396" s="209">
        <f>ROUND(I396*H396,2)</f>
        <v>0</v>
      </c>
      <c r="K396" s="205" t="s">
        <v>2179</v>
      </c>
      <c r="L396" s="43"/>
      <c r="M396" s="210" t="s">
        <v>19</v>
      </c>
      <c r="N396" s="211" t="s">
        <v>43</v>
      </c>
      <c r="O396" s="83"/>
      <c r="P396" s="212">
        <f>O396*H396</f>
        <v>0</v>
      </c>
      <c r="Q396" s="212">
        <v>0</v>
      </c>
      <c r="R396" s="212">
        <f>Q396*H396</f>
        <v>0</v>
      </c>
      <c r="S396" s="212">
        <v>0</v>
      </c>
      <c r="T396" s="213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14" t="s">
        <v>80</v>
      </c>
      <c r="AT396" s="214" t="s">
        <v>120</v>
      </c>
      <c r="AU396" s="214" t="s">
        <v>82</v>
      </c>
      <c r="AY396" s="16" t="s">
        <v>117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6" t="s">
        <v>80</v>
      </c>
      <c r="BK396" s="215">
        <f>ROUND(I396*H396,2)</f>
        <v>0</v>
      </c>
      <c r="BL396" s="16" t="s">
        <v>80</v>
      </c>
      <c r="BM396" s="214" t="s">
        <v>2977</v>
      </c>
    </row>
    <row r="397" s="2" customFormat="1">
      <c r="A397" s="37"/>
      <c r="B397" s="38"/>
      <c r="C397" s="203" t="s">
        <v>1031</v>
      </c>
      <c r="D397" s="203" t="s">
        <v>120</v>
      </c>
      <c r="E397" s="204" t="s">
        <v>2978</v>
      </c>
      <c r="F397" s="205" t="s">
        <v>2979</v>
      </c>
      <c r="G397" s="206" t="s">
        <v>153</v>
      </c>
      <c r="H397" s="207">
        <v>100</v>
      </c>
      <c r="I397" s="208"/>
      <c r="J397" s="209">
        <f>ROUND(I397*H397,2)</f>
        <v>0</v>
      </c>
      <c r="K397" s="205" t="s">
        <v>2179</v>
      </c>
      <c r="L397" s="43"/>
      <c r="M397" s="210" t="s">
        <v>19</v>
      </c>
      <c r="N397" s="211" t="s">
        <v>43</v>
      </c>
      <c r="O397" s="83"/>
      <c r="P397" s="212">
        <f>O397*H397</f>
        <v>0</v>
      </c>
      <c r="Q397" s="212">
        <v>0</v>
      </c>
      <c r="R397" s="212">
        <f>Q397*H397</f>
        <v>0</v>
      </c>
      <c r="S397" s="212">
        <v>0</v>
      </c>
      <c r="T397" s="21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14" t="s">
        <v>80</v>
      </c>
      <c r="AT397" s="214" t="s">
        <v>120</v>
      </c>
      <c r="AU397" s="214" t="s">
        <v>82</v>
      </c>
      <c r="AY397" s="16" t="s">
        <v>117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16" t="s">
        <v>80</v>
      </c>
      <c r="BK397" s="215">
        <f>ROUND(I397*H397,2)</f>
        <v>0</v>
      </c>
      <c r="BL397" s="16" t="s">
        <v>80</v>
      </c>
      <c r="BM397" s="214" t="s">
        <v>2980</v>
      </c>
    </row>
    <row r="398" s="2" customFormat="1" ht="16.5" customHeight="1">
      <c r="A398" s="37"/>
      <c r="B398" s="38"/>
      <c r="C398" s="217" t="s">
        <v>1035</v>
      </c>
      <c r="D398" s="217" t="s">
        <v>482</v>
      </c>
      <c r="E398" s="218" t="s">
        <v>2972</v>
      </c>
      <c r="F398" s="219" t="s">
        <v>2973</v>
      </c>
      <c r="G398" s="220" t="s">
        <v>153</v>
      </c>
      <c r="H398" s="221">
        <v>100</v>
      </c>
      <c r="I398" s="222"/>
      <c r="J398" s="223">
        <f>ROUND(I398*H398,2)</f>
        <v>0</v>
      </c>
      <c r="K398" s="219" t="s">
        <v>2179</v>
      </c>
      <c r="L398" s="224"/>
      <c r="M398" s="225" t="s">
        <v>19</v>
      </c>
      <c r="N398" s="226" t="s">
        <v>43</v>
      </c>
      <c r="O398" s="83"/>
      <c r="P398" s="212">
        <f>O398*H398</f>
        <v>0</v>
      </c>
      <c r="Q398" s="212">
        <v>0.00080000000000000004</v>
      </c>
      <c r="R398" s="212">
        <f>Q398*H398</f>
        <v>0.080000000000000002</v>
      </c>
      <c r="S398" s="212">
        <v>0</v>
      </c>
      <c r="T398" s="213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14" t="s">
        <v>82</v>
      </c>
      <c r="AT398" s="214" t="s">
        <v>482</v>
      </c>
      <c r="AU398" s="214" t="s">
        <v>82</v>
      </c>
      <c r="AY398" s="16" t="s">
        <v>117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6" t="s">
        <v>80</v>
      </c>
      <c r="BK398" s="215">
        <f>ROUND(I398*H398,2)</f>
        <v>0</v>
      </c>
      <c r="BL398" s="16" t="s">
        <v>80</v>
      </c>
      <c r="BM398" s="214" t="s">
        <v>2981</v>
      </c>
    </row>
    <row r="399" s="2" customFormat="1" ht="21.75" customHeight="1">
      <c r="A399" s="37"/>
      <c r="B399" s="38"/>
      <c r="C399" s="203" t="s">
        <v>1039</v>
      </c>
      <c r="D399" s="203" t="s">
        <v>120</v>
      </c>
      <c r="E399" s="204" t="s">
        <v>2982</v>
      </c>
      <c r="F399" s="205" t="s">
        <v>2983</v>
      </c>
      <c r="G399" s="206" t="s">
        <v>153</v>
      </c>
      <c r="H399" s="207">
        <v>75</v>
      </c>
      <c r="I399" s="208"/>
      <c r="J399" s="209">
        <f>ROUND(I399*H399,2)</f>
        <v>0</v>
      </c>
      <c r="K399" s="205" t="s">
        <v>2179</v>
      </c>
      <c r="L399" s="43"/>
      <c r="M399" s="210" t="s">
        <v>19</v>
      </c>
      <c r="N399" s="211" t="s">
        <v>43</v>
      </c>
      <c r="O399" s="83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4" t="s">
        <v>80</v>
      </c>
      <c r="AT399" s="214" t="s">
        <v>120</v>
      </c>
      <c r="AU399" s="214" t="s">
        <v>82</v>
      </c>
      <c r="AY399" s="16" t="s">
        <v>117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16" t="s">
        <v>80</v>
      </c>
      <c r="BK399" s="215">
        <f>ROUND(I399*H399,2)</f>
        <v>0</v>
      </c>
      <c r="BL399" s="16" t="s">
        <v>80</v>
      </c>
      <c r="BM399" s="214" t="s">
        <v>2984</v>
      </c>
    </row>
    <row r="400" s="2" customFormat="1" ht="16.5" customHeight="1">
      <c r="A400" s="37"/>
      <c r="B400" s="38"/>
      <c r="C400" s="217" t="s">
        <v>1043</v>
      </c>
      <c r="D400" s="217" t="s">
        <v>482</v>
      </c>
      <c r="E400" s="218" t="s">
        <v>2985</v>
      </c>
      <c r="F400" s="219" t="s">
        <v>2986</v>
      </c>
      <c r="G400" s="220" t="s">
        <v>153</v>
      </c>
      <c r="H400" s="221">
        <v>75</v>
      </c>
      <c r="I400" s="222"/>
      <c r="J400" s="223">
        <f>ROUND(I400*H400,2)</f>
        <v>0</v>
      </c>
      <c r="K400" s="219" t="s">
        <v>2179</v>
      </c>
      <c r="L400" s="224"/>
      <c r="M400" s="225" t="s">
        <v>19</v>
      </c>
      <c r="N400" s="226" t="s">
        <v>43</v>
      </c>
      <c r="O400" s="83"/>
      <c r="P400" s="212">
        <f>O400*H400</f>
        <v>0</v>
      </c>
      <c r="Q400" s="212">
        <v>0.0055999999999999999</v>
      </c>
      <c r="R400" s="212">
        <f>Q400*H400</f>
        <v>0.41999999999999998</v>
      </c>
      <c r="S400" s="212">
        <v>0</v>
      </c>
      <c r="T400" s="213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14" t="s">
        <v>82</v>
      </c>
      <c r="AT400" s="214" t="s">
        <v>482</v>
      </c>
      <c r="AU400" s="214" t="s">
        <v>82</v>
      </c>
      <c r="AY400" s="16" t="s">
        <v>117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6" t="s">
        <v>80</v>
      </c>
      <c r="BK400" s="215">
        <f>ROUND(I400*H400,2)</f>
        <v>0</v>
      </c>
      <c r="BL400" s="16" t="s">
        <v>80</v>
      </c>
      <c r="BM400" s="214" t="s">
        <v>2987</v>
      </c>
    </row>
    <row r="401" s="2" customFormat="1" ht="21.75" customHeight="1">
      <c r="A401" s="37"/>
      <c r="B401" s="38"/>
      <c r="C401" s="203" t="s">
        <v>1047</v>
      </c>
      <c r="D401" s="203" t="s">
        <v>120</v>
      </c>
      <c r="E401" s="204" t="s">
        <v>2988</v>
      </c>
      <c r="F401" s="205" t="s">
        <v>2989</v>
      </c>
      <c r="G401" s="206" t="s">
        <v>153</v>
      </c>
      <c r="H401" s="207">
        <v>75</v>
      </c>
      <c r="I401" s="208"/>
      <c r="J401" s="209">
        <f>ROUND(I401*H401,2)</f>
        <v>0</v>
      </c>
      <c r="K401" s="205" t="s">
        <v>2179</v>
      </c>
      <c r="L401" s="43"/>
      <c r="M401" s="210" t="s">
        <v>19</v>
      </c>
      <c r="N401" s="211" t="s">
        <v>43</v>
      </c>
      <c r="O401" s="83"/>
      <c r="P401" s="212">
        <f>O401*H401</f>
        <v>0</v>
      </c>
      <c r="Q401" s="212">
        <v>0</v>
      </c>
      <c r="R401" s="212">
        <f>Q401*H401</f>
        <v>0</v>
      </c>
      <c r="S401" s="212">
        <v>0</v>
      </c>
      <c r="T401" s="213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14" t="s">
        <v>80</v>
      </c>
      <c r="AT401" s="214" t="s">
        <v>120</v>
      </c>
      <c r="AU401" s="214" t="s">
        <v>82</v>
      </c>
      <c r="AY401" s="16" t="s">
        <v>117</v>
      </c>
      <c r="BE401" s="215">
        <f>IF(N401="základní",J401,0)</f>
        <v>0</v>
      </c>
      <c r="BF401" s="215">
        <f>IF(N401="snížená",J401,0)</f>
        <v>0</v>
      </c>
      <c r="BG401" s="215">
        <f>IF(N401="zákl. přenesená",J401,0)</f>
        <v>0</v>
      </c>
      <c r="BH401" s="215">
        <f>IF(N401="sníž. přenesená",J401,0)</f>
        <v>0</v>
      </c>
      <c r="BI401" s="215">
        <f>IF(N401="nulová",J401,0)</f>
        <v>0</v>
      </c>
      <c r="BJ401" s="16" t="s">
        <v>80</v>
      </c>
      <c r="BK401" s="215">
        <f>ROUND(I401*H401,2)</f>
        <v>0</v>
      </c>
      <c r="BL401" s="16" t="s">
        <v>80</v>
      </c>
      <c r="BM401" s="214" t="s">
        <v>2990</v>
      </c>
    </row>
    <row r="402" s="2" customFormat="1" ht="16.5" customHeight="1">
      <c r="A402" s="37"/>
      <c r="B402" s="38"/>
      <c r="C402" s="217" t="s">
        <v>1051</v>
      </c>
      <c r="D402" s="217" t="s">
        <v>482</v>
      </c>
      <c r="E402" s="218" t="s">
        <v>2991</v>
      </c>
      <c r="F402" s="219" t="s">
        <v>2992</v>
      </c>
      <c r="G402" s="220" t="s">
        <v>153</v>
      </c>
      <c r="H402" s="221">
        <v>75</v>
      </c>
      <c r="I402" s="222"/>
      <c r="J402" s="223">
        <f>ROUND(I402*H402,2)</f>
        <v>0</v>
      </c>
      <c r="K402" s="219" t="s">
        <v>2179</v>
      </c>
      <c r="L402" s="224"/>
      <c r="M402" s="225" t="s">
        <v>19</v>
      </c>
      <c r="N402" s="226" t="s">
        <v>43</v>
      </c>
      <c r="O402" s="83"/>
      <c r="P402" s="212">
        <f>O402*H402</f>
        <v>0</v>
      </c>
      <c r="Q402" s="212">
        <v>0.0041999999999999997</v>
      </c>
      <c r="R402" s="212">
        <f>Q402*H402</f>
        <v>0.315</v>
      </c>
      <c r="S402" s="212">
        <v>0</v>
      </c>
      <c r="T402" s="213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4" t="s">
        <v>82</v>
      </c>
      <c r="AT402" s="214" t="s">
        <v>482</v>
      </c>
      <c r="AU402" s="214" t="s">
        <v>82</v>
      </c>
      <c r="AY402" s="16" t="s">
        <v>117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6" t="s">
        <v>80</v>
      </c>
      <c r="BK402" s="215">
        <f>ROUND(I402*H402,2)</f>
        <v>0</v>
      </c>
      <c r="BL402" s="16" t="s">
        <v>80</v>
      </c>
      <c r="BM402" s="214" t="s">
        <v>2993</v>
      </c>
    </row>
    <row r="403" s="2" customFormat="1">
      <c r="A403" s="37"/>
      <c r="B403" s="38"/>
      <c r="C403" s="203" t="s">
        <v>1055</v>
      </c>
      <c r="D403" s="203" t="s">
        <v>120</v>
      </c>
      <c r="E403" s="204" t="s">
        <v>2994</v>
      </c>
      <c r="F403" s="205" t="s">
        <v>2995</v>
      </c>
      <c r="G403" s="206" t="s">
        <v>153</v>
      </c>
      <c r="H403" s="207">
        <v>65</v>
      </c>
      <c r="I403" s="208"/>
      <c r="J403" s="209">
        <f>ROUND(I403*H403,2)</f>
        <v>0</v>
      </c>
      <c r="K403" s="205" t="s">
        <v>2179</v>
      </c>
      <c r="L403" s="43"/>
      <c r="M403" s="210" t="s">
        <v>19</v>
      </c>
      <c r="N403" s="211" t="s">
        <v>43</v>
      </c>
      <c r="O403" s="83"/>
      <c r="P403" s="212">
        <f>O403*H403</f>
        <v>0</v>
      </c>
      <c r="Q403" s="212">
        <v>0</v>
      </c>
      <c r="R403" s="212">
        <f>Q403*H403</f>
        <v>0</v>
      </c>
      <c r="S403" s="212">
        <v>0</v>
      </c>
      <c r="T403" s="213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14" t="s">
        <v>80</v>
      </c>
      <c r="AT403" s="214" t="s">
        <v>120</v>
      </c>
      <c r="AU403" s="214" t="s">
        <v>82</v>
      </c>
      <c r="AY403" s="16" t="s">
        <v>117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16" t="s">
        <v>80</v>
      </c>
      <c r="BK403" s="215">
        <f>ROUND(I403*H403,2)</f>
        <v>0</v>
      </c>
      <c r="BL403" s="16" t="s">
        <v>80</v>
      </c>
      <c r="BM403" s="214" t="s">
        <v>2996</v>
      </c>
    </row>
    <row r="404" s="2" customFormat="1" ht="16.5" customHeight="1">
      <c r="A404" s="37"/>
      <c r="B404" s="38"/>
      <c r="C404" s="217" t="s">
        <v>1059</v>
      </c>
      <c r="D404" s="217" t="s">
        <v>482</v>
      </c>
      <c r="E404" s="218" t="s">
        <v>2997</v>
      </c>
      <c r="F404" s="219" t="s">
        <v>2998</v>
      </c>
      <c r="G404" s="220" t="s">
        <v>153</v>
      </c>
      <c r="H404" s="221">
        <v>65</v>
      </c>
      <c r="I404" s="222"/>
      <c r="J404" s="223">
        <f>ROUND(I404*H404,2)</f>
        <v>0</v>
      </c>
      <c r="K404" s="219" t="s">
        <v>2179</v>
      </c>
      <c r="L404" s="224"/>
      <c r="M404" s="225" t="s">
        <v>19</v>
      </c>
      <c r="N404" s="226" t="s">
        <v>43</v>
      </c>
      <c r="O404" s="83"/>
      <c r="P404" s="212">
        <f>O404*H404</f>
        <v>0</v>
      </c>
      <c r="Q404" s="212">
        <v>0.0070000000000000001</v>
      </c>
      <c r="R404" s="212">
        <f>Q404*H404</f>
        <v>0.45500000000000002</v>
      </c>
      <c r="S404" s="212">
        <v>0</v>
      </c>
      <c r="T404" s="213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14" t="s">
        <v>82</v>
      </c>
      <c r="AT404" s="214" t="s">
        <v>482</v>
      </c>
      <c r="AU404" s="214" t="s">
        <v>82</v>
      </c>
      <c r="AY404" s="16" t="s">
        <v>117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16" t="s">
        <v>80</v>
      </c>
      <c r="BK404" s="215">
        <f>ROUND(I404*H404,2)</f>
        <v>0</v>
      </c>
      <c r="BL404" s="16" t="s">
        <v>80</v>
      </c>
      <c r="BM404" s="214" t="s">
        <v>2999</v>
      </c>
    </row>
    <row r="405" s="2" customFormat="1">
      <c r="A405" s="37"/>
      <c r="B405" s="38"/>
      <c r="C405" s="203" t="s">
        <v>1063</v>
      </c>
      <c r="D405" s="203" t="s">
        <v>120</v>
      </c>
      <c r="E405" s="204" t="s">
        <v>3000</v>
      </c>
      <c r="F405" s="205" t="s">
        <v>3001</v>
      </c>
      <c r="G405" s="206" t="s">
        <v>153</v>
      </c>
      <c r="H405" s="207">
        <v>50</v>
      </c>
      <c r="I405" s="208"/>
      <c r="J405" s="209">
        <f>ROUND(I405*H405,2)</f>
        <v>0</v>
      </c>
      <c r="K405" s="205" t="s">
        <v>2179</v>
      </c>
      <c r="L405" s="43"/>
      <c r="M405" s="210" t="s">
        <v>19</v>
      </c>
      <c r="N405" s="211" t="s">
        <v>43</v>
      </c>
      <c r="O405" s="83"/>
      <c r="P405" s="212">
        <f>O405*H405</f>
        <v>0</v>
      </c>
      <c r="Q405" s="212">
        <v>0</v>
      </c>
      <c r="R405" s="212">
        <f>Q405*H405</f>
        <v>0</v>
      </c>
      <c r="S405" s="212">
        <v>0</v>
      </c>
      <c r="T405" s="213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14" t="s">
        <v>80</v>
      </c>
      <c r="AT405" s="214" t="s">
        <v>120</v>
      </c>
      <c r="AU405" s="214" t="s">
        <v>82</v>
      </c>
      <c r="AY405" s="16" t="s">
        <v>117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80</v>
      </c>
      <c r="BK405" s="215">
        <f>ROUND(I405*H405,2)</f>
        <v>0</v>
      </c>
      <c r="BL405" s="16" t="s">
        <v>80</v>
      </c>
      <c r="BM405" s="214" t="s">
        <v>3002</v>
      </c>
    </row>
    <row r="406" s="2" customFormat="1">
      <c r="A406" s="37"/>
      <c r="B406" s="38"/>
      <c r="C406" s="203" t="s">
        <v>1067</v>
      </c>
      <c r="D406" s="203" t="s">
        <v>120</v>
      </c>
      <c r="E406" s="204" t="s">
        <v>3003</v>
      </c>
      <c r="F406" s="205" t="s">
        <v>3004</v>
      </c>
      <c r="G406" s="206" t="s">
        <v>153</v>
      </c>
      <c r="H406" s="207">
        <v>25</v>
      </c>
      <c r="I406" s="208"/>
      <c r="J406" s="209">
        <f>ROUND(I406*H406,2)</f>
        <v>0</v>
      </c>
      <c r="K406" s="205" t="s">
        <v>2179</v>
      </c>
      <c r="L406" s="43"/>
      <c r="M406" s="210" t="s">
        <v>19</v>
      </c>
      <c r="N406" s="211" t="s">
        <v>43</v>
      </c>
      <c r="O406" s="83"/>
      <c r="P406" s="212">
        <f>O406*H406</f>
        <v>0</v>
      </c>
      <c r="Q406" s="212">
        <v>0</v>
      </c>
      <c r="R406" s="212">
        <f>Q406*H406</f>
        <v>0</v>
      </c>
      <c r="S406" s="212">
        <v>0</v>
      </c>
      <c r="T406" s="213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14" t="s">
        <v>80</v>
      </c>
      <c r="AT406" s="214" t="s">
        <v>120</v>
      </c>
      <c r="AU406" s="214" t="s">
        <v>82</v>
      </c>
      <c r="AY406" s="16" t="s">
        <v>117</v>
      </c>
      <c r="BE406" s="215">
        <f>IF(N406="základní",J406,0)</f>
        <v>0</v>
      </c>
      <c r="BF406" s="215">
        <f>IF(N406="snížená",J406,0)</f>
        <v>0</v>
      </c>
      <c r="BG406" s="215">
        <f>IF(N406="zákl. přenesená",J406,0)</f>
        <v>0</v>
      </c>
      <c r="BH406" s="215">
        <f>IF(N406="sníž. přenesená",J406,0)</f>
        <v>0</v>
      </c>
      <c r="BI406" s="215">
        <f>IF(N406="nulová",J406,0)</f>
        <v>0</v>
      </c>
      <c r="BJ406" s="16" t="s">
        <v>80</v>
      </c>
      <c r="BK406" s="215">
        <f>ROUND(I406*H406,2)</f>
        <v>0</v>
      </c>
      <c r="BL406" s="16" t="s">
        <v>80</v>
      </c>
      <c r="BM406" s="214" t="s">
        <v>3005</v>
      </c>
    </row>
    <row r="407" s="2" customFormat="1" ht="16.5" customHeight="1">
      <c r="A407" s="37"/>
      <c r="B407" s="38"/>
      <c r="C407" s="217" t="s">
        <v>1648</v>
      </c>
      <c r="D407" s="217" t="s">
        <v>482</v>
      </c>
      <c r="E407" s="218" t="s">
        <v>3006</v>
      </c>
      <c r="F407" s="219" t="s">
        <v>3007</v>
      </c>
      <c r="G407" s="220" t="s">
        <v>153</v>
      </c>
      <c r="H407" s="221">
        <v>25</v>
      </c>
      <c r="I407" s="222"/>
      <c r="J407" s="223">
        <f>ROUND(I407*H407,2)</f>
        <v>0</v>
      </c>
      <c r="K407" s="219" t="s">
        <v>2179</v>
      </c>
      <c r="L407" s="224"/>
      <c r="M407" s="225" t="s">
        <v>19</v>
      </c>
      <c r="N407" s="226" t="s">
        <v>43</v>
      </c>
      <c r="O407" s="83"/>
      <c r="P407" s="212">
        <f>O407*H407</f>
        <v>0</v>
      </c>
      <c r="Q407" s="212">
        <v>0.0080000000000000002</v>
      </c>
      <c r="R407" s="212">
        <f>Q407*H407</f>
        <v>0.20000000000000001</v>
      </c>
      <c r="S407" s="212">
        <v>0</v>
      </c>
      <c r="T407" s="21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14" t="s">
        <v>633</v>
      </c>
      <c r="AT407" s="214" t="s">
        <v>482</v>
      </c>
      <c r="AU407" s="214" t="s">
        <v>82</v>
      </c>
      <c r="AY407" s="16" t="s">
        <v>117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16" t="s">
        <v>80</v>
      </c>
      <c r="BK407" s="215">
        <f>ROUND(I407*H407,2)</f>
        <v>0</v>
      </c>
      <c r="BL407" s="16" t="s">
        <v>633</v>
      </c>
      <c r="BM407" s="214" t="s">
        <v>3008</v>
      </c>
    </row>
    <row r="408" s="2" customFormat="1" ht="16.5" customHeight="1">
      <c r="A408" s="37"/>
      <c r="B408" s="38"/>
      <c r="C408" s="217" t="s">
        <v>1652</v>
      </c>
      <c r="D408" s="217" t="s">
        <v>482</v>
      </c>
      <c r="E408" s="218" t="s">
        <v>3009</v>
      </c>
      <c r="F408" s="219" t="s">
        <v>3010</v>
      </c>
      <c r="G408" s="220" t="s">
        <v>153</v>
      </c>
      <c r="H408" s="221">
        <v>50</v>
      </c>
      <c r="I408" s="222"/>
      <c r="J408" s="223">
        <f>ROUND(I408*H408,2)</f>
        <v>0</v>
      </c>
      <c r="K408" s="219" t="s">
        <v>2179</v>
      </c>
      <c r="L408" s="224"/>
      <c r="M408" s="225" t="s">
        <v>19</v>
      </c>
      <c r="N408" s="226" t="s">
        <v>43</v>
      </c>
      <c r="O408" s="83"/>
      <c r="P408" s="212">
        <f>O408*H408</f>
        <v>0</v>
      </c>
      <c r="Q408" s="212">
        <v>0.00133</v>
      </c>
      <c r="R408" s="212">
        <f>Q408*H408</f>
        <v>0.066500000000000004</v>
      </c>
      <c r="S408" s="212">
        <v>0</v>
      </c>
      <c r="T408" s="213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14" t="s">
        <v>633</v>
      </c>
      <c r="AT408" s="214" t="s">
        <v>482</v>
      </c>
      <c r="AU408" s="214" t="s">
        <v>82</v>
      </c>
      <c r="AY408" s="16" t="s">
        <v>117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6" t="s">
        <v>80</v>
      </c>
      <c r="BK408" s="215">
        <f>ROUND(I408*H408,2)</f>
        <v>0</v>
      </c>
      <c r="BL408" s="16" t="s">
        <v>633</v>
      </c>
      <c r="BM408" s="214" t="s">
        <v>3011</v>
      </c>
    </row>
    <row r="409" s="2" customFormat="1" ht="16.5" customHeight="1">
      <c r="A409" s="37"/>
      <c r="B409" s="38"/>
      <c r="C409" s="217" t="s">
        <v>1656</v>
      </c>
      <c r="D409" s="217" t="s">
        <v>482</v>
      </c>
      <c r="E409" s="218" t="s">
        <v>3012</v>
      </c>
      <c r="F409" s="219" t="s">
        <v>3013</v>
      </c>
      <c r="G409" s="220" t="s">
        <v>153</v>
      </c>
      <c r="H409" s="221">
        <v>50</v>
      </c>
      <c r="I409" s="222"/>
      <c r="J409" s="223">
        <f>ROUND(I409*H409,2)</f>
        <v>0</v>
      </c>
      <c r="K409" s="219" t="s">
        <v>2179</v>
      </c>
      <c r="L409" s="224"/>
      <c r="M409" s="225" t="s">
        <v>19</v>
      </c>
      <c r="N409" s="226" t="s">
        <v>43</v>
      </c>
      <c r="O409" s="83"/>
      <c r="P409" s="212">
        <f>O409*H409</f>
        <v>0</v>
      </c>
      <c r="Q409" s="212">
        <v>0.0016800000000000001</v>
      </c>
      <c r="R409" s="212">
        <f>Q409*H409</f>
        <v>0.084000000000000005</v>
      </c>
      <c r="S409" s="212">
        <v>0</v>
      </c>
      <c r="T409" s="213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14" t="s">
        <v>633</v>
      </c>
      <c r="AT409" s="214" t="s">
        <v>482</v>
      </c>
      <c r="AU409" s="214" t="s">
        <v>82</v>
      </c>
      <c r="AY409" s="16" t="s">
        <v>117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16" t="s">
        <v>80</v>
      </c>
      <c r="BK409" s="215">
        <f>ROUND(I409*H409,2)</f>
        <v>0</v>
      </c>
      <c r="BL409" s="16" t="s">
        <v>633</v>
      </c>
      <c r="BM409" s="214" t="s">
        <v>3014</v>
      </c>
    </row>
    <row r="410" s="2" customFormat="1" ht="16.5" customHeight="1">
      <c r="A410" s="37"/>
      <c r="B410" s="38"/>
      <c r="C410" s="217" t="s">
        <v>1660</v>
      </c>
      <c r="D410" s="217" t="s">
        <v>482</v>
      </c>
      <c r="E410" s="218" t="s">
        <v>3015</v>
      </c>
      <c r="F410" s="219" t="s">
        <v>3016</v>
      </c>
      <c r="G410" s="220" t="s">
        <v>153</v>
      </c>
      <c r="H410" s="221">
        <v>50</v>
      </c>
      <c r="I410" s="222"/>
      <c r="J410" s="223">
        <f>ROUND(I410*H410,2)</f>
        <v>0</v>
      </c>
      <c r="K410" s="219" t="s">
        <v>2179</v>
      </c>
      <c r="L410" s="224"/>
      <c r="M410" s="225" t="s">
        <v>19</v>
      </c>
      <c r="N410" s="226" t="s">
        <v>43</v>
      </c>
      <c r="O410" s="83"/>
      <c r="P410" s="212">
        <f>O410*H410</f>
        <v>0</v>
      </c>
      <c r="Q410" s="212">
        <v>0.0030100000000000001</v>
      </c>
      <c r="R410" s="212">
        <f>Q410*H410</f>
        <v>0.1505</v>
      </c>
      <c r="S410" s="212">
        <v>0</v>
      </c>
      <c r="T410" s="213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14" t="s">
        <v>633</v>
      </c>
      <c r="AT410" s="214" t="s">
        <v>482</v>
      </c>
      <c r="AU410" s="214" t="s">
        <v>82</v>
      </c>
      <c r="AY410" s="16" t="s">
        <v>117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16" t="s">
        <v>80</v>
      </c>
      <c r="BK410" s="215">
        <f>ROUND(I410*H410,2)</f>
        <v>0</v>
      </c>
      <c r="BL410" s="16" t="s">
        <v>633</v>
      </c>
      <c r="BM410" s="214" t="s">
        <v>3017</v>
      </c>
    </row>
    <row r="411" s="2" customFormat="1" ht="16.5" customHeight="1">
      <c r="A411" s="37"/>
      <c r="B411" s="38"/>
      <c r="C411" s="217" t="s">
        <v>1664</v>
      </c>
      <c r="D411" s="217" t="s">
        <v>482</v>
      </c>
      <c r="E411" s="218" t="s">
        <v>3018</v>
      </c>
      <c r="F411" s="219" t="s">
        <v>3019</v>
      </c>
      <c r="G411" s="220" t="s">
        <v>153</v>
      </c>
      <c r="H411" s="221">
        <v>20</v>
      </c>
      <c r="I411" s="222"/>
      <c r="J411" s="223">
        <f>ROUND(I411*H411,2)</f>
        <v>0</v>
      </c>
      <c r="K411" s="219" t="s">
        <v>2179</v>
      </c>
      <c r="L411" s="224"/>
      <c r="M411" s="225" t="s">
        <v>19</v>
      </c>
      <c r="N411" s="226" t="s">
        <v>43</v>
      </c>
      <c r="O411" s="83"/>
      <c r="P411" s="212">
        <f>O411*H411</f>
        <v>0</v>
      </c>
      <c r="Q411" s="212">
        <v>0.0012999999999999999</v>
      </c>
      <c r="R411" s="212">
        <f>Q411*H411</f>
        <v>0.025999999999999999</v>
      </c>
      <c r="S411" s="212">
        <v>0</v>
      </c>
      <c r="T411" s="213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14" t="s">
        <v>633</v>
      </c>
      <c r="AT411" s="214" t="s">
        <v>482</v>
      </c>
      <c r="AU411" s="214" t="s">
        <v>82</v>
      </c>
      <c r="AY411" s="16" t="s">
        <v>117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16" t="s">
        <v>80</v>
      </c>
      <c r="BK411" s="215">
        <f>ROUND(I411*H411,2)</f>
        <v>0</v>
      </c>
      <c r="BL411" s="16" t="s">
        <v>633</v>
      </c>
      <c r="BM411" s="214" t="s">
        <v>3020</v>
      </c>
    </row>
    <row r="412" s="2" customFormat="1" ht="16.5" customHeight="1">
      <c r="A412" s="37"/>
      <c r="B412" s="38"/>
      <c r="C412" s="217" t="s">
        <v>1668</v>
      </c>
      <c r="D412" s="217" t="s">
        <v>482</v>
      </c>
      <c r="E412" s="218" t="s">
        <v>3021</v>
      </c>
      <c r="F412" s="219" t="s">
        <v>3022</v>
      </c>
      <c r="G412" s="220" t="s">
        <v>153</v>
      </c>
      <c r="H412" s="221">
        <v>20</v>
      </c>
      <c r="I412" s="222"/>
      <c r="J412" s="223">
        <f>ROUND(I412*H412,2)</f>
        <v>0</v>
      </c>
      <c r="K412" s="219" t="s">
        <v>2179</v>
      </c>
      <c r="L412" s="224"/>
      <c r="M412" s="225" t="s">
        <v>19</v>
      </c>
      <c r="N412" s="226" t="s">
        <v>43</v>
      </c>
      <c r="O412" s="83"/>
      <c r="P412" s="212">
        <f>O412*H412</f>
        <v>0</v>
      </c>
      <c r="Q412" s="212">
        <v>0.00044999999999999999</v>
      </c>
      <c r="R412" s="212">
        <f>Q412*H412</f>
        <v>0.0089999999999999993</v>
      </c>
      <c r="S412" s="212">
        <v>0</v>
      </c>
      <c r="T412" s="213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14" t="s">
        <v>633</v>
      </c>
      <c r="AT412" s="214" t="s">
        <v>482</v>
      </c>
      <c r="AU412" s="214" t="s">
        <v>82</v>
      </c>
      <c r="AY412" s="16" t="s">
        <v>117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16" t="s">
        <v>80</v>
      </c>
      <c r="BK412" s="215">
        <f>ROUND(I412*H412,2)</f>
        <v>0</v>
      </c>
      <c r="BL412" s="16" t="s">
        <v>633</v>
      </c>
      <c r="BM412" s="214" t="s">
        <v>3023</v>
      </c>
    </row>
    <row r="413" s="2" customFormat="1" ht="16.5" customHeight="1">
      <c r="A413" s="37"/>
      <c r="B413" s="38"/>
      <c r="C413" s="217" t="s">
        <v>1672</v>
      </c>
      <c r="D413" s="217" t="s">
        <v>482</v>
      </c>
      <c r="E413" s="218" t="s">
        <v>3024</v>
      </c>
      <c r="F413" s="219" t="s">
        <v>3025</v>
      </c>
      <c r="G413" s="220" t="s">
        <v>153</v>
      </c>
      <c r="H413" s="221">
        <v>15</v>
      </c>
      <c r="I413" s="222"/>
      <c r="J413" s="223">
        <f>ROUND(I413*H413,2)</f>
        <v>0</v>
      </c>
      <c r="K413" s="219" t="s">
        <v>2179</v>
      </c>
      <c r="L413" s="224"/>
      <c r="M413" s="225" t="s">
        <v>19</v>
      </c>
      <c r="N413" s="226" t="s">
        <v>43</v>
      </c>
      <c r="O413" s="83"/>
      <c r="P413" s="212">
        <f>O413*H413</f>
        <v>0</v>
      </c>
      <c r="Q413" s="212">
        <v>0.0012999999999999999</v>
      </c>
      <c r="R413" s="212">
        <f>Q413*H413</f>
        <v>0.0195</v>
      </c>
      <c r="S413" s="212">
        <v>0</v>
      </c>
      <c r="T413" s="213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14" t="s">
        <v>633</v>
      </c>
      <c r="AT413" s="214" t="s">
        <v>482</v>
      </c>
      <c r="AU413" s="214" t="s">
        <v>82</v>
      </c>
      <c r="AY413" s="16" t="s">
        <v>117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16" t="s">
        <v>80</v>
      </c>
      <c r="BK413" s="215">
        <f>ROUND(I413*H413,2)</f>
        <v>0</v>
      </c>
      <c r="BL413" s="16" t="s">
        <v>633</v>
      </c>
      <c r="BM413" s="214" t="s">
        <v>3026</v>
      </c>
    </row>
    <row r="414" s="2" customFormat="1" ht="16.5" customHeight="1">
      <c r="A414" s="37"/>
      <c r="B414" s="38"/>
      <c r="C414" s="217" t="s">
        <v>1676</v>
      </c>
      <c r="D414" s="217" t="s">
        <v>482</v>
      </c>
      <c r="E414" s="218" t="s">
        <v>3027</v>
      </c>
      <c r="F414" s="219" t="s">
        <v>3028</v>
      </c>
      <c r="G414" s="220" t="s">
        <v>153</v>
      </c>
      <c r="H414" s="221">
        <v>35</v>
      </c>
      <c r="I414" s="222"/>
      <c r="J414" s="223">
        <f>ROUND(I414*H414,2)</f>
        <v>0</v>
      </c>
      <c r="K414" s="219" t="s">
        <v>2179</v>
      </c>
      <c r="L414" s="224"/>
      <c r="M414" s="225" t="s">
        <v>19</v>
      </c>
      <c r="N414" s="226" t="s">
        <v>43</v>
      </c>
      <c r="O414" s="83"/>
      <c r="P414" s="212">
        <f>O414*H414</f>
        <v>0</v>
      </c>
      <c r="Q414" s="212">
        <v>8.0000000000000007E-05</v>
      </c>
      <c r="R414" s="212">
        <f>Q414*H414</f>
        <v>0.0028000000000000004</v>
      </c>
      <c r="S414" s="212">
        <v>0</v>
      </c>
      <c r="T414" s="213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14" t="s">
        <v>633</v>
      </c>
      <c r="AT414" s="214" t="s">
        <v>482</v>
      </c>
      <c r="AU414" s="214" t="s">
        <v>82</v>
      </c>
      <c r="AY414" s="16" t="s">
        <v>117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6" t="s">
        <v>80</v>
      </c>
      <c r="BK414" s="215">
        <f>ROUND(I414*H414,2)</f>
        <v>0</v>
      </c>
      <c r="BL414" s="16" t="s">
        <v>633</v>
      </c>
      <c r="BM414" s="214" t="s">
        <v>3029</v>
      </c>
    </row>
    <row r="415" s="2" customFormat="1" ht="16.5" customHeight="1">
      <c r="A415" s="37"/>
      <c r="B415" s="38"/>
      <c r="C415" s="217" t="s">
        <v>1680</v>
      </c>
      <c r="D415" s="217" t="s">
        <v>482</v>
      </c>
      <c r="E415" s="218" t="s">
        <v>3030</v>
      </c>
      <c r="F415" s="219" t="s">
        <v>3031</v>
      </c>
      <c r="G415" s="220" t="s">
        <v>153</v>
      </c>
      <c r="H415" s="221">
        <v>50</v>
      </c>
      <c r="I415" s="222"/>
      <c r="J415" s="223">
        <f>ROUND(I415*H415,2)</f>
        <v>0</v>
      </c>
      <c r="K415" s="219" t="s">
        <v>2179</v>
      </c>
      <c r="L415" s="224"/>
      <c r="M415" s="225" t="s">
        <v>19</v>
      </c>
      <c r="N415" s="226" t="s">
        <v>43</v>
      </c>
      <c r="O415" s="83"/>
      <c r="P415" s="212">
        <f>O415*H415</f>
        <v>0</v>
      </c>
      <c r="Q415" s="212">
        <v>0.0038999999999999998</v>
      </c>
      <c r="R415" s="212">
        <f>Q415*H415</f>
        <v>0.19499999999999998</v>
      </c>
      <c r="S415" s="212">
        <v>0</v>
      </c>
      <c r="T415" s="213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14" t="s">
        <v>633</v>
      </c>
      <c r="AT415" s="214" t="s">
        <v>482</v>
      </c>
      <c r="AU415" s="214" t="s">
        <v>82</v>
      </c>
      <c r="AY415" s="16" t="s">
        <v>117</v>
      </c>
      <c r="BE415" s="215">
        <f>IF(N415="základní",J415,0)</f>
        <v>0</v>
      </c>
      <c r="BF415" s="215">
        <f>IF(N415="snížená",J415,0)</f>
        <v>0</v>
      </c>
      <c r="BG415" s="215">
        <f>IF(N415="zákl. přenesená",J415,0)</f>
        <v>0</v>
      </c>
      <c r="BH415" s="215">
        <f>IF(N415="sníž. přenesená",J415,0)</f>
        <v>0</v>
      </c>
      <c r="BI415" s="215">
        <f>IF(N415="nulová",J415,0)</f>
        <v>0</v>
      </c>
      <c r="BJ415" s="16" t="s">
        <v>80</v>
      </c>
      <c r="BK415" s="215">
        <f>ROUND(I415*H415,2)</f>
        <v>0</v>
      </c>
      <c r="BL415" s="16" t="s">
        <v>633</v>
      </c>
      <c r="BM415" s="214" t="s">
        <v>3032</v>
      </c>
    </row>
    <row r="416" s="2" customFormat="1">
      <c r="A416" s="37"/>
      <c r="B416" s="38"/>
      <c r="C416" s="203" t="s">
        <v>1444</v>
      </c>
      <c r="D416" s="203" t="s">
        <v>120</v>
      </c>
      <c r="E416" s="204" t="s">
        <v>3033</v>
      </c>
      <c r="F416" s="205" t="s">
        <v>3034</v>
      </c>
      <c r="G416" s="206" t="s">
        <v>123</v>
      </c>
      <c r="H416" s="207">
        <v>50</v>
      </c>
      <c r="I416" s="208"/>
      <c r="J416" s="209">
        <f>ROUND(I416*H416,2)</f>
        <v>0</v>
      </c>
      <c r="K416" s="205" t="s">
        <v>2179</v>
      </c>
      <c r="L416" s="43"/>
      <c r="M416" s="210" t="s">
        <v>19</v>
      </c>
      <c r="N416" s="211" t="s">
        <v>43</v>
      </c>
      <c r="O416" s="83"/>
      <c r="P416" s="212">
        <f>O416*H416</f>
        <v>0</v>
      </c>
      <c r="Q416" s="212">
        <v>0</v>
      </c>
      <c r="R416" s="212">
        <f>Q416*H416</f>
        <v>0</v>
      </c>
      <c r="S416" s="212">
        <v>0.00020000000000000001</v>
      </c>
      <c r="T416" s="213">
        <f>S416*H416</f>
        <v>0.01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14" t="s">
        <v>80</v>
      </c>
      <c r="AT416" s="214" t="s">
        <v>120</v>
      </c>
      <c r="AU416" s="214" t="s">
        <v>82</v>
      </c>
      <c r="AY416" s="16" t="s">
        <v>117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16" t="s">
        <v>80</v>
      </c>
      <c r="BK416" s="215">
        <f>ROUND(I416*H416,2)</f>
        <v>0</v>
      </c>
      <c r="BL416" s="16" t="s">
        <v>80</v>
      </c>
      <c r="BM416" s="214" t="s">
        <v>3035</v>
      </c>
    </row>
    <row r="417" s="2" customFormat="1">
      <c r="A417" s="37"/>
      <c r="B417" s="38"/>
      <c r="C417" s="203" t="s">
        <v>1448</v>
      </c>
      <c r="D417" s="203" t="s">
        <v>120</v>
      </c>
      <c r="E417" s="204" t="s">
        <v>3036</v>
      </c>
      <c r="F417" s="205" t="s">
        <v>3037</v>
      </c>
      <c r="G417" s="206" t="s">
        <v>153</v>
      </c>
      <c r="H417" s="207">
        <v>100</v>
      </c>
      <c r="I417" s="208"/>
      <c r="J417" s="209">
        <f>ROUND(I417*H417,2)</f>
        <v>0</v>
      </c>
      <c r="K417" s="205" t="s">
        <v>2179</v>
      </c>
      <c r="L417" s="43"/>
      <c r="M417" s="210" t="s">
        <v>19</v>
      </c>
      <c r="N417" s="211" t="s">
        <v>43</v>
      </c>
      <c r="O417" s="83"/>
      <c r="P417" s="212">
        <f>O417*H417</f>
        <v>0</v>
      </c>
      <c r="Q417" s="212">
        <v>0</v>
      </c>
      <c r="R417" s="212">
        <f>Q417*H417</f>
        <v>0</v>
      </c>
      <c r="S417" s="212">
        <v>0.002</v>
      </c>
      <c r="T417" s="213">
        <f>S417*H417</f>
        <v>0.20000000000000001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14" t="s">
        <v>80</v>
      </c>
      <c r="AT417" s="214" t="s">
        <v>120</v>
      </c>
      <c r="AU417" s="214" t="s">
        <v>82</v>
      </c>
      <c r="AY417" s="16" t="s">
        <v>117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6" t="s">
        <v>80</v>
      </c>
      <c r="BK417" s="215">
        <f>ROUND(I417*H417,2)</f>
        <v>0</v>
      </c>
      <c r="BL417" s="16" t="s">
        <v>80</v>
      </c>
      <c r="BM417" s="214" t="s">
        <v>3038</v>
      </c>
    </row>
    <row r="418" s="2" customFormat="1">
      <c r="A418" s="37"/>
      <c r="B418" s="38"/>
      <c r="C418" s="203" t="s">
        <v>1452</v>
      </c>
      <c r="D418" s="203" t="s">
        <v>120</v>
      </c>
      <c r="E418" s="204" t="s">
        <v>3039</v>
      </c>
      <c r="F418" s="205" t="s">
        <v>3040</v>
      </c>
      <c r="G418" s="206" t="s">
        <v>153</v>
      </c>
      <c r="H418" s="207">
        <v>100</v>
      </c>
      <c r="I418" s="208"/>
      <c r="J418" s="209">
        <f>ROUND(I418*H418,2)</f>
        <v>0</v>
      </c>
      <c r="K418" s="205" t="s">
        <v>2179</v>
      </c>
      <c r="L418" s="43"/>
      <c r="M418" s="210" t="s">
        <v>19</v>
      </c>
      <c r="N418" s="211" t="s">
        <v>43</v>
      </c>
      <c r="O418" s="83"/>
      <c r="P418" s="212">
        <f>O418*H418</f>
        <v>0</v>
      </c>
      <c r="Q418" s="212">
        <v>0</v>
      </c>
      <c r="R418" s="212">
        <f>Q418*H418</f>
        <v>0</v>
      </c>
      <c r="S418" s="212">
        <v>0.001</v>
      </c>
      <c r="T418" s="213">
        <f>S418*H418</f>
        <v>0.10000000000000001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14" t="s">
        <v>80</v>
      </c>
      <c r="AT418" s="214" t="s">
        <v>120</v>
      </c>
      <c r="AU418" s="214" t="s">
        <v>82</v>
      </c>
      <c r="AY418" s="16" t="s">
        <v>117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16" t="s">
        <v>80</v>
      </c>
      <c r="BK418" s="215">
        <f>ROUND(I418*H418,2)</f>
        <v>0</v>
      </c>
      <c r="BL418" s="16" t="s">
        <v>80</v>
      </c>
      <c r="BM418" s="214" t="s">
        <v>3041</v>
      </c>
    </row>
    <row r="419" s="2" customFormat="1">
      <c r="A419" s="37"/>
      <c r="B419" s="38"/>
      <c r="C419" s="203" t="s">
        <v>1456</v>
      </c>
      <c r="D419" s="203" t="s">
        <v>120</v>
      </c>
      <c r="E419" s="204" t="s">
        <v>3042</v>
      </c>
      <c r="F419" s="205" t="s">
        <v>3043</v>
      </c>
      <c r="G419" s="206" t="s">
        <v>153</v>
      </c>
      <c r="H419" s="207">
        <v>50</v>
      </c>
      <c r="I419" s="208"/>
      <c r="J419" s="209">
        <f>ROUND(I419*H419,2)</f>
        <v>0</v>
      </c>
      <c r="K419" s="205" t="s">
        <v>2179</v>
      </c>
      <c r="L419" s="43"/>
      <c r="M419" s="210" t="s">
        <v>19</v>
      </c>
      <c r="N419" s="211" t="s">
        <v>43</v>
      </c>
      <c r="O419" s="83"/>
      <c r="P419" s="212">
        <f>O419*H419</f>
        <v>0</v>
      </c>
      <c r="Q419" s="212">
        <v>0</v>
      </c>
      <c r="R419" s="212">
        <f>Q419*H419</f>
        <v>0</v>
      </c>
      <c r="S419" s="212">
        <v>0.00080000000000000004</v>
      </c>
      <c r="T419" s="213">
        <f>S419*H419</f>
        <v>0.040000000000000001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14" t="s">
        <v>80</v>
      </c>
      <c r="AT419" s="214" t="s">
        <v>120</v>
      </c>
      <c r="AU419" s="214" t="s">
        <v>82</v>
      </c>
      <c r="AY419" s="16" t="s">
        <v>117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16" t="s">
        <v>80</v>
      </c>
      <c r="BK419" s="215">
        <f>ROUND(I419*H419,2)</f>
        <v>0</v>
      </c>
      <c r="BL419" s="16" t="s">
        <v>80</v>
      </c>
      <c r="BM419" s="214" t="s">
        <v>3044</v>
      </c>
    </row>
    <row r="420" s="2" customFormat="1">
      <c r="A420" s="37"/>
      <c r="B420" s="38"/>
      <c r="C420" s="203" t="s">
        <v>1460</v>
      </c>
      <c r="D420" s="203" t="s">
        <v>120</v>
      </c>
      <c r="E420" s="204" t="s">
        <v>3045</v>
      </c>
      <c r="F420" s="205" t="s">
        <v>3046</v>
      </c>
      <c r="G420" s="206" t="s">
        <v>153</v>
      </c>
      <c r="H420" s="207">
        <v>50</v>
      </c>
      <c r="I420" s="208"/>
      <c r="J420" s="209">
        <f>ROUND(I420*H420,2)</f>
        <v>0</v>
      </c>
      <c r="K420" s="205" t="s">
        <v>2179</v>
      </c>
      <c r="L420" s="43"/>
      <c r="M420" s="210" t="s">
        <v>19</v>
      </c>
      <c r="N420" s="211" t="s">
        <v>43</v>
      </c>
      <c r="O420" s="83"/>
      <c r="P420" s="212">
        <f>O420*H420</f>
        <v>0</v>
      </c>
      <c r="Q420" s="212">
        <v>0</v>
      </c>
      <c r="R420" s="212">
        <f>Q420*H420</f>
        <v>0</v>
      </c>
      <c r="S420" s="212">
        <v>0.0030000000000000001</v>
      </c>
      <c r="T420" s="213">
        <f>S420*H420</f>
        <v>0.14999999999999999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14" t="s">
        <v>80</v>
      </c>
      <c r="AT420" s="214" t="s">
        <v>120</v>
      </c>
      <c r="AU420" s="214" t="s">
        <v>82</v>
      </c>
      <c r="AY420" s="16" t="s">
        <v>117</v>
      </c>
      <c r="BE420" s="215">
        <f>IF(N420="základní",J420,0)</f>
        <v>0</v>
      </c>
      <c r="BF420" s="215">
        <f>IF(N420="snížená",J420,0)</f>
        <v>0</v>
      </c>
      <c r="BG420" s="215">
        <f>IF(N420="zákl. přenesená",J420,0)</f>
        <v>0</v>
      </c>
      <c r="BH420" s="215">
        <f>IF(N420="sníž. přenesená",J420,0)</f>
        <v>0</v>
      </c>
      <c r="BI420" s="215">
        <f>IF(N420="nulová",J420,0)</f>
        <v>0</v>
      </c>
      <c r="BJ420" s="16" t="s">
        <v>80</v>
      </c>
      <c r="BK420" s="215">
        <f>ROUND(I420*H420,2)</f>
        <v>0</v>
      </c>
      <c r="BL420" s="16" t="s">
        <v>80</v>
      </c>
      <c r="BM420" s="214" t="s">
        <v>3047</v>
      </c>
    </row>
    <row r="421" s="2" customFormat="1">
      <c r="A421" s="37"/>
      <c r="B421" s="38"/>
      <c r="C421" s="203" t="s">
        <v>1464</v>
      </c>
      <c r="D421" s="203" t="s">
        <v>120</v>
      </c>
      <c r="E421" s="204" t="s">
        <v>3048</v>
      </c>
      <c r="F421" s="205" t="s">
        <v>3049</v>
      </c>
      <c r="G421" s="206" t="s">
        <v>153</v>
      </c>
      <c r="H421" s="207">
        <v>35</v>
      </c>
      <c r="I421" s="208"/>
      <c r="J421" s="209">
        <f>ROUND(I421*H421,2)</f>
        <v>0</v>
      </c>
      <c r="K421" s="205" t="s">
        <v>2179</v>
      </c>
      <c r="L421" s="43"/>
      <c r="M421" s="210" t="s">
        <v>19</v>
      </c>
      <c r="N421" s="211" t="s">
        <v>43</v>
      </c>
      <c r="O421" s="83"/>
      <c r="P421" s="212">
        <f>O421*H421</f>
        <v>0</v>
      </c>
      <c r="Q421" s="212">
        <v>0</v>
      </c>
      <c r="R421" s="212">
        <f>Q421*H421</f>
        <v>0</v>
      </c>
      <c r="S421" s="212">
        <v>0.0030000000000000001</v>
      </c>
      <c r="T421" s="213">
        <f>S421*H421</f>
        <v>0.105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14" t="s">
        <v>80</v>
      </c>
      <c r="AT421" s="214" t="s">
        <v>120</v>
      </c>
      <c r="AU421" s="214" t="s">
        <v>82</v>
      </c>
      <c r="AY421" s="16" t="s">
        <v>117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16" t="s">
        <v>80</v>
      </c>
      <c r="BK421" s="215">
        <f>ROUND(I421*H421,2)</f>
        <v>0</v>
      </c>
      <c r="BL421" s="16" t="s">
        <v>80</v>
      </c>
      <c r="BM421" s="214" t="s">
        <v>3050</v>
      </c>
    </row>
    <row r="422" s="2" customFormat="1">
      <c r="A422" s="37"/>
      <c r="B422" s="38"/>
      <c r="C422" s="203" t="s">
        <v>1468</v>
      </c>
      <c r="D422" s="203" t="s">
        <v>120</v>
      </c>
      <c r="E422" s="204" t="s">
        <v>3051</v>
      </c>
      <c r="F422" s="205" t="s">
        <v>3052</v>
      </c>
      <c r="G422" s="206" t="s">
        <v>123</v>
      </c>
      <c r="H422" s="207">
        <v>25</v>
      </c>
      <c r="I422" s="208"/>
      <c r="J422" s="209">
        <f>ROUND(I422*H422,2)</f>
        <v>0</v>
      </c>
      <c r="K422" s="205" t="s">
        <v>2179</v>
      </c>
      <c r="L422" s="43"/>
      <c r="M422" s="210" t="s">
        <v>19</v>
      </c>
      <c r="N422" s="211" t="s">
        <v>43</v>
      </c>
      <c r="O422" s="83"/>
      <c r="P422" s="212">
        <f>O422*H422</f>
        <v>0</v>
      </c>
      <c r="Q422" s="212">
        <v>0</v>
      </c>
      <c r="R422" s="212">
        <f>Q422*H422</f>
        <v>0</v>
      </c>
      <c r="S422" s="212">
        <v>0.002</v>
      </c>
      <c r="T422" s="213">
        <f>S422*H422</f>
        <v>0.050000000000000003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14" t="s">
        <v>80</v>
      </c>
      <c r="AT422" s="214" t="s">
        <v>120</v>
      </c>
      <c r="AU422" s="214" t="s">
        <v>82</v>
      </c>
      <c r="AY422" s="16" t="s">
        <v>117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16" t="s">
        <v>80</v>
      </c>
      <c r="BK422" s="215">
        <f>ROUND(I422*H422,2)</f>
        <v>0</v>
      </c>
      <c r="BL422" s="16" t="s">
        <v>80</v>
      </c>
      <c r="BM422" s="214" t="s">
        <v>3053</v>
      </c>
    </row>
    <row r="423" s="2" customFormat="1">
      <c r="A423" s="37"/>
      <c r="B423" s="38"/>
      <c r="C423" s="203" t="s">
        <v>1071</v>
      </c>
      <c r="D423" s="203" t="s">
        <v>120</v>
      </c>
      <c r="E423" s="204" t="s">
        <v>3054</v>
      </c>
      <c r="F423" s="205" t="s">
        <v>3055</v>
      </c>
      <c r="G423" s="206" t="s">
        <v>153</v>
      </c>
      <c r="H423" s="207">
        <v>100</v>
      </c>
      <c r="I423" s="208"/>
      <c r="J423" s="209">
        <f>ROUND(I423*H423,2)</f>
        <v>0</v>
      </c>
      <c r="K423" s="205" t="s">
        <v>2179</v>
      </c>
      <c r="L423" s="43"/>
      <c r="M423" s="210" t="s">
        <v>19</v>
      </c>
      <c r="N423" s="211" t="s">
        <v>43</v>
      </c>
      <c r="O423" s="83"/>
      <c r="P423" s="212">
        <f>O423*H423</f>
        <v>0</v>
      </c>
      <c r="Q423" s="212">
        <v>0</v>
      </c>
      <c r="R423" s="212">
        <f>Q423*H423</f>
        <v>0</v>
      </c>
      <c r="S423" s="212">
        <v>0</v>
      </c>
      <c r="T423" s="213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14" t="s">
        <v>80</v>
      </c>
      <c r="AT423" s="214" t="s">
        <v>120</v>
      </c>
      <c r="AU423" s="214" t="s">
        <v>82</v>
      </c>
      <c r="AY423" s="16" t="s">
        <v>117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16" t="s">
        <v>80</v>
      </c>
      <c r="BK423" s="215">
        <f>ROUND(I423*H423,2)</f>
        <v>0</v>
      </c>
      <c r="BL423" s="16" t="s">
        <v>80</v>
      </c>
      <c r="BM423" s="214" t="s">
        <v>3056</v>
      </c>
    </row>
    <row r="424" s="2" customFormat="1">
      <c r="A424" s="37"/>
      <c r="B424" s="38"/>
      <c r="C424" s="203" t="s">
        <v>1075</v>
      </c>
      <c r="D424" s="203" t="s">
        <v>120</v>
      </c>
      <c r="E424" s="204" t="s">
        <v>3057</v>
      </c>
      <c r="F424" s="205" t="s">
        <v>3058</v>
      </c>
      <c r="G424" s="206" t="s">
        <v>153</v>
      </c>
      <c r="H424" s="207">
        <v>25</v>
      </c>
      <c r="I424" s="208"/>
      <c r="J424" s="209">
        <f>ROUND(I424*H424,2)</f>
        <v>0</v>
      </c>
      <c r="K424" s="205" t="s">
        <v>2179</v>
      </c>
      <c r="L424" s="43"/>
      <c r="M424" s="210" t="s">
        <v>19</v>
      </c>
      <c r="N424" s="211" t="s">
        <v>43</v>
      </c>
      <c r="O424" s="83"/>
      <c r="P424" s="212">
        <f>O424*H424</f>
        <v>0</v>
      </c>
      <c r="Q424" s="212">
        <v>0</v>
      </c>
      <c r="R424" s="212">
        <f>Q424*H424</f>
        <v>0</v>
      </c>
      <c r="S424" s="212">
        <v>0</v>
      </c>
      <c r="T424" s="213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14" t="s">
        <v>80</v>
      </c>
      <c r="AT424" s="214" t="s">
        <v>120</v>
      </c>
      <c r="AU424" s="214" t="s">
        <v>82</v>
      </c>
      <c r="AY424" s="16" t="s">
        <v>117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16" t="s">
        <v>80</v>
      </c>
      <c r="BK424" s="215">
        <f>ROUND(I424*H424,2)</f>
        <v>0</v>
      </c>
      <c r="BL424" s="16" t="s">
        <v>80</v>
      </c>
      <c r="BM424" s="214" t="s">
        <v>3059</v>
      </c>
    </row>
    <row r="425" s="2" customFormat="1">
      <c r="A425" s="37"/>
      <c r="B425" s="38"/>
      <c r="C425" s="203" t="s">
        <v>1079</v>
      </c>
      <c r="D425" s="203" t="s">
        <v>120</v>
      </c>
      <c r="E425" s="204" t="s">
        <v>3060</v>
      </c>
      <c r="F425" s="205" t="s">
        <v>3061</v>
      </c>
      <c r="G425" s="206" t="s">
        <v>153</v>
      </c>
      <c r="H425" s="207">
        <v>25</v>
      </c>
      <c r="I425" s="208"/>
      <c r="J425" s="209">
        <f>ROUND(I425*H425,2)</f>
        <v>0</v>
      </c>
      <c r="K425" s="205" t="s">
        <v>2179</v>
      </c>
      <c r="L425" s="43"/>
      <c r="M425" s="210" t="s">
        <v>19</v>
      </c>
      <c r="N425" s="211" t="s">
        <v>43</v>
      </c>
      <c r="O425" s="83"/>
      <c r="P425" s="212">
        <f>O425*H425</f>
        <v>0</v>
      </c>
      <c r="Q425" s="212">
        <v>0</v>
      </c>
      <c r="R425" s="212">
        <f>Q425*H425</f>
        <v>0</v>
      </c>
      <c r="S425" s="212">
        <v>0</v>
      </c>
      <c r="T425" s="213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14" t="s">
        <v>80</v>
      </c>
      <c r="AT425" s="214" t="s">
        <v>120</v>
      </c>
      <c r="AU425" s="214" t="s">
        <v>82</v>
      </c>
      <c r="AY425" s="16" t="s">
        <v>117</v>
      </c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16" t="s">
        <v>80</v>
      </c>
      <c r="BK425" s="215">
        <f>ROUND(I425*H425,2)</f>
        <v>0</v>
      </c>
      <c r="BL425" s="16" t="s">
        <v>80</v>
      </c>
      <c r="BM425" s="214" t="s">
        <v>3062</v>
      </c>
    </row>
    <row r="426" s="2" customFormat="1" ht="21.75" customHeight="1">
      <c r="A426" s="37"/>
      <c r="B426" s="38"/>
      <c r="C426" s="203" t="s">
        <v>1472</v>
      </c>
      <c r="D426" s="203" t="s">
        <v>120</v>
      </c>
      <c r="E426" s="204" t="s">
        <v>3063</v>
      </c>
      <c r="F426" s="205" t="s">
        <v>3064</v>
      </c>
      <c r="G426" s="206" t="s">
        <v>153</v>
      </c>
      <c r="H426" s="207">
        <v>50</v>
      </c>
      <c r="I426" s="208"/>
      <c r="J426" s="209">
        <f>ROUND(I426*H426,2)</f>
        <v>0</v>
      </c>
      <c r="K426" s="205" t="s">
        <v>2179</v>
      </c>
      <c r="L426" s="43"/>
      <c r="M426" s="210" t="s">
        <v>19</v>
      </c>
      <c r="N426" s="211" t="s">
        <v>43</v>
      </c>
      <c r="O426" s="83"/>
      <c r="P426" s="212">
        <f>O426*H426</f>
        <v>0</v>
      </c>
      <c r="Q426" s="212">
        <v>0</v>
      </c>
      <c r="R426" s="212">
        <f>Q426*H426</f>
        <v>0</v>
      </c>
      <c r="S426" s="212">
        <v>0.0074999999999999997</v>
      </c>
      <c r="T426" s="213">
        <f>S426*H426</f>
        <v>0.375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14" t="s">
        <v>80</v>
      </c>
      <c r="AT426" s="214" t="s">
        <v>120</v>
      </c>
      <c r="AU426" s="214" t="s">
        <v>82</v>
      </c>
      <c r="AY426" s="16" t="s">
        <v>117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6" t="s">
        <v>80</v>
      </c>
      <c r="BK426" s="215">
        <f>ROUND(I426*H426,2)</f>
        <v>0</v>
      </c>
      <c r="BL426" s="16" t="s">
        <v>80</v>
      </c>
      <c r="BM426" s="214" t="s">
        <v>3065</v>
      </c>
    </row>
    <row r="427" s="2" customFormat="1" ht="16.5" customHeight="1">
      <c r="A427" s="37"/>
      <c r="B427" s="38"/>
      <c r="C427" s="203" t="s">
        <v>1083</v>
      </c>
      <c r="D427" s="203" t="s">
        <v>120</v>
      </c>
      <c r="E427" s="204" t="s">
        <v>3066</v>
      </c>
      <c r="F427" s="205" t="s">
        <v>3067</v>
      </c>
      <c r="G427" s="206" t="s">
        <v>153</v>
      </c>
      <c r="H427" s="207">
        <v>10</v>
      </c>
      <c r="I427" s="208"/>
      <c r="J427" s="209">
        <f>ROUND(I427*H427,2)</f>
        <v>0</v>
      </c>
      <c r="K427" s="205" t="s">
        <v>2179</v>
      </c>
      <c r="L427" s="43"/>
      <c r="M427" s="210" t="s">
        <v>19</v>
      </c>
      <c r="N427" s="211" t="s">
        <v>43</v>
      </c>
      <c r="O427" s="83"/>
      <c r="P427" s="212">
        <f>O427*H427</f>
        <v>0</v>
      </c>
      <c r="Q427" s="212">
        <v>0</v>
      </c>
      <c r="R427" s="212">
        <f>Q427*H427</f>
        <v>0</v>
      </c>
      <c r="S427" s="212">
        <v>0</v>
      </c>
      <c r="T427" s="213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14" t="s">
        <v>80</v>
      </c>
      <c r="AT427" s="214" t="s">
        <v>120</v>
      </c>
      <c r="AU427" s="214" t="s">
        <v>82</v>
      </c>
      <c r="AY427" s="16" t="s">
        <v>117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16" t="s">
        <v>80</v>
      </c>
      <c r="BK427" s="215">
        <f>ROUND(I427*H427,2)</f>
        <v>0</v>
      </c>
      <c r="BL427" s="16" t="s">
        <v>80</v>
      </c>
      <c r="BM427" s="214" t="s">
        <v>3068</v>
      </c>
    </row>
    <row r="428" s="2" customFormat="1" ht="16.5" customHeight="1">
      <c r="A428" s="37"/>
      <c r="B428" s="38"/>
      <c r="C428" s="217" t="s">
        <v>1087</v>
      </c>
      <c r="D428" s="217" t="s">
        <v>482</v>
      </c>
      <c r="E428" s="218" t="s">
        <v>3069</v>
      </c>
      <c r="F428" s="219" t="s">
        <v>3070</v>
      </c>
      <c r="G428" s="220" t="s">
        <v>153</v>
      </c>
      <c r="H428" s="221">
        <v>10</v>
      </c>
      <c r="I428" s="222"/>
      <c r="J428" s="223">
        <f>ROUND(I428*H428,2)</f>
        <v>0</v>
      </c>
      <c r="K428" s="219" t="s">
        <v>2179</v>
      </c>
      <c r="L428" s="224"/>
      <c r="M428" s="225" t="s">
        <v>19</v>
      </c>
      <c r="N428" s="226" t="s">
        <v>43</v>
      </c>
      <c r="O428" s="83"/>
      <c r="P428" s="212">
        <f>O428*H428</f>
        <v>0</v>
      </c>
      <c r="Q428" s="212">
        <v>0.01</v>
      </c>
      <c r="R428" s="212">
        <f>Q428*H428</f>
        <v>0.10000000000000001</v>
      </c>
      <c r="S428" s="212">
        <v>0</v>
      </c>
      <c r="T428" s="213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14" t="s">
        <v>82</v>
      </c>
      <c r="AT428" s="214" t="s">
        <v>482</v>
      </c>
      <c r="AU428" s="214" t="s">
        <v>82</v>
      </c>
      <c r="AY428" s="16" t="s">
        <v>117</v>
      </c>
      <c r="BE428" s="215">
        <f>IF(N428="základní",J428,0)</f>
        <v>0</v>
      </c>
      <c r="BF428" s="215">
        <f>IF(N428="snížená",J428,0)</f>
        <v>0</v>
      </c>
      <c r="BG428" s="215">
        <f>IF(N428="zákl. přenesená",J428,0)</f>
        <v>0</v>
      </c>
      <c r="BH428" s="215">
        <f>IF(N428="sníž. přenesená",J428,0)</f>
        <v>0</v>
      </c>
      <c r="BI428" s="215">
        <f>IF(N428="nulová",J428,0)</f>
        <v>0</v>
      </c>
      <c r="BJ428" s="16" t="s">
        <v>80</v>
      </c>
      <c r="BK428" s="215">
        <f>ROUND(I428*H428,2)</f>
        <v>0</v>
      </c>
      <c r="BL428" s="16" t="s">
        <v>80</v>
      </c>
      <c r="BM428" s="214" t="s">
        <v>3071</v>
      </c>
    </row>
    <row r="429" s="2" customFormat="1" ht="16.5" customHeight="1">
      <c r="A429" s="37"/>
      <c r="B429" s="38"/>
      <c r="C429" s="203" t="s">
        <v>1091</v>
      </c>
      <c r="D429" s="203" t="s">
        <v>120</v>
      </c>
      <c r="E429" s="204" t="s">
        <v>3072</v>
      </c>
      <c r="F429" s="205" t="s">
        <v>3073</v>
      </c>
      <c r="G429" s="206" t="s">
        <v>153</v>
      </c>
      <c r="H429" s="207">
        <v>10</v>
      </c>
      <c r="I429" s="208"/>
      <c r="J429" s="209">
        <f>ROUND(I429*H429,2)</f>
        <v>0</v>
      </c>
      <c r="K429" s="205" t="s">
        <v>2179</v>
      </c>
      <c r="L429" s="43"/>
      <c r="M429" s="210" t="s">
        <v>19</v>
      </c>
      <c r="N429" s="211" t="s">
        <v>43</v>
      </c>
      <c r="O429" s="83"/>
      <c r="P429" s="212">
        <f>O429*H429</f>
        <v>0</v>
      </c>
      <c r="Q429" s="212">
        <v>0</v>
      </c>
      <c r="R429" s="212">
        <f>Q429*H429</f>
        <v>0</v>
      </c>
      <c r="S429" s="212">
        <v>0</v>
      </c>
      <c r="T429" s="213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14" t="s">
        <v>80</v>
      </c>
      <c r="AT429" s="214" t="s">
        <v>120</v>
      </c>
      <c r="AU429" s="214" t="s">
        <v>82</v>
      </c>
      <c r="AY429" s="16" t="s">
        <v>117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16" t="s">
        <v>80</v>
      </c>
      <c r="BK429" s="215">
        <f>ROUND(I429*H429,2)</f>
        <v>0</v>
      </c>
      <c r="BL429" s="16" t="s">
        <v>80</v>
      </c>
      <c r="BM429" s="214" t="s">
        <v>3074</v>
      </c>
    </row>
    <row r="430" s="2" customFormat="1" ht="16.5" customHeight="1">
      <c r="A430" s="37"/>
      <c r="B430" s="38"/>
      <c r="C430" s="217" t="s">
        <v>1095</v>
      </c>
      <c r="D430" s="217" t="s">
        <v>482</v>
      </c>
      <c r="E430" s="218" t="s">
        <v>3069</v>
      </c>
      <c r="F430" s="219" t="s">
        <v>3070</v>
      </c>
      <c r="G430" s="220" t="s">
        <v>153</v>
      </c>
      <c r="H430" s="221">
        <v>10</v>
      </c>
      <c r="I430" s="222"/>
      <c r="J430" s="223">
        <f>ROUND(I430*H430,2)</f>
        <v>0</v>
      </c>
      <c r="K430" s="219" t="s">
        <v>2179</v>
      </c>
      <c r="L430" s="224"/>
      <c r="M430" s="225" t="s">
        <v>19</v>
      </c>
      <c r="N430" s="226" t="s">
        <v>43</v>
      </c>
      <c r="O430" s="83"/>
      <c r="P430" s="212">
        <f>O430*H430</f>
        <v>0</v>
      </c>
      <c r="Q430" s="212">
        <v>0.01</v>
      </c>
      <c r="R430" s="212">
        <f>Q430*H430</f>
        <v>0.10000000000000001</v>
      </c>
      <c r="S430" s="212">
        <v>0</v>
      </c>
      <c r="T430" s="213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14" t="s">
        <v>82</v>
      </c>
      <c r="AT430" s="214" t="s">
        <v>482</v>
      </c>
      <c r="AU430" s="214" t="s">
        <v>82</v>
      </c>
      <c r="AY430" s="16" t="s">
        <v>117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16" t="s">
        <v>80</v>
      </c>
      <c r="BK430" s="215">
        <f>ROUND(I430*H430,2)</f>
        <v>0</v>
      </c>
      <c r="BL430" s="16" t="s">
        <v>80</v>
      </c>
      <c r="BM430" s="214" t="s">
        <v>3075</v>
      </c>
    </row>
    <row r="431" s="2" customFormat="1" ht="16.5" customHeight="1">
      <c r="A431" s="37"/>
      <c r="B431" s="38"/>
      <c r="C431" s="203" t="s">
        <v>1099</v>
      </c>
      <c r="D431" s="203" t="s">
        <v>120</v>
      </c>
      <c r="E431" s="204" t="s">
        <v>3076</v>
      </c>
      <c r="F431" s="205" t="s">
        <v>3077</v>
      </c>
      <c r="G431" s="206" t="s">
        <v>153</v>
      </c>
      <c r="H431" s="207">
        <v>10</v>
      </c>
      <c r="I431" s="208"/>
      <c r="J431" s="209">
        <f>ROUND(I431*H431,2)</f>
        <v>0</v>
      </c>
      <c r="K431" s="205" t="s">
        <v>2179</v>
      </c>
      <c r="L431" s="43"/>
      <c r="M431" s="210" t="s">
        <v>19</v>
      </c>
      <c r="N431" s="211" t="s">
        <v>43</v>
      </c>
      <c r="O431" s="83"/>
      <c r="P431" s="212">
        <f>O431*H431</f>
        <v>0</v>
      </c>
      <c r="Q431" s="212">
        <v>0</v>
      </c>
      <c r="R431" s="212">
        <f>Q431*H431</f>
        <v>0</v>
      </c>
      <c r="S431" s="212">
        <v>0</v>
      </c>
      <c r="T431" s="213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14" t="s">
        <v>80</v>
      </c>
      <c r="AT431" s="214" t="s">
        <v>120</v>
      </c>
      <c r="AU431" s="214" t="s">
        <v>82</v>
      </c>
      <c r="AY431" s="16" t="s">
        <v>117</v>
      </c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16" t="s">
        <v>80</v>
      </c>
      <c r="BK431" s="215">
        <f>ROUND(I431*H431,2)</f>
        <v>0</v>
      </c>
      <c r="BL431" s="16" t="s">
        <v>80</v>
      </c>
      <c r="BM431" s="214" t="s">
        <v>3078</v>
      </c>
    </row>
    <row r="432" s="2" customFormat="1" ht="21.75" customHeight="1">
      <c r="A432" s="37"/>
      <c r="B432" s="38"/>
      <c r="C432" s="203" t="s">
        <v>1103</v>
      </c>
      <c r="D432" s="203" t="s">
        <v>120</v>
      </c>
      <c r="E432" s="204" t="s">
        <v>3079</v>
      </c>
      <c r="F432" s="205" t="s">
        <v>3080</v>
      </c>
      <c r="G432" s="206" t="s">
        <v>153</v>
      </c>
      <c r="H432" s="207">
        <v>10</v>
      </c>
      <c r="I432" s="208"/>
      <c r="J432" s="209">
        <f>ROUND(I432*H432,2)</f>
        <v>0</v>
      </c>
      <c r="K432" s="205" t="s">
        <v>2179</v>
      </c>
      <c r="L432" s="43"/>
      <c r="M432" s="210" t="s">
        <v>19</v>
      </c>
      <c r="N432" s="211" t="s">
        <v>43</v>
      </c>
      <c r="O432" s="83"/>
      <c r="P432" s="212">
        <f>O432*H432</f>
        <v>0</v>
      </c>
      <c r="Q432" s="212">
        <v>0</v>
      </c>
      <c r="R432" s="212">
        <f>Q432*H432</f>
        <v>0</v>
      </c>
      <c r="S432" s="212">
        <v>0</v>
      </c>
      <c r="T432" s="213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14" t="s">
        <v>80</v>
      </c>
      <c r="AT432" s="214" t="s">
        <v>120</v>
      </c>
      <c r="AU432" s="214" t="s">
        <v>82</v>
      </c>
      <c r="AY432" s="16" t="s">
        <v>117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6" t="s">
        <v>80</v>
      </c>
      <c r="BK432" s="215">
        <f>ROUND(I432*H432,2)</f>
        <v>0</v>
      </c>
      <c r="BL432" s="16" t="s">
        <v>80</v>
      </c>
      <c r="BM432" s="214" t="s">
        <v>3081</v>
      </c>
    </row>
    <row r="433" s="2" customFormat="1">
      <c r="A433" s="37"/>
      <c r="B433" s="38"/>
      <c r="C433" s="203" t="s">
        <v>1107</v>
      </c>
      <c r="D433" s="203" t="s">
        <v>120</v>
      </c>
      <c r="E433" s="204" t="s">
        <v>3082</v>
      </c>
      <c r="F433" s="205" t="s">
        <v>3083</v>
      </c>
      <c r="G433" s="206" t="s">
        <v>123</v>
      </c>
      <c r="H433" s="207">
        <v>250</v>
      </c>
      <c r="I433" s="208"/>
      <c r="J433" s="209">
        <f>ROUND(I433*H433,2)</f>
        <v>0</v>
      </c>
      <c r="K433" s="205" t="s">
        <v>2179</v>
      </c>
      <c r="L433" s="43"/>
      <c r="M433" s="210" t="s">
        <v>19</v>
      </c>
      <c r="N433" s="211" t="s">
        <v>43</v>
      </c>
      <c r="O433" s="83"/>
      <c r="P433" s="212">
        <f>O433*H433</f>
        <v>0</v>
      </c>
      <c r="Q433" s="212">
        <v>0</v>
      </c>
      <c r="R433" s="212">
        <f>Q433*H433</f>
        <v>0</v>
      </c>
      <c r="S433" s="212">
        <v>0</v>
      </c>
      <c r="T433" s="213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14" t="s">
        <v>80</v>
      </c>
      <c r="AT433" s="214" t="s">
        <v>120</v>
      </c>
      <c r="AU433" s="214" t="s">
        <v>82</v>
      </c>
      <c r="AY433" s="16" t="s">
        <v>117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16" t="s">
        <v>80</v>
      </c>
      <c r="BK433" s="215">
        <f>ROUND(I433*H433,2)</f>
        <v>0</v>
      </c>
      <c r="BL433" s="16" t="s">
        <v>80</v>
      </c>
      <c r="BM433" s="214" t="s">
        <v>3084</v>
      </c>
    </row>
    <row r="434" s="2" customFormat="1">
      <c r="A434" s="37"/>
      <c r="B434" s="38"/>
      <c r="C434" s="203" t="s">
        <v>1111</v>
      </c>
      <c r="D434" s="203" t="s">
        <v>120</v>
      </c>
      <c r="E434" s="204" t="s">
        <v>3085</v>
      </c>
      <c r="F434" s="205" t="s">
        <v>3086</v>
      </c>
      <c r="G434" s="206" t="s">
        <v>153</v>
      </c>
      <c r="H434" s="207">
        <v>25</v>
      </c>
      <c r="I434" s="208"/>
      <c r="J434" s="209">
        <f>ROUND(I434*H434,2)</f>
        <v>0</v>
      </c>
      <c r="K434" s="205" t="s">
        <v>2179</v>
      </c>
      <c r="L434" s="43"/>
      <c r="M434" s="210" t="s">
        <v>19</v>
      </c>
      <c r="N434" s="211" t="s">
        <v>43</v>
      </c>
      <c r="O434" s="83"/>
      <c r="P434" s="212">
        <f>O434*H434</f>
        <v>0</v>
      </c>
      <c r="Q434" s="212">
        <v>0</v>
      </c>
      <c r="R434" s="212">
        <f>Q434*H434</f>
        <v>0</v>
      </c>
      <c r="S434" s="212">
        <v>0</v>
      </c>
      <c r="T434" s="213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14" t="s">
        <v>80</v>
      </c>
      <c r="AT434" s="214" t="s">
        <v>120</v>
      </c>
      <c r="AU434" s="214" t="s">
        <v>82</v>
      </c>
      <c r="AY434" s="16" t="s">
        <v>117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16" t="s">
        <v>80</v>
      </c>
      <c r="BK434" s="215">
        <f>ROUND(I434*H434,2)</f>
        <v>0</v>
      </c>
      <c r="BL434" s="16" t="s">
        <v>80</v>
      </c>
      <c r="BM434" s="214" t="s">
        <v>3087</v>
      </c>
    </row>
    <row r="435" s="2" customFormat="1" ht="16.5" customHeight="1">
      <c r="A435" s="37"/>
      <c r="B435" s="38"/>
      <c r="C435" s="203" t="s">
        <v>1115</v>
      </c>
      <c r="D435" s="203" t="s">
        <v>120</v>
      </c>
      <c r="E435" s="204" t="s">
        <v>3088</v>
      </c>
      <c r="F435" s="205" t="s">
        <v>3089</v>
      </c>
      <c r="G435" s="206" t="s">
        <v>153</v>
      </c>
      <c r="H435" s="207">
        <v>15</v>
      </c>
      <c r="I435" s="208"/>
      <c r="J435" s="209">
        <f>ROUND(I435*H435,2)</f>
        <v>0</v>
      </c>
      <c r="K435" s="205" t="s">
        <v>2179</v>
      </c>
      <c r="L435" s="43"/>
      <c r="M435" s="210" t="s">
        <v>19</v>
      </c>
      <c r="N435" s="211" t="s">
        <v>43</v>
      </c>
      <c r="O435" s="83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14" t="s">
        <v>80</v>
      </c>
      <c r="AT435" s="214" t="s">
        <v>120</v>
      </c>
      <c r="AU435" s="214" t="s">
        <v>82</v>
      </c>
      <c r="AY435" s="16" t="s">
        <v>117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6" t="s">
        <v>80</v>
      </c>
      <c r="BK435" s="215">
        <f>ROUND(I435*H435,2)</f>
        <v>0</v>
      </c>
      <c r="BL435" s="16" t="s">
        <v>80</v>
      </c>
      <c r="BM435" s="214" t="s">
        <v>3090</v>
      </c>
    </row>
    <row r="436" s="2" customFormat="1" ht="21.75" customHeight="1">
      <c r="A436" s="37"/>
      <c r="B436" s="38"/>
      <c r="C436" s="203" t="s">
        <v>1119</v>
      </c>
      <c r="D436" s="203" t="s">
        <v>120</v>
      </c>
      <c r="E436" s="204" t="s">
        <v>3091</v>
      </c>
      <c r="F436" s="205" t="s">
        <v>3092</v>
      </c>
      <c r="G436" s="206" t="s">
        <v>153</v>
      </c>
      <c r="H436" s="207">
        <v>15</v>
      </c>
      <c r="I436" s="208"/>
      <c r="J436" s="209">
        <f>ROUND(I436*H436,2)</f>
        <v>0</v>
      </c>
      <c r="K436" s="205" t="s">
        <v>2179</v>
      </c>
      <c r="L436" s="43"/>
      <c r="M436" s="210" t="s">
        <v>19</v>
      </c>
      <c r="N436" s="211" t="s">
        <v>43</v>
      </c>
      <c r="O436" s="83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14" t="s">
        <v>80</v>
      </c>
      <c r="AT436" s="214" t="s">
        <v>120</v>
      </c>
      <c r="AU436" s="214" t="s">
        <v>82</v>
      </c>
      <c r="AY436" s="16" t="s">
        <v>117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16" t="s">
        <v>80</v>
      </c>
      <c r="BK436" s="215">
        <f>ROUND(I436*H436,2)</f>
        <v>0</v>
      </c>
      <c r="BL436" s="16" t="s">
        <v>80</v>
      </c>
      <c r="BM436" s="214" t="s">
        <v>3093</v>
      </c>
    </row>
    <row r="437" s="2" customFormat="1" ht="16.5" customHeight="1">
      <c r="A437" s="37"/>
      <c r="B437" s="38"/>
      <c r="C437" s="203" t="s">
        <v>1123</v>
      </c>
      <c r="D437" s="203" t="s">
        <v>120</v>
      </c>
      <c r="E437" s="204" t="s">
        <v>3094</v>
      </c>
      <c r="F437" s="205" t="s">
        <v>3095</v>
      </c>
      <c r="G437" s="206" t="s">
        <v>153</v>
      </c>
      <c r="H437" s="207">
        <v>15</v>
      </c>
      <c r="I437" s="208"/>
      <c r="J437" s="209">
        <f>ROUND(I437*H437,2)</f>
        <v>0</v>
      </c>
      <c r="K437" s="205" t="s">
        <v>2179</v>
      </c>
      <c r="L437" s="43"/>
      <c r="M437" s="210" t="s">
        <v>19</v>
      </c>
      <c r="N437" s="211" t="s">
        <v>43</v>
      </c>
      <c r="O437" s="83"/>
      <c r="P437" s="212">
        <f>O437*H437</f>
        <v>0</v>
      </c>
      <c r="Q437" s="212">
        <v>0</v>
      </c>
      <c r="R437" s="212">
        <f>Q437*H437</f>
        <v>0</v>
      </c>
      <c r="S437" s="212">
        <v>0</v>
      </c>
      <c r="T437" s="213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14" t="s">
        <v>80</v>
      </c>
      <c r="AT437" s="214" t="s">
        <v>120</v>
      </c>
      <c r="AU437" s="214" t="s">
        <v>82</v>
      </c>
      <c r="AY437" s="16" t="s">
        <v>117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16" t="s">
        <v>80</v>
      </c>
      <c r="BK437" s="215">
        <f>ROUND(I437*H437,2)</f>
        <v>0</v>
      </c>
      <c r="BL437" s="16" t="s">
        <v>80</v>
      </c>
      <c r="BM437" s="214" t="s">
        <v>3096</v>
      </c>
    </row>
    <row r="438" s="2" customFormat="1">
      <c r="A438" s="37"/>
      <c r="B438" s="38"/>
      <c r="C438" s="203" t="s">
        <v>1179</v>
      </c>
      <c r="D438" s="203" t="s">
        <v>120</v>
      </c>
      <c r="E438" s="204" t="s">
        <v>3097</v>
      </c>
      <c r="F438" s="205" t="s">
        <v>3098</v>
      </c>
      <c r="G438" s="206" t="s">
        <v>153</v>
      </c>
      <c r="H438" s="207">
        <v>25</v>
      </c>
      <c r="I438" s="208"/>
      <c r="J438" s="209">
        <f>ROUND(I438*H438,2)</f>
        <v>0</v>
      </c>
      <c r="K438" s="205" t="s">
        <v>2179</v>
      </c>
      <c r="L438" s="43"/>
      <c r="M438" s="210" t="s">
        <v>19</v>
      </c>
      <c r="N438" s="211" t="s">
        <v>43</v>
      </c>
      <c r="O438" s="83"/>
      <c r="P438" s="212">
        <f>O438*H438</f>
        <v>0</v>
      </c>
      <c r="Q438" s="212">
        <v>0</v>
      </c>
      <c r="R438" s="212">
        <f>Q438*H438</f>
        <v>0</v>
      </c>
      <c r="S438" s="212">
        <v>0</v>
      </c>
      <c r="T438" s="213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14" t="s">
        <v>80</v>
      </c>
      <c r="AT438" s="214" t="s">
        <v>120</v>
      </c>
      <c r="AU438" s="214" t="s">
        <v>82</v>
      </c>
      <c r="AY438" s="16" t="s">
        <v>117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6" t="s">
        <v>80</v>
      </c>
      <c r="BK438" s="215">
        <f>ROUND(I438*H438,2)</f>
        <v>0</v>
      </c>
      <c r="BL438" s="16" t="s">
        <v>80</v>
      </c>
      <c r="BM438" s="214" t="s">
        <v>3099</v>
      </c>
    </row>
    <row r="439" s="2" customFormat="1">
      <c r="A439" s="37"/>
      <c r="B439" s="38"/>
      <c r="C439" s="203" t="s">
        <v>1183</v>
      </c>
      <c r="D439" s="203" t="s">
        <v>120</v>
      </c>
      <c r="E439" s="204" t="s">
        <v>3100</v>
      </c>
      <c r="F439" s="205" t="s">
        <v>3101</v>
      </c>
      <c r="G439" s="206" t="s">
        <v>153</v>
      </c>
      <c r="H439" s="207">
        <v>25</v>
      </c>
      <c r="I439" s="208"/>
      <c r="J439" s="209">
        <f>ROUND(I439*H439,2)</f>
        <v>0</v>
      </c>
      <c r="K439" s="205" t="s">
        <v>2179</v>
      </c>
      <c r="L439" s="43"/>
      <c r="M439" s="210" t="s">
        <v>19</v>
      </c>
      <c r="N439" s="211" t="s">
        <v>43</v>
      </c>
      <c r="O439" s="83"/>
      <c r="P439" s="212">
        <f>O439*H439</f>
        <v>0</v>
      </c>
      <c r="Q439" s="212">
        <v>0</v>
      </c>
      <c r="R439" s="212">
        <f>Q439*H439</f>
        <v>0</v>
      </c>
      <c r="S439" s="212">
        <v>0</v>
      </c>
      <c r="T439" s="213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14" t="s">
        <v>80</v>
      </c>
      <c r="AT439" s="214" t="s">
        <v>120</v>
      </c>
      <c r="AU439" s="214" t="s">
        <v>82</v>
      </c>
      <c r="AY439" s="16" t="s">
        <v>117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16" t="s">
        <v>80</v>
      </c>
      <c r="BK439" s="215">
        <f>ROUND(I439*H439,2)</f>
        <v>0</v>
      </c>
      <c r="BL439" s="16" t="s">
        <v>80</v>
      </c>
      <c r="BM439" s="214" t="s">
        <v>3102</v>
      </c>
    </row>
    <row r="440" s="2" customFormat="1">
      <c r="A440" s="37"/>
      <c r="B440" s="38"/>
      <c r="C440" s="203" t="s">
        <v>1187</v>
      </c>
      <c r="D440" s="203" t="s">
        <v>120</v>
      </c>
      <c r="E440" s="204" t="s">
        <v>3103</v>
      </c>
      <c r="F440" s="205" t="s">
        <v>3104</v>
      </c>
      <c r="G440" s="206" t="s">
        <v>153</v>
      </c>
      <c r="H440" s="207">
        <v>20</v>
      </c>
      <c r="I440" s="208"/>
      <c r="J440" s="209">
        <f>ROUND(I440*H440,2)</f>
        <v>0</v>
      </c>
      <c r="K440" s="205" t="s">
        <v>2179</v>
      </c>
      <c r="L440" s="43"/>
      <c r="M440" s="210" t="s">
        <v>19</v>
      </c>
      <c r="N440" s="211" t="s">
        <v>43</v>
      </c>
      <c r="O440" s="83"/>
      <c r="P440" s="212">
        <f>O440*H440</f>
        <v>0</v>
      </c>
      <c r="Q440" s="212">
        <v>0</v>
      </c>
      <c r="R440" s="212">
        <f>Q440*H440</f>
        <v>0</v>
      </c>
      <c r="S440" s="212">
        <v>0</v>
      </c>
      <c r="T440" s="213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14" t="s">
        <v>80</v>
      </c>
      <c r="AT440" s="214" t="s">
        <v>120</v>
      </c>
      <c r="AU440" s="214" t="s">
        <v>82</v>
      </c>
      <c r="AY440" s="16" t="s">
        <v>117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16" t="s">
        <v>80</v>
      </c>
      <c r="BK440" s="215">
        <f>ROUND(I440*H440,2)</f>
        <v>0</v>
      </c>
      <c r="BL440" s="16" t="s">
        <v>80</v>
      </c>
      <c r="BM440" s="214" t="s">
        <v>3105</v>
      </c>
    </row>
    <row r="441" s="2" customFormat="1" ht="21.75" customHeight="1">
      <c r="A441" s="37"/>
      <c r="B441" s="38"/>
      <c r="C441" s="203" t="s">
        <v>1191</v>
      </c>
      <c r="D441" s="203" t="s">
        <v>120</v>
      </c>
      <c r="E441" s="204" t="s">
        <v>3106</v>
      </c>
      <c r="F441" s="205" t="s">
        <v>3107</v>
      </c>
      <c r="G441" s="206" t="s">
        <v>153</v>
      </c>
      <c r="H441" s="207">
        <v>10</v>
      </c>
      <c r="I441" s="208"/>
      <c r="J441" s="209">
        <f>ROUND(I441*H441,2)</f>
        <v>0</v>
      </c>
      <c r="K441" s="205" t="s">
        <v>2179</v>
      </c>
      <c r="L441" s="43"/>
      <c r="M441" s="210" t="s">
        <v>19</v>
      </c>
      <c r="N441" s="211" t="s">
        <v>43</v>
      </c>
      <c r="O441" s="83"/>
      <c r="P441" s="212">
        <f>O441*H441</f>
        <v>0</v>
      </c>
      <c r="Q441" s="212">
        <v>0</v>
      </c>
      <c r="R441" s="212">
        <f>Q441*H441</f>
        <v>0</v>
      </c>
      <c r="S441" s="212">
        <v>0</v>
      </c>
      <c r="T441" s="213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14" t="s">
        <v>80</v>
      </c>
      <c r="AT441" s="214" t="s">
        <v>120</v>
      </c>
      <c r="AU441" s="214" t="s">
        <v>82</v>
      </c>
      <c r="AY441" s="16" t="s">
        <v>117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6" t="s">
        <v>80</v>
      </c>
      <c r="BK441" s="215">
        <f>ROUND(I441*H441,2)</f>
        <v>0</v>
      </c>
      <c r="BL441" s="16" t="s">
        <v>80</v>
      </c>
      <c r="BM441" s="214" t="s">
        <v>3108</v>
      </c>
    </row>
    <row r="442" s="2" customFormat="1">
      <c r="A442" s="37"/>
      <c r="B442" s="38"/>
      <c r="C442" s="203" t="s">
        <v>1195</v>
      </c>
      <c r="D442" s="203" t="s">
        <v>120</v>
      </c>
      <c r="E442" s="204" t="s">
        <v>3109</v>
      </c>
      <c r="F442" s="205" t="s">
        <v>3110</v>
      </c>
      <c r="G442" s="206" t="s">
        <v>153</v>
      </c>
      <c r="H442" s="207">
        <v>10</v>
      </c>
      <c r="I442" s="208"/>
      <c r="J442" s="209">
        <f>ROUND(I442*H442,2)</f>
        <v>0</v>
      </c>
      <c r="K442" s="205" t="s">
        <v>2179</v>
      </c>
      <c r="L442" s="43"/>
      <c r="M442" s="210" t="s">
        <v>19</v>
      </c>
      <c r="N442" s="211" t="s">
        <v>43</v>
      </c>
      <c r="O442" s="83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14" t="s">
        <v>80</v>
      </c>
      <c r="AT442" s="214" t="s">
        <v>120</v>
      </c>
      <c r="AU442" s="214" t="s">
        <v>82</v>
      </c>
      <c r="AY442" s="16" t="s">
        <v>117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16" t="s">
        <v>80</v>
      </c>
      <c r="BK442" s="215">
        <f>ROUND(I442*H442,2)</f>
        <v>0</v>
      </c>
      <c r="BL442" s="16" t="s">
        <v>80</v>
      </c>
      <c r="BM442" s="214" t="s">
        <v>3111</v>
      </c>
    </row>
    <row r="443" s="2" customFormat="1" ht="16.5" customHeight="1">
      <c r="A443" s="37"/>
      <c r="B443" s="38"/>
      <c r="C443" s="203" t="s">
        <v>1199</v>
      </c>
      <c r="D443" s="203" t="s">
        <v>120</v>
      </c>
      <c r="E443" s="204" t="s">
        <v>3112</v>
      </c>
      <c r="F443" s="205" t="s">
        <v>3113</v>
      </c>
      <c r="G443" s="206" t="s">
        <v>123</v>
      </c>
      <c r="H443" s="207">
        <v>10</v>
      </c>
      <c r="I443" s="208"/>
      <c r="J443" s="209">
        <f>ROUND(I443*H443,2)</f>
        <v>0</v>
      </c>
      <c r="K443" s="205" t="s">
        <v>2179</v>
      </c>
      <c r="L443" s="43"/>
      <c r="M443" s="210" t="s">
        <v>19</v>
      </c>
      <c r="N443" s="211" t="s">
        <v>43</v>
      </c>
      <c r="O443" s="83"/>
      <c r="P443" s="212">
        <f>O443*H443</f>
        <v>0</v>
      </c>
      <c r="Q443" s="212">
        <v>0</v>
      </c>
      <c r="R443" s="212">
        <f>Q443*H443</f>
        <v>0</v>
      </c>
      <c r="S443" s="212">
        <v>0</v>
      </c>
      <c r="T443" s="213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14" t="s">
        <v>80</v>
      </c>
      <c r="AT443" s="214" t="s">
        <v>120</v>
      </c>
      <c r="AU443" s="214" t="s">
        <v>82</v>
      </c>
      <c r="AY443" s="16" t="s">
        <v>117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16" t="s">
        <v>80</v>
      </c>
      <c r="BK443" s="215">
        <f>ROUND(I443*H443,2)</f>
        <v>0</v>
      </c>
      <c r="BL443" s="16" t="s">
        <v>80</v>
      </c>
      <c r="BM443" s="214" t="s">
        <v>3114</v>
      </c>
    </row>
    <row r="444" s="2" customFormat="1" ht="16.5" customHeight="1">
      <c r="A444" s="37"/>
      <c r="B444" s="38"/>
      <c r="C444" s="203" t="s">
        <v>1203</v>
      </c>
      <c r="D444" s="203" t="s">
        <v>120</v>
      </c>
      <c r="E444" s="204" t="s">
        <v>3115</v>
      </c>
      <c r="F444" s="205" t="s">
        <v>3116</v>
      </c>
      <c r="G444" s="206" t="s">
        <v>153</v>
      </c>
      <c r="H444" s="207">
        <v>15</v>
      </c>
      <c r="I444" s="208"/>
      <c r="J444" s="209">
        <f>ROUND(I444*H444,2)</f>
        <v>0</v>
      </c>
      <c r="K444" s="205" t="s">
        <v>2179</v>
      </c>
      <c r="L444" s="43"/>
      <c r="M444" s="210" t="s">
        <v>19</v>
      </c>
      <c r="N444" s="211" t="s">
        <v>43</v>
      </c>
      <c r="O444" s="83"/>
      <c r="P444" s="212">
        <f>O444*H444</f>
        <v>0</v>
      </c>
      <c r="Q444" s="212">
        <v>0</v>
      </c>
      <c r="R444" s="212">
        <f>Q444*H444</f>
        <v>0</v>
      </c>
      <c r="S444" s="212">
        <v>0</v>
      </c>
      <c r="T444" s="213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14" t="s">
        <v>80</v>
      </c>
      <c r="AT444" s="214" t="s">
        <v>120</v>
      </c>
      <c r="AU444" s="214" t="s">
        <v>82</v>
      </c>
      <c r="AY444" s="16" t="s">
        <v>117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16" t="s">
        <v>80</v>
      </c>
      <c r="BK444" s="215">
        <f>ROUND(I444*H444,2)</f>
        <v>0</v>
      </c>
      <c r="BL444" s="16" t="s">
        <v>80</v>
      </c>
      <c r="BM444" s="214" t="s">
        <v>3117</v>
      </c>
    </row>
    <row r="445" s="2" customFormat="1">
      <c r="A445" s="37"/>
      <c r="B445" s="38"/>
      <c r="C445" s="203" t="s">
        <v>1207</v>
      </c>
      <c r="D445" s="203" t="s">
        <v>120</v>
      </c>
      <c r="E445" s="204" t="s">
        <v>3118</v>
      </c>
      <c r="F445" s="205" t="s">
        <v>3119</v>
      </c>
      <c r="G445" s="206" t="s">
        <v>153</v>
      </c>
      <c r="H445" s="207">
        <v>100</v>
      </c>
      <c r="I445" s="208"/>
      <c r="J445" s="209">
        <f>ROUND(I445*H445,2)</f>
        <v>0</v>
      </c>
      <c r="K445" s="205" t="s">
        <v>2179</v>
      </c>
      <c r="L445" s="43"/>
      <c r="M445" s="210" t="s">
        <v>19</v>
      </c>
      <c r="N445" s="211" t="s">
        <v>43</v>
      </c>
      <c r="O445" s="83"/>
      <c r="P445" s="212">
        <f>O445*H445</f>
        <v>0</v>
      </c>
      <c r="Q445" s="212">
        <v>0</v>
      </c>
      <c r="R445" s="212">
        <f>Q445*H445</f>
        <v>0</v>
      </c>
      <c r="S445" s="212">
        <v>0</v>
      </c>
      <c r="T445" s="213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14" t="s">
        <v>80</v>
      </c>
      <c r="AT445" s="214" t="s">
        <v>120</v>
      </c>
      <c r="AU445" s="214" t="s">
        <v>82</v>
      </c>
      <c r="AY445" s="16" t="s">
        <v>117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16" t="s">
        <v>80</v>
      </c>
      <c r="BK445" s="215">
        <f>ROUND(I445*H445,2)</f>
        <v>0</v>
      </c>
      <c r="BL445" s="16" t="s">
        <v>80</v>
      </c>
      <c r="BM445" s="214" t="s">
        <v>3120</v>
      </c>
    </row>
    <row r="446" s="2" customFormat="1" ht="21.75" customHeight="1">
      <c r="A446" s="37"/>
      <c r="B446" s="38"/>
      <c r="C446" s="203" t="s">
        <v>1211</v>
      </c>
      <c r="D446" s="203" t="s">
        <v>120</v>
      </c>
      <c r="E446" s="204" t="s">
        <v>3121</v>
      </c>
      <c r="F446" s="205" t="s">
        <v>3122</v>
      </c>
      <c r="G446" s="206" t="s">
        <v>153</v>
      </c>
      <c r="H446" s="207">
        <v>50</v>
      </c>
      <c r="I446" s="208"/>
      <c r="J446" s="209">
        <f>ROUND(I446*H446,2)</f>
        <v>0</v>
      </c>
      <c r="K446" s="205" t="s">
        <v>2179</v>
      </c>
      <c r="L446" s="43"/>
      <c r="M446" s="210" t="s">
        <v>19</v>
      </c>
      <c r="N446" s="211" t="s">
        <v>43</v>
      </c>
      <c r="O446" s="83"/>
      <c r="P446" s="212">
        <f>O446*H446</f>
        <v>0</v>
      </c>
      <c r="Q446" s="212">
        <v>0</v>
      </c>
      <c r="R446" s="212">
        <f>Q446*H446</f>
        <v>0</v>
      </c>
      <c r="S446" s="212">
        <v>0</v>
      </c>
      <c r="T446" s="213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14" t="s">
        <v>80</v>
      </c>
      <c r="AT446" s="214" t="s">
        <v>120</v>
      </c>
      <c r="AU446" s="214" t="s">
        <v>82</v>
      </c>
      <c r="AY446" s="16" t="s">
        <v>117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16" t="s">
        <v>80</v>
      </c>
      <c r="BK446" s="215">
        <f>ROUND(I446*H446,2)</f>
        <v>0</v>
      </c>
      <c r="BL446" s="16" t="s">
        <v>80</v>
      </c>
      <c r="BM446" s="214" t="s">
        <v>3123</v>
      </c>
    </row>
    <row r="447" s="2" customFormat="1" ht="21.75" customHeight="1">
      <c r="A447" s="37"/>
      <c r="B447" s="38"/>
      <c r="C447" s="203" t="s">
        <v>1215</v>
      </c>
      <c r="D447" s="203" t="s">
        <v>120</v>
      </c>
      <c r="E447" s="204" t="s">
        <v>3124</v>
      </c>
      <c r="F447" s="205" t="s">
        <v>3125</v>
      </c>
      <c r="G447" s="206" t="s">
        <v>153</v>
      </c>
      <c r="H447" s="207">
        <v>70</v>
      </c>
      <c r="I447" s="208"/>
      <c r="J447" s="209">
        <f>ROUND(I447*H447,2)</f>
        <v>0</v>
      </c>
      <c r="K447" s="205" t="s">
        <v>2179</v>
      </c>
      <c r="L447" s="43"/>
      <c r="M447" s="210" t="s">
        <v>19</v>
      </c>
      <c r="N447" s="211" t="s">
        <v>43</v>
      </c>
      <c r="O447" s="83"/>
      <c r="P447" s="212">
        <f>O447*H447</f>
        <v>0</v>
      </c>
      <c r="Q447" s="212">
        <v>0</v>
      </c>
      <c r="R447" s="212">
        <f>Q447*H447</f>
        <v>0</v>
      </c>
      <c r="S447" s="212">
        <v>0</v>
      </c>
      <c r="T447" s="213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14" t="s">
        <v>80</v>
      </c>
      <c r="AT447" s="214" t="s">
        <v>120</v>
      </c>
      <c r="AU447" s="214" t="s">
        <v>82</v>
      </c>
      <c r="AY447" s="16" t="s">
        <v>117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16" t="s">
        <v>80</v>
      </c>
      <c r="BK447" s="215">
        <f>ROUND(I447*H447,2)</f>
        <v>0</v>
      </c>
      <c r="BL447" s="16" t="s">
        <v>80</v>
      </c>
      <c r="BM447" s="214" t="s">
        <v>3126</v>
      </c>
    </row>
    <row r="448" s="2" customFormat="1" ht="16.5" customHeight="1">
      <c r="A448" s="37"/>
      <c r="B448" s="38"/>
      <c r="C448" s="203" t="s">
        <v>1219</v>
      </c>
      <c r="D448" s="203" t="s">
        <v>120</v>
      </c>
      <c r="E448" s="204" t="s">
        <v>3127</v>
      </c>
      <c r="F448" s="205" t="s">
        <v>3128</v>
      </c>
      <c r="G448" s="206" t="s">
        <v>3129</v>
      </c>
      <c r="H448" s="207">
        <v>10</v>
      </c>
      <c r="I448" s="208"/>
      <c r="J448" s="209">
        <f>ROUND(I448*H448,2)</f>
        <v>0</v>
      </c>
      <c r="K448" s="205" t="s">
        <v>2179</v>
      </c>
      <c r="L448" s="43"/>
      <c r="M448" s="210" t="s">
        <v>19</v>
      </c>
      <c r="N448" s="211" t="s">
        <v>43</v>
      </c>
      <c r="O448" s="83"/>
      <c r="P448" s="212">
        <f>O448*H448</f>
        <v>0</v>
      </c>
      <c r="Q448" s="212">
        <v>0</v>
      </c>
      <c r="R448" s="212">
        <f>Q448*H448</f>
        <v>0</v>
      </c>
      <c r="S448" s="212">
        <v>0</v>
      </c>
      <c r="T448" s="213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14" t="s">
        <v>80</v>
      </c>
      <c r="AT448" s="214" t="s">
        <v>120</v>
      </c>
      <c r="AU448" s="214" t="s">
        <v>82</v>
      </c>
      <c r="AY448" s="16" t="s">
        <v>117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16" t="s">
        <v>80</v>
      </c>
      <c r="BK448" s="215">
        <f>ROUND(I448*H448,2)</f>
        <v>0</v>
      </c>
      <c r="BL448" s="16" t="s">
        <v>80</v>
      </c>
      <c r="BM448" s="214" t="s">
        <v>3130</v>
      </c>
    </row>
    <row r="449" s="2" customFormat="1" ht="33" customHeight="1">
      <c r="A449" s="37"/>
      <c r="B449" s="38"/>
      <c r="C449" s="203" t="s">
        <v>1492</v>
      </c>
      <c r="D449" s="203" t="s">
        <v>120</v>
      </c>
      <c r="E449" s="204" t="s">
        <v>3131</v>
      </c>
      <c r="F449" s="205" t="s">
        <v>3132</v>
      </c>
      <c r="G449" s="206" t="s">
        <v>153</v>
      </c>
      <c r="H449" s="207">
        <v>10</v>
      </c>
      <c r="I449" s="208"/>
      <c r="J449" s="209">
        <f>ROUND(I449*H449,2)</f>
        <v>0</v>
      </c>
      <c r="K449" s="205" t="s">
        <v>2179</v>
      </c>
      <c r="L449" s="43"/>
      <c r="M449" s="210" t="s">
        <v>19</v>
      </c>
      <c r="N449" s="211" t="s">
        <v>43</v>
      </c>
      <c r="O449" s="83"/>
      <c r="P449" s="212">
        <f>O449*H449</f>
        <v>0</v>
      </c>
      <c r="Q449" s="212">
        <v>0</v>
      </c>
      <c r="R449" s="212">
        <f>Q449*H449</f>
        <v>0</v>
      </c>
      <c r="S449" s="212">
        <v>0</v>
      </c>
      <c r="T449" s="213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14" t="s">
        <v>80</v>
      </c>
      <c r="AT449" s="214" t="s">
        <v>120</v>
      </c>
      <c r="AU449" s="214" t="s">
        <v>82</v>
      </c>
      <c r="AY449" s="16" t="s">
        <v>117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6" t="s">
        <v>80</v>
      </c>
      <c r="BK449" s="215">
        <f>ROUND(I449*H449,2)</f>
        <v>0</v>
      </c>
      <c r="BL449" s="16" t="s">
        <v>80</v>
      </c>
      <c r="BM449" s="214" t="s">
        <v>3133</v>
      </c>
    </row>
    <row r="450" s="2" customFormat="1">
      <c r="A450" s="37"/>
      <c r="B450" s="38"/>
      <c r="C450" s="203" t="s">
        <v>1496</v>
      </c>
      <c r="D450" s="203" t="s">
        <v>120</v>
      </c>
      <c r="E450" s="204" t="s">
        <v>3134</v>
      </c>
      <c r="F450" s="205" t="s">
        <v>3135</v>
      </c>
      <c r="G450" s="206" t="s">
        <v>153</v>
      </c>
      <c r="H450" s="207">
        <v>10</v>
      </c>
      <c r="I450" s="208"/>
      <c r="J450" s="209">
        <f>ROUND(I450*H450,2)</f>
        <v>0</v>
      </c>
      <c r="K450" s="205" t="s">
        <v>2179</v>
      </c>
      <c r="L450" s="43"/>
      <c r="M450" s="210" t="s">
        <v>19</v>
      </c>
      <c r="N450" s="211" t="s">
        <v>43</v>
      </c>
      <c r="O450" s="83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14" t="s">
        <v>80</v>
      </c>
      <c r="AT450" s="214" t="s">
        <v>120</v>
      </c>
      <c r="AU450" s="214" t="s">
        <v>82</v>
      </c>
      <c r="AY450" s="16" t="s">
        <v>117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16" t="s">
        <v>80</v>
      </c>
      <c r="BK450" s="215">
        <f>ROUND(I450*H450,2)</f>
        <v>0</v>
      </c>
      <c r="BL450" s="16" t="s">
        <v>80</v>
      </c>
      <c r="BM450" s="214" t="s">
        <v>3136</v>
      </c>
    </row>
    <row r="451" s="2" customFormat="1">
      <c r="A451" s="37"/>
      <c r="B451" s="38"/>
      <c r="C451" s="203" t="s">
        <v>1500</v>
      </c>
      <c r="D451" s="203" t="s">
        <v>120</v>
      </c>
      <c r="E451" s="204" t="s">
        <v>3137</v>
      </c>
      <c r="F451" s="205" t="s">
        <v>3138</v>
      </c>
      <c r="G451" s="206" t="s">
        <v>153</v>
      </c>
      <c r="H451" s="207">
        <v>10</v>
      </c>
      <c r="I451" s="208"/>
      <c r="J451" s="209">
        <f>ROUND(I451*H451,2)</f>
        <v>0</v>
      </c>
      <c r="K451" s="205" t="s">
        <v>2179</v>
      </c>
      <c r="L451" s="43"/>
      <c r="M451" s="210" t="s">
        <v>19</v>
      </c>
      <c r="N451" s="211" t="s">
        <v>43</v>
      </c>
      <c r="O451" s="83"/>
      <c r="P451" s="212">
        <f>O451*H451</f>
        <v>0</v>
      </c>
      <c r="Q451" s="212">
        <v>0</v>
      </c>
      <c r="R451" s="212">
        <f>Q451*H451</f>
        <v>0</v>
      </c>
      <c r="S451" s="212">
        <v>0</v>
      </c>
      <c r="T451" s="213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14" t="s">
        <v>80</v>
      </c>
      <c r="AT451" s="214" t="s">
        <v>120</v>
      </c>
      <c r="AU451" s="214" t="s">
        <v>82</v>
      </c>
      <c r="AY451" s="16" t="s">
        <v>117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16" t="s">
        <v>80</v>
      </c>
      <c r="BK451" s="215">
        <f>ROUND(I451*H451,2)</f>
        <v>0</v>
      </c>
      <c r="BL451" s="16" t="s">
        <v>80</v>
      </c>
      <c r="BM451" s="214" t="s">
        <v>3139</v>
      </c>
    </row>
    <row r="452" s="2" customFormat="1" ht="16.5" customHeight="1">
      <c r="A452" s="37"/>
      <c r="B452" s="38"/>
      <c r="C452" s="203" t="s">
        <v>1508</v>
      </c>
      <c r="D452" s="203" t="s">
        <v>120</v>
      </c>
      <c r="E452" s="204" t="s">
        <v>3140</v>
      </c>
      <c r="F452" s="205" t="s">
        <v>3141</v>
      </c>
      <c r="G452" s="206" t="s">
        <v>153</v>
      </c>
      <c r="H452" s="207">
        <v>10</v>
      </c>
      <c r="I452" s="208"/>
      <c r="J452" s="209">
        <f>ROUND(I452*H452,2)</f>
        <v>0</v>
      </c>
      <c r="K452" s="205" t="s">
        <v>2179</v>
      </c>
      <c r="L452" s="43"/>
      <c r="M452" s="210" t="s">
        <v>19</v>
      </c>
      <c r="N452" s="211" t="s">
        <v>43</v>
      </c>
      <c r="O452" s="83"/>
      <c r="P452" s="212">
        <f>O452*H452</f>
        <v>0</v>
      </c>
      <c r="Q452" s="212">
        <v>0</v>
      </c>
      <c r="R452" s="212">
        <f>Q452*H452</f>
        <v>0</v>
      </c>
      <c r="S452" s="212">
        <v>0</v>
      </c>
      <c r="T452" s="213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14" t="s">
        <v>80</v>
      </c>
      <c r="AT452" s="214" t="s">
        <v>120</v>
      </c>
      <c r="AU452" s="214" t="s">
        <v>82</v>
      </c>
      <c r="AY452" s="16" t="s">
        <v>117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16" t="s">
        <v>80</v>
      </c>
      <c r="BK452" s="215">
        <f>ROUND(I452*H452,2)</f>
        <v>0</v>
      </c>
      <c r="BL452" s="16" t="s">
        <v>80</v>
      </c>
      <c r="BM452" s="214" t="s">
        <v>3142</v>
      </c>
    </row>
    <row r="453" s="2" customFormat="1" ht="16.5" customHeight="1">
      <c r="A453" s="37"/>
      <c r="B453" s="38"/>
      <c r="C453" s="203" t="s">
        <v>1504</v>
      </c>
      <c r="D453" s="203" t="s">
        <v>120</v>
      </c>
      <c r="E453" s="204" t="s">
        <v>3143</v>
      </c>
      <c r="F453" s="205" t="s">
        <v>3144</v>
      </c>
      <c r="G453" s="206" t="s">
        <v>153</v>
      </c>
      <c r="H453" s="207">
        <v>10</v>
      </c>
      <c r="I453" s="208"/>
      <c r="J453" s="209">
        <f>ROUND(I453*H453,2)</f>
        <v>0</v>
      </c>
      <c r="K453" s="205" t="s">
        <v>2179</v>
      </c>
      <c r="L453" s="43"/>
      <c r="M453" s="210" t="s">
        <v>19</v>
      </c>
      <c r="N453" s="211" t="s">
        <v>43</v>
      </c>
      <c r="O453" s="83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14" t="s">
        <v>80</v>
      </c>
      <c r="AT453" s="214" t="s">
        <v>120</v>
      </c>
      <c r="AU453" s="214" t="s">
        <v>82</v>
      </c>
      <c r="AY453" s="16" t="s">
        <v>117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6" t="s">
        <v>80</v>
      </c>
      <c r="BK453" s="215">
        <f>ROUND(I453*H453,2)</f>
        <v>0</v>
      </c>
      <c r="BL453" s="16" t="s">
        <v>80</v>
      </c>
      <c r="BM453" s="214" t="s">
        <v>3145</v>
      </c>
    </row>
    <row r="454" s="2" customFormat="1" ht="16.5" customHeight="1">
      <c r="A454" s="37"/>
      <c r="B454" s="38"/>
      <c r="C454" s="203" t="s">
        <v>1512</v>
      </c>
      <c r="D454" s="203" t="s">
        <v>120</v>
      </c>
      <c r="E454" s="204" t="s">
        <v>3146</v>
      </c>
      <c r="F454" s="205" t="s">
        <v>3147</v>
      </c>
      <c r="G454" s="206" t="s">
        <v>153</v>
      </c>
      <c r="H454" s="207">
        <v>10</v>
      </c>
      <c r="I454" s="208"/>
      <c r="J454" s="209">
        <f>ROUND(I454*H454,2)</f>
        <v>0</v>
      </c>
      <c r="K454" s="205" t="s">
        <v>2179</v>
      </c>
      <c r="L454" s="43"/>
      <c r="M454" s="210" t="s">
        <v>19</v>
      </c>
      <c r="N454" s="211" t="s">
        <v>43</v>
      </c>
      <c r="O454" s="83"/>
      <c r="P454" s="212">
        <f>O454*H454</f>
        <v>0</v>
      </c>
      <c r="Q454" s="212">
        <v>0</v>
      </c>
      <c r="R454" s="212">
        <f>Q454*H454</f>
        <v>0</v>
      </c>
      <c r="S454" s="212">
        <v>0</v>
      </c>
      <c r="T454" s="213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14" t="s">
        <v>80</v>
      </c>
      <c r="AT454" s="214" t="s">
        <v>120</v>
      </c>
      <c r="AU454" s="214" t="s">
        <v>82</v>
      </c>
      <c r="AY454" s="16" t="s">
        <v>117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16" t="s">
        <v>80</v>
      </c>
      <c r="BK454" s="215">
        <f>ROUND(I454*H454,2)</f>
        <v>0</v>
      </c>
      <c r="BL454" s="16" t="s">
        <v>80</v>
      </c>
      <c r="BM454" s="214" t="s">
        <v>3148</v>
      </c>
    </row>
    <row r="455" s="2" customFormat="1">
      <c r="A455" s="37"/>
      <c r="B455" s="38"/>
      <c r="C455" s="203" t="s">
        <v>1127</v>
      </c>
      <c r="D455" s="203" t="s">
        <v>120</v>
      </c>
      <c r="E455" s="204" t="s">
        <v>3149</v>
      </c>
      <c r="F455" s="205" t="s">
        <v>3150</v>
      </c>
      <c r="G455" s="206" t="s">
        <v>153</v>
      </c>
      <c r="H455" s="207">
        <v>10</v>
      </c>
      <c r="I455" s="208"/>
      <c r="J455" s="209">
        <f>ROUND(I455*H455,2)</f>
        <v>0</v>
      </c>
      <c r="K455" s="205" t="s">
        <v>2179</v>
      </c>
      <c r="L455" s="43"/>
      <c r="M455" s="210" t="s">
        <v>19</v>
      </c>
      <c r="N455" s="211" t="s">
        <v>43</v>
      </c>
      <c r="O455" s="83"/>
      <c r="P455" s="212">
        <f>O455*H455</f>
        <v>0</v>
      </c>
      <c r="Q455" s="212">
        <v>0</v>
      </c>
      <c r="R455" s="212">
        <f>Q455*H455</f>
        <v>0</v>
      </c>
      <c r="S455" s="212">
        <v>0</v>
      </c>
      <c r="T455" s="213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14" t="s">
        <v>80</v>
      </c>
      <c r="AT455" s="214" t="s">
        <v>120</v>
      </c>
      <c r="AU455" s="214" t="s">
        <v>82</v>
      </c>
      <c r="AY455" s="16" t="s">
        <v>117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16" t="s">
        <v>80</v>
      </c>
      <c r="BK455" s="215">
        <f>ROUND(I455*H455,2)</f>
        <v>0</v>
      </c>
      <c r="BL455" s="16" t="s">
        <v>80</v>
      </c>
      <c r="BM455" s="214" t="s">
        <v>3151</v>
      </c>
    </row>
    <row r="456" s="2" customFormat="1">
      <c r="A456" s="37"/>
      <c r="B456" s="38"/>
      <c r="C456" s="203" t="s">
        <v>1131</v>
      </c>
      <c r="D456" s="203" t="s">
        <v>120</v>
      </c>
      <c r="E456" s="204" t="s">
        <v>3152</v>
      </c>
      <c r="F456" s="205" t="s">
        <v>3153</v>
      </c>
      <c r="G456" s="206" t="s">
        <v>153</v>
      </c>
      <c r="H456" s="207">
        <v>10</v>
      </c>
      <c r="I456" s="208"/>
      <c r="J456" s="209">
        <f>ROUND(I456*H456,2)</f>
        <v>0</v>
      </c>
      <c r="K456" s="205" t="s">
        <v>2179</v>
      </c>
      <c r="L456" s="43"/>
      <c r="M456" s="210" t="s">
        <v>19</v>
      </c>
      <c r="N456" s="211" t="s">
        <v>43</v>
      </c>
      <c r="O456" s="83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14" t="s">
        <v>80</v>
      </c>
      <c r="AT456" s="214" t="s">
        <v>120</v>
      </c>
      <c r="AU456" s="214" t="s">
        <v>82</v>
      </c>
      <c r="AY456" s="16" t="s">
        <v>117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16" t="s">
        <v>80</v>
      </c>
      <c r="BK456" s="215">
        <f>ROUND(I456*H456,2)</f>
        <v>0</v>
      </c>
      <c r="BL456" s="16" t="s">
        <v>80</v>
      </c>
      <c r="BM456" s="214" t="s">
        <v>3154</v>
      </c>
    </row>
    <row r="457" s="2" customFormat="1">
      <c r="A457" s="37"/>
      <c r="B457" s="38"/>
      <c r="C457" s="203" t="s">
        <v>1135</v>
      </c>
      <c r="D457" s="203" t="s">
        <v>120</v>
      </c>
      <c r="E457" s="204" t="s">
        <v>3155</v>
      </c>
      <c r="F457" s="205" t="s">
        <v>3156</v>
      </c>
      <c r="G457" s="206" t="s">
        <v>1378</v>
      </c>
      <c r="H457" s="207">
        <v>15</v>
      </c>
      <c r="I457" s="208"/>
      <c r="J457" s="209">
        <f>ROUND(I457*H457,2)</f>
        <v>0</v>
      </c>
      <c r="K457" s="205" t="s">
        <v>2179</v>
      </c>
      <c r="L457" s="43"/>
      <c r="M457" s="210" t="s">
        <v>19</v>
      </c>
      <c r="N457" s="211" t="s">
        <v>43</v>
      </c>
      <c r="O457" s="83"/>
      <c r="P457" s="212">
        <f>O457*H457</f>
        <v>0</v>
      </c>
      <c r="Q457" s="212">
        <v>0</v>
      </c>
      <c r="R457" s="212">
        <f>Q457*H457</f>
        <v>0</v>
      </c>
      <c r="S457" s="212">
        <v>0</v>
      </c>
      <c r="T457" s="213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14" t="s">
        <v>80</v>
      </c>
      <c r="AT457" s="214" t="s">
        <v>120</v>
      </c>
      <c r="AU457" s="214" t="s">
        <v>82</v>
      </c>
      <c r="AY457" s="16" t="s">
        <v>117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16" t="s">
        <v>80</v>
      </c>
      <c r="BK457" s="215">
        <f>ROUND(I457*H457,2)</f>
        <v>0</v>
      </c>
      <c r="BL457" s="16" t="s">
        <v>80</v>
      </c>
      <c r="BM457" s="214" t="s">
        <v>3157</v>
      </c>
    </row>
    <row r="458" s="2" customFormat="1" ht="33" customHeight="1">
      <c r="A458" s="37"/>
      <c r="B458" s="38"/>
      <c r="C458" s="203" t="s">
        <v>1139</v>
      </c>
      <c r="D458" s="203" t="s">
        <v>120</v>
      </c>
      <c r="E458" s="204" t="s">
        <v>3158</v>
      </c>
      <c r="F458" s="205" t="s">
        <v>3159</v>
      </c>
      <c r="G458" s="206" t="s">
        <v>123</v>
      </c>
      <c r="H458" s="207">
        <v>75</v>
      </c>
      <c r="I458" s="208"/>
      <c r="J458" s="209">
        <f>ROUND(I458*H458,2)</f>
        <v>0</v>
      </c>
      <c r="K458" s="205" t="s">
        <v>2179</v>
      </c>
      <c r="L458" s="43"/>
      <c r="M458" s="210" t="s">
        <v>19</v>
      </c>
      <c r="N458" s="211" t="s">
        <v>43</v>
      </c>
      <c r="O458" s="83"/>
      <c r="P458" s="212">
        <f>O458*H458</f>
        <v>0</v>
      </c>
      <c r="Q458" s="212">
        <v>0</v>
      </c>
      <c r="R458" s="212">
        <f>Q458*H458</f>
        <v>0</v>
      </c>
      <c r="S458" s="212">
        <v>0</v>
      </c>
      <c r="T458" s="213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14" t="s">
        <v>80</v>
      </c>
      <c r="AT458" s="214" t="s">
        <v>120</v>
      </c>
      <c r="AU458" s="214" t="s">
        <v>82</v>
      </c>
      <c r="AY458" s="16" t="s">
        <v>117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16" t="s">
        <v>80</v>
      </c>
      <c r="BK458" s="215">
        <f>ROUND(I458*H458,2)</f>
        <v>0</v>
      </c>
      <c r="BL458" s="16" t="s">
        <v>80</v>
      </c>
      <c r="BM458" s="214" t="s">
        <v>3160</v>
      </c>
    </row>
    <row r="459" s="2" customFormat="1" ht="16.5" customHeight="1">
      <c r="A459" s="37"/>
      <c r="B459" s="38"/>
      <c r="C459" s="203" t="s">
        <v>1143</v>
      </c>
      <c r="D459" s="203" t="s">
        <v>120</v>
      </c>
      <c r="E459" s="204" t="s">
        <v>3161</v>
      </c>
      <c r="F459" s="205" t="s">
        <v>3162</v>
      </c>
      <c r="G459" s="206" t="s">
        <v>123</v>
      </c>
      <c r="H459" s="207">
        <v>60</v>
      </c>
      <c r="I459" s="208"/>
      <c r="J459" s="209">
        <f>ROUND(I459*H459,2)</f>
        <v>0</v>
      </c>
      <c r="K459" s="205" t="s">
        <v>2179</v>
      </c>
      <c r="L459" s="43"/>
      <c r="M459" s="210" t="s">
        <v>19</v>
      </c>
      <c r="N459" s="211" t="s">
        <v>43</v>
      </c>
      <c r="O459" s="83"/>
      <c r="P459" s="212">
        <f>O459*H459</f>
        <v>0</v>
      </c>
      <c r="Q459" s="212">
        <v>0</v>
      </c>
      <c r="R459" s="212">
        <f>Q459*H459</f>
        <v>0</v>
      </c>
      <c r="S459" s="212">
        <v>0</v>
      </c>
      <c r="T459" s="213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14" t="s">
        <v>80</v>
      </c>
      <c r="AT459" s="214" t="s">
        <v>120</v>
      </c>
      <c r="AU459" s="214" t="s">
        <v>82</v>
      </c>
      <c r="AY459" s="16" t="s">
        <v>117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16" t="s">
        <v>80</v>
      </c>
      <c r="BK459" s="215">
        <f>ROUND(I459*H459,2)</f>
        <v>0</v>
      </c>
      <c r="BL459" s="16" t="s">
        <v>80</v>
      </c>
      <c r="BM459" s="214" t="s">
        <v>3163</v>
      </c>
    </row>
    <row r="460" s="2" customFormat="1">
      <c r="A460" s="37"/>
      <c r="B460" s="38"/>
      <c r="C460" s="203" t="s">
        <v>1476</v>
      </c>
      <c r="D460" s="203" t="s">
        <v>120</v>
      </c>
      <c r="E460" s="204" t="s">
        <v>3164</v>
      </c>
      <c r="F460" s="205" t="s">
        <v>3165</v>
      </c>
      <c r="G460" s="206" t="s">
        <v>153</v>
      </c>
      <c r="H460" s="207">
        <v>50</v>
      </c>
      <c r="I460" s="208"/>
      <c r="J460" s="209">
        <f>ROUND(I460*H460,2)</f>
        <v>0</v>
      </c>
      <c r="K460" s="205" t="s">
        <v>2179</v>
      </c>
      <c r="L460" s="43"/>
      <c r="M460" s="210" t="s">
        <v>19</v>
      </c>
      <c r="N460" s="211" t="s">
        <v>43</v>
      </c>
      <c r="O460" s="83"/>
      <c r="P460" s="212">
        <f>O460*H460</f>
        <v>0</v>
      </c>
      <c r="Q460" s="212">
        <v>0</v>
      </c>
      <c r="R460" s="212">
        <f>Q460*H460</f>
        <v>0</v>
      </c>
      <c r="S460" s="212">
        <v>0.014999999999999999</v>
      </c>
      <c r="T460" s="213">
        <f>S460*H460</f>
        <v>0.75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14" t="s">
        <v>80</v>
      </c>
      <c r="AT460" s="214" t="s">
        <v>120</v>
      </c>
      <c r="AU460" s="214" t="s">
        <v>82</v>
      </c>
      <c r="AY460" s="16" t="s">
        <v>117</v>
      </c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16" t="s">
        <v>80</v>
      </c>
      <c r="BK460" s="215">
        <f>ROUND(I460*H460,2)</f>
        <v>0</v>
      </c>
      <c r="BL460" s="16" t="s">
        <v>80</v>
      </c>
      <c r="BM460" s="214" t="s">
        <v>3166</v>
      </c>
    </row>
    <row r="461" s="2" customFormat="1" ht="33" customHeight="1">
      <c r="A461" s="37"/>
      <c r="B461" s="38"/>
      <c r="C461" s="203" t="s">
        <v>1480</v>
      </c>
      <c r="D461" s="203" t="s">
        <v>120</v>
      </c>
      <c r="E461" s="204" t="s">
        <v>3167</v>
      </c>
      <c r="F461" s="205" t="s">
        <v>3168</v>
      </c>
      <c r="G461" s="206" t="s">
        <v>123</v>
      </c>
      <c r="H461" s="207">
        <v>100</v>
      </c>
      <c r="I461" s="208"/>
      <c r="J461" s="209">
        <f>ROUND(I461*H461,2)</f>
        <v>0</v>
      </c>
      <c r="K461" s="205" t="s">
        <v>2179</v>
      </c>
      <c r="L461" s="43"/>
      <c r="M461" s="210" t="s">
        <v>19</v>
      </c>
      <c r="N461" s="211" t="s">
        <v>43</v>
      </c>
      <c r="O461" s="83"/>
      <c r="P461" s="212">
        <f>O461*H461</f>
        <v>0</v>
      </c>
      <c r="Q461" s="212">
        <v>0</v>
      </c>
      <c r="R461" s="212">
        <f>Q461*H461</f>
        <v>0</v>
      </c>
      <c r="S461" s="212">
        <v>0.037999999999999999</v>
      </c>
      <c r="T461" s="213">
        <f>S461*H461</f>
        <v>3.7999999999999998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14" t="s">
        <v>80</v>
      </c>
      <c r="AT461" s="214" t="s">
        <v>120</v>
      </c>
      <c r="AU461" s="214" t="s">
        <v>82</v>
      </c>
      <c r="AY461" s="16" t="s">
        <v>117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16" t="s">
        <v>80</v>
      </c>
      <c r="BK461" s="215">
        <f>ROUND(I461*H461,2)</f>
        <v>0</v>
      </c>
      <c r="BL461" s="16" t="s">
        <v>80</v>
      </c>
      <c r="BM461" s="214" t="s">
        <v>3169</v>
      </c>
    </row>
    <row r="462" s="2" customFormat="1" ht="16.5" customHeight="1">
      <c r="A462" s="37"/>
      <c r="B462" s="38"/>
      <c r="C462" s="203" t="s">
        <v>1484</v>
      </c>
      <c r="D462" s="203" t="s">
        <v>120</v>
      </c>
      <c r="E462" s="204" t="s">
        <v>3170</v>
      </c>
      <c r="F462" s="205" t="s">
        <v>3171</v>
      </c>
      <c r="G462" s="206" t="s">
        <v>123</v>
      </c>
      <c r="H462" s="207">
        <v>50</v>
      </c>
      <c r="I462" s="208"/>
      <c r="J462" s="209">
        <f>ROUND(I462*H462,2)</f>
        <v>0</v>
      </c>
      <c r="K462" s="205" t="s">
        <v>2179</v>
      </c>
      <c r="L462" s="43"/>
      <c r="M462" s="210" t="s">
        <v>19</v>
      </c>
      <c r="N462" s="211" t="s">
        <v>43</v>
      </c>
      <c r="O462" s="83"/>
      <c r="P462" s="212">
        <f>O462*H462</f>
        <v>0</v>
      </c>
      <c r="Q462" s="212">
        <v>0</v>
      </c>
      <c r="R462" s="212">
        <f>Q462*H462</f>
        <v>0</v>
      </c>
      <c r="S462" s="212">
        <v>0.014</v>
      </c>
      <c r="T462" s="213">
        <f>S462*H462</f>
        <v>0.70000000000000007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14" t="s">
        <v>80</v>
      </c>
      <c r="AT462" s="214" t="s">
        <v>120</v>
      </c>
      <c r="AU462" s="214" t="s">
        <v>82</v>
      </c>
      <c r="AY462" s="16" t="s">
        <v>117</v>
      </c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16" t="s">
        <v>80</v>
      </c>
      <c r="BK462" s="215">
        <f>ROUND(I462*H462,2)</f>
        <v>0</v>
      </c>
      <c r="BL462" s="16" t="s">
        <v>80</v>
      </c>
      <c r="BM462" s="214" t="s">
        <v>3172</v>
      </c>
    </row>
    <row r="463" s="2" customFormat="1" ht="16.5" customHeight="1">
      <c r="A463" s="37"/>
      <c r="B463" s="38"/>
      <c r="C463" s="203" t="s">
        <v>1488</v>
      </c>
      <c r="D463" s="203" t="s">
        <v>120</v>
      </c>
      <c r="E463" s="204" t="s">
        <v>3173</v>
      </c>
      <c r="F463" s="205" t="s">
        <v>3174</v>
      </c>
      <c r="G463" s="206" t="s">
        <v>724</v>
      </c>
      <c r="H463" s="207">
        <v>25</v>
      </c>
      <c r="I463" s="208"/>
      <c r="J463" s="209">
        <f>ROUND(I463*H463,2)</f>
        <v>0</v>
      </c>
      <c r="K463" s="205" t="s">
        <v>2179</v>
      </c>
      <c r="L463" s="43"/>
      <c r="M463" s="210" t="s">
        <v>19</v>
      </c>
      <c r="N463" s="211" t="s">
        <v>43</v>
      </c>
      <c r="O463" s="83"/>
      <c r="P463" s="212">
        <f>O463*H463</f>
        <v>0</v>
      </c>
      <c r="Q463" s="212">
        <v>0</v>
      </c>
      <c r="R463" s="212">
        <f>Q463*H463</f>
        <v>0</v>
      </c>
      <c r="S463" s="212">
        <v>0.0070000000000000001</v>
      </c>
      <c r="T463" s="213">
        <f>S463*H463</f>
        <v>0.17500000000000002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14" t="s">
        <v>80</v>
      </c>
      <c r="AT463" s="214" t="s">
        <v>120</v>
      </c>
      <c r="AU463" s="214" t="s">
        <v>82</v>
      </c>
      <c r="AY463" s="16" t="s">
        <v>117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16" t="s">
        <v>80</v>
      </c>
      <c r="BK463" s="215">
        <f>ROUND(I463*H463,2)</f>
        <v>0</v>
      </c>
      <c r="BL463" s="16" t="s">
        <v>80</v>
      </c>
      <c r="BM463" s="214" t="s">
        <v>3175</v>
      </c>
    </row>
    <row r="464" s="2" customFormat="1">
      <c r="A464" s="37"/>
      <c r="B464" s="38"/>
      <c r="C464" s="203" t="s">
        <v>1147</v>
      </c>
      <c r="D464" s="203" t="s">
        <v>120</v>
      </c>
      <c r="E464" s="204" t="s">
        <v>3176</v>
      </c>
      <c r="F464" s="205" t="s">
        <v>3177</v>
      </c>
      <c r="G464" s="206" t="s">
        <v>153</v>
      </c>
      <c r="H464" s="207">
        <v>15</v>
      </c>
      <c r="I464" s="208"/>
      <c r="J464" s="209">
        <f>ROUND(I464*H464,2)</f>
        <v>0</v>
      </c>
      <c r="K464" s="205" t="s">
        <v>2179</v>
      </c>
      <c r="L464" s="43"/>
      <c r="M464" s="210" t="s">
        <v>19</v>
      </c>
      <c r="N464" s="211" t="s">
        <v>43</v>
      </c>
      <c r="O464" s="83"/>
      <c r="P464" s="212">
        <f>O464*H464</f>
        <v>0</v>
      </c>
      <c r="Q464" s="212">
        <v>0</v>
      </c>
      <c r="R464" s="212">
        <f>Q464*H464</f>
        <v>0</v>
      </c>
      <c r="S464" s="212">
        <v>0</v>
      </c>
      <c r="T464" s="213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14" t="s">
        <v>80</v>
      </c>
      <c r="AT464" s="214" t="s">
        <v>120</v>
      </c>
      <c r="AU464" s="214" t="s">
        <v>82</v>
      </c>
      <c r="AY464" s="16" t="s">
        <v>117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16" t="s">
        <v>80</v>
      </c>
      <c r="BK464" s="215">
        <f>ROUND(I464*H464,2)</f>
        <v>0</v>
      </c>
      <c r="BL464" s="16" t="s">
        <v>80</v>
      </c>
      <c r="BM464" s="214" t="s">
        <v>3178</v>
      </c>
    </row>
    <row r="465" s="2" customFormat="1">
      <c r="A465" s="37"/>
      <c r="B465" s="38"/>
      <c r="C465" s="203" t="s">
        <v>1151</v>
      </c>
      <c r="D465" s="203" t="s">
        <v>120</v>
      </c>
      <c r="E465" s="204" t="s">
        <v>3179</v>
      </c>
      <c r="F465" s="205" t="s">
        <v>3180</v>
      </c>
      <c r="G465" s="206" t="s">
        <v>153</v>
      </c>
      <c r="H465" s="207">
        <v>10</v>
      </c>
      <c r="I465" s="208"/>
      <c r="J465" s="209">
        <f>ROUND(I465*H465,2)</f>
        <v>0</v>
      </c>
      <c r="K465" s="205" t="s">
        <v>2179</v>
      </c>
      <c r="L465" s="43"/>
      <c r="M465" s="210" t="s">
        <v>19</v>
      </c>
      <c r="N465" s="211" t="s">
        <v>43</v>
      </c>
      <c r="O465" s="83"/>
      <c r="P465" s="212">
        <f>O465*H465</f>
        <v>0</v>
      </c>
      <c r="Q465" s="212">
        <v>0</v>
      </c>
      <c r="R465" s="212">
        <f>Q465*H465</f>
        <v>0</v>
      </c>
      <c r="S465" s="212">
        <v>0</v>
      </c>
      <c r="T465" s="213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14" t="s">
        <v>80</v>
      </c>
      <c r="AT465" s="214" t="s">
        <v>120</v>
      </c>
      <c r="AU465" s="214" t="s">
        <v>82</v>
      </c>
      <c r="AY465" s="16" t="s">
        <v>117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16" t="s">
        <v>80</v>
      </c>
      <c r="BK465" s="215">
        <f>ROUND(I465*H465,2)</f>
        <v>0</v>
      </c>
      <c r="BL465" s="16" t="s">
        <v>80</v>
      </c>
      <c r="BM465" s="214" t="s">
        <v>3181</v>
      </c>
    </row>
    <row r="466" s="2" customFormat="1" ht="21.75" customHeight="1">
      <c r="A466" s="37"/>
      <c r="B466" s="38"/>
      <c r="C466" s="203" t="s">
        <v>1155</v>
      </c>
      <c r="D466" s="203" t="s">
        <v>120</v>
      </c>
      <c r="E466" s="204" t="s">
        <v>3182</v>
      </c>
      <c r="F466" s="205" t="s">
        <v>3183</v>
      </c>
      <c r="G466" s="206" t="s">
        <v>153</v>
      </c>
      <c r="H466" s="207">
        <v>10</v>
      </c>
      <c r="I466" s="208"/>
      <c r="J466" s="209">
        <f>ROUND(I466*H466,2)</f>
        <v>0</v>
      </c>
      <c r="K466" s="205" t="s">
        <v>2179</v>
      </c>
      <c r="L466" s="43"/>
      <c r="M466" s="210" t="s">
        <v>19</v>
      </c>
      <c r="N466" s="211" t="s">
        <v>43</v>
      </c>
      <c r="O466" s="83"/>
      <c r="P466" s="212">
        <f>O466*H466</f>
        <v>0</v>
      </c>
      <c r="Q466" s="212">
        <v>0</v>
      </c>
      <c r="R466" s="212">
        <f>Q466*H466</f>
        <v>0</v>
      </c>
      <c r="S466" s="212">
        <v>0</v>
      </c>
      <c r="T466" s="213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14" t="s">
        <v>80</v>
      </c>
      <c r="AT466" s="214" t="s">
        <v>120</v>
      </c>
      <c r="AU466" s="214" t="s">
        <v>82</v>
      </c>
      <c r="AY466" s="16" t="s">
        <v>117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16" t="s">
        <v>80</v>
      </c>
      <c r="BK466" s="215">
        <f>ROUND(I466*H466,2)</f>
        <v>0</v>
      </c>
      <c r="BL466" s="16" t="s">
        <v>80</v>
      </c>
      <c r="BM466" s="214" t="s">
        <v>3184</v>
      </c>
    </row>
    <row r="467" s="2" customFormat="1" ht="21.75" customHeight="1">
      <c r="A467" s="37"/>
      <c r="B467" s="38"/>
      <c r="C467" s="203" t="s">
        <v>1159</v>
      </c>
      <c r="D467" s="203" t="s">
        <v>120</v>
      </c>
      <c r="E467" s="204" t="s">
        <v>3185</v>
      </c>
      <c r="F467" s="205" t="s">
        <v>3186</v>
      </c>
      <c r="G467" s="206" t="s">
        <v>153</v>
      </c>
      <c r="H467" s="207">
        <v>10</v>
      </c>
      <c r="I467" s="208"/>
      <c r="J467" s="209">
        <f>ROUND(I467*H467,2)</f>
        <v>0</v>
      </c>
      <c r="K467" s="205" t="s">
        <v>2179</v>
      </c>
      <c r="L467" s="43"/>
      <c r="M467" s="210" t="s">
        <v>19</v>
      </c>
      <c r="N467" s="211" t="s">
        <v>43</v>
      </c>
      <c r="O467" s="83"/>
      <c r="P467" s="212">
        <f>O467*H467</f>
        <v>0</v>
      </c>
      <c r="Q467" s="212">
        <v>0</v>
      </c>
      <c r="R467" s="212">
        <f>Q467*H467</f>
        <v>0</v>
      </c>
      <c r="S467" s="212">
        <v>0</v>
      </c>
      <c r="T467" s="213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14" t="s">
        <v>80</v>
      </c>
      <c r="AT467" s="214" t="s">
        <v>120</v>
      </c>
      <c r="AU467" s="214" t="s">
        <v>82</v>
      </c>
      <c r="AY467" s="16" t="s">
        <v>117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16" t="s">
        <v>80</v>
      </c>
      <c r="BK467" s="215">
        <f>ROUND(I467*H467,2)</f>
        <v>0</v>
      </c>
      <c r="BL467" s="16" t="s">
        <v>80</v>
      </c>
      <c r="BM467" s="214" t="s">
        <v>3187</v>
      </c>
    </row>
    <row r="468" s="2" customFormat="1" ht="16.5" customHeight="1">
      <c r="A468" s="37"/>
      <c r="B468" s="38"/>
      <c r="C468" s="203" t="s">
        <v>1163</v>
      </c>
      <c r="D468" s="203" t="s">
        <v>120</v>
      </c>
      <c r="E468" s="204" t="s">
        <v>3188</v>
      </c>
      <c r="F468" s="205" t="s">
        <v>3189</v>
      </c>
      <c r="G468" s="206" t="s">
        <v>153</v>
      </c>
      <c r="H468" s="207">
        <v>10</v>
      </c>
      <c r="I468" s="208"/>
      <c r="J468" s="209">
        <f>ROUND(I468*H468,2)</f>
        <v>0</v>
      </c>
      <c r="K468" s="205" t="s">
        <v>2179</v>
      </c>
      <c r="L468" s="43"/>
      <c r="M468" s="210" t="s">
        <v>19</v>
      </c>
      <c r="N468" s="211" t="s">
        <v>43</v>
      </c>
      <c r="O468" s="83"/>
      <c r="P468" s="212">
        <f>O468*H468</f>
        <v>0</v>
      </c>
      <c r="Q468" s="212">
        <v>0</v>
      </c>
      <c r="R468" s="212">
        <f>Q468*H468</f>
        <v>0</v>
      </c>
      <c r="S468" s="212">
        <v>0</v>
      </c>
      <c r="T468" s="213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14" t="s">
        <v>80</v>
      </c>
      <c r="AT468" s="214" t="s">
        <v>120</v>
      </c>
      <c r="AU468" s="214" t="s">
        <v>82</v>
      </c>
      <c r="AY468" s="16" t="s">
        <v>117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16" t="s">
        <v>80</v>
      </c>
      <c r="BK468" s="215">
        <f>ROUND(I468*H468,2)</f>
        <v>0</v>
      </c>
      <c r="BL468" s="16" t="s">
        <v>80</v>
      </c>
      <c r="BM468" s="214" t="s">
        <v>3190</v>
      </c>
    </row>
    <row r="469" s="2" customFormat="1" ht="16.5" customHeight="1">
      <c r="A469" s="37"/>
      <c r="B469" s="38"/>
      <c r="C469" s="203" t="s">
        <v>1167</v>
      </c>
      <c r="D469" s="203" t="s">
        <v>120</v>
      </c>
      <c r="E469" s="204" t="s">
        <v>3191</v>
      </c>
      <c r="F469" s="205" t="s">
        <v>3192</v>
      </c>
      <c r="G469" s="206" t="s">
        <v>153</v>
      </c>
      <c r="H469" s="207">
        <v>10</v>
      </c>
      <c r="I469" s="208"/>
      <c r="J469" s="209">
        <f>ROUND(I469*H469,2)</f>
        <v>0</v>
      </c>
      <c r="K469" s="205" t="s">
        <v>2179</v>
      </c>
      <c r="L469" s="43"/>
      <c r="M469" s="210" t="s">
        <v>19</v>
      </c>
      <c r="N469" s="211" t="s">
        <v>43</v>
      </c>
      <c r="O469" s="83"/>
      <c r="P469" s="212">
        <f>O469*H469</f>
        <v>0</v>
      </c>
      <c r="Q469" s="212">
        <v>0</v>
      </c>
      <c r="R469" s="212">
        <f>Q469*H469</f>
        <v>0</v>
      </c>
      <c r="S469" s="212">
        <v>0</v>
      </c>
      <c r="T469" s="213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14" t="s">
        <v>80</v>
      </c>
      <c r="AT469" s="214" t="s">
        <v>120</v>
      </c>
      <c r="AU469" s="214" t="s">
        <v>82</v>
      </c>
      <c r="AY469" s="16" t="s">
        <v>117</v>
      </c>
      <c r="BE469" s="215">
        <f>IF(N469="základní",J469,0)</f>
        <v>0</v>
      </c>
      <c r="BF469" s="215">
        <f>IF(N469="snížená",J469,0)</f>
        <v>0</v>
      </c>
      <c r="BG469" s="215">
        <f>IF(N469="zákl. přenesená",J469,0)</f>
        <v>0</v>
      </c>
      <c r="BH469" s="215">
        <f>IF(N469="sníž. přenesená",J469,0)</f>
        <v>0</v>
      </c>
      <c r="BI469" s="215">
        <f>IF(N469="nulová",J469,0)</f>
        <v>0</v>
      </c>
      <c r="BJ469" s="16" t="s">
        <v>80</v>
      </c>
      <c r="BK469" s="215">
        <f>ROUND(I469*H469,2)</f>
        <v>0</v>
      </c>
      <c r="BL469" s="16" t="s">
        <v>80</v>
      </c>
      <c r="BM469" s="214" t="s">
        <v>3193</v>
      </c>
    </row>
    <row r="470" s="2" customFormat="1">
      <c r="A470" s="37"/>
      <c r="B470" s="38"/>
      <c r="C470" s="203" t="s">
        <v>1171</v>
      </c>
      <c r="D470" s="203" t="s">
        <v>120</v>
      </c>
      <c r="E470" s="204" t="s">
        <v>3194</v>
      </c>
      <c r="F470" s="205" t="s">
        <v>3195</v>
      </c>
      <c r="G470" s="206" t="s">
        <v>153</v>
      </c>
      <c r="H470" s="207">
        <v>75</v>
      </c>
      <c r="I470" s="208"/>
      <c r="J470" s="209">
        <f>ROUND(I470*H470,2)</f>
        <v>0</v>
      </c>
      <c r="K470" s="205" t="s">
        <v>2179</v>
      </c>
      <c r="L470" s="43"/>
      <c r="M470" s="210" t="s">
        <v>19</v>
      </c>
      <c r="N470" s="211" t="s">
        <v>43</v>
      </c>
      <c r="O470" s="83"/>
      <c r="P470" s="212">
        <f>O470*H470</f>
        <v>0</v>
      </c>
      <c r="Q470" s="212">
        <v>0</v>
      </c>
      <c r="R470" s="212">
        <f>Q470*H470</f>
        <v>0</v>
      </c>
      <c r="S470" s="212">
        <v>0</v>
      </c>
      <c r="T470" s="213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14" t="s">
        <v>80</v>
      </c>
      <c r="AT470" s="214" t="s">
        <v>120</v>
      </c>
      <c r="AU470" s="214" t="s">
        <v>82</v>
      </c>
      <c r="AY470" s="16" t="s">
        <v>117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16" t="s">
        <v>80</v>
      </c>
      <c r="BK470" s="215">
        <f>ROUND(I470*H470,2)</f>
        <v>0</v>
      </c>
      <c r="BL470" s="16" t="s">
        <v>80</v>
      </c>
      <c r="BM470" s="214" t="s">
        <v>3196</v>
      </c>
    </row>
    <row r="471" s="2" customFormat="1">
      <c r="A471" s="37"/>
      <c r="B471" s="38"/>
      <c r="C471" s="203" t="s">
        <v>1175</v>
      </c>
      <c r="D471" s="203" t="s">
        <v>120</v>
      </c>
      <c r="E471" s="204" t="s">
        <v>3197</v>
      </c>
      <c r="F471" s="205" t="s">
        <v>3198</v>
      </c>
      <c r="G471" s="206" t="s">
        <v>153</v>
      </c>
      <c r="H471" s="207">
        <v>100</v>
      </c>
      <c r="I471" s="208"/>
      <c r="J471" s="209">
        <f>ROUND(I471*H471,2)</f>
        <v>0</v>
      </c>
      <c r="K471" s="205" t="s">
        <v>2179</v>
      </c>
      <c r="L471" s="43"/>
      <c r="M471" s="210" t="s">
        <v>19</v>
      </c>
      <c r="N471" s="211" t="s">
        <v>43</v>
      </c>
      <c r="O471" s="83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14" t="s">
        <v>80</v>
      </c>
      <c r="AT471" s="214" t="s">
        <v>120</v>
      </c>
      <c r="AU471" s="214" t="s">
        <v>82</v>
      </c>
      <c r="AY471" s="16" t="s">
        <v>117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16" t="s">
        <v>80</v>
      </c>
      <c r="BK471" s="215">
        <f>ROUND(I471*H471,2)</f>
        <v>0</v>
      </c>
      <c r="BL471" s="16" t="s">
        <v>80</v>
      </c>
      <c r="BM471" s="214" t="s">
        <v>3199</v>
      </c>
    </row>
    <row r="472" s="2" customFormat="1">
      <c r="A472" s="37"/>
      <c r="B472" s="38"/>
      <c r="C472" s="203" t="s">
        <v>1223</v>
      </c>
      <c r="D472" s="203" t="s">
        <v>120</v>
      </c>
      <c r="E472" s="204" t="s">
        <v>405</v>
      </c>
      <c r="F472" s="205" t="s">
        <v>406</v>
      </c>
      <c r="G472" s="206" t="s">
        <v>407</v>
      </c>
      <c r="H472" s="207">
        <v>2</v>
      </c>
      <c r="I472" s="208"/>
      <c r="J472" s="209">
        <f>ROUND(I472*H472,2)</f>
        <v>0</v>
      </c>
      <c r="K472" s="205" t="s">
        <v>2179</v>
      </c>
      <c r="L472" s="43"/>
      <c r="M472" s="210" t="s">
        <v>19</v>
      </c>
      <c r="N472" s="211" t="s">
        <v>43</v>
      </c>
      <c r="O472" s="83"/>
      <c r="P472" s="212">
        <f>O472*H472</f>
        <v>0</v>
      </c>
      <c r="Q472" s="212">
        <v>0</v>
      </c>
      <c r="R472" s="212">
        <f>Q472*H472</f>
        <v>0</v>
      </c>
      <c r="S472" s="212">
        <v>0</v>
      </c>
      <c r="T472" s="213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14" t="s">
        <v>80</v>
      </c>
      <c r="AT472" s="214" t="s">
        <v>120</v>
      </c>
      <c r="AU472" s="214" t="s">
        <v>82</v>
      </c>
      <c r="AY472" s="16" t="s">
        <v>117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16" t="s">
        <v>80</v>
      </c>
      <c r="BK472" s="215">
        <f>ROUND(I472*H472,2)</f>
        <v>0</v>
      </c>
      <c r="BL472" s="16" t="s">
        <v>80</v>
      </c>
      <c r="BM472" s="214" t="s">
        <v>3200</v>
      </c>
    </row>
    <row r="473" s="2" customFormat="1">
      <c r="A473" s="37"/>
      <c r="B473" s="38"/>
      <c r="C473" s="203" t="s">
        <v>1227</v>
      </c>
      <c r="D473" s="203" t="s">
        <v>120</v>
      </c>
      <c r="E473" s="204" t="s">
        <v>410</v>
      </c>
      <c r="F473" s="205" t="s">
        <v>411</v>
      </c>
      <c r="G473" s="206" t="s">
        <v>407</v>
      </c>
      <c r="H473" s="207">
        <v>2</v>
      </c>
      <c r="I473" s="208"/>
      <c r="J473" s="209">
        <f>ROUND(I473*H473,2)</f>
        <v>0</v>
      </c>
      <c r="K473" s="205" t="s">
        <v>2179</v>
      </c>
      <c r="L473" s="43"/>
      <c r="M473" s="210" t="s">
        <v>19</v>
      </c>
      <c r="N473" s="211" t="s">
        <v>43</v>
      </c>
      <c r="O473" s="83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14" t="s">
        <v>80</v>
      </c>
      <c r="AT473" s="214" t="s">
        <v>120</v>
      </c>
      <c r="AU473" s="214" t="s">
        <v>82</v>
      </c>
      <c r="AY473" s="16" t="s">
        <v>117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16" t="s">
        <v>80</v>
      </c>
      <c r="BK473" s="215">
        <f>ROUND(I473*H473,2)</f>
        <v>0</v>
      </c>
      <c r="BL473" s="16" t="s">
        <v>80</v>
      </c>
      <c r="BM473" s="214" t="s">
        <v>3201</v>
      </c>
    </row>
    <row r="474" s="2" customFormat="1">
      <c r="A474" s="37"/>
      <c r="B474" s="38"/>
      <c r="C474" s="203" t="s">
        <v>1231</v>
      </c>
      <c r="D474" s="203" t="s">
        <v>120</v>
      </c>
      <c r="E474" s="204" t="s">
        <v>414</v>
      </c>
      <c r="F474" s="205" t="s">
        <v>415</v>
      </c>
      <c r="G474" s="206" t="s">
        <v>407</v>
      </c>
      <c r="H474" s="207">
        <v>2</v>
      </c>
      <c r="I474" s="208"/>
      <c r="J474" s="209">
        <f>ROUND(I474*H474,2)</f>
        <v>0</v>
      </c>
      <c r="K474" s="205" t="s">
        <v>2179</v>
      </c>
      <c r="L474" s="43"/>
      <c r="M474" s="210" t="s">
        <v>19</v>
      </c>
      <c r="N474" s="211" t="s">
        <v>43</v>
      </c>
      <c r="O474" s="83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14" t="s">
        <v>80</v>
      </c>
      <c r="AT474" s="214" t="s">
        <v>120</v>
      </c>
      <c r="AU474" s="214" t="s">
        <v>82</v>
      </c>
      <c r="AY474" s="16" t="s">
        <v>117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6" t="s">
        <v>80</v>
      </c>
      <c r="BK474" s="215">
        <f>ROUND(I474*H474,2)</f>
        <v>0</v>
      </c>
      <c r="BL474" s="16" t="s">
        <v>80</v>
      </c>
      <c r="BM474" s="214" t="s">
        <v>3202</v>
      </c>
    </row>
    <row r="475" s="2" customFormat="1">
      <c r="A475" s="37"/>
      <c r="B475" s="38"/>
      <c r="C475" s="203" t="s">
        <v>1235</v>
      </c>
      <c r="D475" s="203" t="s">
        <v>120</v>
      </c>
      <c r="E475" s="204" t="s">
        <v>430</v>
      </c>
      <c r="F475" s="205" t="s">
        <v>431</v>
      </c>
      <c r="G475" s="206" t="s">
        <v>407</v>
      </c>
      <c r="H475" s="207">
        <v>2</v>
      </c>
      <c r="I475" s="208"/>
      <c r="J475" s="209">
        <f>ROUND(I475*H475,2)</f>
        <v>0</v>
      </c>
      <c r="K475" s="205" t="s">
        <v>2179</v>
      </c>
      <c r="L475" s="43"/>
      <c r="M475" s="210" t="s">
        <v>19</v>
      </c>
      <c r="N475" s="211" t="s">
        <v>43</v>
      </c>
      <c r="O475" s="83"/>
      <c r="P475" s="212">
        <f>O475*H475</f>
        <v>0</v>
      </c>
      <c r="Q475" s="212">
        <v>0</v>
      </c>
      <c r="R475" s="212">
        <f>Q475*H475</f>
        <v>0</v>
      </c>
      <c r="S475" s="212">
        <v>0</v>
      </c>
      <c r="T475" s="213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14" t="s">
        <v>80</v>
      </c>
      <c r="AT475" s="214" t="s">
        <v>120</v>
      </c>
      <c r="AU475" s="214" t="s">
        <v>82</v>
      </c>
      <c r="AY475" s="16" t="s">
        <v>117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16" t="s">
        <v>80</v>
      </c>
      <c r="BK475" s="215">
        <f>ROUND(I475*H475,2)</f>
        <v>0</v>
      </c>
      <c r="BL475" s="16" t="s">
        <v>80</v>
      </c>
      <c r="BM475" s="214" t="s">
        <v>3203</v>
      </c>
    </row>
    <row r="476" s="2" customFormat="1">
      <c r="A476" s="37"/>
      <c r="B476" s="38"/>
      <c r="C476" s="203" t="s">
        <v>1239</v>
      </c>
      <c r="D476" s="203" t="s">
        <v>120</v>
      </c>
      <c r="E476" s="204" t="s">
        <v>434</v>
      </c>
      <c r="F476" s="205" t="s">
        <v>435</v>
      </c>
      <c r="G476" s="206" t="s">
        <v>407</v>
      </c>
      <c r="H476" s="207">
        <v>2</v>
      </c>
      <c r="I476" s="208"/>
      <c r="J476" s="209">
        <f>ROUND(I476*H476,2)</f>
        <v>0</v>
      </c>
      <c r="K476" s="205" t="s">
        <v>2179</v>
      </c>
      <c r="L476" s="43"/>
      <c r="M476" s="210" t="s">
        <v>19</v>
      </c>
      <c r="N476" s="211" t="s">
        <v>43</v>
      </c>
      <c r="O476" s="83"/>
      <c r="P476" s="212">
        <f>O476*H476</f>
        <v>0</v>
      </c>
      <c r="Q476" s="212">
        <v>0</v>
      </c>
      <c r="R476" s="212">
        <f>Q476*H476</f>
        <v>0</v>
      </c>
      <c r="S476" s="212">
        <v>0</v>
      </c>
      <c r="T476" s="213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14" t="s">
        <v>80</v>
      </c>
      <c r="AT476" s="214" t="s">
        <v>120</v>
      </c>
      <c r="AU476" s="214" t="s">
        <v>82</v>
      </c>
      <c r="AY476" s="16" t="s">
        <v>117</v>
      </c>
      <c r="BE476" s="215">
        <f>IF(N476="základní",J476,0)</f>
        <v>0</v>
      </c>
      <c r="BF476" s="215">
        <f>IF(N476="snížená",J476,0)</f>
        <v>0</v>
      </c>
      <c r="BG476" s="215">
        <f>IF(N476="zákl. přenesená",J476,0)</f>
        <v>0</v>
      </c>
      <c r="BH476" s="215">
        <f>IF(N476="sníž. přenesená",J476,0)</f>
        <v>0</v>
      </c>
      <c r="BI476" s="215">
        <f>IF(N476="nulová",J476,0)</f>
        <v>0</v>
      </c>
      <c r="BJ476" s="16" t="s">
        <v>80</v>
      </c>
      <c r="BK476" s="215">
        <f>ROUND(I476*H476,2)</f>
        <v>0</v>
      </c>
      <c r="BL476" s="16" t="s">
        <v>80</v>
      </c>
      <c r="BM476" s="214" t="s">
        <v>3204</v>
      </c>
    </row>
    <row r="477" s="2" customFormat="1">
      <c r="A477" s="37"/>
      <c r="B477" s="38"/>
      <c r="C477" s="203" t="s">
        <v>1243</v>
      </c>
      <c r="D477" s="203" t="s">
        <v>120</v>
      </c>
      <c r="E477" s="204" t="s">
        <v>3205</v>
      </c>
      <c r="F477" s="205" t="s">
        <v>3206</v>
      </c>
      <c r="G477" s="206" t="s">
        <v>452</v>
      </c>
      <c r="H477" s="216"/>
      <c r="I477" s="208"/>
      <c r="J477" s="209">
        <f>ROUND(I477*H477,2)</f>
        <v>0</v>
      </c>
      <c r="K477" s="205" t="s">
        <v>2179</v>
      </c>
      <c r="L477" s="43"/>
      <c r="M477" s="210" t="s">
        <v>19</v>
      </c>
      <c r="N477" s="211" t="s">
        <v>43</v>
      </c>
      <c r="O477" s="83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14" t="s">
        <v>80</v>
      </c>
      <c r="AT477" s="214" t="s">
        <v>120</v>
      </c>
      <c r="AU477" s="214" t="s">
        <v>82</v>
      </c>
      <c r="AY477" s="16" t="s">
        <v>117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16" t="s">
        <v>80</v>
      </c>
      <c r="BK477" s="215">
        <f>ROUND(I477*H477,2)</f>
        <v>0</v>
      </c>
      <c r="BL477" s="16" t="s">
        <v>80</v>
      </c>
      <c r="BM477" s="214" t="s">
        <v>3207</v>
      </c>
    </row>
    <row r="478" s="2" customFormat="1">
      <c r="A478" s="37"/>
      <c r="B478" s="38"/>
      <c r="C478" s="203" t="s">
        <v>1247</v>
      </c>
      <c r="D478" s="203" t="s">
        <v>120</v>
      </c>
      <c r="E478" s="204" t="s">
        <v>450</v>
      </c>
      <c r="F478" s="205" t="s">
        <v>451</v>
      </c>
      <c r="G478" s="206" t="s">
        <v>452</v>
      </c>
      <c r="H478" s="216"/>
      <c r="I478" s="208"/>
      <c r="J478" s="209">
        <f>ROUND(I478*H478,2)</f>
        <v>0</v>
      </c>
      <c r="K478" s="205" t="s">
        <v>2179</v>
      </c>
      <c r="L478" s="43"/>
      <c r="M478" s="210" t="s">
        <v>19</v>
      </c>
      <c r="N478" s="211" t="s">
        <v>43</v>
      </c>
      <c r="O478" s="83"/>
      <c r="P478" s="212">
        <f>O478*H478</f>
        <v>0</v>
      </c>
      <c r="Q478" s="212">
        <v>0</v>
      </c>
      <c r="R478" s="212">
        <f>Q478*H478</f>
        <v>0</v>
      </c>
      <c r="S478" s="212">
        <v>0</v>
      </c>
      <c r="T478" s="213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14" t="s">
        <v>80</v>
      </c>
      <c r="AT478" s="214" t="s">
        <v>120</v>
      </c>
      <c r="AU478" s="214" t="s">
        <v>82</v>
      </c>
      <c r="AY478" s="16" t="s">
        <v>117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16" t="s">
        <v>80</v>
      </c>
      <c r="BK478" s="215">
        <f>ROUND(I478*H478,2)</f>
        <v>0</v>
      </c>
      <c r="BL478" s="16" t="s">
        <v>80</v>
      </c>
      <c r="BM478" s="214" t="s">
        <v>3208</v>
      </c>
    </row>
    <row r="479" s="12" customFormat="1" ht="25.92" customHeight="1">
      <c r="A479" s="12"/>
      <c r="B479" s="187"/>
      <c r="C479" s="188"/>
      <c r="D479" s="189" t="s">
        <v>71</v>
      </c>
      <c r="E479" s="190" t="s">
        <v>482</v>
      </c>
      <c r="F479" s="190" t="s">
        <v>483</v>
      </c>
      <c r="G479" s="188"/>
      <c r="H479" s="188"/>
      <c r="I479" s="191"/>
      <c r="J479" s="192">
        <f>BK479</f>
        <v>0</v>
      </c>
      <c r="K479" s="188"/>
      <c r="L479" s="193"/>
      <c r="M479" s="194"/>
      <c r="N479" s="195"/>
      <c r="O479" s="195"/>
      <c r="P479" s="196">
        <f>P480</f>
        <v>0</v>
      </c>
      <c r="Q479" s="195"/>
      <c r="R479" s="196">
        <f>R480</f>
        <v>9.0185000000000013</v>
      </c>
      <c r="S479" s="195"/>
      <c r="T479" s="197">
        <f>T480</f>
        <v>10.095000000000001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98" t="s">
        <v>130</v>
      </c>
      <c r="AT479" s="199" t="s">
        <v>71</v>
      </c>
      <c r="AU479" s="199" t="s">
        <v>72</v>
      </c>
      <c r="AY479" s="198" t="s">
        <v>117</v>
      </c>
      <c r="BK479" s="200">
        <f>BK480</f>
        <v>0</v>
      </c>
    </row>
    <row r="480" s="12" customFormat="1" ht="22.8" customHeight="1">
      <c r="A480" s="12"/>
      <c r="B480" s="187"/>
      <c r="C480" s="188"/>
      <c r="D480" s="189" t="s">
        <v>71</v>
      </c>
      <c r="E480" s="201" t="s">
        <v>693</v>
      </c>
      <c r="F480" s="201" t="s">
        <v>694</v>
      </c>
      <c r="G480" s="188"/>
      <c r="H480" s="188"/>
      <c r="I480" s="191"/>
      <c r="J480" s="202">
        <f>BK480</f>
        <v>0</v>
      </c>
      <c r="K480" s="188"/>
      <c r="L480" s="193"/>
      <c r="M480" s="194"/>
      <c r="N480" s="195"/>
      <c r="O480" s="195"/>
      <c r="P480" s="196">
        <f>SUM(P481:P514)</f>
        <v>0</v>
      </c>
      <c r="Q480" s="195"/>
      <c r="R480" s="196">
        <f>SUM(R481:R514)</f>
        <v>9.0185000000000013</v>
      </c>
      <c r="S480" s="195"/>
      <c r="T480" s="197">
        <f>SUM(T481:T514)</f>
        <v>10.095000000000001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198" t="s">
        <v>130</v>
      </c>
      <c r="AT480" s="199" t="s">
        <v>71</v>
      </c>
      <c r="AU480" s="199" t="s">
        <v>80</v>
      </c>
      <c r="AY480" s="198" t="s">
        <v>117</v>
      </c>
      <c r="BK480" s="200">
        <f>SUM(BK481:BK514)</f>
        <v>0</v>
      </c>
    </row>
    <row r="481" s="2" customFormat="1">
      <c r="A481" s="37"/>
      <c r="B481" s="38"/>
      <c r="C481" s="203" t="s">
        <v>1600</v>
      </c>
      <c r="D481" s="203" t="s">
        <v>120</v>
      </c>
      <c r="E481" s="204" t="s">
        <v>3209</v>
      </c>
      <c r="F481" s="205" t="s">
        <v>3210</v>
      </c>
      <c r="G481" s="206" t="s">
        <v>153</v>
      </c>
      <c r="H481" s="207">
        <v>1000</v>
      </c>
      <c r="I481" s="208"/>
      <c r="J481" s="209">
        <f>ROUND(I481*H481,2)</f>
        <v>0</v>
      </c>
      <c r="K481" s="205" t="s">
        <v>2179</v>
      </c>
      <c r="L481" s="43"/>
      <c r="M481" s="210" t="s">
        <v>19</v>
      </c>
      <c r="N481" s="211" t="s">
        <v>43</v>
      </c>
      <c r="O481" s="83"/>
      <c r="P481" s="212">
        <f>O481*H481</f>
        <v>0</v>
      </c>
      <c r="Q481" s="212">
        <v>0</v>
      </c>
      <c r="R481" s="212">
        <f>Q481*H481</f>
        <v>0</v>
      </c>
      <c r="S481" s="212">
        <v>0</v>
      </c>
      <c r="T481" s="213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14" t="s">
        <v>80</v>
      </c>
      <c r="AT481" s="214" t="s">
        <v>120</v>
      </c>
      <c r="AU481" s="214" t="s">
        <v>82</v>
      </c>
      <c r="AY481" s="16" t="s">
        <v>117</v>
      </c>
      <c r="BE481" s="215">
        <f>IF(N481="základní",J481,0)</f>
        <v>0</v>
      </c>
      <c r="BF481" s="215">
        <f>IF(N481="snížená",J481,0)</f>
        <v>0</v>
      </c>
      <c r="BG481" s="215">
        <f>IF(N481="zákl. přenesená",J481,0)</f>
        <v>0</v>
      </c>
      <c r="BH481" s="215">
        <f>IF(N481="sníž. přenesená",J481,0)</f>
        <v>0</v>
      </c>
      <c r="BI481" s="215">
        <f>IF(N481="nulová",J481,0)</f>
        <v>0</v>
      </c>
      <c r="BJ481" s="16" t="s">
        <v>80</v>
      </c>
      <c r="BK481" s="215">
        <f>ROUND(I481*H481,2)</f>
        <v>0</v>
      </c>
      <c r="BL481" s="16" t="s">
        <v>80</v>
      </c>
      <c r="BM481" s="214" t="s">
        <v>3211</v>
      </c>
    </row>
    <row r="482" s="2" customFormat="1" ht="24.15" customHeight="1">
      <c r="A482" s="37"/>
      <c r="B482" s="38"/>
      <c r="C482" s="217" t="s">
        <v>1604</v>
      </c>
      <c r="D482" s="217" t="s">
        <v>482</v>
      </c>
      <c r="E482" s="218" t="s">
        <v>3212</v>
      </c>
      <c r="F482" s="219" t="s">
        <v>3213</v>
      </c>
      <c r="G482" s="220" t="s">
        <v>3214</v>
      </c>
      <c r="H482" s="221">
        <v>10</v>
      </c>
      <c r="I482" s="222"/>
      <c r="J482" s="223">
        <f>ROUND(I482*H482,2)</f>
        <v>0</v>
      </c>
      <c r="K482" s="219" t="s">
        <v>2179</v>
      </c>
      <c r="L482" s="224"/>
      <c r="M482" s="225" t="s">
        <v>19</v>
      </c>
      <c r="N482" s="226" t="s">
        <v>43</v>
      </c>
      <c r="O482" s="83"/>
      <c r="P482" s="212">
        <f>O482*H482</f>
        <v>0</v>
      </c>
      <c r="Q482" s="212">
        <v>0</v>
      </c>
      <c r="R482" s="212">
        <f>Q482*H482</f>
        <v>0</v>
      </c>
      <c r="S482" s="212">
        <v>0</v>
      </c>
      <c r="T482" s="213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14" t="s">
        <v>82</v>
      </c>
      <c r="AT482" s="214" t="s">
        <v>482</v>
      </c>
      <c r="AU482" s="214" t="s">
        <v>82</v>
      </c>
      <c r="AY482" s="16" t="s">
        <v>117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6" t="s">
        <v>80</v>
      </c>
      <c r="BK482" s="215">
        <f>ROUND(I482*H482,2)</f>
        <v>0</v>
      </c>
      <c r="BL482" s="16" t="s">
        <v>80</v>
      </c>
      <c r="BM482" s="214" t="s">
        <v>3215</v>
      </c>
    </row>
    <row r="483" s="13" customFormat="1">
      <c r="A483" s="13"/>
      <c r="B483" s="232"/>
      <c r="C483" s="233"/>
      <c r="D483" s="234" t="s">
        <v>2184</v>
      </c>
      <c r="E483" s="233"/>
      <c r="F483" s="235" t="s">
        <v>3216</v>
      </c>
      <c r="G483" s="233"/>
      <c r="H483" s="236">
        <v>10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2184</v>
      </c>
      <c r="AU483" s="242" t="s">
        <v>82</v>
      </c>
      <c r="AV483" s="13" t="s">
        <v>82</v>
      </c>
      <c r="AW483" s="13" t="s">
        <v>4</v>
      </c>
      <c r="AX483" s="13" t="s">
        <v>80</v>
      </c>
      <c r="AY483" s="242" t="s">
        <v>117</v>
      </c>
    </row>
    <row r="484" s="2" customFormat="1">
      <c r="A484" s="37"/>
      <c r="B484" s="38"/>
      <c r="C484" s="203" t="s">
        <v>1608</v>
      </c>
      <c r="D484" s="203" t="s">
        <v>120</v>
      </c>
      <c r="E484" s="204" t="s">
        <v>3217</v>
      </c>
      <c r="F484" s="205" t="s">
        <v>3218</v>
      </c>
      <c r="G484" s="206" t="s">
        <v>153</v>
      </c>
      <c r="H484" s="207">
        <v>100</v>
      </c>
      <c r="I484" s="208"/>
      <c r="J484" s="209">
        <f>ROUND(I484*H484,2)</f>
        <v>0</v>
      </c>
      <c r="K484" s="205" t="s">
        <v>2179</v>
      </c>
      <c r="L484" s="43"/>
      <c r="M484" s="210" t="s">
        <v>19</v>
      </c>
      <c r="N484" s="211" t="s">
        <v>43</v>
      </c>
      <c r="O484" s="83"/>
      <c r="P484" s="212">
        <f>O484*H484</f>
        <v>0</v>
      </c>
      <c r="Q484" s="212">
        <v>0</v>
      </c>
      <c r="R484" s="212">
        <f>Q484*H484</f>
        <v>0</v>
      </c>
      <c r="S484" s="212">
        <v>0</v>
      </c>
      <c r="T484" s="213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14" t="s">
        <v>80</v>
      </c>
      <c r="AT484" s="214" t="s">
        <v>120</v>
      </c>
      <c r="AU484" s="214" t="s">
        <v>82</v>
      </c>
      <c r="AY484" s="16" t="s">
        <v>117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16" t="s">
        <v>80</v>
      </c>
      <c r="BK484" s="215">
        <f>ROUND(I484*H484,2)</f>
        <v>0</v>
      </c>
      <c r="BL484" s="16" t="s">
        <v>80</v>
      </c>
      <c r="BM484" s="214" t="s">
        <v>3219</v>
      </c>
    </row>
    <row r="485" s="2" customFormat="1" ht="24.15" customHeight="1">
      <c r="A485" s="37"/>
      <c r="B485" s="38"/>
      <c r="C485" s="217" t="s">
        <v>1612</v>
      </c>
      <c r="D485" s="217" t="s">
        <v>482</v>
      </c>
      <c r="E485" s="218" t="s">
        <v>3212</v>
      </c>
      <c r="F485" s="219" t="s">
        <v>3213</v>
      </c>
      <c r="G485" s="220" t="s">
        <v>3214</v>
      </c>
      <c r="H485" s="221">
        <v>1</v>
      </c>
      <c r="I485" s="222"/>
      <c r="J485" s="223">
        <f>ROUND(I485*H485,2)</f>
        <v>0</v>
      </c>
      <c r="K485" s="219" t="s">
        <v>2179</v>
      </c>
      <c r="L485" s="224"/>
      <c r="M485" s="225" t="s">
        <v>19</v>
      </c>
      <c r="N485" s="226" t="s">
        <v>43</v>
      </c>
      <c r="O485" s="83"/>
      <c r="P485" s="212">
        <f>O485*H485</f>
        <v>0</v>
      </c>
      <c r="Q485" s="212">
        <v>0</v>
      </c>
      <c r="R485" s="212">
        <f>Q485*H485</f>
        <v>0</v>
      </c>
      <c r="S485" s="212">
        <v>0</v>
      </c>
      <c r="T485" s="213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14" t="s">
        <v>82</v>
      </c>
      <c r="AT485" s="214" t="s">
        <v>482</v>
      </c>
      <c r="AU485" s="214" t="s">
        <v>82</v>
      </c>
      <c r="AY485" s="16" t="s">
        <v>117</v>
      </c>
      <c r="BE485" s="215">
        <f>IF(N485="základní",J485,0)</f>
        <v>0</v>
      </c>
      <c r="BF485" s="215">
        <f>IF(N485="snížená",J485,0)</f>
        <v>0</v>
      </c>
      <c r="BG485" s="215">
        <f>IF(N485="zákl. přenesená",J485,0)</f>
        <v>0</v>
      </c>
      <c r="BH485" s="215">
        <f>IF(N485="sníž. přenesená",J485,0)</f>
        <v>0</v>
      </c>
      <c r="BI485" s="215">
        <f>IF(N485="nulová",J485,0)</f>
        <v>0</v>
      </c>
      <c r="BJ485" s="16" t="s">
        <v>80</v>
      </c>
      <c r="BK485" s="215">
        <f>ROUND(I485*H485,2)</f>
        <v>0</v>
      </c>
      <c r="BL485" s="16" t="s">
        <v>80</v>
      </c>
      <c r="BM485" s="214" t="s">
        <v>3220</v>
      </c>
    </row>
    <row r="486" s="13" customFormat="1">
      <c r="A486" s="13"/>
      <c r="B486" s="232"/>
      <c r="C486" s="233"/>
      <c r="D486" s="234" t="s">
        <v>2184</v>
      </c>
      <c r="E486" s="233"/>
      <c r="F486" s="235" t="s">
        <v>3221</v>
      </c>
      <c r="G486" s="233"/>
      <c r="H486" s="236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2184</v>
      </c>
      <c r="AU486" s="242" t="s">
        <v>82</v>
      </c>
      <c r="AV486" s="13" t="s">
        <v>82</v>
      </c>
      <c r="AW486" s="13" t="s">
        <v>4</v>
      </c>
      <c r="AX486" s="13" t="s">
        <v>80</v>
      </c>
      <c r="AY486" s="242" t="s">
        <v>117</v>
      </c>
    </row>
    <row r="487" s="2" customFormat="1" ht="16.5" customHeight="1">
      <c r="A487" s="37"/>
      <c r="B487" s="38"/>
      <c r="C487" s="203" t="s">
        <v>1616</v>
      </c>
      <c r="D487" s="203" t="s">
        <v>120</v>
      </c>
      <c r="E487" s="204" t="s">
        <v>3222</v>
      </c>
      <c r="F487" s="205" t="s">
        <v>3223</v>
      </c>
      <c r="G487" s="206" t="s">
        <v>123</v>
      </c>
      <c r="H487" s="207">
        <v>100</v>
      </c>
      <c r="I487" s="208"/>
      <c r="J487" s="209">
        <f>ROUND(I487*H487,2)</f>
        <v>0</v>
      </c>
      <c r="K487" s="205" t="s">
        <v>2179</v>
      </c>
      <c r="L487" s="43"/>
      <c r="M487" s="210" t="s">
        <v>19</v>
      </c>
      <c r="N487" s="211" t="s">
        <v>43</v>
      </c>
      <c r="O487" s="83"/>
      <c r="P487" s="212">
        <f>O487*H487</f>
        <v>0</v>
      </c>
      <c r="Q487" s="212">
        <v>0.00014999999999999999</v>
      </c>
      <c r="R487" s="212">
        <f>Q487*H487</f>
        <v>0.014999999999999999</v>
      </c>
      <c r="S487" s="212">
        <v>0</v>
      </c>
      <c r="T487" s="213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14" t="s">
        <v>80</v>
      </c>
      <c r="AT487" s="214" t="s">
        <v>120</v>
      </c>
      <c r="AU487" s="214" t="s">
        <v>82</v>
      </c>
      <c r="AY487" s="16" t="s">
        <v>117</v>
      </c>
      <c r="BE487" s="215">
        <f>IF(N487="základní",J487,0)</f>
        <v>0</v>
      </c>
      <c r="BF487" s="215">
        <f>IF(N487="snížená",J487,0)</f>
        <v>0</v>
      </c>
      <c r="BG487" s="215">
        <f>IF(N487="zákl. přenesená",J487,0)</f>
        <v>0</v>
      </c>
      <c r="BH487" s="215">
        <f>IF(N487="sníž. přenesená",J487,0)</f>
        <v>0</v>
      </c>
      <c r="BI487" s="215">
        <f>IF(N487="nulová",J487,0)</f>
        <v>0</v>
      </c>
      <c r="BJ487" s="16" t="s">
        <v>80</v>
      </c>
      <c r="BK487" s="215">
        <f>ROUND(I487*H487,2)</f>
        <v>0</v>
      </c>
      <c r="BL487" s="16" t="s">
        <v>80</v>
      </c>
      <c r="BM487" s="214" t="s">
        <v>3224</v>
      </c>
    </row>
    <row r="488" s="2" customFormat="1" ht="16.5" customHeight="1">
      <c r="A488" s="37"/>
      <c r="B488" s="38"/>
      <c r="C488" s="203" t="s">
        <v>1620</v>
      </c>
      <c r="D488" s="203" t="s">
        <v>120</v>
      </c>
      <c r="E488" s="204" t="s">
        <v>3225</v>
      </c>
      <c r="F488" s="205" t="s">
        <v>3226</v>
      </c>
      <c r="G488" s="206" t="s">
        <v>123</v>
      </c>
      <c r="H488" s="207">
        <v>100</v>
      </c>
      <c r="I488" s="208"/>
      <c r="J488" s="209">
        <f>ROUND(I488*H488,2)</f>
        <v>0</v>
      </c>
      <c r="K488" s="205" t="s">
        <v>2179</v>
      </c>
      <c r="L488" s="43"/>
      <c r="M488" s="210" t="s">
        <v>19</v>
      </c>
      <c r="N488" s="211" t="s">
        <v>43</v>
      </c>
      <c r="O488" s="83"/>
      <c r="P488" s="212">
        <f>O488*H488</f>
        <v>0</v>
      </c>
      <c r="Q488" s="212">
        <v>0.00025999999999999998</v>
      </c>
      <c r="R488" s="212">
        <f>Q488*H488</f>
        <v>0.025999999999999999</v>
      </c>
      <c r="S488" s="212">
        <v>0</v>
      </c>
      <c r="T488" s="213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14" t="s">
        <v>80</v>
      </c>
      <c r="AT488" s="214" t="s">
        <v>120</v>
      </c>
      <c r="AU488" s="214" t="s">
        <v>82</v>
      </c>
      <c r="AY488" s="16" t="s">
        <v>117</v>
      </c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16" t="s">
        <v>80</v>
      </c>
      <c r="BK488" s="215">
        <f>ROUND(I488*H488,2)</f>
        <v>0</v>
      </c>
      <c r="BL488" s="16" t="s">
        <v>80</v>
      </c>
      <c r="BM488" s="214" t="s">
        <v>3227</v>
      </c>
    </row>
    <row r="489" s="2" customFormat="1" ht="16.5" customHeight="1">
      <c r="A489" s="37"/>
      <c r="B489" s="38"/>
      <c r="C489" s="203" t="s">
        <v>1624</v>
      </c>
      <c r="D489" s="203" t="s">
        <v>120</v>
      </c>
      <c r="E489" s="204" t="s">
        <v>3228</v>
      </c>
      <c r="F489" s="205" t="s">
        <v>3229</v>
      </c>
      <c r="G489" s="206" t="s">
        <v>123</v>
      </c>
      <c r="H489" s="207">
        <v>100</v>
      </c>
      <c r="I489" s="208"/>
      <c r="J489" s="209">
        <f>ROUND(I489*H489,2)</f>
        <v>0</v>
      </c>
      <c r="K489" s="205" t="s">
        <v>2179</v>
      </c>
      <c r="L489" s="43"/>
      <c r="M489" s="210" t="s">
        <v>19</v>
      </c>
      <c r="N489" s="211" t="s">
        <v>43</v>
      </c>
      <c r="O489" s="83"/>
      <c r="P489" s="212">
        <f>O489*H489</f>
        <v>0</v>
      </c>
      <c r="Q489" s="212">
        <v>0.00042000000000000002</v>
      </c>
      <c r="R489" s="212">
        <f>Q489*H489</f>
        <v>0.042000000000000003</v>
      </c>
      <c r="S489" s="212">
        <v>0</v>
      </c>
      <c r="T489" s="21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14" t="s">
        <v>80</v>
      </c>
      <c r="AT489" s="214" t="s">
        <v>120</v>
      </c>
      <c r="AU489" s="214" t="s">
        <v>82</v>
      </c>
      <c r="AY489" s="16" t="s">
        <v>117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16" t="s">
        <v>80</v>
      </c>
      <c r="BK489" s="215">
        <f>ROUND(I489*H489,2)</f>
        <v>0</v>
      </c>
      <c r="BL489" s="16" t="s">
        <v>80</v>
      </c>
      <c r="BM489" s="214" t="s">
        <v>3230</v>
      </c>
    </row>
    <row r="490" s="2" customFormat="1" ht="16.5" customHeight="1">
      <c r="A490" s="37"/>
      <c r="B490" s="38"/>
      <c r="C490" s="203" t="s">
        <v>1628</v>
      </c>
      <c r="D490" s="203" t="s">
        <v>120</v>
      </c>
      <c r="E490" s="204" t="s">
        <v>3231</v>
      </c>
      <c r="F490" s="205" t="s">
        <v>3232</v>
      </c>
      <c r="G490" s="206" t="s">
        <v>123</v>
      </c>
      <c r="H490" s="207">
        <v>500</v>
      </c>
      <c r="I490" s="208"/>
      <c r="J490" s="209">
        <f>ROUND(I490*H490,2)</f>
        <v>0</v>
      </c>
      <c r="K490" s="205" t="s">
        <v>2179</v>
      </c>
      <c r="L490" s="43"/>
      <c r="M490" s="210" t="s">
        <v>19</v>
      </c>
      <c r="N490" s="211" t="s">
        <v>43</v>
      </c>
      <c r="O490" s="83"/>
      <c r="P490" s="212">
        <f>O490*H490</f>
        <v>0</v>
      </c>
      <c r="Q490" s="212">
        <v>0.00014999999999999999</v>
      </c>
      <c r="R490" s="212">
        <f>Q490*H490</f>
        <v>0.074999999999999997</v>
      </c>
      <c r="S490" s="212">
        <v>0</v>
      </c>
      <c r="T490" s="213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14" t="s">
        <v>80</v>
      </c>
      <c r="AT490" s="214" t="s">
        <v>120</v>
      </c>
      <c r="AU490" s="214" t="s">
        <v>82</v>
      </c>
      <c r="AY490" s="16" t="s">
        <v>117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16" t="s">
        <v>80</v>
      </c>
      <c r="BK490" s="215">
        <f>ROUND(I490*H490,2)</f>
        <v>0</v>
      </c>
      <c r="BL490" s="16" t="s">
        <v>80</v>
      </c>
      <c r="BM490" s="214" t="s">
        <v>3233</v>
      </c>
    </row>
    <row r="491" s="2" customFormat="1" ht="21.75" customHeight="1">
      <c r="A491" s="37"/>
      <c r="B491" s="38"/>
      <c r="C491" s="203" t="s">
        <v>1632</v>
      </c>
      <c r="D491" s="203" t="s">
        <v>120</v>
      </c>
      <c r="E491" s="204" t="s">
        <v>3234</v>
      </c>
      <c r="F491" s="205" t="s">
        <v>3235</v>
      </c>
      <c r="G491" s="206" t="s">
        <v>123</v>
      </c>
      <c r="H491" s="207">
        <v>500</v>
      </c>
      <c r="I491" s="208"/>
      <c r="J491" s="209">
        <f>ROUND(I491*H491,2)</f>
        <v>0</v>
      </c>
      <c r="K491" s="205" t="s">
        <v>2179</v>
      </c>
      <c r="L491" s="43"/>
      <c r="M491" s="210" t="s">
        <v>19</v>
      </c>
      <c r="N491" s="211" t="s">
        <v>43</v>
      </c>
      <c r="O491" s="83"/>
      <c r="P491" s="212">
        <f>O491*H491</f>
        <v>0</v>
      </c>
      <c r="Q491" s="212">
        <v>0.0055900000000000004</v>
      </c>
      <c r="R491" s="212">
        <f>Q491*H491</f>
        <v>2.7950000000000004</v>
      </c>
      <c r="S491" s="212">
        <v>0</v>
      </c>
      <c r="T491" s="213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14" t="s">
        <v>80</v>
      </c>
      <c r="AT491" s="214" t="s">
        <v>120</v>
      </c>
      <c r="AU491" s="214" t="s">
        <v>82</v>
      </c>
      <c r="AY491" s="16" t="s">
        <v>117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16" t="s">
        <v>80</v>
      </c>
      <c r="BK491" s="215">
        <f>ROUND(I491*H491,2)</f>
        <v>0</v>
      </c>
      <c r="BL491" s="16" t="s">
        <v>80</v>
      </c>
      <c r="BM491" s="214" t="s">
        <v>3236</v>
      </c>
    </row>
    <row r="492" s="2" customFormat="1">
      <c r="A492" s="37"/>
      <c r="B492" s="38"/>
      <c r="C492" s="203" t="s">
        <v>1636</v>
      </c>
      <c r="D492" s="203" t="s">
        <v>120</v>
      </c>
      <c r="E492" s="204" t="s">
        <v>3237</v>
      </c>
      <c r="F492" s="205" t="s">
        <v>3238</v>
      </c>
      <c r="G492" s="206" t="s">
        <v>153</v>
      </c>
      <c r="H492" s="207">
        <v>75</v>
      </c>
      <c r="I492" s="208"/>
      <c r="J492" s="209">
        <f>ROUND(I492*H492,2)</f>
        <v>0</v>
      </c>
      <c r="K492" s="205" t="s">
        <v>2179</v>
      </c>
      <c r="L492" s="43"/>
      <c r="M492" s="210" t="s">
        <v>19</v>
      </c>
      <c r="N492" s="211" t="s">
        <v>43</v>
      </c>
      <c r="O492" s="83"/>
      <c r="P492" s="212">
        <f>O492*H492</f>
        <v>0</v>
      </c>
      <c r="Q492" s="212">
        <v>0.021839999999999998</v>
      </c>
      <c r="R492" s="212">
        <f>Q492*H492</f>
        <v>1.6379999999999999</v>
      </c>
      <c r="S492" s="212">
        <v>0</v>
      </c>
      <c r="T492" s="213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14" t="s">
        <v>80</v>
      </c>
      <c r="AT492" s="214" t="s">
        <v>120</v>
      </c>
      <c r="AU492" s="214" t="s">
        <v>82</v>
      </c>
      <c r="AY492" s="16" t="s">
        <v>117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16" t="s">
        <v>80</v>
      </c>
      <c r="BK492" s="215">
        <f>ROUND(I492*H492,2)</f>
        <v>0</v>
      </c>
      <c r="BL492" s="16" t="s">
        <v>80</v>
      </c>
      <c r="BM492" s="214" t="s">
        <v>3239</v>
      </c>
    </row>
    <row r="493" s="2" customFormat="1" ht="21.75" customHeight="1">
      <c r="A493" s="37"/>
      <c r="B493" s="38"/>
      <c r="C493" s="203" t="s">
        <v>1640</v>
      </c>
      <c r="D493" s="203" t="s">
        <v>120</v>
      </c>
      <c r="E493" s="204" t="s">
        <v>3240</v>
      </c>
      <c r="F493" s="205" t="s">
        <v>3241</v>
      </c>
      <c r="G493" s="206" t="s">
        <v>153</v>
      </c>
      <c r="H493" s="207">
        <v>150</v>
      </c>
      <c r="I493" s="208"/>
      <c r="J493" s="209">
        <f>ROUND(I493*H493,2)</f>
        <v>0</v>
      </c>
      <c r="K493" s="205" t="s">
        <v>2179</v>
      </c>
      <c r="L493" s="43"/>
      <c r="M493" s="210" t="s">
        <v>19</v>
      </c>
      <c r="N493" s="211" t="s">
        <v>43</v>
      </c>
      <c r="O493" s="83"/>
      <c r="P493" s="212">
        <f>O493*H493</f>
        <v>0</v>
      </c>
      <c r="Q493" s="212">
        <v>0.0101</v>
      </c>
      <c r="R493" s="212">
        <f>Q493*H493</f>
        <v>1.5149999999999999</v>
      </c>
      <c r="S493" s="212">
        <v>0</v>
      </c>
      <c r="T493" s="213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14" t="s">
        <v>80</v>
      </c>
      <c r="AT493" s="214" t="s">
        <v>120</v>
      </c>
      <c r="AU493" s="214" t="s">
        <v>82</v>
      </c>
      <c r="AY493" s="16" t="s">
        <v>117</v>
      </c>
      <c r="BE493" s="215">
        <f>IF(N493="základní",J493,0)</f>
        <v>0</v>
      </c>
      <c r="BF493" s="215">
        <f>IF(N493="snížená",J493,0)</f>
        <v>0</v>
      </c>
      <c r="BG493" s="215">
        <f>IF(N493="zákl. přenesená",J493,0)</f>
        <v>0</v>
      </c>
      <c r="BH493" s="215">
        <f>IF(N493="sníž. přenesená",J493,0)</f>
        <v>0</v>
      </c>
      <c r="BI493" s="215">
        <f>IF(N493="nulová",J493,0)</f>
        <v>0</v>
      </c>
      <c r="BJ493" s="16" t="s">
        <v>80</v>
      </c>
      <c r="BK493" s="215">
        <f>ROUND(I493*H493,2)</f>
        <v>0</v>
      </c>
      <c r="BL493" s="16" t="s">
        <v>80</v>
      </c>
      <c r="BM493" s="214" t="s">
        <v>3242</v>
      </c>
    </row>
    <row r="494" s="2" customFormat="1" ht="21.75" customHeight="1">
      <c r="A494" s="37"/>
      <c r="B494" s="38"/>
      <c r="C494" s="203" t="s">
        <v>1644</v>
      </c>
      <c r="D494" s="203" t="s">
        <v>120</v>
      </c>
      <c r="E494" s="204" t="s">
        <v>3243</v>
      </c>
      <c r="F494" s="205" t="s">
        <v>3244</v>
      </c>
      <c r="G494" s="206" t="s">
        <v>153</v>
      </c>
      <c r="H494" s="207">
        <v>75</v>
      </c>
      <c r="I494" s="208"/>
      <c r="J494" s="209">
        <f>ROUND(I494*H494,2)</f>
        <v>0</v>
      </c>
      <c r="K494" s="205" t="s">
        <v>2179</v>
      </c>
      <c r="L494" s="43"/>
      <c r="M494" s="210" t="s">
        <v>19</v>
      </c>
      <c r="N494" s="211" t="s">
        <v>43</v>
      </c>
      <c r="O494" s="83"/>
      <c r="P494" s="212">
        <f>O494*H494</f>
        <v>0</v>
      </c>
      <c r="Q494" s="212">
        <v>0.038739999999999997</v>
      </c>
      <c r="R494" s="212">
        <f>Q494*H494</f>
        <v>2.9055</v>
      </c>
      <c r="S494" s="212">
        <v>0</v>
      </c>
      <c r="T494" s="213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14" t="s">
        <v>80</v>
      </c>
      <c r="AT494" s="214" t="s">
        <v>120</v>
      </c>
      <c r="AU494" s="214" t="s">
        <v>82</v>
      </c>
      <c r="AY494" s="16" t="s">
        <v>117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16" t="s">
        <v>80</v>
      </c>
      <c r="BK494" s="215">
        <f>ROUND(I494*H494,2)</f>
        <v>0</v>
      </c>
      <c r="BL494" s="16" t="s">
        <v>80</v>
      </c>
      <c r="BM494" s="214" t="s">
        <v>3245</v>
      </c>
    </row>
    <row r="495" s="2" customFormat="1" ht="16.5" customHeight="1">
      <c r="A495" s="37"/>
      <c r="B495" s="38"/>
      <c r="C495" s="203" t="s">
        <v>1520</v>
      </c>
      <c r="D495" s="203" t="s">
        <v>120</v>
      </c>
      <c r="E495" s="204" t="s">
        <v>3246</v>
      </c>
      <c r="F495" s="205" t="s">
        <v>3247</v>
      </c>
      <c r="G495" s="206" t="s">
        <v>123</v>
      </c>
      <c r="H495" s="207">
        <v>75</v>
      </c>
      <c r="I495" s="208"/>
      <c r="J495" s="209">
        <f>ROUND(I495*H495,2)</f>
        <v>0</v>
      </c>
      <c r="K495" s="205" t="s">
        <v>2179</v>
      </c>
      <c r="L495" s="43"/>
      <c r="M495" s="210" t="s">
        <v>19</v>
      </c>
      <c r="N495" s="211" t="s">
        <v>43</v>
      </c>
      <c r="O495" s="83"/>
      <c r="P495" s="212">
        <f>O495*H495</f>
        <v>0</v>
      </c>
      <c r="Q495" s="212">
        <v>2.0000000000000002E-05</v>
      </c>
      <c r="R495" s="212">
        <f>Q495*H495</f>
        <v>0.0015</v>
      </c>
      <c r="S495" s="212">
        <v>0</v>
      </c>
      <c r="T495" s="213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14" t="s">
        <v>80</v>
      </c>
      <c r="AT495" s="214" t="s">
        <v>120</v>
      </c>
      <c r="AU495" s="214" t="s">
        <v>82</v>
      </c>
      <c r="AY495" s="16" t="s">
        <v>117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16" t="s">
        <v>80</v>
      </c>
      <c r="BK495" s="215">
        <f>ROUND(I495*H495,2)</f>
        <v>0</v>
      </c>
      <c r="BL495" s="16" t="s">
        <v>80</v>
      </c>
      <c r="BM495" s="214" t="s">
        <v>3248</v>
      </c>
    </row>
    <row r="496" s="2" customFormat="1" ht="16.5" customHeight="1">
      <c r="A496" s="37"/>
      <c r="B496" s="38"/>
      <c r="C496" s="203" t="s">
        <v>1524</v>
      </c>
      <c r="D496" s="203" t="s">
        <v>120</v>
      </c>
      <c r="E496" s="204" t="s">
        <v>3249</v>
      </c>
      <c r="F496" s="205" t="s">
        <v>3250</v>
      </c>
      <c r="G496" s="206" t="s">
        <v>724</v>
      </c>
      <c r="H496" s="207">
        <v>15</v>
      </c>
      <c r="I496" s="208"/>
      <c r="J496" s="209">
        <f>ROUND(I496*H496,2)</f>
        <v>0</v>
      </c>
      <c r="K496" s="205" t="s">
        <v>2179</v>
      </c>
      <c r="L496" s="43"/>
      <c r="M496" s="210" t="s">
        <v>19</v>
      </c>
      <c r="N496" s="211" t="s">
        <v>43</v>
      </c>
      <c r="O496" s="83"/>
      <c r="P496" s="212">
        <f>O496*H496</f>
        <v>0</v>
      </c>
      <c r="Q496" s="212">
        <v>0</v>
      </c>
      <c r="R496" s="212">
        <f>Q496*H496</f>
        <v>0</v>
      </c>
      <c r="S496" s="212">
        <v>0.33000000000000002</v>
      </c>
      <c r="T496" s="213">
        <f>S496*H496</f>
        <v>4.9500000000000002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14" t="s">
        <v>80</v>
      </c>
      <c r="AT496" s="214" t="s">
        <v>120</v>
      </c>
      <c r="AU496" s="214" t="s">
        <v>82</v>
      </c>
      <c r="AY496" s="16" t="s">
        <v>117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16" t="s">
        <v>80</v>
      </c>
      <c r="BK496" s="215">
        <f>ROUND(I496*H496,2)</f>
        <v>0</v>
      </c>
      <c r="BL496" s="16" t="s">
        <v>80</v>
      </c>
      <c r="BM496" s="214" t="s">
        <v>3251</v>
      </c>
    </row>
    <row r="497" s="2" customFormat="1" ht="16.5" customHeight="1">
      <c r="A497" s="37"/>
      <c r="B497" s="38"/>
      <c r="C497" s="203" t="s">
        <v>1528</v>
      </c>
      <c r="D497" s="203" t="s">
        <v>120</v>
      </c>
      <c r="E497" s="204" t="s">
        <v>3252</v>
      </c>
      <c r="F497" s="205" t="s">
        <v>3253</v>
      </c>
      <c r="G497" s="206" t="s">
        <v>153</v>
      </c>
      <c r="H497" s="207">
        <v>50</v>
      </c>
      <c r="I497" s="208"/>
      <c r="J497" s="209">
        <f>ROUND(I497*H497,2)</f>
        <v>0</v>
      </c>
      <c r="K497" s="205" t="s">
        <v>2179</v>
      </c>
      <c r="L497" s="43"/>
      <c r="M497" s="210" t="s">
        <v>19</v>
      </c>
      <c r="N497" s="211" t="s">
        <v>43</v>
      </c>
      <c r="O497" s="83"/>
      <c r="P497" s="212">
        <f>O497*H497</f>
        <v>0</v>
      </c>
      <c r="Q497" s="212">
        <v>0</v>
      </c>
      <c r="R497" s="212">
        <f>Q497*H497</f>
        <v>0</v>
      </c>
      <c r="S497" s="212">
        <v>0.001</v>
      </c>
      <c r="T497" s="213">
        <f>S497*H497</f>
        <v>0.050000000000000003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14" t="s">
        <v>80</v>
      </c>
      <c r="AT497" s="214" t="s">
        <v>120</v>
      </c>
      <c r="AU497" s="214" t="s">
        <v>82</v>
      </c>
      <c r="AY497" s="16" t="s">
        <v>117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16" t="s">
        <v>80</v>
      </c>
      <c r="BK497" s="215">
        <f>ROUND(I497*H497,2)</f>
        <v>0</v>
      </c>
      <c r="BL497" s="16" t="s">
        <v>80</v>
      </c>
      <c r="BM497" s="214" t="s">
        <v>3254</v>
      </c>
    </row>
    <row r="498" s="2" customFormat="1" ht="16.5" customHeight="1">
      <c r="A498" s="37"/>
      <c r="B498" s="38"/>
      <c r="C498" s="203" t="s">
        <v>1532</v>
      </c>
      <c r="D498" s="203" t="s">
        <v>120</v>
      </c>
      <c r="E498" s="204" t="s">
        <v>3255</v>
      </c>
      <c r="F498" s="205" t="s">
        <v>3256</v>
      </c>
      <c r="G498" s="206" t="s">
        <v>153</v>
      </c>
      <c r="H498" s="207">
        <v>50</v>
      </c>
      <c r="I498" s="208"/>
      <c r="J498" s="209">
        <f>ROUND(I498*H498,2)</f>
        <v>0</v>
      </c>
      <c r="K498" s="205" t="s">
        <v>2179</v>
      </c>
      <c r="L498" s="43"/>
      <c r="M498" s="210" t="s">
        <v>19</v>
      </c>
      <c r="N498" s="211" t="s">
        <v>43</v>
      </c>
      <c r="O498" s="83"/>
      <c r="P498" s="212">
        <f>O498*H498</f>
        <v>0</v>
      </c>
      <c r="Q498" s="212">
        <v>0</v>
      </c>
      <c r="R498" s="212">
        <f>Q498*H498</f>
        <v>0</v>
      </c>
      <c r="S498" s="212">
        <v>0.0040000000000000001</v>
      </c>
      <c r="T498" s="213">
        <f>S498*H498</f>
        <v>0.20000000000000001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14" t="s">
        <v>80</v>
      </c>
      <c r="AT498" s="214" t="s">
        <v>120</v>
      </c>
      <c r="AU498" s="214" t="s">
        <v>82</v>
      </c>
      <c r="AY498" s="16" t="s">
        <v>117</v>
      </c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16" t="s">
        <v>80</v>
      </c>
      <c r="BK498" s="215">
        <f>ROUND(I498*H498,2)</f>
        <v>0</v>
      </c>
      <c r="BL498" s="16" t="s">
        <v>80</v>
      </c>
      <c r="BM498" s="214" t="s">
        <v>3257</v>
      </c>
    </row>
    <row r="499" s="2" customFormat="1" ht="16.5" customHeight="1">
      <c r="A499" s="37"/>
      <c r="B499" s="38"/>
      <c r="C499" s="203" t="s">
        <v>1536</v>
      </c>
      <c r="D499" s="203" t="s">
        <v>120</v>
      </c>
      <c r="E499" s="204" t="s">
        <v>3258</v>
      </c>
      <c r="F499" s="205" t="s">
        <v>3259</v>
      </c>
      <c r="G499" s="206" t="s">
        <v>153</v>
      </c>
      <c r="H499" s="207">
        <v>20</v>
      </c>
      <c r="I499" s="208"/>
      <c r="J499" s="209">
        <f>ROUND(I499*H499,2)</f>
        <v>0</v>
      </c>
      <c r="K499" s="205" t="s">
        <v>2179</v>
      </c>
      <c r="L499" s="43"/>
      <c r="M499" s="210" t="s">
        <v>19</v>
      </c>
      <c r="N499" s="211" t="s">
        <v>43</v>
      </c>
      <c r="O499" s="83"/>
      <c r="P499" s="212">
        <f>O499*H499</f>
        <v>0</v>
      </c>
      <c r="Q499" s="212">
        <v>0</v>
      </c>
      <c r="R499" s="212">
        <f>Q499*H499</f>
        <v>0</v>
      </c>
      <c r="S499" s="212">
        <v>0.0070000000000000001</v>
      </c>
      <c r="T499" s="213">
        <f>S499*H499</f>
        <v>0.14000000000000001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14" t="s">
        <v>80</v>
      </c>
      <c r="AT499" s="214" t="s">
        <v>120</v>
      </c>
      <c r="AU499" s="214" t="s">
        <v>82</v>
      </c>
      <c r="AY499" s="16" t="s">
        <v>117</v>
      </c>
      <c r="BE499" s="215">
        <f>IF(N499="základní",J499,0)</f>
        <v>0</v>
      </c>
      <c r="BF499" s="215">
        <f>IF(N499="snížená",J499,0)</f>
        <v>0</v>
      </c>
      <c r="BG499" s="215">
        <f>IF(N499="zákl. přenesená",J499,0)</f>
        <v>0</v>
      </c>
      <c r="BH499" s="215">
        <f>IF(N499="sníž. přenesená",J499,0)</f>
        <v>0</v>
      </c>
      <c r="BI499" s="215">
        <f>IF(N499="nulová",J499,0)</f>
        <v>0</v>
      </c>
      <c r="BJ499" s="16" t="s">
        <v>80</v>
      </c>
      <c r="BK499" s="215">
        <f>ROUND(I499*H499,2)</f>
        <v>0</v>
      </c>
      <c r="BL499" s="16" t="s">
        <v>80</v>
      </c>
      <c r="BM499" s="214" t="s">
        <v>3260</v>
      </c>
    </row>
    <row r="500" s="2" customFormat="1" ht="16.5" customHeight="1">
      <c r="A500" s="37"/>
      <c r="B500" s="38"/>
      <c r="C500" s="203" t="s">
        <v>1540</v>
      </c>
      <c r="D500" s="203" t="s">
        <v>120</v>
      </c>
      <c r="E500" s="204" t="s">
        <v>3261</v>
      </c>
      <c r="F500" s="205" t="s">
        <v>3262</v>
      </c>
      <c r="G500" s="206" t="s">
        <v>153</v>
      </c>
      <c r="H500" s="207">
        <v>10</v>
      </c>
      <c r="I500" s="208"/>
      <c r="J500" s="209">
        <f>ROUND(I500*H500,2)</f>
        <v>0</v>
      </c>
      <c r="K500" s="205" t="s">
        <v>2179</v>
      </c>
      <c r="L500" s="43"/>
      <c r="M500" s="210" t="s">
        <v>19</v>
      </c>
      <c r="N500" s="211" t="s">
        <v>43</v>
      </c>
      <c r="O500" s="83"/>
      <c r="P500" s="212">
        <f>O500*H500</f>
        <v>0</v>
      </c>
      <c r="Q500" s="212">
        <v>0</v>
      </c>
      <c r="R500" s="212">
        <f>Q500*H500</f>
        <v>0</v>
      </c>
      <c r="S500" s="212">
        <v>0.034000000000000002</v>
      </c>
      <c r="T500" s="213">
        <f>S500*H500</f>
        <v>0.34000000000000002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14" t="s">
        <v>80</v>
      </c>
      <c r="AT500" s="214" t="s">
        <v>120</v>
      </c>
      <c r="AU500" s="214" t="s">
        <v>82</v>
      </c>
      <c r="AY500" s="16" t="s">
        <v>117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16" t="s">
        <v>80</v>
      </c>
      <c r="BK500" s="215">
        <f>ROUND(I500*H500,2)</f>
        <v>0</v>
      </c>
      <c r="BL500" s="16" t="s">
        <v>80</v>
      </c>
      <c r="BM500" s="214" t="s">
        <v>3263</v>
      </c>
    </row>
    <row r="501" s="2" customFormat="1" ht="21.75" customHeight="1">
      <c r="A501" s="37"/>
      <c r="B501" s="38"/>
      <c r="C501" s="203" t="s">
        <v>1544</v>
      </c>
      <c r="D501" s="203" t="s">
        <v>120</v>
      </c>
      <c r="E501" s="204" t="s">
        <v>3264</v>
      </c>
      <c r="F501" s="205" t="s">
        <v>3265</v>
      </c>
      <c r="G501" s="206" t="s">
        <v>153</v>
      </c>
      <c r="H501" s="207">
        <v>10</v>
      </c>
      <c r="I501" s="208"/>
      <c r="J501" s="209">
        <f>ROUND(I501*H501,2)</f>
        <v>0</v>
      </c>
      <c r="K501" s="205" t="s">
        <v>2179</v>
      </c>
      <c r="L501" s="43"/>
      <c r="M501" s="210" t="s">
        <v>19</v>
      </c>
      <c r="N501" s="211" t="s">
        <v>43</v>
      </c>
      <c r="O501" s="83"/>
      <c r="P501" s="212">
        <f>O501*H501</f>
        <v>0</v>
      </c>
      <c r="Q501" s="212">
        <v>0</v>
      </c>
      <c r="R501" s="212">
        <f>Q501*H501</f>
        <v>0</v>
      </c>
      <c r="S501" s="212">
        <v>0.025000000000000001</v>
      </c>
      <c r="T501" s="213">
        <f>S501*H501</f>
        <v>0.25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14" t="s">
        <v>80</v>
      </c>
      <c r="AT501" s="214" t="s">
        <v>120</v>
      </c>
      <c r="AU501" s="214" t="s">
        <v>82</v>
      </c>
      <c r="AY501" s="16" t="s">
        <v>117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16" t="s">
        <v>80</v>
      </c>
      <c r="BK501" s="215">
        <f>ROUND(I501*H501,2)</f>
        <v>0</v>
      </c>
      <c r="BL501" s="16" t="s">
        <v>80</v>
      </c>
      <c r="BM501" s="214" t="s">
        <v>3266</v>
      </c>
    </row>
    <row r="502" s="2" customFormat="1">
      <c r="A502" s="37"/>
      <c r="B502" s="38"/>
      <c r="C502" s="203" t="s">
        <v>1548</v>
      </c>
      <c r="D502" s="203" t="s">
        <v>120</v>
      </c>
      <c r="E502" s="204" t="s">
        <v>3267</v>
      </c>
      <c r="F502" s="205" t="s">
        <v>3268</v>
      </c>
      <c r="G502" s="206" t="s">
        <v>153</v>
      </c>
      <c r="H502" s="207">
        <v>150</v>
      </c>
      <c r="I502" s="208"/>
      <c r="J502" s="209">
        <f>ROUND(I502*H502,2)</f>
        <v>0</v>
      </c>
      <c r="K502" s="205" t="s">
        <v>2179</v>
      </c>
      <c r="L502" s="43"/>
      <c r="M502" s="210" t="s">
        <v>19</v>
      </c>
      <c r="N502" s="211" t="s">
        <v>43</v>
      </c>
      <c r="O502" s="83"/>
      <c r="P502" s="212">
        <f>O502*H502</f>
        <v>0</v>
      </c>
      <c r="Q502" s="212">
        <v>0</v>
      </c>
      <c r="R502" s="212">
        <f>Q502*H502</f>
        <v>0</v>
      </c>
      <c r="S502" s="212">
        <v>3.0000000000000001E-05</v>
      </c>
      <c r="T502" s="213">
        <f>S502*H502</f>
        <v>0.0045000000000000005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14" t="s">
        <v>80</v>
      </c>
      <c r="AT502" s="214" t="s">
        <v>120</v>
      </c>
      <c r="AU502" s="214" t="s">
        <v>82</v>
      </c>
      <c r="AY502" s="16" t="s">
        <v>117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16" t="s">
        <v>80</v>
      </c>
      <c r="BK502" s="215">
        <f>ROUND(I502*H502,2)</f>
        <v>0</v>
      </c>
      <c r="BL502" s="16" t="s">
        <v>80</v>
      </c>
      <c r="BM502" s="214" t="s">
        <v>3269</v>
      </c>
    </row>
    <row r="503" s="2" customFormat="1">
      <c r="A503" s="37"/>
      <c r="B503" s="38"/>
      <c r="C503" s="203" t="s">
        <v>1552</v>
      </c>
      <c r="D503" s="203" t="s">
        <v>120</v>
      </c>
      <c r="E503" s="204" t="s">
        <v>3270</v>
      </c>
      <c r="F503" s="205" t="s">
        <v>3271</v>
      </c>
      <c r="G503" s="206" t="s">
        <v>153</v>
      </c>
      <c r="H503" s="207">
        <v>100</v>
      </c>
      <c r="I503" s="208"/>
      <c r="J503" s="209">
        <f>ROUND(I503*H503,2)</f>
        <v>0</v>
      </c>
      <c r="K503" s="205" t="s">
        <v>2179</v>
      </c>
      <c r="L503" s="43"/>
      <c r="M503" s="210" t="s">
        <v>19</v>
      </c>
      <c r="N503" s="211" t="s">
        <v>43</v>
      </c>
      <c r="O503" s="83"/>
      <c r="P503" s="212">
        <f>O503*H503</f>
        <v>0</v>
      </c>
      <c r="Q503" s="212">
        <v>0</v>
      </c>
      <c r="R503" s="212">
        <f>Q503*H503</f>
        <v>0</v>
      </c>
      <c r="S503" s="212">
        <v>0.001</v>
      </c>
      <c r="T503" s="213">
        <f>S503*H503</f>
        <v>0.10000000000000001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14" t="s">
        <v>80</v>
      </c>
      <c r="AT503" s="214" t="s">
        <v>120</v>
      </c>
      <c r="AU503" s="214" t="s">
        <v>82</v>
      </c>
      <c r="AY503" s="16" t="s">
        <v>117</v>
      </c>
      <c r="BE503" s="215">
        <f>IF(N503="základní",J503,0)</f>
        <v>0</v>
      </c>
      <c r="BF503" s="215">
        <f>IF(N503="snížená",J503,0)</f>
        <v>0</v>
      </c>
      <c r="BG503" s="215">
        <f>IF(N503="zákl. přenesená",J503,0)</f>
        <v>0</v>
      </c>
      <c r="BH503" s="215">
        <f>IF(N503="sníž. přenesená",J503,0)</f>
        <v>0</v>
      </c>
      <c r="BI503" s="215">
        <f>IF(N503="nulová",J503,0)</f>
        <v>0</v>
      </c>
      <c r="BJ503" s="16" t="s">
        <v>80</v>
      </c>
      <c r="BK503" s="215">
        <f>ROUND(I503*H503,2)</f>
        <v>0</v>
      </c>
      <c r="BL503" s="16" t="s">
        <v>80</v>
      </c>
      <c r="BM503" s="214" t="s">
        <v>3272</v>
      </c>
    </row>
    <row r="504" s="2" customFormat="1">
      <c r="A504" s="37"/>
      <c r="B504" s="38"/>
      <c r="C504" s="203" t="s">
        <v>1556</v>
      </c>
      <c r="D504" s="203" t="s">
        <v>120</v>
      </c>
      <c r="E504" s="204" t="s">
        <v>3273</v>
      </c>
      <c r="F504" s="205" t="s">
        <v>3274</v>
      </c>
      <c r="G504" s="206" t="s">
        <v>153</v>
      </c>
      <c r="H504" s="207">
        <v>150</v>
      </c>
      <c r="I504" s="208"/>
      <c r="J504" s="209">
        <f>ROUND(I504*H504,2)</f>
        <v>0</v>
      </c>
      <c r="K504" s="205" t="s">
        <v>2179</v>
      </c>
      <c r="L504" s="43"/>
      <c r="M504" s="210" t="s">
        <v>19</v>
      </c>
      <c r="N504" s="211" t="s">
        <v>43</v>
      </c>
      <c r="O504" s="83"/>
      <c r="P504" s="212">
        <f>O504*H504</f>
        <v>0</v>
      </c>
      <c r="Q504" s="212">
        <v>0</v>
      </c>
      <c r="R504" s="212">
        <f>Q504*H504</f>
        <v>0</v>
      </c>
      <c r="S504" s="212">
        <v>6.9999999999999994E-05</v>
      </c>
      <c r="T504" s="213">
        <f>S504*H504</f>
        <v>0.010499999999999999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14" t="s">
        <v>80</v>
      </c>
      <c r="AT504" s="214" t="s">
        <v>120</v>
      </c>
      <c r="AU504" s="214" t="s">
        <v>82</v>
      </c>
      <c r="AY504" s="16" t="s">
        <v>117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16" t="s">
        <v>80</v>
      </c>
      <c r="BK504" s="215">
        <f>ROUND(I504*H504,2)</f>
        <v>0</v>
      </c>
      <c r="BL504" s="16" t="s">
        <v>80</v>
      </c>
      <c r="BM504" s="214" t="s">
        <v>3275</v>
      </c>
    </row>
    <row r="505" s="2" customFormat="1" ht="21.75" customHeight="1">
      <c r="A505" s="37"/>
      <c r="B505" s="38"/>
      <c r="C505" s="203" t="s">
        <v>1560</v>
      </c>
      <c r="D505" s="203" t="s">
        <v>120</v>
      </c>
      <c r="E505" s="204" t="s">
        <v>3276</v>
      </c>
      <c r="F505" s="205" t="s">
        <v>3277</v>
      </c>
      <c r="G505" s="206" t="s">
        <v>123</v>
      </c>
      <c r="H505" s="207">
        <v>250</v>
      </c>
      <c r="I505" s="208"/>
      <c r="J505" s="209">
        <f>ROUND(I505*H505,2)</f>
        <v>0</v>
      </c>
      <c r="K505" s="205" t="s">
        <v>2179</v>
      </c>
      <c r="L505" s="43"/>
      <c r="M505" s="210" t="s">
        <v>19</v>
      </c>
      <c r="N505" s="211" t="s">
        <v>43</v>
      </c>
      <c r="O505" s="83"/>
      <c r="P505" s="212">
        <f>O505*H505</f>
        <v>0</v>
      </c>
      <c r="Q505" s="212">
        <v>0</v>
      </c>
      <c r="R505" s="212">
        <f>Q505*H505</f>
        <v>0</v>
      </c>
      <c r="S505" s="212">
        <v>0.002</v>
      </c>
      <c r="T505" s="213">
        <f>S505*H505</f>
        <v>0.5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14" t="s">
        <v>80</v>
      </c>
      <c r="AT505" s="214" t="s">
        <v>120</v>
      </c>
      <c r="AU505" s="214" t="s">
        <v>82</v>
      </c>
      <c r="AY505" s="16" t="s">
        <v>117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16" t="s">
        <v>80</v>
      </c>
      <c r="BK505" s="215">
        <f>ROUND(I505*H505,2)</f>
        <v>0</v>
      </c>
      <c r="BL505" s="16" t="s">
        <v>80</v>
      </c>
      <c r="BM505" s="214" t="s">
        <v>3278</v>
      </c>
    </row>
    <row r="506" s="2" customFormat="1" ht="21.75" customHeight="1">
      <c r="A506" s="37"/>
      <c r="B506" s="38"/>
      <c r="C506" s="203" t="s">
        <v>1564</v>
      </c>
      <c r="D506" s="203" t="s">
        <v>120</v>
      </c>
      <c r="E506" s="204" t="s">
        <v>3279</v>
      </c>
      <c r="F506" s="205" t="s">
        <v>3280</v>
      </c>
      <c r="G506" s="206" t="s">
        <v>123</v>
      </c>
      <c r="H506" s="207">
        <v>250</v>
      </c>
      <c r="I506" s="208"/>
      <c r="J506" s="209">
        <f>ROUND(I506*H506,2)</f>
        <v>0</v>
      </c>
      <c r="K506" s="205" t="s">
        <v>2179</v>
      </c>
      <c r="L506" s="43"/>
      <c r="M506" s="210" t="s">
        <v>19</v>
      </c>
      <c r="N506" s="211" t="s">
        <v>43</v>
      </c>
      <c r="O506" s="83"/>
      <c r="P506" s="212">
        <f>O506*H506</f>
        <v>0</v>
      </c>
      <c r="Q506" s="212">
        <v>0</v>
      </c>
      <c r="R506" s="212">
        <f>Q506*H506</f>
        <v>0</v>
      </c>
      <c r="S506" s="212">
        <v>0.002</v>
      </c>
      <c r="T506" s="213">
        <f>S506*H506</f>
        <v>0.5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14" t="s">
        <v>80</v>
      </c>
      <c r="AT506" s="214" t="s">
        <v>120</v>
      </c>
      <c r="AU506" s="214" t="s">
        <v>82</v>
      </c>
      <c r="AY506" s="16" t="s">
        <v>117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16" t="s">
        <v>80</v>
      </c>
      <c r="BK506" s="215">
        <f>ROUND(I506*H506,2)</f>
        <v>0</v>
      </c>
      <c r="BL506" s="16" t="s">
        <v>80</v>
      </c>
      <c r="BM506" s="214" t="s">
        <v>3281</v>
      </c>
    </row>
    <row r="507" s="2" customFormat="1">
      <c r="A507" s="37"/>
      <c r="B507" s="38"/>
      <c r="C507" s="203" t="s">
        <v>1568</v>
      </c>
      <c r="D507" s="203" t="s">
        <v>120</v>
      </c>
      <c r="E507" s="204" t="s">
        <v>3282</v>
      </c>
      <c r="F507" s="205" t="s">
        <v>3283</v>
      </c>
      <c r="G507" s="206" t="s">
        <v>123</v>
      </c>
      <c r="H507" s="207">
        <v>250</v>
      </c>
      <c r="I507" s="208"/>
      <c r="J507" s="209">
        <f>ROUND(I507*H507,2)</f>
        <v>0</v>
      </c>
      <c r="K507" s="205" t="s">
        <v>2179</v>
      </c>
      <c r="L507" s="43"/>
      <c r="M507" s="210" t="s">
        <v>19</v>
      </c>
      <c r="N507" s="211" t="s">
        <v>43</v>
      </c>
      <c r="O507" s="83"/>
      <c r="P507" s="212">
        <f>O507*H507</f>
        <v>0</v>
      </c>
      <c r="Q507" s="212">
        <v>0</v>
      </c>
      <c r="R507" s="212">
        <f>Q507*H507</f>
        <v>0</v>
      </c>
      <c r="S507" s="212">
        <v>0.0060000000000000001</v>
      </c>
      <c r="T507" s="213">
        <f>S507*H507</f>
        <v>1.5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14" t="s">
        <v>80</v>
      </c>
      <c r="AT507" s="214" t="s">
        <v>120</v>
      </c>
      <c r="AU507" s="214" t="s">
        <v>82</v>
      </c>
      <c r="AY507" s="16" t="s">
        <v>117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16" t="s">
        <v>80</v>
      </c>
      <c r="BK507" s="215">
        <f>ROUND(I507*H507,2)</f>
        <v>0</v>
      </c>
      <c r="BL507" s="16" t="s">
        <v>80</v>
      </c>
      <c r="BM507" s="214" t="s">
        <v>3284</v>
      </c>
    </row>
    <row r="508" s="2" customFormat="1" ht="16.5" customHeight="1">
      <c r="A508" s="37"/>
      <c r="B508" s="38"/>
      <c r="C508" s="203" t="s">
        <v>1572</v>
      </c>
      <c r="D508" s="203" t="s">
        <v>120</v>
      </c>
      <c r="E508" s="204" t="s">
        <v>3285</v>
      </c>
      <c r="F508" s="205" t="s">
        <v>3286</v>
      </c>
      <c r="G508" s="206" t="s">
        <v>123</v>
      </c>
      <c r="H508" s="207">
        <v>500</v>
      </c>
      <c r="I508" s="208"/>
      <c r="J508" s="209">
        <f>ROUND(I508*H508,2)</f>
        <v>0</v>
      </c>
      <c r="K508" s="205" t="s">
        <v>2179</v>
      </c>
      <c r="L508" s="43"/>
      <c r="M508" s="210" t="s">
        <v>19</v>
      </c>
      <c r="N508" s="211" t="s">
        <v>43</v>
      </c>
      <c r="O508" s="83"/>
      <c r="P508" s="212">
        <f>O508*H508</f>
        <v>0</v>
      </c>
      <c r="Q508" s="212">
        <v>0</v>
      </c>
      <c r="R508" s="212">
        <f>Q508*H508</f>
        <v>0</v>
      </c>
      <c r="S508" s="212">
        <v>0.002</v>
      </c>
      <c r="T508" s="213">
        <f>S508*H508</f>
        <v>1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14" t="s">
        <v>80</v>
      </c>
      <c r="AT508" s="214" t="s">
        <v>120</v>
      </c>
      <c r="AU508" s="214" t="s">
        <v>82</v>
      </c>
      <c r="AY508" s="16" t="s">
        <v>117</v>
      </c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16" t="s">
        <v>80</v>
      </c>
      <c r="BK508" s="215">
        <f>ROUND(I508*H508,2)</f>
        <v>0</v>
      </c>
      <c r="BL508" s="16" t="s">
        <v>80</v>
      </c>
      <c r="BM508" s="214" t="s">
        <v>3287</v>
      </c>
    </row>
    <row r="509" s="2" customFormat="1" ht="16.5" customHeight="1">
      <c r="A509" s="37"/>
      <c r="B509" s="38"/>
      <c r="C509" s="203" t="s">
        <v>1576</v>
      </c>
      <c r="D509" s="203" t="s">
        <v>120</v>
      </c>
      <c r="E509" s="204" t="s">
        <v>3288</v>
      </c>
      <c r="F509" s="205" t="s">
        <v>3289</v>
      </c>
      <c r="G509" s="206" t="s">
        <v>123</v>
      </c>
      <c r="H509" s="207">
        <v>100</v>
      </c>
      <c r="I509" s="208"/>
      <c r="J509" s="209">
        <f>ROUND(I509*H509,2)</f>
        <v>0</v>
      </c>
      <c r="K509" s="205" t="s">
        <v>2179</v>
      </c>
      <c r="L509" s="43"/>
      <c r="M509" s="210" t="s">
        <v>19</v>
      </c>
      <c r="N509" s="211" t="s">
        <v>43</v>
      </c>
      <c r="O509" s="83"/>
      <c r="P509" s="212">
        <f>O509*H509</f>
        <v>0</v>
      </c>
      <c r="Q509" s="212">
        <v>2.0000000000000002E-05</v>
      </c>
      <c r="R509" s="212">
        <f>Q509*H509</f>
        <v>0.002</v>
      </c>
      <c r="S509" s="212">
        <v>0.002</v>
      </c>
      <c r="T509" s="213">
        <f>S509*H509</f>
        <v>0.20000000000000001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14" t="s">
        <v>80</v>
      </c>
      <c r="AT509" s="214" t="s">
        <v>120</v>
      </c>
      <c r="AU509" s="214" t="s">
        <v>82</v>
      </c>
      <c r="AY509" s="16" t="s">
        <v>117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16" t="s">
        <v>80</v>
      </c>
      <c r="BK509" s="215">
        <f>ROUND(I509*H509,2)</f>
        <v>0</v>
      </c>
      <c r="BL509" s="16" t="s">
        <v>80</v>
      </c>
      <c r="BM509" s="214" t="s">
        <v>3290</v>
      </c>
    </row>
    <row r="510" s="2" customFormat="1" ht="16.5" customHeight="1">
      <c r="A510" s="37"/>
      <c r="B510" s="38"/>
      <c r="C510" s="203" t="s">
        <v>1580</v>
      </c>
      <c r="D510" s="203" t="s">
        <v>120</v>
      </c>
      <c r="E510" s="204" t="s">
        <v>3291</v>
      </c>
      <c r="F510" s="205" t="s">
        <v>3292</v>
      </c>
      <c r="G510" s="206" t="s">
        <v>123</v>
      </c>
      <c r="H510" s="207">
        <v>100</v>
      </c>
      <c r="I510" s="208"/>
      <c r="J510" s="209">
        <f>ROUND(I510*H510,2)</f>
        <v>0</v>
      </c>
      <c r="K510" s="205" t="s">
        <v>2179</v>
      </c>
      <c r="L510" s="43"/>
      <c r="M510" s="210" t="s">
        <v>19</v>
      </c>
      <c r="N510" s="211" t="s">
        <v>43</v>
      </c>
      <c r="O510" s="83"/>
      <c r="P510" s="212">
        <f>O510*H510</f>
        <v>0</v>
      </c>
      <c r="Q510" s="212">
        <v>1.0000000000000001E-05</v>
      </c>
      <c r="R510" s="212">
        <f>Q510*H510</f>
        <v>0.001</v>
      </c>
      <c r="S510" s="212">
        <v>0.002</v>
      </c>
      <c r="T510" s="213">
        <f>S510*H510</f>
        <v>0.20000000000000001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14" t="s">
        <v>80</v>
      </c>
      <c r="AT510" s="214" t="s">
        <v>120</v>
      </c>
      <c r="AU510" s="214" t="s">
        <v>82</v>
      </c>
      <c r="AY510" s="16" t="s">
        <v>117</v>
      </c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16" t="s">
        <v>80</v>
      </c>
      <c r="BK510" s="215">
        <f>ROUND(I510*H510,2)</f>
        <v>0</v>
      </c>
      <c r="BL510" s="16" t="s">
        <v>80</v>
      </c>
      <c r="BM510" s="214" t="s">
        <v>3293</v>
      </c>
    </row>
    <row r="511" s="2" customFormat="1" ht="16.5" customHeight="1">
      <c r="A511" s="37"/>
      <c r="B511" s="38"/>
      <c r="C511" s="203" t="s">
        <v>1584</v>
      </c>
      <c r="D511" s="203" t="s">
        <v>120</v>
      </c>
      <c r="E511" s="204" t="s">
        <v>3294</v>
      </c>
      <c r="F511" s="205" t="s">
        <v>3295</v>
      </c>
      <c r="G511" s="206" t="s">
        <v>123</v>
      </c>
      <c r="H511" s="207">
        <v>50</v>
      </c>
      <c r="I511" s="208"/>
      <c r="J511" s="209">
        <f>ROUND(I511*H511,2)</f>
        <v>0</v>
      </c>
      <c r="K511" s="205" t="s">
        <v>2179</v>
      </c>
      <c r="L511" s="43"/>
      <c r="M511" s="210" t="s">
        <v>19</v>
      </c>
      <c r="N511" s="211" t="s">
        <v>43</v>
      </c>
      <c r="O511" s="83"/>
      <c r="P511" s="212">
        <f>O511*H511</f>
        <v>0</v>
      </c>
      <c r="Q511" s="212">
        <v>5.0000000000000002E-05</v>
      </c>
      <c r="R511" s="212">
        <f>Q511*H511</f>
        <v>0.0025000000000000001</v>
      </c>
      <c r="S511" s="212">
        <v>0.0030000000000000001</v>
      </c>
      <c r="T511" s="213">
        <f>S511*H511</f>
        <v>0.14999999999999999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14" t="s">
        <v>80</v>
      </c>
      <c r="AT511" s="214" t="s">
        <v>120</v>
      </c>
      <c r="AU511" s="214" t="s">
        <v>82</v>
      </c>
      <c r="AY511" s="16" t="s">
        <v>117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16" t="s">
        <v>80</v>
      </c>
      <c r="BK511" s="215">
        <f>ROUND(I511*H511,2)</f>
        <v>0</v>
      </c>
      <c r="BL511" s="16" t="s">
        <v>80</v>
      </c>
      <c r="BM511" s="214" t="s">
        <v>3296</v>
      </c>
    </row>
    <row r="512" s="2" customFormat="1" ht="16.5" customHeight="1">
      <c r="A512" s="37"/>
      <c r="B512" s="38"/>
      <c r="C512" s="203" t="s">
        <v>1588</v>
      </c>
      <c r="D512" s="203" t="s">
        <v>120</v>
      </c>
      <c r="E512" s="204" t="s">
        <v>3297</v>
      </c>
      <c r="F512" s="205" t="s">
        <v>3298</v>
      </c>
      <c r="G512" s="206" t="s">
        <v>407</v>
      </c>
      <c r="H512" s="207">
        <v>10</v>
      </c>
      <c r="I512" s="208"/>
      <c r="J512" s="209">
        <f>ROUND(I512*H512,2)</f>
        <v>0</v>
      </c>
      <c r="K512" s="205" t="s">
        <v>2179</v>
      </c>
      <c r="L512" s="43"/>
      <c r="M512" s="210" t="s">
        <v>19</v>
      </c>
      <c r="N512" s="211" t="s">
        <v>43</v>
      </c>
      <c r="O512" s="83"/>
      <c r="P512" s="212">
        <f>O512*H512</f>
        <v>0</v>
      </c>
      <c r="Q512" s="212">
        <v>0</v>
      </c>
      <c r="R512" s="212">
        <f>Q512*H512</f>
        <v>0</v>
      </c>
      <c r="S512" s="212">
        <v>0</v>
      </c>
      <c r="T512" s="213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14" t="s">
        <v>80</v>
      </c>
      <c r="AT512" s="214" t="s">
        <v>120</v>
      </c>
      <c r="AU512" s="214" t="s">
        <v>82</v>
      </c>
      <c r="AY512" s="16" t="s">
        <v>117</v>
      </c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16" t="s">
        <v>80</v>
      </c>
      <c r="BK512" s="215">
        <f>ROUND(I512*H512,2)</f>
        <v>0</v>
      </c>
      <c r="BL512" s="16" t="s">
        <v>80</v>
      </c>
      <c r="BM512" s="214" t="s">
        <v>3299</v>
      </c>
    </row>
    <row r="513" s="2" customFormat="1" ht="16.5" customHeight="1">
      <c r="A513" s="37"/>
      <c r="B513" s="38"/>
      <c r="C513" s="203" t="s">
        <v>1592</v>
      </c>
      <c r="D513" s="203" t="s">
        <v>120</v>
      </c>
      <c r="E513" s="204" t="s">
        <v>3300</v>
      </c>
      <c r="F513" s="205" t="s">
        <v>3301</v>
      </c>
      <c r="G513" s="206" t="s">
        <v>407</v>
      </c>
      <c r="H513" s="207">
        <v>10</v>
      </c>
      <c r="I513" s="208"/>
      <c r="J513" s="209">
        <f>ROUND(I513*H513,2)</f>
        <v>0</v>
      </c>
      <c r="K513" s="205" t="s">
        <v>2179</v>
      </c>
      <c r="L513" s="43"/>
      <c r="M513" s="210" t="s">
        <v>19</v>
      </c>
      <c r="N513" s="211" t="s">
        <v>43</v>
      </c>
      <c r="O513" s="83"/>
      <c r="P513" s="212">
        <f>O513*H513</f>
        <v>0</v>
      </c>
      <c r="Q513" s="212">
        <v>0</v>
      </c>
      <c r="R513" s="212">
        <f>Q513*H513</f>
        <v>0</v>
      </c>
      <c r="S513" s="212">
        <v>0</v>
      </c>
      <c r="T513" s="213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14" t="s">
        <v>80</v>
      </c>
      <c r="AT513" s="214" t="s">
        <v>120</v>
      </c>
      <c r="AU513" s="214" t="s">
        <v>82</v>
      </c>
      <c r="AY513" s="16" t="s">
        <v>117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16" t="s">
        <v>80</v>
      </c>
      <c r="BK513" s="215">
        <f>ROUND(I513*H513,2)</f>
        <v>0</v>
      </c>
      <c r="BL513" s="16" t="s">
        <v>80</v>
      </c>
      <c r="BM513" s="214" t="s">
        <v>3302</v>
      </c>
    </row>
    <row r="514" s="2" customFormat="1">
      <c r="A514" s="37"/>
      <c r="B514" s="38"/>
      <c r="C514" s="203" t="s">
        <v>1596</v>
      </c>
      <c r="D514" s="203" t="s">
        <v>120</v>
      </c>
      <c r="E514" s="204" t="s">
        <v>3303</v>
      </c>
      <c r="F514" s="205" t="s">
        <v>3304</v>
      </c>
      <c r="G514" s="206" t="s">
        <v>407</v>
      </c>
      <c r="H514" s="207">
        <v>10</v>
      </c>
      <c r="I514" s="208"/>
      <c r="J514" s="209">
        <f>ROUND(I514*H514,2)</f>
        <v>0</v>
      </c>
      <c r="K514" s="205" t="s">
        <v>2179</v>
      </c>
      <c r="L514" s="43"/>
      <c r="M514" s="243" t="s">
        <v>19</v>
      </c>
      <c r="N514" s="244" t="s">
        <v>43</v>
      </c>
      <c r="O514" s="229"/>
      <c r="P514" s="230">
        <f>O514*H514</f>
        <v>0</v>
      </c>
      <c r="Q514" s="230">
        <v>0</v>
      </c>
      <c r="R514" s="230">
        <f>Q514*H514</f>
        <v>0</v>
      </c>
      <c r="S514" s="230">
        <v>0</v>
      </c>
      <c r="T514" s="231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14" t="s">
        <v>80</v>
      </c>
      <c r="AT514" s="214" t="s">
        <v>120</v>
      </c>
      <c r="AU514" s="214" t="s">
        <v>82</v>
      </c>
      <c r="AY514" s="16" t="s">
        <v>117</v>
      </c>
      <c r="BE514" s="215">
        <f>IF(N514="základní",J514,0)</f>
        <v>0</v>
      </c>
      <c r="BF514" s="215">
        <f>IF(N514="snížená",J514,0)</f>
        <v>0</v>
      </c>
      <c r="BG514" s="215">
        <f>IF(N514="zákl. přenesená",J514,0)</f>
        <v>0</v>
      </c>
      <c r="BH514" s="215">
        <f>IF(N514="sníž. přenesená",J514,0)</f>
        <v>0</v>
      </c>
      <c r="BI514" s="215">
        <f>IF(N514="nulová",J514,0)</f>
        <v>0</v>
      </c>
      <c r="BJ514" s="16" t="s">
        <v>80</v>
      </c>
      <c r="BK514" s="215">
        <f>ROUND(I514*H514,2)</f>
        <v>0</v>
      </c>
      <c r="BL514" s="16" t="s">
        <v>80</v>
      </c>
      <c r="BM514" s="214" t="s">
        <v>3305</v>
      </c>
    </row>
    <row r="515" s="2" customFormat="1" ht="6.96" customHeight="1">
      <c r="A515" s="37"/>
      <c r="B515" s="58"/>
      <c r="C515" s="59"/>
      <c r="D515" s="59"/>
      <c r="E515" s="59"/>
      <c r="F515" s="59"/>
      <c r="G515" s="59"/>
      <c r="H515" s="59"/>
      <c r="I515" s="59"/>
      <c r="J515" s="59"/>
      <c r="K515" s="59"/>
      <c r="L515" s="43"/>
      <c r="M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</row>
  </sheetData>
  <sheetProtection sheet="1" autoFilter="0" formatColumns="0" formatRows="0" objects="1" scenarios="1" spinCount="100000" saltValue="uwvKyQIZ57kV3S0gdlvp14TEvfW2MixOOX1J0Es0V5q+J1STOtyMJlezn2hiVIoKOoYZnk1JZls5qhertBdfPw==" hashValue="xP/cqvz9azsT3g6UhysM+1dqIsvSS3cHDhDrY9XsdZfP2LH7B9ECwZHhrwrVT+NBzaXpZQ0fCZmK4GRYOsxV8A==" algorithmName="SHA-512" password="CC35"/>
  <autoFilter ref="C82:K51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Odstraňování závad z revizí elektroinstalací a soustav ochrany před bleskem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3306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11. 1. 2021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ROUND((SUM(BE85:BE104)),  2)</f>
        <v>0</v>
      </c>
      <c r="G33" s="37"/>
      <c r="H33" s="37"/>
      <c r="I33" s="147">
        <v>0.20999999999999999</v>
      </c>
      <c r="J33" s="146">
        <f>ROUND(((SUM(BE85:BE104))*I33),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ROUND((SUM(BF85:BF104)),  2)</f>
        <v>0</v>
      </c>
      <c r="G34" s="37"/>
      <c r="H34" s="37"/>
      <c r="I34" s="147">
        <v>0.14999999999999999</v>
      </c>
      <c r="J34" s="146">
        <f>ROUND(((SUM(BF85:BF104))*I34),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ROUND((SUM(BG85:BG104)),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ROUND((SUM(BH85:BH104)),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ROUND((SUM(BI85:BI104)),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Odstraňování závad z revizí elektroinstalací a soustav ochrany před bleskem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03 -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11. 1. 2021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3307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3308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3309</v>
      </c>
      <c r="E62" s="173"/>
      <c r="F62" s="173"/>
      <c r="G62" s="173"/>
      <c r="H62" s="173"/>
      <c r="I62" s="173"/>
      <c r="J62" s="174">
        <f>J92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3310</v>
      </c>
      <c r="E63" s="173"/>
      <c r="F63" s="173"/>
      <c r="G63" s="173"/>
      <c r="H63" s="173"/>
      <c r="I63" s="173"/>
      <c r="J63" s="174">
        <f>J96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3311</v>
      </c>
      <c r="E64" s="173"/>
      <c r="F64" s="173"/>
      <c r="G64" s="173"/>
      <c r="H64" s="173"/>
      <c r="I64" s="173"/>
      <c r="J64" s="174">
        <f>J98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3312</v>
      </c>
      <c r="E65" s="173"/>
      <c r="F65" s="173"/>
      <c r="G65" s="173"/>
      <c r="H65" s="173"/>
      <c r="I65" s="173"/>
      <c r="J65" s="174">
        <f>J103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Odstraňování závad z revizí elektroinstalací a soustav ochrany před bleskem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90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PS 03 - VRN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31" t="s">
        <v>23</v>
      </c>
      <c r="J79" s="71" t="str">
        <f>IF(J12="","",J12)</f>
        <v>11. 1. 2021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Správa železnic, státní organizace</v>
      </c>
      <c r="G81" s="39"/>
      <c r="H81" s="39"/>
      <c r="I81" s="31" t="s">
        <v>33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35</v>
      </c>
      <c r="J82" s="35" t="str">
        <f>E24</f>
        <v>Správa železnic, státní organizace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103</v>
      </c>
      <c r="D84" s="179" t="s">
        <v>57</v>
      </c>
      <c r="E84" s="179" t="s">
        <v>53</v>
      </c>
      <c r="F84" s="179" t="s">
        <v>54</v>
      </c>
      <c r="G84" s="179" t="s">
        <v>104</v>
      </c>
      <c r="H84" s="179" t="s">
        <v>105</v>
      </c>
      <c r="I84" s="179" t="s">
        <v>106</v>
      </c>
      <c r="J84" s="179" t="s">
        <v>94</v>
      </c>
      <c r="K84" s="180" t="s">
        <v>107</v>
      </c>
      <c r="L84" s="181"/>
      <c r="M84" s="91" t="s">
        <v>19</v>
      </c>
      <c r="N84" s="92" t="s">
        <v>42</v>
      </c>
      <c r="O84" s="92" t="s">
        <v>108</v>
      </c>
      <c r="P84" s="92" t="s">
        <v>109</v>
      </c>
      <c r="Q84" s="92" t="s">
        <v>110</v>
      </c>
      <c r="R84" s="92" t="s">
        <v>111</v>
      </c>
      <c r="S84" s="92" t="s">
        <v>112</v>
      </c>
      <c r="T84" s="93" t="s">
        <v>113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114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</f>
        <v>0</v>
      </c>
      <c r="Q85" s="95"/>
      <c r="R85" s="184">
        <f>R86</f>
        <v>0</v>
      </c>
      <c r="S85" s="95"/>
      <c r="T85" s="185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95</v>
      </c>
      <c r="BK85" s="186">
        <f>BK86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87</v>
      </c>
      <c r="F86" s="190" t="s">
        <v>3313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P87+P92+P96+P98+P103</f>
        <v>0</v>
      </c>
      <c r="Q86" s="195"/>
      <c r="R86" s="196">
        <f>R87+R92+R96+R98+R103</f>
        <v>0</v>
      </c>
      <c r="S86" s="195"/>
      <c r="T86" s="197">
        <f>T87+T92+T96+T98+T103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138</v>
      </c>
      <c r="AT86" s="199" t="s">
        <v>71</v>
      </c>
      <c r="AU86" s="199" t="s">
        <v>72</v>
      </c>
      <c r="AY86" s="198" t="s">
        <v>117</v>
      </c>
      <c r="BK86" s="200">
        <f>BK87+BK92+BK96+BK98+BK103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3314</v>
      </c>
      <c r="F87" s="201" t="s">
        <v>3315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SUM(P88:P91)</f>
        <v>0</v>
      </c>
      <c r="Q87" s="195"/>
      <c r="R87" s="196">
        <f>SUM(R88:R91)</f>
        <v>0</v>
      </c>
      <c r="S87" s="195"/>
      <c r="T87" s="197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138</v>
      </c>
      <c r="AT87" s="199" t="s">
        <v>71</v>
      </c>
      <c r="AU87" s="199" t="s">
        <v>80</v>
      </c>
      <c r="AY87" s="198" t="s">
        <v>117</v>
      </c>
      <c r="BK87" s="200">
        <f>SUM(BK88:BK91)</f>
        <v>0</v>
      </c>
    </row>
    <row r="88" s="2" customFormat="1" ht="16.5" customHeight="1">
      <c r="A88" s="37"/>
      <c r="B88" s="38"/>
      <c r="C88" s="203" t="s">
        <v>80</v>
      </c>
      <c r="D88" s="203" t="s">
        <v>120</v>
      </c>
      <c r="E88" s="204" t="s">
        <v>3316</v>
      </c>
      <c r="F88" s="205" t="s">
        <v>3317</v>
      </c>
      <c r="G88" s="206" t="s">
        <v>3318</v>
      </c>
      <c r="H88" s="207">
        <v>1</v>
      </c>
      <c r="I88" s="208"/>
      <c r="J88" s="209">
        <f>ROUND(I88*H88,2)</f>
        <v>0</v>
      </c>
      <c r="K88" s="205" t="s">
        <v>2179</v>
      </c>
      <c r="L88" s="43"/>
      <c r="M88" s="210" t="s">
        <v>19</v>
      </c>
      <c r="N88" s="211" t="s">
        <v>43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3319</v>
      </c>
      <c r="AT88" s="214" t="s">
        <v>120</v>
      </c>
      <c r="AU88" s="214" t="s">
        <v>82</v>
      </c>
      <c r="AY88" s="16" t="s">
        <v>117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80</v>
      </c>
      <c r="BK88" s="215">
        <f>ROUND(I88*H88,2)</f>
        <v>0</v>
      </c>
      <c r="BL88" s="16" t="s">
        <v>3319</v>
      </c>
      <c r="BM88" s="214" t="s">
        <v>3320</v>
      </c>
    </row>
    <row r="89" s="2" customFormat="1" ht="16.5" customHeight="1">
      <c r="A89" s="37"/>
      <c r="B89" s="38"/>
      <c r="C89" s="203" t="s">
        <v>82</v>
      </c>
      <c r="D89" s="203" t="s">
        <v>120</v>
      </c>
      <c r="E89" s="204" t="s">
        <v>3321</v>
      </c>
      <c r="F89" s="205" t="s">
        <v>3322</v>
      </c>
      <c r="G89" s="206" t="s">
        <v>3318</v>
      </c>
      <c r="H89" s="207">
        <v>1</v>
      </c>
      <c r="I89" s="208"/>
      <c r="J89" s="209">
        <f>ROUND(I89*H89,2)</f>
        <v>0</v>
      </c>
      <c r="K89" s="205" t="s">
        <v>2179</v>
      </c>
      <c r="L89" s="43"/>
      <c r="M89" s="210" t="s">
        <v>19</v>
      </c>
      <c r="N89" s="211" t="s">
        <v>43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3319</v>
      </c>
      <c r="AT89" s="214" t="s">
        <v>120</v>
      </c>
      <c r="AU89" s="214" t="s">
        <v>82</v>
      </c>
      <c r="AY89" s="16" t="s">
        <v>117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3319</v>
      </c>
      <c r="BM89" s="214" t="s">
        <v>3323</v>
      </c>
    </row>
    <row r="90" s="2" customFormat="1" ht="16.5" customHeight="1">
      <c r="A90" s="37"/>
      <c r="B90" s="38"/>
      <c r="C90" s="203" t="s">
        <v>130</v>
      </c>
      <c r="D90" s="203" t="s">
        <v>120</v>
      </c>
      <c r="E90" s="204" t="s">
        <v>3324</v>
      </c>
      <c r="F90" s="205" t="s">
        <v>3325</v>
      </c>
      <c r="G90" s="206" t="s">
        <v>3318</v>
      </c>
      <c r="H90" s="207">
        <v>1</v>
      </c>
      <c r="I90" s="208"/>
      <c r="J90" s="209">
        <f>ROUND(I90*H90,2)</f>
        <v>0</v>
      </c>
      <c r="K90" s="205" t="s">
        <v>2179</v>
      </c>
      <c r="L90" s="43"/>
      <c r="M90" s="210" t="s">
        <v>19</v>
      </c>
      <c r="N90" s="211" t="s">
        <v>43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3319</v>
      </c>
      <c r="AT90" s="214" t="s">
        <v>120</v>
      </c>
      <c r="AU90" s="214" t="s">
        <v>82</v>
      </c>
      <c r="AY90" s="16" t="s">
        <v>117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80</v>
      </c>
      <c r="BK90" s="215">
        <f>ROUND(I90*H90,2)</f>
        <v>0</v>
      </c>
      <c r="BL90" s="16" t="s">
        <v>3319</v>
      </c>
      <c r="BM90" s="214" t="s">
        <v>3326</v>
      </c>
    </row>
    <row r="91" s="2" customFormat="1" ht="16.5" customHeight="1">
      <c r="A91" s="37"/>
      <c r="B91" s="38"/>
      <c r="C91" s="203" t="s">
        <v>134</v>
      </c>
      <c r="D91" s="203" t="s">
        <v>120</v>
      </c>
      <c r="E91" s="204" t="s">
        <v>3327</v>
      </c>
      <c r="F91" s="205" t="s">
        <v>3328</v>
      </c>
      <c r="G91" s="206" t="s">
        <v>3318</v>
      </c>
      <c r="H91" s="207">
        <v>1</v>
      </c>
      <c r="I91" s="208"/>
      <c r="J91" s="209">
        <f>ROUND(I91*H91,2)</f>
        <v>0</v>
      </c>
      <c r="K91" s="205" t="s">
        <v>2179</v>
      </c>
      <c r="L91" s="43"/>
      <c r="M91" s="210" t="s">
        <v>19</v>
      </c>
      <c r="N91" s="211" t="s">
        <v>43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3319</v>
      </c>
      <c r="AT91" s="214" t="s">
        <v>120</v>
      </c>
      <c r="AU91" s="214" t="s">
        <v>82</v>
      </c>
      <c r="AY91" s="16" t="s">
        <v>117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80</v>
      </c>
      <c r="BK91" s="215">
        <f>ROUND(I91*H91,2)</f>
        <v>0</v>
      </c>
      <c r="BL91" s="16" t="s">
        <v>3319</v>
      </c>
      <c r="BM91" s="214" t="s">
        <v>3329</v>
      </c>
    </row>
    <row r="92" s="12" customFormat="1" ht="22.8" customHeight="1">
      <c r="A92" s="12"/>
      <c r="B92" s="187"/>
      <c r="C92" s="188"/>
      <c r="D92" s="189" t="s">
        <v>71</v>
      </c>
      <c r="E92" s="201" t="s">
        <v>3330</v>
      </c>
      <c r="F92" s="201" t="s">
        <v>3331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SUM(P93:P95)</f>
        <v>0</v>
      </c>
      <c r="Q92" s="195"/>
      <c r="R92" s="196">
        <f>SUM(R93:R95)</f>
        <v>0</v>
      </c>
      <c r="S92" s="195"/>
      <c r="T92" s="197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138</v>
      </c>
      <c r="AT92" s="199" t="s">
        <v>71</v>
      </c>
      <c r="AU92" s="199" t="s">
        <v>80</v>
      </c>
      <c r="AY92" s="198" t="s">
        <v>117</v>
      </c>
      <c r="BK92" s="200">
        <f>SUM(BK93:BK95)</f>
        <v>0</v>
      </c>
    </row>
    <row r="93" s="2" customFormat="1" ht="16.5" customHeight="1">
      <c r="A93" s="37"/>
      <c r="B93" s="38"/>
      <c r="C93" s="203" t="s">
        <v>138</v>
      </c>
      <c r="D93" s="203" t="s">
        <v>120</v>
      </c>
      <c r="E93" s="204" t="s">
        <v>3332</v>
      </c>
      <c r="F93" s="205" t="s">
        <v>3333</v>
      </c>
      <c r="G93" s="206" t="s">
        <v>3318</v>
      </c>
      <c r="H93" s="207">
        <v>1</v>
      </c>
      <c r="I93" s="208"/>
      <c r="J93" s="209">
        <f>ROUND(I93*H93,2)</f>
        <v>0</v>
      </c>
      <c r="K93" s="205" t="s">
        <v>2179</v>
      </c>
      <c r="L93" s="43"/>
      <c r="M93" s="210" t="s">
        <v>19</v>
      </c>
      <c r="N93" s="211" t="s">
        <v>43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3319</v>
      </c>
      <c r="AT93" s="214" t="s">
        <v>120</v>
      </c>
      <c r="AU93" s="214" t="s">
        <v>82</v>
      </c>
      <c r="AY93" s="16" t="s">
        <v>117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3319</v>
      </c>
      <c r="BM93" s="214" t="s">
        <v>3334</v>
      </c>
    </row>
    <row r="94" s="2" customFormat="1" ht="16.5" customHeight="1">
      <c r="A94" s="37"/>
      <c r="B94" s="38"/>
      <c r="C94" s="203" t="s">
        <v>142</v>
      </c>
      <c r="D94" s="203" t="s">
        <v>120</v>
      </c>
      <c r="E94" s="204" t="s">
        <v>3335</v>
      </c>
      <c r="F94" s="205" t="s">
        <v>3336</v>
      </c>
      <c r="G94" s="206" t="s">
        <v>3318</v>
      </c>
      <c r="H94" s="207">
        <v>1</v>
      </c>
      <c r="I94" s="208"/>
      <c r="J94" s="209">
        <f>ROUND(I94*H94,2)</f>
        <v>0</v>
      </c>
      <c r="K94" s="205" t="s">
        <v>2179</v>
      </c>
      <c r="L94" s="43"/>
      <c r="M94" s="210" t="s">
        <v>19</v>
      </c>
      <c r="N94" s="211" t="s">
        <v>43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3319</v>
      </c>
      <c r="AT94" s="214" t="s">
        <v>120</v>
      </c>
      <c r="AU94" s="214" t="s">
        <v>82</v>
      </c>
      <c r="AY94" s="16" t="s">
        <v>117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80</v>
      </c>
      <c r="BK94" s="215">
        <f>ROUND(I94*H94,2)</f>
        <v>0</v>
      </c>
      <c r="BL94" s="16" t="s">
        <v>3319</v>
      </c>
      <c r="BM94" s="214" t="s">
        <v>3337</v>
      </c>
    </row>
    <row r="95" s="2" customFormat="1" ht="16.5" customHeight="1">
      <c r="A95" s="37"/>
      <c r="B95" s="38"/>
      <c r="C95" s="203" t="s">
        <v>146</v>
      </c>
      <c r="D95" s="203" t="s">
        <v>120</v>
      </c>
      <c r="E95" s="204" t="s">
        <v>3338</v>
      </c>
      <c r="F95" s="205" t="s">
        <v>3339</v>
      </c>
      <c r="G95" s="206" t="s">
        <v>3318</v>
      </c>
      <c r="H95" s="207">
        <v>1</v>
      </c>
      <c r="I95" s="208"/>
      <c r="J95" s="209">
        <f>ROUND(I95*H95,2)</f>
        <v>0</v>
      </c>
      <c r="K95" s="205" t="s">
        <v>2179</v>
      </c>
      <c r="L95" s="43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3319</v>
      </c>
      <c r="AT95" s="214" t="s">
        <v>120</v>
      </c>
      <c r="AU95" s="214" t="s">
        <v>82</v>
      </c>
      <c r="AY95" s="16" t="s">
        <v>117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3319</v>
      </c>
      <c r="BM95" s="214" t="s">
        <v>3340</v>
      </c>
    </row>
    <row r="96" s="12" customFormat="1" ht="22.8" customHeight="1">
      <c r="A96" s="12"/>
      <c r="B96" s="187"/>
      <c r="C96" s="188"/>
      <c r="D96" s="189" t="s">
        <v>71</v>
      </c>
      <c r="E96" s="201" t="s">
        <v>3341</v>
      </c>
      <c r="F96" s="201" t="s">
        <v>3342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P97</f>
        <v>0</v>
      </c>
      <c r="Q96" s="195"/>
      <c r="R96" s="196">
        <f>R97</f>
        <v>0</v>
      </c>
      <c r="S96" s="195"/>
      <c r="T96" s="197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138</v>
      </c>
      <c r="AT96" s="199" t="s">
        <v>71</v>
      </c>
      <c r="AU96" s="199" t="s">
        <v>80</v>
      </c>
      <c r="AY96" s="198" t="s">
        <v>117</v>
      </c>
      <c r="BK96" s="200">
        <f>BK97</f>
        <v>0</v>
      </c>
    </row>
    <row r="97" s="2" customFormat="1" ht="16.5" customHeight="1">
      <c r="A97" s="37"/>
      <c r="B97" s="38"/>
      <c r="C97" s="203" t="s">
        <v>150</v>
      </c>
      <c r="D97" s="203" t="s">
        <v>120</v>
      </c>
      <c r="E97" s="204" t="s">
        <v>3343</v>
      </c>
      <c r="F97" s="205" t="s">
        <v>3344</v>
      </c>
      <c r="G97" s="206" t="s">
        <v>3318</v>
      </c>
      <c r="H97" s="207">
        <v>1</v>
      </c>
      <c r="I97" s="208"/>
      <c r="J97" s="209">
        <f>ROUND(I97*H97,2)</f>
        <v>0</v>
      </c>
      <c r="K97" s="205" t="s">
        <v>2179</v>
      </c>
      <c r="L97" s="43"/>
      <c r="M97" s="210" t="s">
        <v>19</v>
      </c>
      <c r="N97" s="211" t="s">
        <v>43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3319</v>
      </c>
      <c r="AT97" s="214" t="s">
        <v>120</v>
      </c>
      <c r="AU97" s="214" t="s">
        <v>82</v>
      </c>
      <c r="AY97" s="16" t="s">
        <v>117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3319</v>
      </c>
      <c r="BM97" s="214" t="s">
        <v>3345</v>
      </c>
    </row>
    <row r="98" s="12" customFormat="1" ht="22.8" customHeight="1">
      <c r="A98" s="12"/>
      <c r="B98" s="187"/>
      <c r="C98" s="188"/>
      <c r="D98" s="189" t="s">
        <v>71</v>
      </c>
      <c r="E98" s="201" t="s">
        <v>3346</v>
      </c>
      <c r="F98" s="201" t="s">
        <v>3347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SUM(P99:P102)</f>
        <v>0</v>
      </c>
      <c r="Q98" s="195"/>
      <c r="R98" s="196">
        <f>SUM(R99:R102)</f>
        <v>0</v>
      </c>
      <c r="S98" s="195"/>
      <c r="T98" s="197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8" t="s">
        <v>138</v>
      </c>
      <c r="AT98" s="199" t="s">
        <v>71</v>
      </c>
      <c r="AU98" s="199" t="s">
        <v>80</v>
      </c>
      <c r="AY98" s="198" t="s">
        <v>117</v>
      </c>
      <c r="BK98" s="200">
        <f>SUM(BK99:BK102)</f>
        <v>0</v>
      </c>
    </row>
    <row r="99" s="2" customFormat="1" ht="16.5" customHeight="1">
      <c r="A99" s="37"/>
      <c r="B99" s="38"/>
      <c r="C99" s="203" t="s">
        <v>159</v>
      </c>
      <c r="D99" s="203" t="s">
        <v>120</v>
      </c>
      <c r="E99" s="204" t="s">
        <v>3348</v>
      </c>
      <c r="F99" s="205" t="s">
        <v>3349</v>
      </c>
      <c r="G99" s="206" t="s">
        <v>3318</v>
      </c>
      <c r="H99" s="207">
        <v>1</v>
      </c>
      <c r="I99" s="208"/>
      <c r="J99" s="209">
        <f>ROUND(I99*H99,2)</f>
        <v>0</v>
      </c>
      <c r="K99" s="205" t="s">
        <v>2179</v>
      </c>
      <c r="L99" s="43"/>
      <c r="M99" s="210" t="s">
        <v>19</v>
      </c>
      <c r="N99" s="211" t="s">
        <v>43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3319</v>
      </c>
      <c r="AT99" s="214" t="s">
        <v>120</v>
      </c>
      <c r="AU99" s="214" t="s">
        <v>82</v>
      </c>
      <c r="AY99" s="16" t="s">
        <v>117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80</v>
      </c>
      <c r="BK99" s="215">
        <f>ROUND(I99*H99,2)</f>
        <v>0</v>
      </c>
      <c r="BL99" s="16" t="s">
        <v>3319</v>
      </c>
      <c r="BM99" s="214" t="s">
        <v>3350</v>
      </c>
    </row>
    <row r="100" s="2" customFormat="1" ht="16.5" customHeight="1">
      <c r="A100" s="37"/>
      <c r="B100" s="38"/>
      <c r="C100" s="203" t="s">
        <v>163</v>
      </c>
      <c r="D100" s="203" t="s">
        <v>120</v>
      </c>
      <c r="E100" s="204" t="s">
        <v>3351</v>
      </c>
      <c r="F100" s="205" t="s">
        <v>3352</v>
      </c>
      <c r="G100" s="206" t="s">
        <v>3318</v>
      </c>
      <c r="H100" s="207">
        <v>1</v>
      </c>
      <c r="I100" s="208"/>
      <c r="J100" s="209">
        <f>ROUND(I100*H100,2)</f>
        <v>0</v>
      </c>
      <c r="K100" s="205" t="s">
        <v>2179</v>
      </c>
      <c r="L100" s="43"/>
      <c r="M100" s="210" t="s">
        <v>19</v>
      </c>
      <c r="N100" s="211" t="s">
        <v>43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3319</v>
      </c>
      <c r="AT100" s="214" t="s">
        <v>120</v>
      </c>
      <c r="AU100" s="214" t="s">
        <v>82</v>
      </c>
      <c r="AY100" s="16" t="s">
        <v>117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80</v>
      </c>
      <c r="BK100" s="215">
        <f>ROUND(I100*H100,2)</f>
        <v>0</v>
      </c>
      <c r="BL100" s="16" t="s">
        <v>3319</v>
      </c>
      <c r="BM100" s="214" t="s">
        <v>3353</v>
      </c>
    </row>
    <row r="101" s="2" customFormat="1" ht="16.5" customHeight="1">
      <c r="A101" s="37"/>
      <c r="B101" s="38"/>
      <c r="C101" s="203" t="s">
        <v>167</v>
      </c>
      <c r="D101" s="203" t="s">
        <v>120</v>
      </c>
      <c r="E101" s="204" t="s">
        <v>3354</v>
      </c>
      <c r="F101" s="205" t="s">
        <v>3355</v>
      </c>
      <c r="G101" s="206" t="s">
        <v>3318</v>
      </c>
      <c r="H101" s="207">
        <v>1</v>
      </c>
      <c r="I101" s="208"/>
      <c r="J101" s="209">
        <f>ROUND(I101*H101,2)</f>
        <v>0</v>
      </c>
      <c r="K101" s="205" t="s">
        <v>2179</v>
      </c>
      <c r="L101" s="43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3319</v>
      </c>
      <c r="AT101" s="214" t="s">
        <v>120</v>
      </c>
      <c r="AU101" s="214" t="s">
        <v>82</v>
      </c>
      <c r="AY101" s="16" t="s">
        <v>117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3319</v>
      </c>
      <c r="BM101" s="214" t="s">
        <v>3356</v>
      </c>
    </row>
    <row r="102" s="2" customFormat="1" ht="16.5" customHeight="1">
      <c r="A102" s="37"/>
      <c r="B102" s="38"/>
      <c r="C102" s="203" t="s">
        <v>171</v>
      </c>
      <c r="D102" s="203" t="s">
        <v>120</v>
      </c>
      <c r="E102" s="204" t="s">
        <v>3357</v>
      </c>
      <c r="F102" s="205" t="s">
        <v>3358</v>
      </c>
      <c r="G102" s="206" t="s">
        <v>3318</v>
      </c>
      <c r="H102" s="207">
        <v>1</v>
      </c>
      <c r="I102" s="208"/>
      <c r="J102" s="209">
        <f>ROUND(I102*H102,2)</f>
        <v>0</v>
      </c>
      <c r="K102" s="205" t="s">
        <v>2179</v>
      </c>
      <c r="L102" s="43"/>
      <c r="M102" s="210" t="s">
        <v>19</v>
      </c>
      <c r="N102" s="211" t="s">
        <v>43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3319</v>
      </c>
      <c r="AT102" s="214" t="s">
        <v>120</v>
      </c>
      <c r="AU102" s="214" t="s">
        <v>82</v>
      </c>
      <c r="AY102" s="16" t="s">
        <v>117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80</v>
      </c>
      <c r="BK102" s="215">
        <f>ROUND(I102*H102,2)</f>
        <v>0</v>
      </c>
      <c r="BL102" s="16" t="s">
        <v>3319</v>
      </c>
      <c r="BM102" s="214" t="s">
        <v>3359</v>
      </c>
    </row>
    <row r="103" s="12" customFormat="1" ht="22.8" customHeight="1">
      <c r="A103" s="12"/>
      <c r="B103" s="187"/>
      <c r="C103" s="188"/>
      <c r="D103" s="189" t="s">
        <v>71</v>
      </c>
      <c r="E103" s="201" t="s">
        <v>3360</v>
      </c>
      <c r="F103" s="201" t="s">
        <v>3361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P104</f>
        <v>0</v>
      </c>
      <c r="Q103" s="195"/>
      <c r="R103" s="196">
        <f>R104</f>
        <v>0</v>
      </c>
      <c r="S103" s="195"/>
      <c r="T103" s="197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138</v>
      </c>
      <c r="AT103" s="199" t="s">
        <v>71</v>
      </c>
      <c r="AU103" s="199" t="s">
        <v>80</v>
      </c>
      <c r="AY103" s="198" t="s">
        <v>117</v>
      </c>
      <c r="BK103" s="200">
        <f>BK104</f>
        <v>0</v>
      </c>
    </row>
    <row r="104" s="2" customFormat="1" ht="16.5" customHeight="1">
      <c r="A104" s="37"/>
      <c r="B104" s="38"/>
      <c r="C104" s="203" t="s">
        <v>175</v>
      </c>
      <c r="D104" s="203" t="s">
        <v>120</v>
      </c>
      <c r="E104" s="204" t="s">
        <v>3362</v>
      </c>
      <c r="F104" s="205" t="s">
        <v>3363</v>
      </c>
      <c r="G104" s="206" t="s">
        <v>3318</v>
      </c>
      <c r="H104" s="207">
        <v>1</v>
      </c>
      <c r="I104" s="208"/>
      <c r="J104" s="209">
        <f>ROUND(I104*H104,2)</f>
        <v>0</v>
      </c>
      <c r="K104" s="205" t="s">
        <v>2179</v>
      </c>
      <c r="L104" s="43"/>
      <c r="M104" s="243" t="s">
        <v>19</v>
      </c>
      <c r="N104" s="244" t="s">
        <v>43</v>
      </c>
      <c r="O104" s="229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3319</v>
      </c>
      <c r="AT104" s="214" t="s">
        <v>120</v>
      </c>
      <c r="AU104" s="214" t="s">
        <v>82</v>
      </c>
      <c r="AY104" s="16" t="s">
        <v>117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80</v>
      </c>
      <c r="BK104" s="215">
        <f>ROUND(I104*H104,2)</f>
        <v>0</v>
      </c>
      <c r="BL104" s="16" t="s">
        <v>3319</v>
      </c>
      <c r="BM104" s="214" t="s">
        <v>3364</v>
      </c>
    </row>
    <row r="105" s="2" customFormat="1" ht="6.96" customHeight="1">
      <c r="A105" s="37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P52Fs06DfZ3XKLxiAZp1A8/qT5Q7uvxxV9Mp5YLNBT6+3ROnwiE0sht0p6yiakMTS2FNvFTxsJorBwqW5F5isw==" hashValue="iD4QCw4C86PCs/lPiP4IhEmEka9RA+lTfgz90R7LvkXxtUWtXtFb8uRupXukf6bqK09vSb0luGKC+W0dKgZhtA==" algorithmName="SHA-512" password="CC35"/>
  <autoFilter ref="C84:K10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5" customWidth="1"/>
    <col min="2" max="2" width="1.667969" style="245" customWidth="1"/>
    <col min="3" max="4" width="5" style="245" customWidth="1"/>
    <col min="5" max="5" width="11.66016" style="245" customWidth="1"/>
    <col min="6" max="6" width="9.160156" style="245" customWidth="1"/>
    <col min="7" max="7" width="5" style="245" customWidth="1"/>
    <col min="8" max="8" width="77.83203" style="245" customWidth="1"/>
    <col min="9" max="10" width="20" style="245" customWidth="1"/>
    <col min="11" max="11" width="1.667969" style="245" customWidth="1"/>
  </cols>
  <sheetData>
    <row r="1" s="1" customFormat="1" ht="37.5" customHeight="1"/>
    <row r="2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="14" customFormat="1" ht="45" customHeight="1">
      <c r="B3" s="249"/>
      <c r="C3" s="250" t="s">
        <v>3365</v>
      </c>
      <c r="D3" s="250"/>
      <c r="E3" s="250"/>
      <c r="F3" s="250"/>
      <c r="G3" s="250"/>
      <c r="H3" s="250"/>
      <c r="I3" s="250"/>
      <c r="J3" s="250"/>
      <c r="K3" s="251"/>
    </row>
    <row r="4" s="1" customFormat="1" ht="25.5" customHeight="1">
      <c r="B4" s="252"/>
      <c r="C4" s="253" t="s">
        <v>3366</v>
      </c>
      <c r="D4" s="253"/>
      <c r="E4" s="253"/>
      <c r="F4" s="253"/>
      <c r="G4" s="253"/>
      <c r="H4" s="253"/>
      <c r="I4" s="253"/>
      <c r="J4" s="253"/>
      <c r="K4" s="254"/>
    </row>
    <row r="5" s="1" customFormat="1" ht="5.25" customHeight="1">
      <c r="B5" s="252"/>
      <c r="C5" s="255"/>
      <c r="D5" s="255"/>
      <c r="E5" s="255"/>
      <c r="F5" s="255"/>
      <c r="G5" s="255"/>
      <c r="H5" s="255"/>
      <c r="I5" s="255"/>
      <c r="J5" s="255"/>
      <c r="K5" s="254"/>
    </row>
    <row r="6" s="1" customFormat="1" ht="15" customHeight="1">
      <c r="B6" s="252"/>
      <c r="C6" s="256" t="s">
        <v>3367</v>
      </c>
      <c r="D6" s="256"/>
      <c r="E6" s="256"/>
      <c r="F6" s="256"/>
      <c r="G6" s="256"/>
      <c r="H6" s="256"/>
      <c r="I6" s="256"/>
      <c r="J6" s="256"/>
      <c r="K6" s="254"/>
    </row>
    <row r="7" s="1" customFormat="1" ht="15" customHeight="1">
      <c r="B7" s="257"/>
      <c r="C7" s="256" t="s">
        <v>3368</v>
      </c>
      <c r="D7" s="256"/>
      <c r="E7" s="256"/>
      <c r="F7" s="256"/>
      <c r="G7" s="256"/>
      <c r="H7" s="256"/>
      <c r="I7" s="256"/>
      <c r="J7" s="256"/>
      <c r="K7" s="254"/>
    </row>
    <row r="8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="1" customFormat="1" ht="15" customHeight="1">
      <c r="B9" s="257"/>
      <c r="C9" s="256" t="s">
        <v>3369</v>
      </c>
      <c r="D9" s="256"/>
      <c r="E9" s="256"/>
      <c r="F9" s="256"/>
      <c r="G9" s="256"/>
      <c r="H9" s="256"/>
      <c r="I9" s="256"/>
      <c r="J9" s="256"/>
      <c r="K9" s="254"/>
    </row>
    <row r="10" s="1" customFormat="1" ht="15" customHeight="1">
      <c r="B10" s="257"/>
      <c r="C10" s="256"/>
      <c r="D10" s="256" t="s">
        <v>3370</v>
      </c>
      <c r="E10" s="256"/>
      <c r="F10" s="256"/>
      <c r="G10" s="256"/>
      <c r="H10" s="256"/>
      <c r="I10" s="256"/>
      <c r="J10" s="256"/>
      <c r="K10" s="254"/>
    </row>
    <row r="11" s="1" customFormat="1" ht="15" customHeight="1">
      <c r="B11" s="257"/>
      <c r="C11" s="258"/>
      <c r="D11" s="256" t="s">
        <v>3371</v>
      </c>
      <c r="E11" s="256"/>
      <c r="F11" s="256"/>
      <c r="G11" s="256"/>
      <c r="H11" s="256"/>
      <c r="I11" s="256"/>
      <c r="J11" s="256"/>
      <c r="K11" s="254"/>
    </row>
    <row r="12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="1" customFormat="1" ht="15" customHeight="1">
      <c r="B13" s="257"/>
      <c r="C13" s="258"/>
      <c r="D13" s="259" t="s">
        <v>3372</v>
      </c>
      <c r="E13" s="256"/>
      <c r="F13" s="256"/>
      <c r="G13" s="256"/>
      <c r="H13" s="256"/>
      <c r="I13" s="256"/>
      <c r="J13" s="256"/>
      <c r="K13" s="254"/>
    </row>
    <row r="14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="1" customFormat="1" ht="15" customHeight="1">
      <c r="B15" s="257"/>
      <c r="C15" s="258"/>
      <c r="D15" s="256" t="s">
        <v>3373</v>
      </c>
      <c r="E15" s="256"/>
      <c r="F15" s="256"/>
      <c r="G15" s="256"/>
      <c r="H15" s="256"/>
      <c r="I15" s="256"/>
      <c r="J15" s="256"/>
      <c r="K15" s="254"/>
    </row>
    <row r="16" s="1" customFormat="1" ht="15" customHeight="1">
      <c r="B16" s="257"/>
      <c r="C16" s="258"/>
      <c r="D16" s="256" t="s">
        <v>3374</v>
      </c>
      <c r="E16" s="256"/>
      <c r="F16" s="256"/>
      <c r="G16" s="256"/>
      <c r="H16" s="256"/>
      <c r="I16" s="256"/>
      <c r="J16" s="256"/>
      <c r="K16" s="254"/>
    </row>
    <row r="17" s="1" customFormat="1" ht="15" customHeight="1">
      <c r="B17" s="257"/>
      <c r="C17" s="258"/>
      <c r="D17" s="256" t="s">
        <v>3375</v>
      </c>
      <c r="E17" s="256"/>
      <c r="F17" s="256"/>
      <c r="G17" s="256"/>
      <c r="H17" s="256"/>
      <c r="I17" s="256"/>
      <c r="J17" s="256"/>
      <c r="K17" s="254"/>
    </row>
    <row r="18" s="1" customFormat="1" ht="15" customHeight="1">
      <c r="B18" s="257"/>
      <c r="C18" s="258"/>
      <c r="D18" s="258"/>
      <c r="E18" s="260" t="s">
        <v>79</v>
      </c>
      <c r="F18" s="256" t="s">
        <v>3376</v>
      </c>
      <c r="G18" s="256"/>
      <c r="H18" s="256"/>
      <c r="I18" s="256"/>
      <c r="J18" s="256"/>
      <c r="K18" s="254"/>
    </row>
    <row r="19" s="1" customFormat="1" ht="15" customHeight="1">
      <c r="B19" s="257"/>
      <c r="C19" s="258"/>
      <c r="D19" s="258"/>
      <c r="E19" s="260" t="s">
        <v>3377</v>
      </c>
      <c r="F19" s="256" t="s">
        <v>3378</v>
      </c>
      <c r="G19" s="256"/>
      <c r="H19" s="256"/>
      <c r="I19" s="256"/>
      <c r="J19" s="256"/>
      <c r="K19" s="254"/>
    </row>
    <row r="20" s="1" customFormat="1" ht="15" customHeight="1">
      <c r="B20" s="257"/>
      <c r="C20" s="258"/>
      <c r="D20" s="258"/>
      <c r="E20" s="260" t="s">
        <v>3379</v>
      </c>
      <c r="F20" s="256" t="s">
        <v>3380</v>
      </c>
      <c r="G20" s="256"/>
      <c r="H20" s="256"/>
      <c r="I20" s="256"/>
      <c r="J20" s="256"/>
      <c r="K20" s="254"/>
    </row>
    <row r="21" s="1" customFormat="1" ht="15" customHeight="1">
      <c r="B21" s="257"/>
      <c r="C21" s="258"/>
      <c r="D21" s="258"/>
      <c r="E21" s="260" t="s">
        <v>3381</v>
      </c>
      <c r="F21" s="256" t="s">
        <v>3382</v>
      </c>
      <c r="G21" s="256"/>
      <c r="H21" s="256"/>
      <c r="I21" s="256"/>
      <c r="J21" s="256"/>
      <c r="K21" s="254"/>
    </row>
    <row r="22" s="1" customFormat="1" ht="15" customHeight="1">
      <c r="B22" s="257"/>
      <c r="C22" s="258"/>
      <c r="D22" s="258"/>
      <c r="E22" s="260" t="s">
        <v>3383</v>
      </c>
      <c r="F22" s="256" t="s">
        <v>3384</v>
      </c>
      <c r="G22" s="256"/>
      <c r="H22" s="256"/>
      <c r="I22" s="256"/>
      <c r="J22" s="256"/>
      <c r="K22" s="254"/>
    </row>
    <row r="23" s="1" customFormat="1" ht="15" customHeight="1">
      <c r="B23" s="257"/>
      <c r="C23" s="258"/>
      <c r="D23" s="258"/>
      <c r="E23" s="260" t="s">
        <v>3385</v>
      </c>
      <c r="F23" s="256" t="s">
        <v>3386</v>
      </c>
      <c r="G23" s="256"/>
      <c r="H23" s="256"/>
      <c r="I23" s="256"/>
      <c r="J23" s="256"/>
      <c r="K23" s="254"/>
    </row>
    <row r="24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="1" customFormat="1" ht="15" customHeight="1">
      <c r="B25" s="257"/>
      <c r="C25" s="256" t="s">
        <v>3387</v>
      </c>
      <c r="D25" s="256"/>
      <c r="E25" s="256"/>
      <c r="F25" s="256"/>
      <c r="G25" s="256"/>
      <c r="H25" s="256"/>
      <c r="I25" s="256"/>
      <c r="J25" s="256"/>
      <c r="K25" s="254"/>
    </row>
    <row r="26" s="1" customFormat="1" ht="15" customHeight="1">
      <c r="B26" s="257"/>
      <c r="C26" s="256" t="s">
        <v>3388</v>
      </c>
      <c r="D26" s="256"/>
      <c r="E26" s="256"/>
      <c r="F26" s="256"/>
      <c r="G26" s="256"/>
      <c r="H26" s="256"/>
      <c r="I26" s="256"/>
      <c r="J26" s="256"/>
      <c r="K26" s="254"/>
    </row>
    <row r="27" s="1" customFormat="1" ht="15" customHeight="1">
      <c r="B27" s="257"/>
      <c r="C27" s="256"/>
      <c r="D27" s="256" t="s">
        <v>3389</v>
      </c>
      <c r="E27" s="256"/>
      <c r="F27" s="256"/>
      <c r="G27" s="256"/>
      <c r="H27" s="256"/>
      <c r="I27" s="256"/>
      <c r="J27" s="256"/>
      <c r="K27" s="254"/>
    </row>
    <row r="28" s="1" customFormat="1" ht="15" customHeight="1">
      <c r="B28" s="257"/>
      <c r="C28" s="258"/>
      <c r="D28" s="256" t="s">
        <v>3390</v>
      </c>
      <c r="E28" s="256"/>
      <c r="F28" s="256"/>
      <c r="G28" s="256"/>
      <c r="H28" s="256"/>
      <c r="I28" s="256"/>
      <c r="J28" s="256"/>
      <c r="K28" s="254"/>
    </row>
    <row r="29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="1" customFormat="1" ht="15" customHeight="1">
      <c r="B30" s="257"/>
      <c r="C30" s="258"/>
      <c r="D30" s="256" t="s">
        <v>3391</v>
      </c>
      <c r="E30" s="256"/>
      <c r="F30" s="256"/>
      <c r="G30" s="256"/>
      <c r="H30" s="256"/>
      <c r="I30" s="256"/>
      <c r="J30" s="256"/>
      <c r="K30" s="254"/>
    </row>
    <row r="31" s="1" customFormat="1" ht="15" customHeight="1">
      <c r="B31" s="257"/>
      <c r="C31" s="258"/>
      <c r="D31" s="256" t="s">
        <v>3392</v>
      </c>
      <c r="E31" s="256"/>
      <c r="F31" s="256"/>
      <c r="G31" s="256"/>
      <c r="H31" s="256"/>
      <c r="I31" s="256"/>
      <c r="J31" s="256"/>
      <c r="K31" s="254"/>
    </row>
    <row r="32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="1" customFormat="1" ht="15" customHeight="1">
      <c r="B33" s="257"/>
      <c r="C33" s="258"/>
      <c r="D33" s="256" t="s">
        <v>3393</v>
      </c>
      <c r="E33" s="256"/>
      <c r="F33" s="256"/>
      <c r="G33" s="256"/>
      <c r="H33" s="256"/>
      <c r="I33" s="256"/>
      <c r="J33" s="256"/>
      <c r="K33" s="254"/>
    </row>
    <row r="34" s="1" customFormat="1" ht="15" customHeight="1">
      <c r="B34" s="257"/>
      <c r="C34" s="258"/>
      <c r="D34" s="256" t="s">
        <v>3394</v>
      </c>
      <c r="E34" s="256"/>
      <c r="F34" s="256"/>
      <c r="G34" s="256"/>
      <c r="H34" s="256"/>
      <c r="I34" s="256"/>
      <c r="J34" s="256"/>
      <c r="K34" s="254"/>
    </row>
    <row r="35" s="1" customFormat="1" ht="15" customHeight="1">
      <c r="B35" s="257"/>
      <c r="C35" s="258"/>
      <c r="D35" s="256" t="s">
        <v>3395</v>
      </c>
      <c r="E35" s="256"/>
      <c r="F35" s="256"/>
      <c r="G35" s="256"/>
      <c r="H35" s="256"/>
      <c r="I35" s="256"/>
      <c r="J35" s="256"/>
      <c r="K35" s="254"/>
    </row>
    <row r="36" s="1" customFormat="1" ht="15" customHeight="1">
      <c r="B36" s="257"/>
      <c r="C36" s="258"/>
      <c r="D36" s="256"/>
      <c r="E36" s="259" t="s">
        <v>103</v>
      </c>
      <c r="F36" s="256"/>
      <c r="G36" s="256" t="s">
        <v>3396</v>
      </c>
      <c r="H36" s="256"/>
      <c r="I36" s="256"/>
      <c r="J36" s="256"/>
      <c r="K36" s="254"/>
    </row>
    <row r="37" s="1" customFormat="1" ht="30.75" customHeight="1">
      <c r="B37" s="257"/>
      <c r="C37" s="258"/>
      <c r="D37" s="256"/>
      <c r="E37" s="259" t="s">
        <v>3397</v>
      </c>
      <c r="F37" s="256"/>
      <c r="G37" s="256" t="s">
        <v>3398</v>
      </c>
      <c r="H37" s="256"/>
      <c r="I37" s="256"/>
      <c r="J37" s="256"/>
      <c r="K37" s="254"/>
    </row>
    <row r="38" s="1" customFormat="1" ht="15" customHeight="1">
      <c r="B38" s="257"/>
      <c r="C38" s="258"/>
      <c r="D38" s="256"/>
      <c r="E38" s="259" t="s">
        <v>53</v>
      </c>
      <c r="F38" s="256"/>
      <c r="G38" s="256" t="s">
        <v>3399</v>
      </c>
      <c r="H38" s="256"/>
      <c r="I38" s="256"/>
      <c r="J38" s="256"/>
      <c r="K38" s="254"/>
    </row>
    <row r="39" s="1" customFormat="1" ht="15" customHeight="1">
      <c r="B39" s="257"/>
      <c r="C39" s="258"/>
      <c r="D39" s="256"/>
      <c r="E39" s="259" t="s">
        <v>54</v>
      </c>
      <c r="F39" s="256"/>
      <c r="G39" s="256" t="s">
        <v>3400</v>
      </c>
      <c r="H39" s="256"/>
      <c r="I39" s="256"/>
      <c r="J39" s="256"/>
      <c r="K39" s="254"/>
    </row>
    <row r="40" s="1" customFormat="1" ht="15" customHeight="1">
      <c r="B40" s="257"/>
      <c r="C40" s="258"/>
      <c r="D40" s="256"/>
      <c r="E40" s="259" t="s">
        <v>104</v>
      </c>
      <c r="F40" s="256"/>
      <c r="G40" s="256" t="s">
        <v>3401</v>
      </c>
      <c r="H40" s="256"/>
      <c r="I40" s="256"/>
      <c r="J40" s="256"/>
      <c r="K40" s="254"/>
    </row>
    <row r="41" s="1" customFormat="1" ht="15" customHeight="1">
      <c r="B41" s="257"/>
      <c r="C41" s="258"/>
      <c r="D41" s="256"/>
      <c r="E41" s="259" t="s">
        <v>105</v>
      </c>
      <c r="F41" s="256"/>
      <c r="G41" s="256" t="s">
        <v>3402</v>
      </c>
      <c r="H41" s="256"/>
      <c r="I41" s="256"/>
      <c r="J41" s="256"/>
      <c r="K41" s="254"/>
    </row>
    <row r="42" s="1" customFormat="1" ht="15" customHeight="1">
      <c r="B42" s="257"/>
      <c r="C42" s="258"/>
      <c r="D42" s="256"/>
      <c r="E42" s="259" t="s">
        <v>3403</v>
      </c>
      <c r="F42" s="256"/>
      <c r="G42" s="256" t="s">
        <v>3404</v>
      </c>
      <c r="H42" s="256"/>
      <c r="I42" s="256"/>
      <c r="J42" s="256"/>
      <c r="K42" s="254"/>
    </row>
    <row r="43" s="1" customFormat="1" ht="15" customHeight="1">
      <c r="B43" s="257"/>
      <c r="C43" s="258"/>
      <c r="D43" s="256"/>
      <c r="E43" s="259"/>
      <c r="F43" s="256"/>
      <c r="G43" s="256" t="s">
        <v>3405</v>
      </c>
      <c r="H43" s="256"/>
      <c r="I43" s="256"/>
      <c r="J43" s="256"/>
      <c r="K43" s="254"/>
    </row>
    <row r="44" s="1" customFormat="1" ht="15" customHeight="1">
      <c r="B44" s="257"/>
      <c r="C44" s="258"/>
      <c r="D44" s="256"/>
      <c r="E44" s="259" t="s">
        <v>3406</v>
      </c>
      <c r="F44" s="256"/>
      <c r="G44" s="256" t="s">
        <v>3407</v>
      </c>
      <c r="H44" s="256"/>
      <c r="I44" s="256"/>
      <c r="J44" s="256"/>
      <c r="K44" s="254"/>
    </row>
    <row r="45" s="1" customFormat="1" ht="15" customHeight="1">
      <c r="B45" s="257"/>
      <c r="C45" s="258"/>
      <c r="D45" s="256"/>
      <c r="E45" s="259" t="s">
        <v>107</v>
      </c>
      <c r="F45" s="256"/>
      <c r="G45" s="256" t="s">
        <v>3408</v>
      </c>
      <c r="H45" s="256"/>
      <c r="I45" s="256"/>
      <c r="J45" s="256"/>
      <c r="K45" s="254"/>
    </row>
    <row r="46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="1" customFormat="1" ht="15" customHeight="1">
      <c r="B47" s="257"/>
      <c r="C47" s="258"/>
      <c r="D47" s="256" t="s">
        <v>3409</v>
      </c>
      <c r="E47" s="256"/>
      <c r="F47" s="256"/>
      <c r="G47" s="256"/>
      <c r="H47" s="256"/>
      <c r="I47" s="256"/>
      <c r="J47" s="256"/>
      <c r="K47" s="254"/>
    </row>
    <row r="48" s="1" customFormat="1" ht="15" customHeight="1">
      <c r="B48" s="257"/>
      <c r="C48" s="258"/>
      <c r="D48" s="258"/>
      <c r="E48" s="256" t="s">
        <v>3410</v>
      </c>
      <c r="F48" s="256"/>
      <c r="G48" s="256"/>
      <c r="H48" s="256"/>
      <c r="I48" s="256"/>
      <c r="J48" s="256"/>
      <c r="K48" s="254"/>
    </row>
    <row r="49" s="1" customFormat="1" ht="15" customHeight="1">
      <c r="B49" s="257"/>
      <c r="C49" s="258"/>
      <c r="D49" s="258"/>
      <c r="E49" s="256" t="s">
        <v>3411</v>
      </c>
      <c r="F49" s="256"/>
      <c r="G49" s="256"/>
      <c r="H49" s="256"/>
      <c r="I49" s="256"/>
      <c r="J49" s="256"/>
      <c r="K49" s="254"/>
    </row>
    <row r="50" s="1" customFormat="1" ht="15" customHeight="1">
      <c r="B50" s="257"/>
      <c r="C50" s="258"/>
      <c r="D50" s="258"/>
      <c r="E50" s="256" t="s">
        <v>3412</v>
      </c>
      <c r="F50" s="256"/>
      <c r="G50" s="256"/>
      <c r="H50" s="256"/>
      <c r="I50" s="256"/>
      <c r="J50" s="256"/>
      <c r="K50" s="254"/>
    </row>
    <row r="51" s="1" customFormat="1" ht="15" customHeight="1">
      <c r="B51" s="257"/>
      <c r="C51" s="258"/>
      <c r="D51" s="256" t="s">
        <v>3413</v>
      </c>
      <c r="E51" s="256"/>
      <c r="F51" s="256"/>
      <c r="G51" s="256"/>
      <c r="H51" s="256"/>
      <c r="I51" s="256"/>
      <c r="J51" s="256"/>
      <c r="K51" s="254"/>
    </row>
    <row r="52" s="1" customFormat="1" ht="25.5" customHeight="1">
      <c r="B52" s="252"/>
      <c r="C52" s="253" t="s">
        <v>3414</v>
      </c>
      <c r="D52" s="253"/>
      <c r="E52" s="253"/>
      <c r="F52" s="253"/>
      <c r="G52" s="253"/>
      <c r="H52" s="253"/>
      <c r="I52" s="253"/>
      <c r="J52" s="253"/>
      <c r="K52" s="254"/>
    </row>
    <row r="53" s="1" customFormat="1" ht="5.25" customHeight="1">
      <c r="B53" s="252"/>
      <c r="C53" s="255"/>
      <c r="D53" s="255"/>
      <c r="E53" s="255"/>
      <c r="F53" s="255"/>
      <c r="G53" s="255"/>
      <c r="H53" s="255"/>
      <c r="I53" s="255"/>
      <c r="J53" s="255"/>
      <c r="K53" s="254"/>
    </row>
    <row r="54" s="1" customFormat="1" ht="15" customHeight="1">
      <c r="B54" s="252"/>
      <c r="C54" s="256" t="s">
        <v>3415</v>
      </c>
      <c r="D54" s="256"/>
      <c r="E54" s="256"/>
      <c r="F54" s="256"/>
      <c r="G54" s="256"/>
      <c r="H54" s="256"/>
      <c r="I54" s="256"/>
      <c r="J54" s="256"/>
      <c r="K54" s="254"/>
    </row>
    <row r="55" s="1" customFormat="1" ht="15" customHeight="1">
      <c r="B55" s="252"/>
      <c r="C55" s="256" t="s">
        <v>3416</v>
      </c>
      <c r="D55" s="256"/>
      <c r="E55" s="256"/>
      <c r="F55" s="256"/>
      <c r="G55" s="256"/>
      <c r="H55" s="256"/>
      <c r="I55" s="256"/>
      <c r="J55" s="256"/>
      <c r="K55" s="254"/>
    </row>
    <row r="56" s="1" customFormat="1" ht="12.75" customHeight="1">
      <c r="B56" s="252"/>
      <c r="C56" s="256"/>
      <c r="D56" s="256"/>
      <c r="E56" s="256"/>
      <c r="F56" s="256"/>
      <c r="G56" s="256"/>
      <c r="H56" s="256"/>
      <c r="I56" s="256"/>
      <c r="J56" s="256"/>
      <c r="K56" s="254"/>
    </row>
    <row r="57" s="1" customFormat="1" ht="15" customHeight="1">
      <c r="B57" s="252"/>
      <c r="C57" s="256" t="s">
        <v>3417</v>
      </c>
      <c r="D57" s="256"/>
      <c r="E57" s="256"/>
      <c r="F57" s="256"/>
      <c r="G57" s="256"/>
      <c r="H57" s="256"/>
      <c r="I57" s="256"/>
      <c r="J57" s="256"/>
      <c r="K57" s="254"/>
    </row>
    <row r="58" s="1" customFormat="1" ht="15" customHeight="1">
      <c r="B58" s="252"/>
      <c r="C58" s="258"/>
      <c r="D58" s="256" t="s">
        <v>3418</v>
      </c>
      <c r="E58" s="256"/>
      <c r="F58" s="256"/>
      <c r="G58" s="256"/>
      <c r="H58" s="256"/>
      <c r="I58" s="256"/>
      <c r="J58" s="256"/>
      <c r="K58" s="254"/>
    </row>
    <row r="59" s="1" customFormat="1" ht="15" customHeight="1">
      <c r="B59" s="252"/>
      <c r="C59" s="258"/>
      <c r="D59" s="256" t="s">
        <v>3419</v>
      </c>
      <c r="E59" s="256"/>
      <c r="F59" s="256"/>
      <c r="G59" s="256"/>
      <c r="H59" s="256"/>
      <c r="I59" s="256"/>
      <c r="J59" s="256"/>
      <c r="K59" s="254"/>
    </row>
    <row r="60" s="1" customFormat="1" ht="15" customHeight="1">
      <c r="B60" s="252"/>
      <c r="C60" s="258"/>
      <c r="D60" s="256" t="s">
        <v>3420</v>
      </c>
      <c r="E60" s="256"/>
      <c r="F60" s="256"/>
      <c r="G60" s="256"/>
      <c r="H60" s="256"/>
      <c r="I60" s="256"/>
      <c r="J60" s="256"/>
      <c r="K60" s="254"/>
    </row>
    <row r="61" s="1" customFormat="1" ht="15" customHeight="1">
      <c r="B61" s="252"/>
      <c r="C61" s="258"/>
      <c r="D61" s="256" t="s">
        <v>3421</v>
      </c>
      <c r="E61" s="256"/>
      <c r="F61" s="256"/>
      <c r="G61" s="256"/>
      <c r="H61" s="256"/>
      <c r="I61" s="256"/>
      <c r="J61" s="256"/>
      <c r="K61" s="254"/>
    </row>
    <row r="62" s="1" customFormat="1" ht="15" customHeight="1">
      <c r="B62" s="252"/>
      <c r="C62" s="258"/>
      <c r="D62" s="261" t="s">
        <v>3422</v>
      </c>
      <c r="E62" s="261"/>
      <c r="F62" s="261"/>
      <c r="G62" s="261"/>
      <c r="H62" s="261"/>
      <c r="I62" s="261"/>
      <c r="J62" s="261"/>
      <c r="K62" s="254"/>
    </row>
    <row r="63" s="1" customFormat="1" ht="15" customHeight="1">
      <c r="B63" s="252"/>
      <c r="C63" s="258"/>
      <c r="D63" s="256" t="s">
        <v>3423</v>
      </c>
      <c r="E63" s="256"/>
      <c r="F63" s="256"/>
      <c r="G63" s="256"/>
      <c r="H63" s="256"/>
      <c r="I63" s="256"/>
      <c r="J63" s="256"/>
      <c r="K63" s="254"/>
    </row>
    <row r="64" s="1" customFormat="1" ht="12.75" customHeight="1">
      <c r="B64" s="252"/>
      <c r="C64" s="258"/>
      <c r="D64" s="258"/>
      <c r="E64" s="262"/>
      <c r="F64" s="258"/>
      <c r="G64" s="258"/>
      <c r="H64" s="258"/>
      <c r="I64" s="258"/>
      <c r="J64" s="258"/>
      <c r="K64" s="254"/>
    </row>
    <row r="65" s="1" customFormat="1" ht="15" customHeight="1">
      <c r="B65" s="252"/>
      <c r="C65" s="258"/>
      <c r="D65" s="256" t="s">
        <v>3424</v>
      </c>
      <c r="E65" s="256"/>
      <c r="F65" s="256"/>
      <c r="G65" s="256"/>
      <c r="H65" s="256"/>
      <c r="I65" s="256"/>
      <c r="J65" s="256"/>
      <c r="K65" s="254"/>
    </row>
    <row r="66" s="1" customFormat="1" ht="15" customHeight="1">
      <c r="B66" s="252"/>
      <c r="C66" s="258"/>
      <c r="D66" s="261" t="s">
        <v>3425</v>
      </c>
      <c r="E66" s="261"/>
      <c r="F66" s="261"/>
      <c r="G66" s="261"/>
      <c r="H66" s="261"/>
      <c r="I66" s="261"/>
      <c r="J66" s="261"/>
      <c r="K66" s="254"/>
    </row>
    <row r="67" s="1" customFormat="1" ht="15" customHeight="1">
      <c r="B67" s="252"/>
      <c r="C67" s="258"/>
      <c r="D67" s="256" t="s">
        <v>3426</v>
      </c>
      <c r="E67" s="256"/>
      <c r="F67" s="256"/>
      <c r="G67" s="256"/>
      <c r="H67" s="256"/>
      <c r="I67" s="256"/>
      <c r="J67" s="256"/>
      <c r="K67" s="254"/>
    </row>
    <row r="68" s="1" customFormat="1" ht="15" customHeight="1">
      <c r="B68" s="252"/>
      <c r="C68" s="258"/>
      <c r="D68" s="256" t="s">
        <v>3427</v>
      </c>
      <c r="E68" s="256"/>
      <c r="F68" s="256"/>
      <c r="G68" s="256"/>
      <c r="H68" s="256"/>
      <c r="I68" s="256"/>
      <c r="J68" s="256"/>
      <c r="K68" s="254"/>
    </row>
    <row r="69" s="1" customFormat="1" ht="15" customHeight="1">
      <c r="B69" s="252"/>
      <c r="C69" s="258"/>
      <c r="D69" s="256" t="s">
        <v>3428</v>
      </c>
      <c r="E69" s="256"/>
      <c r="F69" s="256"/>
      <c r="G69" s="256"/>
      <c r="H69" s="256"/>
      <c r="I69" s="256"/>
      <c r="J69" s="256"/>
      <c r="K69" s="254"/>
    </row>
    <row r="70" s="1" customFormat="1" ht="15" customHeight="1">
      <c r="B70" s="252"/>
      <c r="C70" s="258"/>
      <c r="D70" s="256" t="s">
        <v>3429</v>
      </c>
      <c r="E70" s="256"/>
      <c r="F70" s="256"/>
      <c r="G70" s="256"/>
      <c r="H70" s="256"/>
      <c r="I70" s="256"/>
      <c r="J70" s="256"/>
      <c r="K70" s="254"/>
    </row>
    <row r="7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="1" customFormat="1" ht="45" customHeight="1">
      <c r="B75" s="271"/>
      <c r="C75" s="272" t="s">
        <v>3430</v>
      </c>
      <c r="D75" s="272"/>
      <c r="E75" s="272"/>
      <c r="F75" s="272"/>
      <c r="G75" s="272"/>
      <c r="H75" s="272"/>
      <c r="I75" s="272"/>
      <c r="J75" s="272"/>
      <c r="K75" s="273"/>
    </row>
    <row r="76" s="1" customFormat="1" ht="17.25" customHeight="1">
      <c r="B76" s="271"/>
      <c r="C76" s="274" t="s">
        <v>3431</v>
      </c>
      <c r="D76" s="274"/>
      <c r="E76" s="274"/>
      <c r="F76" s="274" t="s">
        <v>3432</v>
      </c>
      <c r="G76" s="275"/>
      <c r="H76" s="274" t="s">
        <v>54</v>
      </c>
      <c r="I76" s="274" t="s">
        <v>57</v>
      </c>
      <c r="J76" s="274" t="s">
        <v>3433</v>
      </c>
      <c r="K76" s="273"/>
    </row>
    <row r="77" s="1" customFormat="1" ht="17.25" customHeight="1">
      <c r="B77" s="271"/>
      <c r="C77" s="276" t="s">
        <v>3434</v>
      </c>
      <c r="D77" s="276"/>
      <c r="E77" s="276"/>
      <c r="F77" s="277" t="s">
        <v>3435</v>
      </c>
      <c r="G77" s="278"/>
      <c r="H77" s="276"/>
      <c r="I77" s="276"/>
      <c r="J77" s="276" t="s">
        <v>3436</v>
      </c>
      <c r="K77" s="273"/>
    </row>
    <row r="78" s="1" customFormat="1" ht="5.25" customHeight="1">
      <c r="B78" s="271"/>
      <c r="C78" s="279"/>
      <c r="D78" s="279"/>
      <c r="E78" s="279"/>
      <c r="F78" s="279"/>
      <c r="G78" s="280"/>
      <c r="H78" s="279"/>
      <c r="I78" s="279"/>
      <c r="J78" s="279"/>
      <c r="K78" s="273"/>
    </row>
    <row r="79" s="1" customFormat="1" ht="15" customHeight="1">
      <c r="B79" s="271"/>
      <c r="C79" s="259" t="s">
        <v>53</v>
      </c>
      <c r="D79" s="281"/>
      <c r="E79" s="281"/>
      <c r="F79" s="282" t="s">
        <v>3437</v>
      </c>
      <c r="G79" s="283"/>
      <c r="H79" s="259" t="s">
        <v>3438</v>
      </c>
      <c r="I79" s="259" t="s">
        <v>3439</v>
      </c>
      <c r="J79" s="259">
        <v>20</v>
      </c>
      <c r="K79" s="273"/>
    </row>
    <row r="80" s="1" customFormat="1" ht="15" customHeight="1">
      <c r="B80" s="271"/>
      <c r="C80" s="259" t="s">
        <v>3440</v>
      </c>
      <c r="D80" s="259"/>
      <c r="E80" s="259"/>
      <c r="F80" s="282" t="s">
        <v>3437</v>
      </c>
      <c r="G80" s="283"/>
      <c r="H80" s="259" t="s">
        <v>3441</v>
      </c>
      <c r="I80" s="259" t="s">
        <v>3439</v>
      </c>
      <c r="J80" s="259">
        <v>120</v>
      </c>
      <c r="K80" s="273"/>
    </row>
    <row r="81" s="1" customFormat="1" ht="15" customHeight="1">
      <c r="B81" s="284"/>
      <c r="C81" s="259" t="s">
        <v>3442</v>
      </c>
      <c r="D81" s="259"/>
      <c r="E81" s="259"/>
      <c r="F81" s="282" t="s">
        <v>3443</v>
      </c>
      <c r="G81" s="283"/>
      <c r="H81" s="259" t="s">
        <v>3444</v>
      </c>
      <c r="I81" s="259" t="s">
        <v>3439</v>
      </c>
      <c r="J81" s="259">
        <v>50</v>
      </c>
      <c r="K81" s="273"/>
    </row>
    <row r="82" s="1" customFormat="1" ht="15" customHeight="1">
      <c r="B82" s="284"/>
      <c r="C82" s="259" t="s">
        <v>3445</v>
      </c>
      <c r="D82" s="259"/>
      <c r="E82" s="259"/>
      <c r="F82" s="282" t="s">
        <v>3437</v>
      </c>
      <c r="G82" s="283"/>
      <c r="H82" s="259" t="s">
        <v>3446</v>
      </c>
      <c r="I82" s="259" t="s">
        <v>3447</v>
      </c>
      <c r="J82" s="259"/>
      <c r="K82" s="273"/>
    </row>
    <row r="83" s="1" customFormat="1" ht="15" customHeight="1">
      <c r="B83" s="284"/>
      <c r="C83" s="285" t="s">
        <v>3448</v>
      </c>
      <c r="D83" s="285"/>
      <c r="E83" s="285"/>
      <c r="F83" s="286" t="s">
        <v>3443</v>
      </c>
      <c r="G83" s="285"/>
      <c r="H83" s="285" t="s">
        <v>3449</v>
      </c>
      <c r="I83" s="285" t="s">
        <v>3439</v>
      </c>
      <c r="J83" s="285">
        <v>15</v>
      </c>
      <c r="K83" s="273"/>
    </row>
    <row r="84" s="1" customFormat="1" ht="15" customHeight="1">
      <c r="B84" s="284"/>
      <c r="C84" s="285" t="s">
        <v>3450</v>
      </c>
      <c r="D84" s="285"/>
      <c r="E84" s="285"/>
      <c r="F84" s="286" t="s">
        <v>3443</v>
      </c>
      <c r="G84" s="285"/>
      <c r="H84" s="285" t="s">
        <v>3451</v>
      </c>
      <c r="I84" s="285" t="s">
        <v>3439</v>
      </c>
      <c r="J84" s="285">
        <v>15</v>
      </c>
      <c r="K84" s="273"/>
    </row>
    <row r="85" s="1" customFormat="1" ht="15" customHeight="1">
      <c r="B85" s="284"/>
      <c r="C85" s="285" t="s">
        <v>3452</v>
      </c>
      <c r="D85" s="285"/>
      <c r="E85" s="285"/>
      <c r="F85" s="286" t="s">
        <v>3443</v>
      </c>
      <c r="G85" s="285"/>
      <c r="H85" s="285" t="s">
        <v>3453</v>
      </c>
      <c r="I85" s="285" t="s">
        <v>3439</v>
      </c>
      <c r="J85" s="285">
        <v>20</v>
      </c>
      <c r="K85" s="273"/>
    </row>
    <row r="86" s="1" customFormat="1" ht="15" customHeight="1">
      <c r="B86" s="284"/>
      <c r="C86" s="285" t="s">
        <v>3454</v>
      </c>
      <c r="D86" s="285"/>
      <c r="E86" s="285"/>
      <c r="F86" s="286" t="s">
        <v>3443</v>
      </c>
      <c r="G86" s="285"/>
      <c r="H86" s="285" t="s">
        <v>3455</v>
      </c>
      <c r="I86" s="285" t="s">
        <v>3439</v>
      </c>
      <c r="J86" s="285">
        <v>20</v>
      </c>
      <c r="K86" s="273"/>
    </row>
    <row r="87" s="1" customFormat="1" ht="15" customHeight="1">
      <c r="B87" s="284"/>
      <c r="C87" s="259" t="s">
        <v>3456</v>
      </c>
      <c r="D87" s="259"/>
      <c r="E87" s="259"/>
      <c r="F87" s="282" t="s">
        <v>3443</v>
      </c>
      <c r="G87" s="283"/>
      <c r="H87" s="259" t="s">
        <v>3457</v>
      </c>
      <c r="I87" s="259" t="s">
        <v>3439</v>
      </c>
      <c r="J87" s="259">
        <v>50</v>
      </c>
      <c r="K87" s="273"/>
    </row>
    <row r="88" s="1" customFormat="1" ht="15" customHeight="1">
      <c r="B88" s="284"/>
      <c r="C88" s="259" t="s">
        <v>3458</v>
      </c>
      <c r="D88" s="259"/>
      <c r="E88" s="259"/>
      <c r="F88" s="282" t="s">
        <v>3443</v>
      </c>
      <c r="G88" s="283"/>
      <c r="H88" s="259" t="s">
        <v>3459</v>
      </c>
      <c r="I88" s="259" t="s">
        <v>3439</v>
      </c>
      <c r="J88" s="259">
        <v>20</v>
      </c>
      <c r="K88" s="273"/>
    </row>
    <row r="89" s="1" customFormat="1" ht="15" customHeight="1">
      <c r="B89" s="284"/>
      <c r="C89" s="259" t="s">
        <v>3460</v>
      </c>
      <c r="D89" s="259"/>
      <c r="E89" s="259"/>
      <c r="F89" s="282" t="s">
        <v>3443</v>
      </c>
      <c r="G89" s="283"/>
      <c r="H89" s="259" t="s">
        <v>3461</v>
      </c>
      <c r="I89" s="259" t="s">
        <v>3439</v>
      </c>
      <c r="J89" s="259">
        <v>20</v>
      </c>
      <c r="K89" s="273"/>
    </row>
    <row r="90" s="1" customFormat="1" ht="15" customHeight="1">
      <c r="B90" s="284"/>
      <c r="C90" s="259" t="s">
        <v>3462</v>
      </c>
      <c r="D90" s="259"/>
      <c r="E90" s="259"/>
      <c r="F90" s="282" t="s">
        <v>3443</v>
      </c>
      <c r="G90" s="283"/>
      <c r="H90" s="259" t="s">
        <v>3463</v>
      </c>
      <c r="I90" s="259" t="s">
        <v>3439</v>
      </c>
      <c r="J90" s="259">
        <v>50</v>
      </c>
      <c r="K90" s="273"/>
    </row>
    <row r="91" s="1" customFormat="1" ht="15" customHeight="1">
      <c r="B91" s="284"/>
      <c r="C91" s="259" t="s">
        <v>3464</v>
      </c>
      <c r="D91" s="259"/>
      <c r="E91" s="259"/>
      <c r="F91" s="282" t="s">
        <v>3443</v>
      </c>
      <c r="G91" s="283"/>
      <c r="H91" s="259" t="s">
        <v>3464</v>
      </c>
      <c r="I91" s="259" t="s">
        <v>3439</v>
      </c>
      <c r="J91" s="259">
        <v>50</v>
      </c>
      <c r="K91" s="273"/>
    </row>
    <row r="92" s="1" customFormat="1" ht="15" customHeight="1">
      <c r="B92" s="284"/>
      <c r="C92" s="259" t="s">
        <v>3465</v>
      </c>
      <c r="D92" s="259"/>
      <c r="E92" s="259"/>
      <c r="F92" s="282" t="s">
        <v>3443</v>
      </c>
      <c r="G92" s="283"/>
      <c r="H92" s="259" t="s">
        <v>3466</v>
      </c>
      <c r="I92" s="259" t="s">
        <v>3439</v>
      </c>
      <c r="J92" s="259">
        <v>255</v>
      </c>
      <c r="K92" s="273"/>
    </row>
    <row r="93" s="1" customFormat="1" ht="15" customHeight="1">
      <c r="B93" s="284"/>
      <c r="C93" s="259" t="s">
        <v>3467</v>
      </c>
      <c r="D93" s="259"/>
      <c r="E93" s="259"/>
      <c r="F93" s="282" t="s">
        <v>3437</v>
      </c>
      <c r="G93" s="283"/>
      <c r="H93" s="259" t="s">
        <v>3468</v>
      </c>
      <c r="I93" s="259" t="s">
        <v>3469</v>
      </c>
      <c r="J93" s="259"/>
      <c r="K93" s="273"/>
    </row>
    <row r="94" s="1" customFormat="1" ht="15" customHeight="1">
      <c r="B94" s="284"/>
      <c r="C94" s="259" t="s">
        <v>3470</v>
      </c>
      <c r="D94" s="259"/>
      <c r="E94" s="259"/>
      <c r="F94" s="282" t="s">
        <v>3437</v>
      </c>
      <c r="G94" s="283"/>
      <c r="H94" s="259" t="s">
        <v>3471</v>
      </c>
      <c r="I94" s="259" t="s">
        <v>3472</v>
      </c>
      <c r="J94" s="259"/>
      <c r="K94" s="273"/>
    </row>
    <row r="95" s="1" customFormat="1" ht="15" customHeight="1">
      <c r="B95" s="284"/>
      <c r="C95" s="259" t="s">
        <v>3473</v>
      </c>
      <c r="D95" s="259"/>
      <c r="E95" s="259"/>
      <c r="F95" s="282" t="s">
        <v>3437</v>
      </c>
      <c r="G95" s="283"/>
      <c r="H95" s="259" t="s">
        <v>3473</v>
      </c>
      <c r="I95" s="259" t="s">
        <v>3472</v>
      </c>
      <c r="J95" s="259"/>
      <c r="K95" s="273"/>
    </row>
    <row r="96" s="1" customFormat="1" ht="15" customHeight="1">
      <c r="B96" s="284"/>
      <c r="C96" s="259" t="s">
        <v>38</v>
      </c>
      <c r="D96" s="259"/>
      <c r="E96" s="259"/>
      <c r="F96" s="282" t="s">
        <v>3437</v>
      </c>
      <c r="G96" s="283"/>
      <c r="H96" s="259" t="s">
        <v>3474</v>
      </c>
      <c r="I96" s="259" t="s">
        <v>3472</v>
      </c>
      <c r="J96" s="259"/>
      <c r="K96" s="273"/>
    </row>
    <row r="97" s="1" customFormat="1" ht="15" customHeight="1">
      <c r="B97" s="284"/>
      <c r="C97" s="259" t="s">
        <v>48</v>
      </c>
      <c r="D97" s="259"/>
      <c r="E97" s="259"/>
      <c r="F97" s="282" t="s">
        <v>3437</v>
      </c>
      <c r="G97" s="283"/>
      <c r="H97" s="259" t="s">
        <v>3475</v>
      </c>
      <c r="I97" s="259" t="s">
        <v>3472</v>
      </c>
      <c r="J97" s="259"/>
      <c r="K97" s="273"/>
    </row>
    <row r="98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="1" customFormat="1" ht="45" customHeight="1">
      <c r="B102" s="271"/>
      <c r="C102" s="272" t="s">
        <v>3476</v>
      </c>
      <c r="D102" s="272"/>
      <c r="E102" s="272"/>
      <c r="F102" s="272"/>
      <c r="G102" s="272"/>
      <c r="H102" s="272"/>
      <c r="I102" s="272"/>
      <c r="J102" s="272"/>
      <c r="K102" s="273"/>
    </row>
    <row r="103" s="1" customFormat="1" ht="17.25" customHeight="1">
      <c r="B103" s="271"/>
      <c r="C103" s="274" t="s">
        <v>3431</v>
      </c>
      <c r="D103" s="274"/>
      <c r="E103" s="274"/>
      <c r="F103" s="274" t="s">
        <v>3432</v>
      </c>
      <c r="G103" s="275"/>
      <c r="H103" s="274" t="s">
        <v>54</v>
      </c>
      <c r="I103" s="274" t="s">
        <v>57</v>
      </c>
      <c r="J103" s="274" t="s">
        <v>3433</v>
      </c>
      <c r="K103" s="273"/>
    </row>
    <row r="104" s="1" customFormat="1" ht="17.25" customHeight="1">
      <c r="B104" s="271"/>
      <c r="C104" s="276" t="s">
        <v>3434</v>
      </c>
      <c r="D104" s="276"/>
      <c r="E104" s="276"/>
      <c r="F104" s="277" t="s">
        <v>3435</v>
      </c>
      <c r="G104" s="278"/>
      <c r="H104" s="276"/>
      <c r="I104" s="276"/>
      <c r="J104" s="276" t="s">
        <v>3436</v>
      </c>
      <c r="K104" s="273"/>
    </row>
    <row r="105" s="1" customFormat="1" ht="5.25" customHeight="1">
      <c r="B105" s="271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="1" customFormat="1" ht="15" customHeight="1">
      <c r="B106" s="271"/>
      <c r="C106" s="259" t="s">
        <v>53</v>
      </c>
      <c r="D106" s="281"/>
      <c r="E106" s="281"/>
      <c r="F106" s="282" t="s">
        <v>3437</v>
      </c>
      <c r="G106" s="259"/>
      <c r="H106" s="259" t="s">
        <v>3477</v>
      </c>
      <c r="I106" s="259" t="s">
        <v>3439</v>
      </c>
      <c r="J106" s="259">
        <v>20</v>
      </c>
      <c r="K106" s="273"/>
    </row>
    <row r="107" s="1" customFormat="1" ht="15" customHeight="1">
      <c r="B107" s="271"/>
      <c r="C107" s="259" t="s">
        <v>3440</v>
      </c>
      <c r="D107" s="259"/>
      <c r="E107" s="259"/>
      <c r="F107" s="282" t="s">
        <v>3437</v>
      </c>
      <c r="G107" s="259"/>
      <c r="H107" s="259" t="s">
        <v>3477</v>
      </c>
      <c r="I107" s="259" t="s">
        <v>3439</v>
      </c>
      <c r="J107" s="259">
        <v>120</v>
      </c>
      <c r="K107" s="273"/>
    </row>
    <row r="108" s="1" customFormat="1" ht="15" customHeight="1">
      <c r="B108" s="284"/>
      <c r="C108" s="259" t="s">
        <v>3442</v>
      </c>
      <c r="D108" s="259"/>
      <c r="E108" s="259"/>
      <c r="F108" s="282" t="s">
        <v>3443</v>
      </c>
      <c r="G108" s="259"/>
      <c r="H108" s="259" t="s">
        <v>3477</v>
      </c>
      <c r="I108" s="259" t="s">
        <v>3439</v>
      </c>
      <c r="J108" s="259">
        <v>50</v>
      </c>
      <c r="K108" s="273"/>
    </row>
    <row r="109" s="1" customFormat="1" ht="15" customHeight="1">
      <c r="B109" s="284"/>
      <c r="C109" s="259" t="s">
        <v>3445</v>
      </c>
      <c r="D109" s="259"/>
      <c r="E109" s="259"/>
      <c r="F109" s="282" t="s">
        <v>3437</v>
      </c>
      <c r="G109" s="259"/>
      <c r="H109" s="259" t="s">
        <v>3477</v>
      </c>
      <c r="I109" s="259" t="s">
        <v>3447</v>
      </c>
      <c r="J109" s="259"/>
      <c r="K109" s="273"/>
    </row>
    <row r="110" s="1" customFormat="1" ht="15" customHeight="1">
      <c r="B110" s="284"/>
      <c r="C110" s="259" t="s">
        <v>3456</v>
      </c>
      <c r="D110" s="259"/>
      <c r="E110" s="259"/>
      <c r="F110" s="282" t="s">
        <v>3443</v>
      </c>
      <c r="G110" s="259"/>
      <c r="H110" s="259" t="s">
        <v>3477</v>
      </c>
      <c r="I110" s="259" t="s">
        <v>3439</v>
      </c>
      <c r="J110" s="259">
        <v>50</v>
      </c>
      <c r="K110" s="273"/>
    </row>
    <row r="111" s="1" customFormat="1" ht="15" customHeight="1">
      <c r="B111" s="284"/>
      <c r="C111" s="259" t="s">
        <v>3464</v>
      </c>
      <c r="D111" s="259"/>
      <c r="E111" s="259"/>
      <c r="F111" s="282" t="s">
        <v>3443</v>
      </c>
      <c r="G111" s="259"/>
      <c r="H111" s="259" t="s">
        <v>3477</v>
      </c>
      <c r="I111" s="259" t="s">
        <v>3439</v>
      </c>
      <c r="J111" s="259">
        <v>50</v>
      </c>
      <c r="K111" s="273"/>
    </row>
    <row r="112" s="1" customFormat="1" ht="15" customHeight="1">
      <c r="B112" s="284"/>
      <c r="C112" s="259" t="s">
        <v>3462</v>
      </c>
      <c r="D112" s="259"/>
      <c r="E112" s="259"/>
      <c r="F112" s="282" t="s">
        <v>3443</v>
      </c>
      <c r="G112" s="259"/>
      <c r="H112" s="259" t="s">
        <v>3477</v>
      </c>
      <c r="I112" s="259" t="s">
        <v>3439</v>
      </c>
      <c r="J112" s="259">
        <v>50</v>
      </c>
      <c r="K112" s="273"/>
    </row>
    <row r="113" s="1" customFormat="1" ht="15" customHeight="1">
      <c r="B113" s="284"/>
      <c r="C113" s="259" t="s">
        <v>53</v>
      </c>
      <c r="D113" s="259"/>
      <c r="E113" s="259"/>
      <c r="F113" s="282" t="s">
        <v>3437</v>
      </c>
      <c r="G113" s="259"/>
      <c r="H113" s="259" t="s">
        <v>3478</v>
      </c>
      <c r="I113" s="259" t="s">
        <v>3439</v>
      </c>
      <c r="J113" s="259">
        <v>20</v>
      </c>
      <c r="K113" s="273"/>
    </row>
    <row r="114" s="1" customFormat="1" ht="15" customHeight="1">
      <c r="B114" s="284"/>
      <c r="C114" s="259" t="s">
        <v>3479</v>
      </c>
      <c r="D114" s="259"/>
      <c r="E114" s="259"/>
      <c r="F114" s="282" t="s">
        <v>3437</v>
      </c>
      <c r="G114" s="259"/>
      <c r="H114" s="259" t="s">
        <v>3480</v>
      </c>
      <c r="I114" s="259" t="s">
        <v>3439</v>
      </c>
      <c r="J114" s="259">
        <v>120</v>
      </c>
      <c r="K114" s="273"/>
    </row>
    <row r="115" s="1" customFormat="1" ht="15" customHeight="1">
      <c r="B115" s="284"/>
      <c r="C115" s="259" t="s">
        <v>38</v>
      </c>
      <c r="D115" s="259"/>
      <c r="E115" s="259"/>
      <c r="F115" s="282" t="s">
        <v>3437</v>
      </c>
      <c r="G115" s="259"/>
      <c r="H115" s="259" t="s">
        <v>3481</v>
      </c>
      <c r="I115" s="259" t="s">
        <v>3472</v>
      </c>
      <c r="J115" s="259"/>
      <c r="K115" s="273"/>
    </row>
    <row r="116" s="1" customFormat="1" ht="15" customHeight="1">
      <c r="B116" s="284"/>
      <c r="C116" s="259" t="s">
        <v>48</v>
      </c>
      <c r="D116" s="259"/>
      <c r="E116" s="259"/>
      <c r="F116" s="282" t="s">
        <v>3437</v>
      </c>
      <c r="G116" s="259"/>
      <c r="H116" s="259" t="s">
        <v>3482</v>
      </c>
      <c r="I116" s="259" t="s">
        <v>3472</v>
      </c>
      <c r="J116" s="259"/>
      <c r="K116" s="273"/>
    </row>
    <row r="117" s="1" customFormat="1" ht="15" customHeight="1">
      <c r="B117" s="284"/>
      <c r="C117" s="259" t="s">
        <v>57</v>
      </c>
      <c r="D117" s="259"/>
      <c r="E117" s="259"/>
      <c r="F117" s="282" t="s">
        <v>3437</v>
      </c>
      <c r="G117" s="259"/>
      <c r="H117" s="259" t="s">
        <v>3483</v>
      </c>
      <c r="I117" s="259" t="s">
        <v>3484</v>
      </c>
      <c r="J117" s="259"/>
      <c r="K117" s="273"/>
    </row>
    <row r="118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="1" customFormat="1" ht="45" customHeight="1">
      <c r="B122" s="300"/>
      <c r="C122" s="250" t="s">
        <v>3485</v>
      </c>
      <c r="D122" s="250"/>
      <c r="E122" s="250"/>
      <c r="F122" s="250"/>
      <c r="G122" s="250"/>
      <c r="H122" s="250"/>
      <c r="I122" s="250"/>
      <c r="J122" s="250"/>
      <c r="K122" s="301"/>
    </row>
    <row r="123" s="1" customFormat="1" ht="17.25" customHeight="1">
      <c r="B123" s="302"/>
      <c r="C123" s="274" t="s">
        <v>3431</v>
      </c>
      <c r="D123" s="274"/>
      <c r="E123" s="274"/>
      <c r="F123" s="274" t="s">
        <v>3432</v>
      </c>
      <c r="G123" s="275"/>
      <c r="H123" s="274" t="s">
        <v>54</v>
      </c>
      <c r="I123" s="274" t="s">
        <v>57</v>
      </c>
      <c r="J123" s="274" t="s">
        <v>3433</v>
      </c>
      <c r="K123" s="303"/>
    </row>
    <row r="124" s="1" customFormat="1" ht="17.25" customHeight="1">
      <c r="B124" s="302"/>
      <c r="C124" s="276" t="s">
        <v>3434</v>
      </c>
      <c r="D124" s="276"/>
      <c r="E124" s="276"/>
      <c r="F124" s="277" t="s">
        <v>3435</v>
      </c>
      <c r="G124" s="278"/>
      <c r="H124" s="276"/>
      <c r="I124" s="276"/>
      <c r="J124" s="276" t="s">
        <v>3436</v>
      </c>
      <c r="K124" s="303"/>
    </row>
    <row r="125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="1" customFormat="1" ht="15" customHeight="1">
      <c r="B126" s="304"/>
      <c r="C126" s="259" t="s">
        <v>3440</v>
      </c>
      <c r="D126" s="281"/>
      <c r="E126" s="281"/>
      <c r="F126" s="282" t="s">
        <v>3437</v>
      </c>
      <c r="G126" s="259"/>
      <c r="H126" s="259" t="s">
        <v>3477</v>
      </c>
      <c r="I126" s="259" t="s">
        <v>3439</v>
      </c>
      <c r="J126" s="259">
        <v>120</v>
      </c>
      <c r="K126" s="307"/>
    </row>
    <row r="127" s="1" customFormat="1" ht="15" customHeight="1">
      <c r="B127" s="304"/>
      <c r="C127" s="259" t="s">
        <v>3486</v>
      </c>
      <c r="D127" s="259"/>
      <c r="E127" s="259"/>
      <c r="F127" s="282" t="s">
        <v>3437</v>
      </c>
      <c r="G127" s="259"/>
      <c r="H127" s="259" t="s">
        <v>3487</v>
      </c>
      <c r="I127" s="259" t="s">
        <v>3439</v>
      </c>
      <c r="J127" s="259" t="s">
        <v>3488</v>
      </c>
      <c r="K127" s="307"/>
    </row>
    <row r="128" s="1" customFormat="1" ht="15" customHeight="1">
      <c r="B128" s="304"/>
      <c r="C128" s="259" t="s">
        <v>3385</v>
      </c>
      <c r="D128" s="259"/>
      <c r="E128" s="259"/>
      <c r="F128" s="282" t="s">
        <v>3437</v>
      </c>
      <c r="G128" s="259"/>
      <c r="H128" s="259" t="s">
        <v>3489</v>
      </c>
      <c r="I128" s="259" t="s">
        <v>3439</v>
      </c>
      <c r="J128" s="259" t="s">
        <v>3488</v>
      </c>
      <c r="K128" s="307"/>
    </row>
    <row r="129" s="1" customFormat="1" ht="15" customHeight="1">
      <c r="B129" s="304"/>
      <c r="C129" s="259" t="s">
        <v>3448</v>
      </c>
      <c r="D129" s="259"/>
      <c r="E129" s="259"/>
      <c r="F129" s="282" t="s">
        <v>3443</v>
      </c>
      <c r="G129" s="259"/>
      <c r="H129" s="259" t="s">
        <v>3449</v>
      </c>
      <c r="I129" s="259" t="s">
        <v>3439</v>
      </c>
      <c r="J129" s="259">
        <v>15</v>
      </c>
      <c r="K129" s="307"/>
    </row>
    <row r="130" s="1" customFormat="1" ht="15" customHeight="1">
      <c r="B130" s="304"/>
      <c r="C130" s="285" t="s">
        <v>3450</v>
      </c>
      <c r="D130" s="285"/>
      <c r="E130" s="285"/>
      <c r="F130" s="286" t="s">
        <v>3443</v>
      </c>
      <c r="G130" s="285"/>
      <c r="H130" s="285" t="s">
        <v>3451</v>
      </c>
      <c r="I130" s="285" t="s">
        <v>3439</v>
      </c>
      <c r="J130" s="285">
        <v>15</v>
      </c>
      <c r="K130" s="307"/>
    </row>
    <row r="131" s="1" customFormat="1" ht="15" customHeight="1">
      <c r="B131" s="304"/>
      <c r="C131" s="285" t="s">
        <v>3452</v>
      </c>
      <c r="D131" s="285"/>
      <c r="E131" s="285"/>
      <c r="F131" s="286" t="s">
        <v>3443</v>
      </c>
      <c r="G131" s="285"/>
      <c r="H131" s="285" t="s">
        <v>3453</v>
      </c>
      <c r="I131" s="285" t="s">
        <v>3439</v>
      </c>
      <c r="J131" s="285">
        <v>20</v>
      </c>
      <c r="K131" s="307"/>
    </row>
    <row r="132" s="1" customFormat="1" ht="15" customHeight="1">
      <c r="B132" s="304"/>
      <c r="C132" s="285" t="s">
        <v>3454</v>
      </c>
      <c r="D132" s="285"/>
      <c r="E132" s="285"/>
      <c r="F132" s="286" t="s">
        <v>3443</v>
      </c>
      <c r="G132" s="285"/>
      <c r="H132" s="285" t="s">
        <v>3455</v>
      </c>
      <c r="I132" s="285" t="s">
        <v>3439</v>
      </c>
      <c r="J132" s="285">
        <v>20</v>
      </c>
      <c r="K132" s="307"/>
    </row>
    <row r="133" s="1" customFormat="1" ht="15" customHeight="1">
      <c r="B133" s="304"/>
      <c r="C133" s="259" t="s">
        <v>3442</v>
      </c>
      <c r="D133" s="259"/>
      <c r="E133" s="259"/>
      <c r="F133" s="282" t="s">
        <v>3443</v>
      </c>
      <c r="G133" s="259"/>
      <c r="H133" s="259" t="s">
        <v>3477</v>
      </c>
      <c r="I133" s="259" t="s">
        <v>3439</v>
      </c>
      <c r="J133" s="259">
        <v>50</v>
      </c>
      <c r="K133" s="307"/>
    </row>
    <row r="134" s="1" customFormat="1" ht="15" customHeight="1">
      <c r="B134" s="304"/>
      <c r="C134" s="259" t="s">
        <v>3456</v>
      </c>
      <c r="D134" s="259"/>
      <c r="E134" s="259"/>
      <c r="F134" s="282" t="s">
        <v>3443</v>
      </c>
      <c r="G134" s="259"/>
      <c r="H134" s="259" t="s">
        <v>3477</v>
      </c>
      <c r="I134" s="259" t="s">
        <v>3439</v>
      </c>
      <c r="J134" s="259">
        <v>50</v>
      </c>
      <c r="K134" s="307"/>
    </row>
    <row r="135" s="1" customFormat="1" ht="15" customHeight="1">
      <c r="B135" s="304"/>
      <c r="C135" s="259" t="s">
        <v>3462</v>
      </c>
      <c r="D135" s="259"/>
      <c r="E135" s="259"/>
      <c r="F135" s="282" t="s">
        <v>3443</v>
      </c>
      <c r="G135" s="259"/>
      <c r="H135" s="259" t="s">
        <v>3477</v>
      </c>
      <c r="I135" s="259" t="s">
        <v>3439</v>
      </c>
      <c r="J135" s="259">
        <v>50</v>
      </c>
      <c r="K135" s="307"/>
    </row>
    <row r="136" s="1" customFormat="1" ht="15" customHeight="1">
      <c r="B136" s="304"/>
      <c r="C136" s="259" t="s">
        <v>3464</v>
      </c>
      <c r="D136" s="259"/>
      <c r="E136" s="259"/>
      <c r="F136" s="282" t="s">
        <v>3443</v>
      </c>
      <c r="G136" s="259"/>
      <c r="H136" s="259" t="s">
        <v>3477</v>
      </c>
      <c r="I136" s="259" t="s">
        <v>3439</v>
      </c>
      <c r="J136" s="259">
        <v>50</v>
      </c>
      <c r="K136" s="307"/>
    </row>
    <row r="137" s="1" customFormat="1" ht="15" customHeight="1">
      <c r="B137" s="304"/>
      <c r="C137" s="259" t="s">
        <v>3465</v>
      </c>
      <c r="D137" s="259"/>
      <c r="E137" s="259"/>
      <c r="F137" s="282" t="s">
        <v>3443</v>
      </c>
      <c r="G137" s="259"/>
      <c r="H137" s="259" t="s">
        <v>3490</v>
      </c>
      <c r="I137" s="259" t="s">
        <v>3439</v>
      </c>
      <c r="J137" s="259">
        <v>255</v>
      </c>
      <c r="K137" s="307"/>
    </row>
    <row r="138" s="1" customFormat="1" ht="15" customHeight="1">
      <c r="B138" s="304"/>
      <c r="C138" s="259" t="s">
        <v>3467</v>
      </c>
      <c r="D138" s="259"/>
      <c r="E138" s="259"/>
      <c r="F138" s="282" t="s">
        <v>3437</v>
      </c>
      <c r="G138" s="259"/>
      <c r="H138" s="259" t="s">
        <v>3491</v>
      </c>
      <c r="I138" s="259" t="s">
        <v>3469</v>
      </c>
      <c r="J138" s="259"/>
      <c r="K138" s="307"/>
    </row>
    <row r="139" s="1" customFormat="1" ht="15" customHeight="1">
      <c r="B139" s="304"/>
      <c r="C139" s="259" t="s">
        <v>3470</v>
      </c>
      <c r="D139" s="259"/>
      <c r="E139" s="259"/>
      <c r="F139" s="282" t="s">
        <v>3437</v>
      </c>
      <c r="G139" s="259"/>
      <c r="H139" s="259" t="s">
        <v>3492</v>
      </c>
      <c r="I139" s="259" t="s">
        <v>3472</v>
      </c>
      <c r="J139" s="259"/>
      <c r="K139" s="307"/>
    </row>
    <row r="140" s="1" customFormat="1" ht="15" customHeight="1">
      <c r="B140" s="304"/>
      <c r="C140" s="259" t="s">
        <v>3473</v>
      </c>
      <c r="D140" s="259"/>
      <c r="E140" s="259"/>
      <c r="F140" s="282" t="s">
        <v>3437</v>
      </c>
      <c r="G140" s="259"/>
      <c r="H140" s="259" t="s">
        <v>3473</v>
      </c>
      <c r="I140" s="259" t="s">
        <v>3472</v>
      </c>
      <c r="J140" s="259"/>
      <c r="K140" s="307"/>
    </row>
    <row r="141" s="1" customFormat="1" ht="15" customHeight="1">
      <c r="B141" s="304"/>
      <c r="C141" s="259" t="s">
        <v>38</v>
      </c>
      <c r="D141" s="259"/>
      <c r="E141" s="259"/>
      <c r="F141" s="282" t="s">
        <v>3437</v>
      </c>
      <c r="G141" s="259"/>
      <c r="H141" s="259" t="s">
        <v>3493</v>
      </c>
      <c r="I141" s="259" t="s">
        <v>3472</v>
      </c>
      <c r="J141" s="259"/>
      <c r="K141" s="307"/>
    </row>
    <row r="142" s="1" customFormat="1" ht="15" customHeight="1">
      <c r="B142" s="304"/>
      <c r="C142" s="259" t="s">
        <v>3494</v>
      </c>
      <c r="D142" s="259"/>
      <c r="E142" s="259"/>
      <c r="F142" s="282" t="s">
        <v>3437</v>
      </c>
      <c r="G142" s="259"/>
      <c r="H142" s="259" t="s">
        <v>3495</v>
      </c>
      <c r="I142" s="259" t="s">
        <v>3472</v>
      </c>
      <c r="J142" s="259"/>
      <c r="K142" s="307"/>
    </row>
    <row r="143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="1" customFormat="1" ht="45" customHeight="1">
      <c r="B147" s="271"/>
      <c r="C147" s="272" t="s">
        <v>3496</v>
      </c>
      <c r="D147" s="272"/>
      <c r="E147" s="272"/>
      <c r="F147" s="272"/>
      <c r="G147" s="272"/>
      <c r="H147" s="272"/>
      <c r="I147" s="272"/>
      <c r="J147" s="272"/>
      <c r="K147" s="273"/>
    </row>
    <row r="148" s="1" customFormat="1" ht="17.25" customHeight="1">
      <c r="B148" s="271"/>
      <c r="C148" s="274" t="s">
        <v>3431</v>
      </c>
      <c r="D148" s="274"/>
      <c r="E148" s="274"/>
      <c r="F148" s="274" t="s">
        <v>3432</v>
      </c>
      <c r="G148" s="275"/>
      <c r="H148" s="274" t="s">
        <v>54</v>
      </c>
      <c r="I148" s="274" t="s">
        <v>57</v>
      </c>
      <c r="J148" s="274" t="s">
        <v>3433</v>
      </c>
      <c r="K148" s="273"/>
    </row>
    <row r="149" s="1" customFormat="1" ht="17.25" customHeight="1">
      <c r="B149" s="271"/>
      <c r="C149" s="276" t="s">
        <v>3434</v>
      </c>
      <c r="D149" s="276"/>
      <c r="E149" s="276"/>
      <c r="F149" s="277" t="s">
        <v>3435</v>
      </c>
      <c r="G149" s="278"/>
      <c r="H149" s="276"/>
      <c r="I149" s="276"/>
      <c r="J149" s="276" t="s">
        <v>3436</v>
      </c>
      <c r="K149" s="273"/>
    </row>
    <row r="150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="1" customFormat="1" ht="15" customHeight="1">
      <c r="B151" s="284"/>
      <c r="C151" s="311" t="s">
        <v>3440</v>
      </c>
      <c r="D151" s="259"/>
      <c r="E151" s="259"/>
      <c r="F151" s="312" t="s">
        <v>3437</v>
      </c>
      <c r="G151" s="259"/>
      <c r="H151" s="311" t="s">
        <v>3477</v>
      </c>
      <c r="I151" s="311" t="s">
        <v>3439</v>
      </c>
      <c r="J151" s="311">
        <v>120</v>
      </c>
      <c r="K151" s="307"/>
    </row>
    <row r="152" s="1" customFormat="1" ht="15" customHeight="1">
      <c r="B152" s="284"/>
      <c r="C152" s="311" t="s">
        <v>3486</v>
      </c>
      <c r="D152" s="259"/>
      <c r="E152" s="259"/>
      <c r="F152" s="312" t="s">
        <v>3437</v>
      </c>
      <c r="G152" s="259"/>
      <c r="H152" s="311" t="s">
        <v>3497</v>
      </c>
      <c r="I152" s="311" t="s">
        <v>3439</v>
      </c>
      <c r="J152" s="311" t="s">
        <v>3488</v>
      </c>
      <c r="K152" s="307"/>
    </row>
    <row r="153" s="1" customFormat="1" ht="15" customHeight="1">
      <c r="B153" s="284"/>
      <c r="C153" s="311" t="s">
        <v>3385</v>
      </c>
      <c r="D153" s="259"/>
      <c r="E153" s="259"/>
      <c r="F153" s="312" t="s">
        <v>3437</v>
      </c>
      <c r="G153" s="259"/>
      <c r="H153" s="311" t="s">
        <v>3498</v>
      </c>
      <c r="I153" s="311" t="s">
        <v>3439</v>
      </c>
      <c r="J153" s="311" t="s">
        <v>3488</v>
      </c>
      <c r="K153" s="307"/>
    </row>
    <row r="154" s="1" customFormat="1" ht="15" customHeight="1">
      <c r="B154" s="284"/>
      <c r="C154" s="311" t="s">
        <v>3442</v>
      </c>
      <c r="D154" s="259"/>
      <c r="E154" s="259"/>
      <c r="F154" s="312" t="s">
        <v>3443</v>
      </c>
      <c r="G154" s="259"/>
      <c r="H154" s="311" t="s">
        <v>3477</v>
      </c>
      <c r="I154" s="311" t="s">
        <v>3439</v>
      </c>
      <c r="J154" s="311">
        <v>50</v>
      </c>
      <c r="K154" s="307"/>
    </row>
    <row r="155" s="1" customFormat="1" ht="15" customHeight="1">
      <c r="B155" s="284"/>
      <c r="C155" s="311" t="s">
        <v>3445</v>
      </c>
      <c r="D155" s="259"/>
      <c r="E155" s="259"/>
      <c r="F155" s="312" t="s">
        <v>3437</v>
      </c>
      <c r="G155" s="259"/>
      <c r="H155" s="311" t="s">
        <v>3477</v>
      </c>
      <c r="I155" s="311" t="s">
        <v>3447</v>
      </c>
      <c r="J155" s="311"/>
      <c r="K155" s="307"/>
    </row>
    <row r="156" s="1" customFormat="1" ht="15" customHeight="1">
      <c r="B156" s="284"/>
      <c r="C156" s="311" t="s">
        <v>3456</v>
      </c>
      <c r="D156" s="259"/>
      <c r="E156" s="259"/>
      <c r="F156" s="312" t="s">
        <v>3443</v>
      </c>
      <c r="G156" s="259"/>
      <c r="H156" s="311" t="s">
        <v>3477</v>
      </c>
      <c r="I156" s="311" t="s">
        <v>3439</v>
      </c>
      <c r="J156" s="311">
        <v>50</v>
      </c>
      <c r="K156" s="307"/>
    </row>
    <row r="157" s="1" customFormat="1" ht="15" customHeight="1">
      <c r="B157" s="284"/>
      <c r="C157" s="311" t="s">
        <v>3464</v>
      </c>
      <c r="D157" s="259"/>
      <c r="E157" s="259"/>
      <c r="F157" s="312" t="s">
        <v>3443</v>
      </c>
      <c r="G157" s="259"/>
      <c r="H157" s="311" t="s">
        <v>3477</v>
      </c>
      <c r="I157" s="311" t="s">
        <v>3439</v>
      </c>
      <c r="J157" s="311">
        <v>50</v>
      </c>
      <c r="K157" s="307"/>
    </row>
    <row r="158" s="1" customFormat="1" ht="15" customHeight="1">
      <c r="B158" s="284"/>
      <c r="C158" s="311" t="s">
        <v>3462</v>
      </c>
      <c r="D158" s="259"/>
      <c r="E158" s="259"/>
      <c r="F158" s="312" t="s">
        <v>3443</v>
      </c>
      <c r="G158" s="259"/>
      <c r="H158" s="311" t="s">
        <v>3477</v>
      </c>
      <c r="I158" s="311" t="s">
        <v>3439</v>
      </c>
      <c r="J158" s="311">
        <v>50</v>
      </c>
      <c r="K158" s="307"/>
    </row>
    <row r="159" s="1" customFormat="1" ht="15" customHeight="1">
      <c r="B159" s="284"/>
      <c r="C159" s="311" t="s">
        <v>93</v>
      </c>
      <c r="D159" s="259"/>
      <c r="E159" s="259"/>
      <c r="F159" s="312" t="s">
        <v>3437</v>
      </c>
      <c r="G159" s="259"/>
      <c r="H159" s="311" t="s">
        <v>3499</v>
      </c>
      <c r="I159" s="311" t="s">
        <v>3439</v>
      </c>
      <c r="J159" s="311" t="s">
        <v>3500</v>
      </c>
      <c r="K159" s="307"/>
    </row>
    <row r="160" s="1" customFormat="1" ht="15" customHeight="1">
      <c r="B160" s="284"/>
      <c r="C160" s="311" t="s">
        <v>3501</v>
      </c>
      <c r="D160" s="259"/>
      <c r="E160" s="259"/>
      <c r="F160" s="312" t="s">
        <v>3437</v>
      </c>
      <c r="G160" s="259"/>
      <c r="H160" s="311" t="s">
        <v>3502</v>
      </c>
      <c r="I160" s="311" t="s">
        <v>3472</v>
      </c>
      <c r="J160" s="311"/>
      <c r="K160" s="307"/>
    </row>
    <row r="16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="1" customFormat="1" ht="45" customHeight="1">
      <c r="B165" s="249"/>
      <c r="C165" s="250" t="s">
        <v>3503</v>
      </c>
      <c r="D165" s="250"/>
      <c r="E165" s="250"/>
      <c r="F165" s="250"/>
      <c r="G165" s="250"/>
      <c r="H165" s="250"/>
      <c r="I165" s="250"/>
      <c r="J165" s="250"/>
      <c r="K165" s="251"/>
    </row>
    <row r="166" s="1" customFormat="1" ht="17.25" customHeight="1">
      <c r="B166" s="249"/>
      <c r="C166" s="274" t="s">
        <v>3431</v>
      </c>
      <c r="D166" s="274"/>
      <c r="E166" s="274"/>
      <c r="F166" s="274" t="s">
        <v>3432</v>
      </c>
      <c r="G166" s="316"/>
      <c r="H166" s="317" t="s">
        <v>54</v>
      </c>
      <c r="I166" s="317" t="s">
        <v>57</v>
      </c>
      <c r="J166" s="274" t="s">
        <v>3433</v>
      </c>
      <c r="K166" s="251"/>
    </row>
    <row r="167" s="1" customFormat="1" ht="17.25" customHeight="1">
      <c r="B167" s="252"/>
      <c r="C167" s="276" t="s">
        <v>3434</v>
      </c>
      <c r="D167" s="276"/>
      <c r="E167" s="276"/>
      <c r="F167" s="277" t="s">
        <v>3435</v>
      </c>
      <c r="G167" s="318"/>
      <c r="H167" s="319"/>
      <c r="I167" s="319"/>
      <c r="J167" s="276" t="s">
        <v>3436</v>
      </c>
      <c r="K167" s="254"/>
    </row>
    <row r="168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="1" customFormat="1" ht="15" customHeight="1">
      <c r="B169" s="284"/>
      <c r="C169" s="259" t="s">
        <v>3440</v>
      </c>
      <c r="D169" s="259"/>
      <c r="E169" s="259"/>
      <c r="F169" s="282" t="s">
        <v>3437</v>
      </c>
      <c r="G169" s="259"/>
      <c r="H169" s="259" t="s">
        <v>3477</v>
      </c>
      <c r="I169" s="259" t="s">
        <v>3439</v>
      </c>
      <c r="J169" s="259">
        <v>120</v>
      </c>
      <c r="K169" s="307"/>
    </row>
    <row r="170" s="1" customFormat="1" ht="15" customHeight="1">
      <c r="B170" s="284"/>
      <c r="C170" s="259" t="s">
        <v>3486</v>
      </c>
      <c r="D170" s="259"/>
      <c r="E170" s="259"/>
      <c r="F170" s="282" t="s">
        <v>3437</v>
      </c>
      <c r="G170" s="259"/>
      <c r="H170" s="259" t="s">
        <v>3487</v>
      </c>
      <c r="I170" s="259" t="s">
        <v>3439</v>
      </c>
      <c r="J170" s="259" t="s">
        <v>3488</v>
      </c>
      <c r="K170" s="307"/>
    </row>
    <row r="171" s="1" customFormat="1" ht="15" customHeight="1">
      <c r="B171" s="284"/>
      <c r="C171" s="259" t="s">
        <v>3385</v>
      </c>
      <c r="D171" s="259"/>
      <c r="E171" s="259"/>
      <c r="F171" s="282" t="s">
        <v>3437</v>
      </c>
      <c r="G171" s="259"/>
      <c r="H171" s="259" t="s">
        <v>3504</v>
      </c>
      <c r="I171" s="259" t="s">
        <v>3439</v>
      </c>
      <c r="J171" s="259" t="s">
        <v>3488</v>
      </c>
      <c r="K171" s="307"/>
    </row>
    <row r="172" s="1" customFormat="1" ht="15" customHeight="1">
      <c r="B172" s="284"/>
      <c r="C172" s="259" t="s">
        <v>3442</v>
      </c>
      <c r="D172" s="259"/>
      <c r="E172" s="259"/>
      <c r="F172" s="282" t="s">
        <v>3443</v>
      </c>
      <c r="G172" s="259"/>
      <c r="H172" s="259" t="s">
        <v>3504</v>
      </c>
      <c r="I172" s="259" t="s">
        <v>3439</v>
      </c>
      <c r="J172" s="259">
        <v>50</v>
      </c>
      <c r="K172" s="307"/>
    </row>
    <row r="173" s="1" customFormat="1" ht="15" customHeight="1">
      <c r="B173" s="284"/>
      <c r="C173" s="259" t="s">
        <v>3445</v>
      </c>
      <c r="D173" s="259"/>
      <c r="E173" s="259"/>
      <c r="F173" s="282" t="s">
        <v>3437</v>
      </c>
      <c r="G173" s="259"/>
      <c r="H173" s="259" t="s">
        <v>3504</v>
      </c>
      <c r="I173" s="259" t="s">
        <v>3447</v>
      </c>
      <c r="J173" s="259"/>
      <c r="K173" s="307"/>
    </row>
    <row r="174" s="1" customFormat="1" ht="15" customHeight="1">
      <c r="B174" s="284"/>
      <c r="C174" s="259" t="s">
        <v>3456</v>
      </c>
      <c r="D174" s="259"/>
      <c r="E174" s="259"/>
      <c r="F174" s="282" t="s">
        <v>3443</v>
      </c>
      <c r="G174" s="259"/>
      <c r="H174" s="259" t="s">
        <v>3504</v>
      </c>
      <c r="I174" s="259" t="s">
        <v>3439</v>
      </c>
      <c r="J174" s="259">
        <v>50</v>
      </c>
      <c r="K174" s="307"/>
    </row>
    <row r="175" s="1" customFormat="1" ht="15" customHeight="1">
      <c r="B175" s="284"/>
      <c r="C175" s="259" t="s">
        <v>3464</v>
      </c>
      <c r="D175" s="259"/>
      <c r="E175" s="259"/>
      <c r="F175" s="282" t="s">
        <v>3443</v>
      </c>
      <c r="G175" s="259"/>
      <c r="H175" s="259" t="s">
        <v>3504</v>
      </c>
      <c r="I175" s="259" t="s">
        <v>3439</v>
      </c>
      <c r="J175" s="259">
        <v>50</v>
      </c>
      <c r="K175" s="307"/>
    </row>
    <row r="176" s="1" customFormat="1" ht="15" customHeight="1">
      <c r="B176" s="284"/>
      <c r="C176" s="259" t="s">
        <v>3462</v>
      </c>
      <c r="D176" s="259"/>
      <c r="E176" s="259"/>
      <c r="F176" s="282" t="s">
        <v>3443</v>
      </c>
      <c r="G176" s="259"/>
      <c r="H176" s="259" t="s">
        <v>3504</v>
      </c>
      <c r="I176" s="259" t="s">
        <v>3439</v>
      </c>
      <c r="J176" s="259">
        <v>50</v>
      </c>
      <c r="K176" s="307"/>
    </row>
    <row r="177" s="1" customFormat="1" ht="15" customHeight="1">
      <c r="B177" s="284"/>
      <c r="C177" s="259" t="s">
        <v>103</v>
      </c>
      <c r="D177" s="259"/>
      <c r="E177" s="259"/>
      <c r="F177" s="282" t="s">
        <v>3437</v>
      </c>
      <c r="G177" s="259"/>
      <c r="H177" s="259" t="s">
        <v>3505</v>
      </c>
      <c r="I177" s="259" t="s">
        <v>3506</v>
      </c>
      <c r="J177" s="259"/>
      <c r="K177" s="307"/>
    </row>
    <row r="178" s="1" customFormat="1" ht="15" customHeight="1">
      <c r="B178" s="284"/>
      <c r="C178" s="259" t="s">
        <v>57</v>
      </c>
      <c r="D178" s="259"/>
      <c r="E178" s="259"/>
      <c r="F178" s="282" t="s">
        <v>3437</v>
      </c>
      <c r="G178" s="259"/>
      <c r="H178" s="259" t="s">
        <v>3507</v>
      </c>
      <c r="I178" s="259" t="s">
        <v>3508</v>
      </c>
      <c r="J178" s="259">
        <v>1</v>
      </c>
      <c r="K178" s="307"/>
    </row>
    <row r="179" s="1" customFormat="1" ht="15" customHeight="1">
      <c r="B179" s="284"/>
      <c r="C179" s="259" t="s">
        <v>53</v>
      </c>
      <c r="D179" s="259"/>
      <c r="E179" s="259"/>
      <c r="F179" s="282" t="s">
        <v>3437</v>
      </c>
      <c r="G179" s="259"/>
      <c r="H179" s="259" t="s">
        <v>3509</v>
      </c>
      <c r="I179" s="259" t="s">
        <v>3439</v>
      </c>
      <c r="J179" s="259">
        <v>20</v>
      </c>
      <c r="K179" s="307"/>
    </row>
    <row r="180" s="1" customFormat="1" ht="15" customHeight="1">
      <c r="B180" s="284"/>
      <c r="C180" s="259" t="s">
        <v>54</v>
      </c>
      <c r="D180" s="259"/>
      <c r="E180" s="259"/>
      <c r="F180" s="282" t="s">
        <v>3437</v>
      </c>
      <c r="G180" s="259"/>
      <c r="H180" s="259" t="s">
        <v>3510</v>
      </c>
      <c r="I180" s="259" t="s">
        <v>3439</v>
      </c>
      <c r="J180" s="259">
        <v>255</v>
      </c>
      <c r="K180" s="307"/>
    </row>
    <row r="181" s="1" customFormat="1" ht="15" customHeight="1">
      <c r="B181" s="284"/>
      <c r="C181" s="259" t="s">
        <v>104</v>
      </c>
      <c r="D181" s="259"/>
      <c r="E181" s="259"/>
      <c r="F181" s="282" t="s">
        <v>3437</v>
      </c>
      <c r="G181" s="259"/>
      <c r="H181" s="259" t="s">
        <v>3401</v>
      </c>
      <c r="I181" s="259" t="s">
        <v>3439</v>
      </c>
      <c r="J181" s="259">
        <v>10</v>
      </c>
      <c r="K181" s="307"/>
    </row>
    <row r="182" s="1" customFormat="1" ht="15" customHeight="1">
      <c r="B182" s="284"/>
      <c r="C182" s="259" t="s">
        <v>105</v>
      </c>
      <c r="D182" s="259"/>
      <c r="E182" s="259"/>
      <c r="F182" s="282" t="s">
        <v>3437</v>
      </c>
      <c r="G182" s="259"/>
      <c r="H182" s="259" t="s">
        <v>3511</v>
      </c>
      <c r="I182" s="259" t="s">
        <v>3472</v>
      </c>
      <c r="J182" s="259"/>
      <c r="K182" s="307"/>
    </row>
    <row r="183" s="1" customFormat="1" ht="15" customHeight="1">
      <c r="B183" s="284"/>
      <c r="C183" s="259" t="s">
        <v>3512</v>
      </c>
      <c r="D183" s="259"/>
      <c r="E183" s="259"/>
      <c r="F183" s="282" t="s">
        <v>3437</v>
      </c>
      <c r="G183" s="259"/>
      <c r="H183" s="259" t="s">
        <v>3513</v>
      </c>
      <c r="I183" s="259" t="s">
        <v>3472</v>
      </c>
      <c r="J183" s="259"/>
      <c r="K183" s="307"/>
    </row>
    <row r="184" s="1" customFormat="1" ht="15" customHeight="1">
      <c r="B184" s="284"/>
      <c r="C184" s="259" t="s">
        <v>3501</v>
      </c>
      <c r="D184" s="259"/>
      <c r="E184" s="259"/>
      <c r="F184" s="282" t="s">
        <v>3437</v>
      </c>
      <c r="G184" s="259"/>
      <c r="H184" s="259" t="s">
        <v>3514</v>
      </c>
      <c r="I184" s="259" t="s">
        <v>3472</v>
      </c>
      <c r="J184" s="259"/>
      <c r="K184" s="307"/>
    </row>
    <row r="185" s="1" customFormat="1" ht="15" customHeight="1">
      <c r="B185" s="284"/>
      <c r="C185" s="259" t="s">
        <v>107</v>
      </c>
      <c r="D185" s="259"/>
      <c r="E185" s="259"/>
      <c r="F185" s="282" t="s">
        <v>3443</v>
      </c>
      <c r="G185" s="259"/>
      <c r="H185" s="259" t="s">
        <v>3515</v>
      </c>
      <c r="I185" s="259" t="s">
        <v>3439</v>
      </c>
      <c r="J185" s="259">
        <v>50</v>
      </c>
      <c r="K185" s="307"/>
    </row>
    <row r="186" s="1" customFormat="1" ht="15" customHeight="1">
      <c r="B186" s="284"/>
      <c r="C186" s="259" t="s">
        <v>3516</v>
      </c>
      <c r="D186" s="259"/>
      <c r="E186" s="259"/>
      <c r="F186" s="282" t="s">
        <v>3443</v>
      </c>
      <c r="G186" s="259"/>
      <c r="H186" s="259" t="s">
        <v>3517</v>
      </c>
      <c r="I186" s="259" t="s">
        <v>3518</v>
      </c>
      <c r="J186" s="259"/>
      <c r="K186" s="307"/>
    </row>
    <row r="187" s="1" customFormat="1" ht="15" customHeight="1">
      <c r="B187" s="284"/>
      <c r="C187" s="259" t="s">
        <v>3519</v>
      </c>
      <c r="D187" s="259"/>
      <c r="E187" s="259"/>
      <c r="F187" s="282" t="s">
        <v>3443</v>
      </c>
      <c r="G187" s="259"/>
      <c r="H187" s="259" t="s">
        <v>3520</v>
      </c>
      <c r="I187" s="259" t="s">
        <v>3518</v>
      </c>
      <c r="J187" s="259"/>
      <c r="K187" s="307"/>
    </row>
    <row r="188" s="1" customFormat="1" ht="15" customHeight="1">
      <c r="B188" s="284"/>
      <c r="C188" s="259" t="s">
        <v>3521</v>
      </c>
      <c r="D188" s="259"/>
      <c r="E188" s="259"/>
      <c r="F188" s="282" t="s">
        <v>3443</v>
      </c>
      <c r="G188" s="259"/>
      <c r="H188" s="259" t="s">
        <v>3522</v>
      </c>
      <c r="I188" s="259" t="s">
        <v>3518</v>
      </c>
      <c r="J188" s="259"/>
      <c r="K188" s="307"/>
    </row>
    <row r="189" s="1" customFormat="1" ht="15" customHeight="1">
      <c r="B189" s="284"/>
      <c r="C189" s="320" t="s">
        <v>3523</v>
      </c>
      <c r="D189" s="259"/>
      <c r="E189" s="259"/>
      <c r="F189" s="282" t="s">
        <v>3443</v>
      </c>
      <c r="G189" s="259"/>
      <c r="H189" s="259" t="s">
        <v>3524</v>
      </c>
      <c r="I189" s="259" t="s">
        <v>3525</v>
      </c>
      <c r="J189" s="321" t="s">
        <v>3526</v>
      </c>
      <c r="K189" s="307"/>
    </row>
    <row r="190" s="1" customFormat="1" ht="15" customHeight="1">
      <c r="B190" s="284"/>
      <c r="C190" s="320" t="s">
        <v>42</v>
      </c>
      <c r="D190" s="259"/>
      <c r="E190" s="259"/>
      <c r="F190" s="282" t="s">
        <v>3437</v>
      </c>
      <c r="G190" s="259"/>
      <c r="H190" s="256" t="s">
        <v>3527</v>
      </c>
      <c r="I190" s="259" t="s">
        <v>3528</v>
      </c>
      <c r="J190" s="259"/>
      <c r="K190" s="307"/>
    </row>
    <row r="191" s="1" customFormat="1" ht="15" customHeight="1">
      <c r="B191" s="284"/>
      <c r="C191" s="320" t="s">
        <v>3529</v>
      </c>
      <c r="D191" s="259"/>
      <c r="E191" s="259"/>
      <c r="F191" s="282" t="s">
        <v>3437</v>
      </c>
      <c r="G191" s="259"/>
      <c r="H191" s="259" t="s">
        <v>3530</v>
      </c>
      <c r="I191" s="259" t="s">
        <v>3472</v>
      </c>
      <c r="J191" s="259"/>
      <c r="K191" s="307"/>
    </row>
    <row r="192" s="1" customFormat="1" ht="15" customHeight="1">
      <c r="B192" s="284"/>
      <c r="C192" s="320" t="s">
        <v>3531</v>
      </c>
      <c r="D192" s="259"/>
      <c r="E192" s="259"/>
      <c r="F192" s="282" t="s">
        <v>3437</v>
      </c>
      <c r="G192" s="259"/>
      <c r="H192" s="259" t="s">
        <v>3532</v>
      </c>
      <c r="I192" s="259" t="s">
        <v>3472</v>
      </c>
      <c r="J192" s="259"/>
      <c r="K192" s="307"/>
    </row>
    <row r="193" s="1" customFormat="1" ht="15" customHeight="1">
      <c r="B193" s="284"/>
      <c r="C193" s="320" t="s">
        <v>3533</v>
      </c>
      <c r="D193" s="259"/>
      <c r="E193" s="259"/>
      <c r="F193" s="282" t="s">
        <v>3443</v>
      </c>
      <c r="G193" s="259"/>
      <c r="H193" s="259" t="s">
        <v>3534</v>
      </c>
      <c r="I193" s="259" t="s">
        <v>3472</v>
      </c>
      <c r="J193" s="259"/>
      <c r="K193" s="307"/>
    </row>
    <row r="194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="1" customFormat="1" ht="21">
      <c r="B199" s="249"/>
      <c r="C199" s="250" t="s">
        <v>3535</v>
      </c>
      <c r="D199" s="250"/>
      <c r="E199" s="250"/>
      <c r="F199" s="250"/>
      <c r="G199" s="250"/>
      <c r="H199" s="250"/>
      <c r="I199" s="250"/>
      <c r="J199" s="250"/>
      <c r="K199" s="251"/>
    </row>
    <row r="200" s="1" customFormat="1" ht="25.5" customHeight="1">
      <c r="B200" s="249"/>
      <c r="C200" s="323" t="s">
        <v>3536</v>
      </c>
      <c r="D200" s="323"/>
      <c r="E200" s="323"/>
      <c r="F200" s="323" t="s">
        <v>3537</v>
      </c>
      <c r="G200" s="324"/>
      <c r="H200" s="323" t="s">
        <v>3538</v>
      </c>
      <c r="I200" s="323"/>
      <c r="J200" s="323"/>
      <c r="K200" s="251"/>
    </row>
    <row r="20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="1" customFormat="1" ht="15" customHeight="1">
      <c r="B202" s="284"/>
      <c r="C202" s="259" t="s">
        <v>3528</v>
      </c>
      <c r="D202" s="259"/>
      <c r="E202" s="259"/>
      <c r="F202" s="282" t="s">
        <v>43</v>
      </c>
      <c r="G202" s="259"/>
      <c r="H202" s="259" t="s">
        <v>3539</v>
      </c>
      <c r="I202" s="259"/>
      <c r="J202" s="259"/>
      <c r="K202" s="307"/>
    </row>
    <row r="203" s="1" customFormat="1" ht="15" customHeight="1">
      <c r="B203" s="284"/>
      <c r="C203" s="259"/>
      <c r="D203" s="259"/>
      <c r="E203" s="259"/>
      <c r="F203" s="282" t="s">
        <v>44</v>
      </c>
      <c r="G203" s="259"/>
      <c r="H203" s="259" t="s">
        <v>3540</v>
      </c>
      <c r="I203" s="259"/>
      <c r="J203" s="259"/>
      <c r="K203" s="307"/>
    </row>
    <row r="204" s="1" customFormat="1" ht="15" customHeight="1">
      <c r="B204" s="284"/>
      <c r="C204" s="259"/>
      <c r="D204" s="259"/>
      <c r="E204" s="259"/>
      <c r="F204" s="282" t="s">
        <v>47</v>
      </c>
      <c r="G204" s="259"/>
      <c r="H204" s="259" t="s">
        <v>3541</v>
      </c>
      <c r="I204" s="259"/>
      <c r="J204" s="259"/>
      <c r="K204" s="307"/>
    </row>
    <row r="205" s="1" customFormat="1" ht="15" customHeight="1">
      <c r="B205" s="284"/>
      <c r="C205" s="259"/>
      <c r="D205" s="259"/>
      <c r="E205" s="259"/>
      <c r="F205" s="282" t="s">
        <v>45</v>
      </c>
      <c r="G205" s="259"/>
      <c r="H205" s="259" t="s">
        <v>3542</v>
      </c>
      <c r="I205" s="259"/>
      <c r="J205" s="259"/>
      <c r="K205" s="307"/>
    </row>
    <row r="206" s="1" customFormat="1" ht="15" customHeight="1">
      <c r="B206" s="284"/>
      <c r="C206" s="259"/>
      <c r="D206" s="259"/>
      <c r="E206" s="259"/>
      <c r="F206" s="282" t="s">
        <v>46</v>
      </c>
      <c r="G206" s="259"/>
      <c r="H206" s="259" t="s">
        <v>3543</v>
      </c>
      <c r="I206" s="259"/>
      <c r="J206" s="259"/>
      <c r="K206" s="307"/>
    </row>
    <row r="207" s="1" customFormat="1" ht="15" customHeight="1">
      <c r="B207" s="284"/>
      <c r="C207" s="259"/>
      <c r="D207" s="259"/>
      <c r="E207" s="259"/>
      <c r="F207" s="282"/>
      <c r="G207" s="259"/>
      <c r="H207" s="259"/>
      <c r="I207" s="259"/>
      <c r="J207" s="259"/>
      <c r="K207" s="307"/>
    </row>
    <row r="208" s="1" customFormat="1" ht="15" customHeight="1">
      <c r="B208" s="284"/>
      <c r="C208" s="259" t="s">
        <v>3484</v>
      </c>
      <c r="D208" s="259"/>
      <c r="E208" s="259"/>
      <c r="F208" s="282" t="s">
        <v>79</v>
      </c>
      <c r="G208" s="259"/>
      <c r="H208" s="259" t="s">
        <v>3544</v>
      </c>
      <c r="I208" s="259"/>
      <c r="J208" s="259"/>
      <c r="K208" s="307"/>
    </row>
    <row r="209" s="1" customFormat="1" ht="15" customHeight="1">
      <c r="B209" s="284"/>
      <c r="C209" s="259"/>
      <c r="D209" s="259"/>
      <c r="E209" s="259"/>
      <c r="F209" s="282" t="s">
        <v>3379</v>
      </c>
      <c r="G209" s="259"/>
      <c r="H209" s="259" t="s">
        <v>3380</v>
      </c>
      <c r="I209" s="259"/>
      <c r="J209" s="259"/>
      <c r="K209" s="307"/>
    </row>
    <row r="210" s="1" customFormat="1" ht="15" customHeight="1">
      <c r="B210" s="284"/>
      <c r="C210" s="259"/>
      <c r="D210" s="259"/>
      <c r="E210" s="259"/>
      <c r="F210" s="282" t="s">
        <v>3377</v>
      </c>
      <c r="G210" s="259"/>
      <c r="H210" s="259" t="s">
        <v>3545</v>
      </c>
      <c r="I210" s="259"/>
      <c r="J210" s="259"/>
      <c r="K210" s="307"/>
    </row>
    <row r="211" s="1" customFormat="1" ht="15" customHeight="1">
      <c r="B211" s="325"/>
      <c r="C211" s="259"/>
      <c r="D211" s="259"/>
      <c r="E211" s="259"/>
      <c r="F211" s="282" t="s">
        <v>3381</v>
      </c>
      <c r="G211" s="320"/>
      <c r="H211" s="311" t="s">
        <v>3382</v>
      </c>
      <c r="I211" s="311"/>
      <c r="J211" s="311"/>
      <c r="K211" s="326"/>
    </row>
    <row r="212" s="1" customFormat="1" ht="15" customHeight="1">
      <c r="B212" s="325"/>
      <c r="C212" s="259"/>
      <c r="D212" s="259"/>
      <c r="E212" s="259"/>
      <c r="F212" s="282" t="s">
        <v>3383</v>
      </c>
      <c r="G212" s="320"/>
      <c r="H212" s="311" t="s">
        <v>3361</v>
      </c>
      <c r="I212" s="311"/>
      <c r="J212" s="311"/>
      <c r="K212" s="326"/>
    </row>
    <row r="213" s="1" customFormat="1" ht="15" customHeight="1">
      <c r="B213" s="325"/>
      <c r="C213" s="259"/>
      <c r="D213" s="259"/>
      <c r="E213" s="259"/>
      <c r="F213" s="282"/>
      <c r="G213" s="320"/>
      <c r="H213" s="311"/>
      <c r="I213" s="311"/>
      <c r="J213" s="311"/>
      <c r="K213" s="326"/>
    </row>
    <row r="214" s="1" customFormat="1" ht="15" customHeight="1">
      <c r="B214" s="325"/>
      <c r="C214" s="259" t="s">
        <v>3508</v>
      </c>
      <c r="D214" s="259"/>
      <c r="E214" s="259"/>
      <c r="F214" s="282">
        <v>1</v>
      </c>
      <c r="G214" s="320"/>
      <c r="H214" s="311" t="s">
        <v>3546</v>
      </c>
      <c r="I214" s="311"/>
      <c r="J214" s="311"/>
      <c r="K214" s="326"/>
    </row>
    <row r="215" s="1" customFormat="1" ht="15" customHeight="1">
      <c r="B215" s="325"/>
      <c r="C215" s="259"/>
      <c r="D215" s="259"/>
      <c r="E215" s="259"/>
      <c r="F215" s="282">
        <v>2</v>
      </c>
      <c r="G215" s="320"/>
      <c r="H215" s="311" t="s">
        <v>3547</v>
      </c>
      <c r="I215" s="311"/>
      <c r="J215" s="311"/>
      <c r="K215" s="326"/>
    </row>
    <row r="216" s="1" customFormat="1" ht="15" customHeight="1">
      <c r="B216" s="325"/>
      <c r="C216" s="259"/>
      <c r="D216" s="259"/>
      <c r="E216" s="259"/>
      <c r="F216" s="282">
        <v>3</v>
      </c>
      <c r="G216" s="320"/>
      <c r="H216" s="311" t="s">
        <v>3548</v>
      </c>
      <c r="I216" s="311"/>
      <c r="J216" s="311"/>
      <c r="K216" s="326"/>
    </row>
    <row r="217" s="1" customFormat="1" ht="15" customHeight="1">
      <c r="B217" s="325"/>
      <c r="C217" s="259"/>
      <c r="D217" s="259"/>
      <c r="E217" s="259"/>
      <c r="F217" s="282">
        <v>4</v>
      </c>
      <c r="G217" s="320"/>
      <c r="H217" s="311" t="s">
        <v>3549</v>
      </c>
      <c r="I217" s="311"/>
      <c r="J217" s="311"/>
      <c r="K217" s="326"/>
    </row>
    <row r="218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2021-01-18T16:31:51Z</dcterms:created>
  <dcterms:modified xsi:type="dcterms:W3CDTF">2021-01-18T16:32:01Z</dcterms:modified>
</cp:coreProperties>
</file>