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5 -pol.rozp'!$A$10:$P$974</definedName>
    <definedName name="_xlnm.Print_Titles" localSheetId="0">'formulář 5 -pol.rozp'!$1:$9</definedName>
    <definedName name="_xlnm.Print_Area" localSheetId="0">'formulář 5 -pol.rozp'!$A$1:$K$19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K19" i="1" s="1"/>
  <c r="I18" i="1"/>
  <c r="G18" i="1"/>
  <c r="K12" i="1"/>
  <c r="K13" i="1" s="1"/>
  <c r="I12" i="1"/>
  <c r="G12" i="1"/>
  <c r="K15" i="1" l="1"/>
  <c r="K16" i="1" s="1"/>
  <c r="I19" i="1"/>
  <c r="G19" i="1"/>
  <c r="I13" i="1"/>
  <c r="G13" i="1"/>
  <c r="I15" i="1"/>
  <c r="I16" i="1" s="1"/>
  <c r="G15" i="1"/>
  <c r="G16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 shape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 shape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<sst xmlns="http://schemas.openxmlformats.org/spreadsheetml/2006/main" count="2983" uniqueCount="76">
  <si>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</si>
  <si>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</si>
  <si>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</si>
  <si>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</si>
  <si>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</si>
  <si>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</si>
  <si>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</si>
  <si>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</si>
  <si>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</si>
  <si>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</si>
  <si>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</si>
  <si>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</si>
  <si>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</si>
  <si>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</si>
  <si>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</si>
  <si>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</si>
  <si>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</si>
  <si>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</si>
  <si>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</si>
  <si>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</si>
  <si>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</si>
  <si>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</si>
  <si>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</si>
  <si>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</si>
  <si>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</si>
  <si>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</si>
  <si>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</si>
  <si>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</si>
  <si>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</si>
  <si>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</si>
  <si>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</si>
  <si>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</si>
  <si>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</si>
  <si>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</si>
  <si>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</si>
  <si>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</si>
  <si>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</si>
  <si>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</si>
  <si>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</si>
  <si>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</si>
  <si>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</si>
  <si>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</si>
  <si>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ROZPOČET / SOUPIS PRACÍ</t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</si>
  <si>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</si>
  <si>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</si>
  <si>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</si>
  <si>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</si>
  <si>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</si>
  <si>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</si>
  <si>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</si>
  <si>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</si>
  <si>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</si>
  <si>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</si>
  <si>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</si>
  <si>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</si>
  <si>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</si>
  <si>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</si>
  <si>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Celkem za 0</t>
  </si>
  <si>
    <t>Celkem za 94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</si>
  <si>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</si>
  <si>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</si>
  <si>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</si>
  <si>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</si>
  <si>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 xml:space="preserve">02730       </t>
  </si>
  <si>
    <t xml:space="preserve">POMOC PRÁCE ZŘÍZ NEBO ZAJIŠŤ OCHRANU INŽENÝRSKÝCH SÍTÍ                                              </t>
  </si>
  <si>
    <t xml:space="preserve">KPL        </t>
  </si>
  <si>
    <t>OTSKP_SPK17</t>
  </si>
  <si>
    <t>zahrnuje veškeré náklady spojené s objednatelem požadovanými zařízeními</t>
  </si>
  <si>
    <t xml:space="preserve">94490       </t>
  </si>
  <si>
    <t xml:space="preserve">OCHRANNÁ KONSTRUKCE                                                                                 </t>
  </si>
  <si>
    <t xml:space="preserve">M2        </t>
  </si>
  <si>
    <t>SO 05-52-01 Kryry (včetně) - Vroutek (mimo), ochrana vedení plynovodu</t>
  </si>
  <si>
    <t>SO 05-52-01</t>
  </si>
  <si>
    <t>ochrana křížení v km 169,343, 169,849 a 171,680</t>
  </si>
  <si>
    <t>vhodná ochranná konstrukce pro ochrnu potrubí  u křížení v  km 169,343, 169,849 a 171,680 v rozsahu ochranného pásma (7x2m +9x2m +8x2m)</t>
  </si>
  <si>
    <t>TSO úseku Blatno u Jesenice - Kaštice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</si>
</sst>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#,##0.000"/>
  </numFmts>
  <fonts count="31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11" fillId="2" borderId="0" xfId="1" applyFont="1" applyFill="1" applyAlignment="1" applyProtection="1"/>
    <xf numFmtId="0" fontId="5" fillId="0" borderId="0" xfId="1" applyFont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0" fontId="8" fillId="2" borderId="6" xfId="1" applyNumberFormat="1" applyFont="1" applyFill="1" applyBorder="1" applyAlignment="1" applyProtection="1">
      <alignment horizontal="center"/>
    </xf>
    <xf numFmtId="164" fontId="8" fillId="2" borderId="6" xfId="1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1" applyFill="1"/>
    <xf numFmtId="0" fontId="2" fillId="2" borderId="0" xfId="1" applyFill="1" applyAlignment="1"/>
    <xf numFmtId="0" fontId="2" fillId="2" borderId="0" xfId="1" applyFill="1" applyAlignment="1">
      <alignment horizontal="left"/>
    </xf>
    <xf numFmtId="14" fontId="16" fillId="0" borderId="0" xfId="1" applyNumberFormat="1" applyFont="1" applyAlignment="1" applyProtection="1">
      <alignment horizontal="center"/>
      <protection locked="0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17" fillId="2" borderId="6" xfId="1" applyFont="1" applyFill="1" applyBorder="1" applyAlignment="1" applyProtection="1">
      <alignment horizontal="center"/>
    </xf>
    <xf numFmtId="0" fontId="9" fillId="3" borderId="7" xfId="1" applyFont="1" applyFill="1" applyBorder="1" applyAlignment="1">
      <alignment horizontal="center"/>
    </xf>
    <xf numFmtId="3" fontId="18" fillId="3" borderId="7" xfId="2" applyNumberFormat="1" applyFont="1" applyFill="1" applyBorder="1" applyAlignment="1">
      <alignment horizontal="right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2" fillId="0" borderId="0" xfId="1" applyBorder="1" applyProtection="1">
      <protection locked="0"/>
    </xf>
    <xf numFmtId="1" fontId="3" fillId="4" borderId="8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/>
    </xf>
    <xf numFmtId="0" fontId="13" fillId="0" borderId="0" xfId="2" applyFont="1" applyFill="1" applyAlignment="1">
      <alignment horizontal="right"/>
    </xf>
    <xf numFmtId="0" fontId="5" fillId="0" borderId="0" xfId="1" applyFont="1" applyFill="1" applyAlignment="1" applyProtection="1">
      <alignment horizontal="right"/>
      <protection locked="0"/>
    </xf>
    <xf numFmtId="0" fontId="2" fillId="4" borderId="0" xfId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12" xfId="1" applyFill="1" applyBorder="1" applyProtection="1">
      <protection locked="0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0" borderId="0" xfId="1" applyNumberFormat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2" fillId="0" borderId="0" xfId="1" applyNumberFormat="1" applyProtection="1">
      <protection locked="0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49" fontId="6" fillId="0" borderId="0" xfId="1" applyNumberFormat="1" applyFont="1" applyFill="1" applyProtection="1">
      <protection locked="0"/>
    </xf>
    <xf numFmtId="0" fontId="3" fillId="2" borderId="11" xfId="1" applyNumberFormat="1" applyFont="1" applyFill="1" applyBorder="1" applyAlignment="1">
      <alignment horizontal="center"/>
    </xf>
    <xf numFmtId="0" fontId="2" fillId="4" borderId="12" xfId="1" applyNumberFormat="1" applyFill="1" applyBorder="1" applyProtection="1">
      <protection locked="0"/>
    </xf>
    <xf numFmtId="1" fontId="2" fillId="0" borderId="0" xfId="1" applyNumberFormat="1" applyProtection="1">
      <protection locked="0"/>
    </xf>
    <xf numFmtId="165" fontId="18" fillId="4" borderId="0" xfId="2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center"/>
    </xf>
    <xf numFmtId="165" fontId="2" fillId="4" borderId="0" xfId="1" applyNumberFormat="1" applyFill="1" applyAlignment="1" applyProtection="1">
      <alignment horizontal="right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49" fontId="2" fillId="0" borderId="0" xfId="1" applyNumberFormat="1" applyAlignment="1" applyProtection="1">
      <alignment horizontal="center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165" fontId="2" fillId="4" borderId="0" xfId="1" applyNumberFormat="1" applyFill="1" applyAlignment="1" applyProtection="1">
      <alignment horizontal="right" vertical="center"/>
      <protection locked="0"/>
    </xf>
    <xf numFmtId="0" fontId="2" fillId="0" borderId="0" xfId="1" applyNumberFormat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14" fillId="0" borderId="0" xfId="1" applyNumberFormat="1" applyFont="1" applyFill="1" applyAlignment="1" applyProtection="1">
      <alignment horizontal="right" vertical="center"/>
      <protection locked="0"/>
    </xf>
    <xf numFmtId="0" fontId="23" fillId="0" borderId="0" xfId="1" applyFont="1" applyFill="1" applyProtection="1">
      <protection locked="0"/>
    </xf>
    <xf numFmtId="0" fontId="23" fillId="0" borderId="0" xfId="1" applyFont="1" applyFill="1" applyBorder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0" fontId="25" fillId="0" borderId="0" xfId="1" applyFont="1" applyAlignment="1" applyProtection="1">
      <alignment horizontal="left" vertical="center"/>
      <protection locked="0"/>
    </xf>
    <xf numFmtId="3" fontId="18" fillId="3" borderId="7" xfId="2" applyNumberFormat="1" applyFont="1" applyFill="1" applyBorder="1" applyAlignment="1">
      <alignment horizontal="right" vertical="center"/>
    </xf>
    <xf numFmtId="0" fontId="2" fillId="0" borderId="0" xfId="1" applyNumberFormat="1" applyAlignment="1" applyProtection="1">
      <alignment horizontal="right"/>
      <protection locked="0"/>
    </xf>
    <xf numFmtId="0" fontId="5" fillId="0" borderId="0" xfId="1" applyNumberFormat="1" applyFont="1" applyAlignment="1" applyProtection="1">
      <alignment horizontal="right"/>
      <protection locked="0"/>
    </xf>
    <xf numFmtId="0" fontId="8" fillId="2" borderId="2" xfId="1" applyNumberFormat="1" applyFont="1" applyFill="1" applyBorder="1" applyAlignment="1" applyProtection="1">
      <alignment horizontal="right"/>
    </xf>
    <xf numFmtId="0" fontId="8" fillId="2" borderId="4" xfId="1" applyNumberFormat="1" applyFont="1" applyFill="1" applyBorder="1" applyAlignment="1" applyProtection="1">
      <alignment horizontal="right"/>
    </xf>
    <xf numFmtId="0" fontId="3" fillId="2" borderId="10" xfId="1" applyNumberFormat="1" applyFont="1" applyFill="1" applyBorder="1" applyAlignment="1" applyProtection="1">
      <alignment horizontal="center"/>
    </xf>
    <xf numFmtId="0" fontId="3" fillId="4" borderId="4" xfId="1" applyNumberFormat="1" applyFont="1" applyFill="1" applyBorder="1" applyAlignment="1" applyProtection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Protection="1">
      <protection locked="0"/>
    </xf>
    <xf numFmtId="0" fontId="23" fillId="0" borderId="0" xfId="1" applyNumberFormat="1" applyFont="1" applyFill="1" applyBorder="1" applyProtection="1">
      <protection locked="0"/>
    </xf>
    <xf numFmtId="1" fontId="24" fillId="0" borderId="0" xfId="1" applyNumberFormat="1" applyFont="1" applyFill="1" applyBorder="1" applyProtection="1">
      <protection locked="0"/>
    </xf>
    <xf numFmtId="49" fontId="24" fillId="0" borderId="0" xfId="1" applyNumberFormat="1" applyFont="1" applyFill="1" applyBorder="1" applyProtection="1">
      <protection locked="0"/>
    </xf>
    <xf numFmtId="166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3" fontId="26" fillId="0" borderId="7" xfId="2" applyNumberFormat="1" applyFont="1" applyFill="1" applyBorder="1" applyAlignment="1">
      <alignment horizontal="center" vertical="center"/>
    </xf>
    <xf numFmtId="3" fontId="26" fillId="0" borderId="7" xfId="2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Protection="1">
      <protection locked="0"/>
    </xf>
    <xf numFmtId="166" fontId="28" fillId="2" borderId="17" xfId="1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1" applyNumberFormat="1" applyFont="1" applyFill="1" applyBorder="1" applyAlignment="1" applyProtection="1">
      <alignment horizontal="right" vertical="top" wrapText="1"/>
      <protection locked="0"/>
    </xf>
    <xf numFmtId="0" fontId="14" fillId="0" borderId="0" xfId="1" applyNumberFormat="1" applyFont="1" applyFill="1" applyAlignment="1" applyProtection="1">
      <alignment horizontal="left" vertical="center" wrapText="1"/>
      <protection locked="0"/>
    </xf>
    <xf numFmtId="1" fontId="28" fillId="0" borderId="19" xfId="1" applyNumberFormat="1" applyFont="1" applyFill="1" applyBorder="1" applyAlignment="1" applyProtection="1">
      <alignment vertical="top" wrapText="1"/>
      <protection locked="0"/>
    </xf>
    <xf numFmtId="0" fontId="9" fillId="0" borderId="20" xfId="1" applyNumberFormat="1" applyFont="1" applyFill="1" applyBorder="1" applyAlignment="1" applyProtection="1">
      <alignment horizontal="left" vertical="top" wrapText="1"/>
      <protection locked="0"/>
    </xf>
    <xf numFmtId="2" fontId="28" fillId="0" borderId="20" xfId="1" applyNumberFormat="1" applyFont="1" applyFill="1" applyBorder="1" applyAlignment="1" applyProtection="1">
      <alignment vertical="top" wrapText="1"/>
      <protection locked="0"/>
    </xf>
    <xf numFmtId="2" fontId="28" fillId="0" borderId="20" xfId="1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2" borderId="20" xfId="1" applyNumberFormat="1" applyFont="1" applyFill="1" applyBorder="1" applyAlignment="1" applyProtection="1">
      <alignment vertical="top" wrapText="1"/>
      <protection locked="0"/>
    </xf>
    <xf numFmtId="2" fontId="28" fillId="2" borderId="21" xfId="1" applyNumberFormat="1" applyFont="1" applyFill="1" applyBorder="1" applyAlignment="1" applyProtection="1">
      <alignment horizontal="right" vertical="top" wrapText="1"/>
      <protection locked="0"/>
    </xf>
    <xf numFmtId="2" fontId="24" fillId="0" borderId="18" xfId="1" applyNumberFormat="1" applyFont="1" applyFill="1" applyBorder="1" applyAlignment="1" applyProtection="1">
      <alignment vertical="top" wrapText="1"/>
      <protection locked="0"/>
    </xf>
    <xf numFmtId="2" fontId="24" fillId="0" borderId="18" xfId="1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1" applyNumberFormat="1" applyFont="1" applyFill="1" applyBorder="1" applyAlignment="1" applyProtection="1">
      <alignment horizontal="right" vertical="top" wrapText="1"/>
      <protection locked="0"/>
    </xf>
    <xf numFmtId="2" fontId="24" fillId="2" borderId="18" xfId="1" applyNumberFormat="1" applyFont="1" applyFill="1" applyBorder="1" applyAlignment="1" applyProtection="1">
      <alignment vertical="top" wrapText="1"/>
      <protection locked="0"/>
    </xf>
    <xf numFmtId="2" fontId="24" fillId="2" borderId="8" xfId="1" applyNumberFormat="1" applyFont="1" applyFill="1" applyBorder="1" applyAlignment="1" applyProtection="1">
      <alignment horizontal="right" vertical="top" wrapText="1"/>
      <protection locked="0"/>
    </xf>
    <xf numFmtId="2" fontId="28" fillId="2" borderId="5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1" applyNumberFormat="1" applyFont="1" applyFill="1" applyBorder="1" applyAlignment="1" applyProtection="1">
      <alignment horizontal="right" vertical="top" wrapText="1"/>
      <protection locked="0"/>
    </xf>
    <xf numFmtId="2" fontId="28" fillId="2" borderId="22" xfId="1" applyNumberFormat="1" applyFont="1" applyFill="1" applyBorder="1" applyAlignment="1" applyProtection="1">
      <alignment horizontal="right" vertical="top" wrapText="1"/>
      <protection locked="0"/>
    </xf>
    <xf numFmtId="0" fontId="29" fillId="0" borderId="0" xfId="0" applyNumberFormat="1" applyFont="1" applyBorder="1" applyAlignment="1">
      <alignment horizontal="left" vertical="center"/>
    </xf>
    <xf numFmtId="49" fontId="2" fillId="0" borderId="0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0" fontId="8" fillId="2" borderId="30" xfId="1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1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49" fontId="6" fillId="0" borderId="0" xfId="1" applyNumberFormat="1" applyFont="1" applyFill="1" applyAlignment="1" applyProtection="1">
      <alignment horizontal="left"/>
      <protection locked="0"/>
    </xf>
    <xf numFmtId="0" fontId="8" fillId="2" borderId="25" xfId="1" applyFont="1" applyFill="1" applyBorder="1" applyAlignment="1" applyProtection="1">
      <alignment horizontal="center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4" fontId="27" fillId="0" borderId="31" xfId="1" applyNumberFormat="1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24" sqref="J24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57" t="s">
        <v>30</v>
      </c>
      <c r="J1" s="158"/>
      <c r="K1" s="35">
        <f>ROUND(SUM(I11:I868,K11:K868)/2,0)</f>
        <v>0</v>
      </c>
      <c r="L1" s="70"/>
      <c r="M1" s="45"/>
      <c r="N1" s="120" t="s">
        <v>52</v>
      </c>
      <c r="O1" s="121">
        <v>1</v>
      </c>
      <c r="P1" s="101">
        <f>K1/O1</f>
        <v>0</v>
      </c>
      <c r="Q1" s="88" t="s">
        <v>34</v>
      </c>
      <c r="U1" s="157" t="s">
        <v>28</v>
      </c>
      <c r="V1" s="158"/>
      <c r="W1" s="157" t="s">
        <v>29</v>
      </c>
      <c r="X1" s="158"/>
      <c r="Y1" s="157" t="s">
        <v>30</v>
      </c>
      <c r="Z1" s="158"/>
    </row>
    <row r="2" spans="1:26" ht="25.5" customHeight="1" thickTop="1" thickBot="1" x14ac:dyDescent="0.25">
      <c r="A2" s="11"/>
      <c r="B2" s="58"/>
      <c r="C2" s="92" t="s">
        <v>42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75</v>
      </c>
      <c r="D3" s="1"/>
      <c r="I3" s="27" t="s">
        <v>8</v>
      </c>
      <c r="J3" s="159"/>
      <c r="K3" s="159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71</v>
      </c>
      <c r="D4" s="93" t="s">
        <v>38</v>
      </c>
      <c r="E4" s="94" t="s">
        <v>62</v>
      </c>
      <c r="F4" s="82"/>
      <c r="G4" s="83"/>
      <c r="H4" s="83"/>
      <c r="I4" s="84" t="s">
        <v>5</v>
      </c>
      <c r="J4" s="91" t="s">
        <v>72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43769</v>
      </c>
      <c r="I5" s="28" t="s">
        <v>10</v>
      </c>
      <c r="J5" s="29"/>
      <c r="K5" s="30"/>
      <c r="L5" s="73"/>
      <c r="M5" s="167"/>
      <c r="N5" s="167"/>
      <c r="O5" s="167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60" t="s">
        <v>12</v>
      </c>
      <c r="I6" s="161"/>
      <c r="J6" s="161"/>
      <c r="K6" s="162"/>
      <c r="L6" s="74"/>
      <c r="M6" s="155" t="s">
        <v>2</v>
      </c>
      <c r="N6" s="155" t="s">
        <v>3</v>
      </c>
      <c r="O6" s="152" t="s">
        <v>31</v>
      </c>
      <c r="P6" s="152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63" t="s">
        <v>19</v>
      </c>
      <c r="K7" s="164"/>
      <c r="L7" s="75"/>
      <c r="M7" s="156"/>
      <c r="N7" s="156"/>
      <c r="O7" s="165"/>
      <c r="P7" s="153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56"/>
      <c r="N8" s="156"/>
      <c r="O8" s="166"/>
      <c r="P8" s="154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43</v>
      </c>
      <c r="B11" s="132" t="s">
        <v>55</v>
      </c>
      <c r="C11" s="133" t="s">
        <v>56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49</v>
      </c>
      <c r="N11" s="151"/>
      <c r="O11" s="125"/>
      <c r="P11" s="126"/>
      <c r="R11" s="126"/>
      <c r="S11" s="126"/>
    </row>
    <row r="12" spans="1:26" s="127" customFormat="1" ht="12.95" customHeight="1" x14ac:dyDescent="0.2">
      <c r="A12" s="122">
        <v>1</v>
      </c>
      <c r="B12" s="139" t="s">
        <v>63</v>
      </c>
      <c r="C12" s="139" t="s">
        <v>64</v>
      </c>
      <c r="D12" s="140" t="s">
        <v>65</v>
      </c>
      <c r="E12" s="129">
        <v>3</v>
      </c>
      <c r="F12" s="141"/>
      <c r="G12" s="142">
        <f>ROUND(E12*F12,4)</f>
        <v>0</v>
      </c>
      <c r="H12" s="139"/>
      <c r="I12" s="142">
        <f>ROUND(E12*H12,2)</f>
        <v>0</v>
      </c>
      <c r="J12" s="141">
        <v>0</v>
      </c>
      <c r="K12" s="143">
        <f>ROUND(E12*J12,2)</f>
        <v>0</v>
      </c>
      <c r="L12" s="123"/>
      <c r="M12" s="124" t="s">
        <v>44</v>
      </c>
      <c r="N12" s="150" t="s">
        <v>66</v>
      </c>
      <c r="O12" s="149" t="s">
        <v>67</v>
      </c>
      <c r="P12" s="149" t="s">
        <v>73</v>
      </c>
      <c r="R12" s="126"/>
      <c r="S12" s="126"/>
    </row>
    <row r="13" spans="1:26" s="127" customFormat="1" ht="12.95" customHeight="1" x14ac:dyDescent="0.2">
      <c r="A13" s="144" t="s">
        <v>45</v>
      </c>
      <c r="B13" s="145" t="s">
        <v>57</v>
      </c>
      <c r="C13" s="145" t="s">
        <v>56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SUM(K12)</f>
        <v>0</v>
      </c>
      <c r="L13" s="123"/>
      <c r="M13" s="124"/>
      <c r="N13" s="151"/>
      <c r="O13" s="125"/>
      <c r="P13" s="126"/>
      <c r="R13" s="126"/>
      <c r="S13" s="126"/>
    </row>
    <row r="14" spans="1:26" s="127" customFormat="1" ht="12.95" customHeight="1" x14ac:dyDescent="0.2">
      <c r="A14" s="131" t="s">
        <v>43</v>
      </c>
      <c r="B14" s="132">
        <v>1</v>
      </c>
      <c r="C14" s="133" t="s">
        <v>47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49</v>
      </c>
      <c r="N14" s="151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50</v>
      </c>
      <c r="C15" s="139" t="s">
        <v>51</v>
      </c>
      <c r="D15" s="140" t="s">
        <v>60</v>
      </c>
      <c r="E15" s="129">
        <v>3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44</v>
      </c>
      <c r="N15" s="150" t="s">
        <v>46</v>
      </c>
      <c r="O15" s="149" t="s">
        <v>61</v>
      </c>
      <c r="P15" s="149" t="s">
        <v>73</v>
      </c>
      <c r="R15" s="126"/>
      <c r="S15" s="126"/>
    </row>
    <row r="16" spans="1:26" s="127" customFormat="1" ht="12.95" customHeight="1" x14ac:dyDescent="0.2">
      <c r="A16" s="144" t="s">
        <v>45</v>
      </c>
      <c r="B16" s="145" t="s">
        <v>48</v>
      </c>
      <c r="C16" s="145" t="s">
        <v>47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SUM(K15)</f>
        <v>0</v>
      </c>
      <c r="L16" s="123"/>
      <c r="M16" s="124"/>
      <c r="N16" s="151"/>
      <c r="O16" s="125"/>
      <c r="P16" s="126"/>
      <c r="R16" s="126"/>
      <c r="S16" s="126"/>
    </row>
    <row r="17" spans="1:19" s="127" customFormat="1" ht="12.95" customHeight="1" x14ac:dyDescent="0.2">
      <c r="A17" s="131"/>
      <c r="B17" s="132" t="s">
        <v>53</v>
      </c>
      <c r="C17" s="133" t="s">
        <v>54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49</v>
      </c>
      <c r="N17" s="151"/>
      <c r="O17" s="125"/>
      <c r="P17" s="126"/>
      <c r="R17" s="126"/>
      <c r="S17" s="126"/>
    </row>
    <row r="18" spans="1:19" s="127" customFormat="1" ht="12.95" customHeight="1" x14ac:dyDescent="0.2">
      <c r="A18" s="122">
        <v>3</v>
      </c>
      <c r="B18" s="139" t="s">
        <v>68</v>
      </c>
      <c r="C18" s="139" t="s">
        <v>69</v>
      </c>
      <c r="D18" s="140" t="s">
        <v>70</v>
      </c>
      <c r="E18" s="129">
        <v>48</v>
      </c>
      <c r="F18" s="141"/>
      <c r="G18" s="142">
        <f>ROUND(E18*F18,4)</f>
        <v>0</v>
      </c>
      <c r="H18" s="139"/>
      <c r="I18" s="142">
        <f>ROUND(E18*H18,2)</f>
        <v>0</v>
      </c>
      <c r="J18" s="141">
        <v>0</v>
      </c>
      <c r="K18" s="143">
        <f>ROUND(E18*J18,2)</f>
        <v>0</v>
      </c>
      <c r="L18" s="123"/>
      <c r="M18" s="124" t="s">
        <v>44</v>
      </c>
      <c r="N18" s="150" t="s">
        <v>66</v>
      </c>
      <c r="O18" s="149" t="s">
        <v>59</v>
      </c>
      <c r="P18" s="149" t="s">
        <v>74</v>
      </c>
      <c r="R18" s="126"/>
      <c r="S18" s="126"/>
    </row>
    <row r="19" spans="1:19" s="127" customFormat="1" ht="12.95" customHeight="1" x14ac:dyDescent="0.2">
      <c r="A19" s="144" t="s">
        <v>45</v>
      </c>
      <c r="B19" s="145" t="s">
        <v>58</v>
      </c>
      <c r="C19" s="145" t="s">
        <v>54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SUM(K17:K18)</f>
        <v>0</v>
      </c>
      <c r="L19" s="123"/>
      <c r="M19" s="124"/>
      <c r="N19" s="150"/>
      <c r="O19" s="125"/>
      <c r="P19" s="126"/>
      <c r="R19" s="126"/>
      <c r="S19" s="126"/>
    </row>
    <row r="20" spans="1:19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149"/>
      <c r="Q20" s="95"/>
      <c r="R20" s="47"/>
      <c r="S20" s="39"/>
    </row>
    <row r="21" spans="1:19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19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19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19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19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19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19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19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19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19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19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19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 G12 I12 K12 G18 I18 K18" name="Oblast3_2_1"/>
    <protectedRange sqref="C5" name="Oblast1_2_2_1"/>
    <protectedRange sqref="H12" name="Oblast3_13"/>
    <protectedRange sqref="H18" name="Oblast3_32"/>
  </protectedRanges>
  <autoFilter ref="A10:P974"/>
  <mergeCells count="12">
    <mergeCell ref="J3:K3"/>
    <mergeCell ref="I1:J1"/>
    <mergeCell ref="H6:K6"/>
    <mergeCell ref="J7:K7"/>
    <mergeCell ref="O6:O8"/>
    <mergeCell ref="M5:O5"/>
    <mergeCell ref="P6:P8"/>
    <mergeCell ref="M6:M8"/>
    <mergeCell ref="N6:N8"/>
    <mergeCell ref="Y1:Z1"/>
    <mergeCell ref="W1:X1"/>
    <mergeCell ref="U1:V1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2020-10-09T10:15:33Z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