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Poplachový zabezpeč..." sheetId="2" r:id="rId2"/>
    <sheet name="002 - VRN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'001 - Poplachový zabezpeč...'!$C$80:$K$151</definedName>
    <definedName name="_xlnm.Print_Area" localSheetId="1">'001 - Poplachový zabezpeč...'!$C$4:$J$39,'001 - Poplachový zabezpeč...'!$C$45:$J$62,'001 - Poplachový zabezpeč...'!$C$68:$K$151</definedName>
    <definedName name="_xlnm.Print_Titles" localSheetId="1">'001 - Poplachový zabezpeč...'!$80:$80</definedName>
    <definedName name="_xlnm._FilterDatabase" localSheetId="2" hidden="1">'002 - VRN'!$C$82:$K$90</definedName>
    <definedName name="_xlnm.Print_Area" localSheetId="2">'002 - VRN'!$C$4:$J$39,'002 - VRN'!$C$45:$J$64,'002 - VRN'!$C$70:$K$90</definedName>
    <definedName name="_xlnm.Print_Titles" localSheetId="2">'002 - VRN'!$82:$82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0"/>
  <c r="BH90"/>
  <c r="BG90"/>
  <c r="BF90"/>
  <c r="T90"/>
  <c r="T89"/>
  <c r="R90"/>
  <c r="R89"/>
  <c r="P90"/>
  <c r="P89"/>
  <c r="BI88"/>
  <c r="BH88"/>
  <c r="BG88"/>
  <c r="BF88"/>
  <c r="T88"/>
  <c r="T87"/>
  <c r="R88"/>
  <c r="R87"/>
  <c r="P88"/>
  <c r="P87"/>
  <c r="BI86"/>
  <c r="BH86"/>
  <c r="BG86"/>
  <c r="BF86"/>
  <c r="T86"/>
  <c r="T85"/>
  <c r="T84"/>
  <c r="T83"/>
  <c r="R86"/>
  <c r="R85"/>
  <c r="R84"/>
  <c r="R83"/>
  <c r="P86"/>
  <c r="P85"/>
  <c r="P84"/>
  <c r="P83"/>
  <c i="1" r="AU56"/>
  <c i="3" r="J80"/>
  <c r="J79"/>
  <c r="F79"/>
  <c r="F77"/>
  <c r="E75"/>
  <c r="J55"/>
  <c r="J54"/>
  <c r="F54"/>
  <c r="F52"/>
  <c r="E50"/>
  <c r="J18"/>
  <c r="E18"/>
  <c r="F80"/>
  <c r="J17"/>
  <c r="J12"/>
  <c r="J77"/>
  <c r="E7"/>
  <c r="E73"/>
  <c i="2" r="J37"/>
  <c r="J36"/>
  <c i="1" r="AY55"/>
  <c i="2" r="J35"/>
  <c i="1" r="AX55"/>
  <c i="2"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3" r="BK86"/>
  <c i="2" r="BK150"/>
  <c r="J144"/>
  <c r="BK138"/>
  <c r="J133"/>
  <c r="BK128"/>
  <c r="BK120"/>
  <c r="J110"/>
  <c r="J101"/>
  <c r="BK90"/>
  <c r="BK151"/>
  <c r="BK149"/>
  <c r="BK143"/>
  <c r="J136"/>
  <c r="J135"/>
  <c r="BK125"/>
  <c r="J118"/>
  <c r="BK109"/>
  <c r="BK98"/>
  <c r="BK95"/>
  <c r="BK87"/>
  <c r="BK146"/>
  <c r="BK133"/>
  <c r="BK127"/>
  <c r="BK117"/>
  <c r="J113"/>
  <c r="BK104"/>
  <c r="BK93"/>
  <c r="BK85"/>
  <c r="BK141"/>
  <c r="J134"/>
  <c r="J126"/>
  <c r="BK114"/>
  <c r="BK105"/>
  <c r="BK99"/>
  <c r="J87"/>
  <c i="3" r="J90"/>
  <c i="2" r="J148"/>
  <c r="J143"/>
  <c r="J137"/>
  <c r="BK134"/>
  <c r="BK129"/>
  <c r="BK122"/>
  <c r="BK116"/>
  <c r="J108"/>
  <c r="BK102"/>
  <c r="J92"/>
  <c r="J84"/>
  <c r="J151"/>
  <c r="BK147"/>
  <c r="BK142"/>
  <c r="BK126"/>
  <c r="J120"/>
  <c r="J112"/>
  <c r="J102"/>
  <c r="BK97"/>
  <c r="J93"/>
  <c r="BK91"/>
  <c r="J149"/>
  <c r="BK137"/>
  <c r="BK130"/>
  <c r="BK118"/>
  <c r="J114"/>
  <c r="BK106"/>
  <c r="J100"/>
  <c r="J91"/>
  <c r="BK84"/>
  <c r="J138"/>
  <c r="J127"/>
  <c r="BK119"/>
  <c r="J109"/>
  <c r="BK100"/>
  <c r="J95"/>
  <c r="BK86"/>
  <c i="3" r="J88"/>
  <c r="J86"/>
  <c i="2" r="J145"/>
  <c r="J139"/>
  <c r="BK135"/>
  <c r="J131"/>
  <c r="J123"/>
  <c r="J119"/>
  <c r="BK111"/>
  <c r="J105"/>
  <c r="BK96"/>
  <c r="J85"/>
  <c r="J150"/>
  <c r="BK144"/>
  <c r="BK140"/>
  <c r="J128"/>
  <c r="J124"/>
  <c r="BK113"/>
  <c r="J104"/>
  <c r="J96"/>
  <c r="BK92"/>
  <c i="3" r="BK90"/>
  <c i="2" r="BK145"/>
  <c r="BK131"/>
  <c r="BK123"/>
  <c r="BK115"/>
  <c r="J107"/>
  <c r="J103"/>
  <c r="BK94"/>
  <c r="J86"/>
  <c r="BK148"/>
  <c r="J140"/>
  <c r="J129"/>
  <c r="J121"/>
  <c r="BK110"/>
  <c r="BK103"/>
  <c r="J90"/>
  <c i="3" r="BK88"/>
  <c i="2" r="J146"/>
  <c r="J141"/>
  <c r="BK136"/>
  <c r="J132"/>
  <c r="BK124"/>
  <c r="BK121"/>
  <c r="J115"/>
  <c r="J106"/>
  <c r="J97"/>
  <c r="BK88"/>
  <c i="3" r="F36"/>
  <c i="2" r="J117"/>
  <c r="BK107"/>
  <c r="J99"/>
  <c r="J94"/>
  <c r="J88"/>
  <c r="J147"/>
  <c r="BK132"/>
  <c r="J122"/>
  <c r="J116"/>
  <c r="BK112"/>
  <c r="BK101"/>
  <c r="BK89"/>
  <c r="J142"/>
  <c r="BK139"/>
  <c r="J130"/>
  <c r="J125"/>
  <c r="J111"/>
  <c r="BK108"/>
  <c r="J98"/>
  <c r="J89"/>
  <c i="1" r="AS54"/>
  <c i="2" l="1" r="R83"/>
  <c r="R82"/>
  <c r="R81"/>
  <c r="BK83"/>
  <c r="BK82"/>
  <c r="J82"/>
  <c r="J60"/>
  <c r="P83"/>
  <c r="P82"/>
  <c r="P81"/>
  <c i="1" r="AU55"/>
  <c i="2" r="T83"/>
  <c r="T82"/>
  <c r="T81"/>
  <c r="E48"/>
  <c r="J52"/>
  <c r="F55"/>
  <c r="BE84"/>
  <c r="BE88"/>
  <c r="BE91"/>
  <c r="BE96"/>
  <c r="BE100"/>
  <c r="BE101"/>
  <c r="BE106"/>
  <c r="BE112"/>
  <c r="BE117"/>
  <c r="BE121"/>
  <c r="BE123"/>
  <c r="BE126"/>
  <c r="BE127"/>
  <c r="BE132"/>
  <c r="BE135"/>
  <c r="BE136"/>
  <c r="BE143"/>
  <c r="BE144"/>
  <c r="BE146"/>
  <c r="BE149"/>
  <c r="BE87"/>
  <c r="BE95"/>
  <c r="BE97"/>
  <c r="BE98"/>
  <c r="BE104"/>
  <c r="BE108"/>
  <c r="BE109"/>
  <c r="BE110"/>
  <c r="BE124"/>
  <c r="BE138"/>
  <c r="BE139"/>
  <c r="BE140"/>
  <c r="BE142"/>
  <c r="BE85"/>
  <c r="BE89"/>
  <c r="BE102"/>
  <c r="BE103"/>
  <c r="BE105"/>
  <c r="BE111"/>
  <c r="BE114"/>
  <c r="BE115"/>
  <c r="BE119"/>
  <c r="BE120"/>
  <c r="BE122"/>
  <c r="BE128"/>
  <c r="BE129"/>
  <c r="BE130"/>
  <c r="BE131"/>
  <c r="BE133"/>
  <c r="BE137"/>
  <c r="BE147"/>
  <c r="BE150"/>
  <c r="BE151"/>
  <c r="BE86"/>
  <c r="BE90"/>
  <c r="BE92"/>
  <c r="BE93"/>
  <c r="BE94"/>
  <c r="BE99"/>
  <c r="BE107"/>
  <c r="BE113"/>
  <c r="BE116"/>
  <c r="BE118"/>
  <c r="BE125"/>
  <c r="BE134"/>
  <c r="BE141"/>
  <c r="BE145"/>
  <c r="BE148"/>
  <c i="3" r="E48"/>
  <c r="J52"/>
  <c r="F55"/>
  <c r="BE86"/>
  <c r="BE88"/>
  <c r="BE90"/>
  <c i="1" r="BC56"/>
  <c i="3" r="BK85"/>
  <c r="J85"/>
  <c r="J61"/>
  <c r="BK87"/>
  <c r="J87"/>
  <c r="J62"/>
  <c r="BK89"/>
  <c r="J89"/>
  <c r="J63"/>
  <c i="2" r="J34"/>
  <c i="1" r="AW55"/>
  <c i="3" r="F34"/>
  <c i="1" r="BA56"/>
  <c i="3" r="F35"/>
  <c i="1" r="BB56"/>
  <c i="2" r="F37"/>
  <c i="1" r="BD55"/>
  <c r="AU54"/>
  <c i="2" r="F36"/>
  <c i="1" r="BC55"/>
  <c i="3" r="F37"/>
  <c i="1" r="BD56"/>
  <c i="2" r="F35"/>
  <c i="1" r="BB55"/>
  <c i="2" r="F34"/>
  <c i="1" r="BA55"/>
  <c i="3" r="J34"/>
  <c i="1" r="AW56"/>
  <c i="2" l="1" r="J83"/>
  <c r="J61"/>
  <c r="BK81"/>
  <c r="J81"/>
  <c r="J59"/>
  <c i="3" r="BK84"/>
  <c r="J84"/>
  <c r="J60"/>
  <c i="2" r="J33"/>
  <c i="1" r="AV55"/>
  <c r="AT55"/>
  <c r="BD54"/>
  <c r="W33"/>
  <c r="BC54"/>
  <c r="AY54"/>
  <c r="BA54"/>
  <c r="W30"/>
  <c i="3" r="F33"/>
  <c i="1" r="AZ56"/>
  <c i="2" r="F33"/>
  <c i="1" r="AZ55"/>
  <c r="BB54"/>
  <c r="W31"/>
  <c i="3" r="J33"/>
  <c i="1" r="AV56"/>
  <c r="AT56"/>
  <c i="3" l="1" r="BK83"/>
  <c r="J83"/>
  <c r="J59"/>
  <c i="1" r="AZ54"/>
  <c r="AV54"/>
  <c r="AK29"/>
  <c r="AW54"/>
  <c r="AK30"/>
  <c i="2" r="J30"/>
  <c i="1" r="AG55"/>
  <c r="AN55"/>
  <c r="AX54"/>
  <c r="W32"/>
  <c i="2" l="1" r="J39"/>
  <c i="1" r="W29"/>
  <c r="AT54"/>
  <c i="3" r="J30"/>
  <c i="1" r="AG56"/>
  <c r="AN56"/>
  <c i="3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<sst xmlns="http://schemas.openxmlformats.org/spreadsheetml/2006/main">
  <si>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</si>
  <si>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</si>
  <si>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</si>
  <si>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</si>
  <si>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</si>
  <si>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{9a4cf52d-c356-4074-a1fd-9c2f596ef0fc}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</si>
  <si>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</si>
  <si>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</si>
  <si>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</si>
  <si>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</si>
  <si>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</si>
  <si>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</si>
  <si>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</si>
  <si>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</si>
  <si>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</si>
  <si>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</si>
  <si>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</si>
  <si>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poplachového zabezpečovacího a tísňového systému (PZTS) v areálu ST Cheb</t>
  </si>
  <si>
    <t>KSO:</t>
  </si>
  <si>
    <t/>
  </si>
  <si>
    <t>CC-CZ:</t>
  </si>
  <si>
    <t>Místo:</t>
  </si>
  <si>
    <t>Cheb</t>
  </si>
  <si>
    <t>Datum:</t>
  </si>
  <si>
    <t>22. 9. 2020</t>
  </si>
  <si>
    <t>Zadavatel:</t>
  </si>
  <si>
    <t>IČ:</t>
  </si>
  <si>
    <t>70994234</t>
  </si>
  <si>
    <t>Správa železnic, s.o.</t>
  </si>
  <si>
    <t>DIČ:</t>
  </si>
  <si>
    <t>CZ70994234</t>
  </si>
  <si>
    <t>Uchazeč:</t>
  </si>
  <si>
    <t>Vyplň údaj</t>
  </si>
  <si>
    <t>Projektant:</t>
  </si>
  <si>
    <t>ICS-systémy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</si>
  <si>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</si>
  <si>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</si>
  <si>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</si>
  <si>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</si>
  <si>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</si>
  <si>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</si>
  <si>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</si>
  <si>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</si>
  <si>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</si>
  <si>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</si>
  <si>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</si>
  <si>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</si>
  <si>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</si>
  <si>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</si>
  <si>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</si>
  <si>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</si>
  <si>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</si>
  <si>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</si>
  <si>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</si>
  <si>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</si>
  <si>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</si>
  <si>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</si>
  <si>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</si>
  <si>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</si>
  <si>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</si>
  <si>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</si>
  <si>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</si>
  <si>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</si>
  <si>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</si>
  <si>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</si>
  <si>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</si>
  <si>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</si>
  <si>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</si>
  <si>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</si>
  <si>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</si>
  <si>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</si>
  <si>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</si>
  <si>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</si>
  <si>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</si>
  <si>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</si>
  <si>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</si>
  <si>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</si>
  <si>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</si>
  <si>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</si>
  <si>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Poplachový zabezpečovací a tísňový systém</t>
  </si>
  <si>
    <t>STA</t>
  </si>
  <si>
    <t>1</t>
  </si>
  <si>
    <t>{f3fd2b85-80ac-40f8-8213-f763722f1398}</t>
  </si>
  <si>
    <t>2</t>
  </si>
  <si>
    <t>002</t>
  </si>
  <si>
    <t>VRN</t>
  </si>
  <si>
    <t>{5df8f2a4-7433-4c45-9910-4309297dc960}</t>
  </si>
  <si>
    <t>KRYCÍ LIST SOUPISU PRACÍ</t>
  </si>
  <si>
    <t>Objekt:</t>
  </si>
  <si>
    <t>001 - Poplachový zabezpečovací a tísňový systém</t>
  </si>
  <si>
    <t>REKAPITULACE ČLENĚNÍ SOUPISU PRACÍ</t>
  </si>
  <si>
    <t>Kód dílu - Popis</t>
  </si>
  <si>
    <t>Cena celkem [CZK]</t>
  </si>
  <si>
    <t>-1</t>
  </si>
  <si>
    <t>OST - Ostatní</t>
  </si>
  <si>
    <t xml:space="preserve">    PZTS - Poplachový zabezpečovací a tísňový systém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</si>
  <si>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</si>
  <si>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</si>
  <si>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</si>
  <si>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</si>
  <si>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</si>
  <si>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</si>
  <si>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</si>
  <si>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</si>
  <si>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</si>
  <si>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</si>
  <si>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</si>
  <si>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</si>
  <si>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</si>
  <si>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</si>
  <si>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</si>
  <si>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</si>
  <si>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</si>
  <si>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PZTS</t>
  </si>
  <si>
    <t>K</t>
  </si>
  <si>
    <t>K001</t>
  </si>
  <si>
    <t>Montáž desky ústředny</t>
  </si>
  <si>
    <t>kus</t>
  </si>
  <si>
    <t>512</t>
  </si>
  <si>
    <t>-1146230861</t>
  </si>
  <si>
    <t>M</t>
  </si>
  <si>
    <t>INTEGRA 256 Plus</t>
  </si>
  <si>
    <t>Deska ústředny 16-256 zón s podporou 3EOL, 16-256 pg. výstupů, zdvojený imp. zdroj 3A s ochranou proti přetížení a zkratu, až. 8 LCD klávesnic, 32+32 modulů, možnost přístupového systému a bezdrátové nadstavby. 32 bloků / 8 objektů, 64 časovačů, 240+8+1 uživatelů (kód+karta+ovladač), paměť 24575 událostí. 32 hlasových zpráv, 64 SMS, 16 tel. č. uživatelů. Podpora zasílání událostí e-mailem. Formáty CID/SIA/4+2 na 2+2 čísla PCO. RS-232 (RJ) / USB. EN50131 stupeň 3.</t>
  </si>
  <si>
    <t>-2137083638</t>
  </si>
  <si>
    <t>3</t>
  </si>
  <si>
    <t>K002</t>
  </si>
  <si>
    <t>Montáž univerzálního krytu z polykarbonátu pro ústředny PZTS</t>
  </si>
  <si>
    <t>1655532138</t>
  </si>
  <si>
    <t>OPU-3P</t>
  </si>
  <si>
    <t>Univerzální kryt z polykarbonátu pro ústředny PZTS + horní patro na až 3 libovolné expandéry a GSM komunikátory, možnost instalace bezdrátových komponentů, dvojitá tamper ochrana, stupeň 3 dle EN50131, Rozměry: 324 x 382 x 108 mm, prostor pro 18Ah akumulátor. Bez transformátoru.</t>
  </si>
  <si>
    <t>557402246</t>
  </si>
  <si>
    <t>5</t>
  </si>
  <si>
    <t>K003</t>
  </si>
  <si>
    <t>Montáž krytého transformátoru 230V/20V</t>
  </si>
  <si>
    <t>1250916621</t>
  </si>
  <si>
    <t>6</t>
  </si>
  <si>
    <t>TR60VA</t>
  </si>
  <si>
    <t>Krytý transformátor 230V/20V AC, 60VA, pro kryt ústředny PZTS.</t>
  </si>
  <si>
    <t>1314892406</t>
  </si>
  <si>
    <t>7</t>
  </si>
  <si>
    <t>K004</t>
  </si>
  <si>
    <t>Montáž záložního akumulátoru</t>
  </si>
  <si>
    <t>-2064459624</t>
  </si>
  <si>
    <t>8</t>
  </si>
  <si>
    <t>AKU CJ-12/18Ah</t>
  </si>
  <si>
    <t>12V, 18Ah, záložní , bezúdržbový, VRLA, uzavřený, akumulátor. Vhodný pro EZS, EPS. Max. odebíraný proud 270A(5s), životnost až 5let, délka: 182 mm, šířka: 77 mm, výška: 168 mm, hmotnost: 5,32kg, typ pólu: 14 x 12 x 2 mm.</t>
  </si>
  <si>
    <t>-1817792006</t>
  </si>
  <si>
    <t>9</t>
  </si>
  <si>
    <t>K005</t>
  </si>
  <si>
    <t>Montáž LCD klávesnice</t>
  </si>
  <si>
    <t>1850328399</t>
  </si>
  <si>
    <t>10</t>
  </si>
  <si>
    <t>INT-KLFR-BSB</t>
  </si>
  <si>
    <t>LCD klávesnice s integrovanou čtečkou bezkontaktních ID (EM MARIN 125kHz), 2 zóny, tamper, RS-232, bíle podsvětlený displej 2x16 znaků, 6x LED indikace stavu systému, akustická signalizace, dvířka, rozměry: 145 x 143 x 25 mm.</t>
  </si>
  <si>
    <t>2071838711</t>
  </si>
  <si>
    <t>11</t>
  </si>
  <si>
    <t>K006</t>
  </si>
  <si>
    <t>Montáž komunikačního modulu ethernet pro připojení ústředen PZTS</t>
  </si>
  <si>
    <t>-373731101</t>
  </si>
  <si>
    <t>12</t>
  </si>
  <si>
    <t>ETHM-1 Plus</t>
  </si>
  <si>
    <t>Komunikační modul Ethernet pro připojení ústředen PZTS do sítě LAN (TCP/IP). Možnost vzdálené správy a ovládání a programování , podpora e-mailu obsahuje WEB server, 192Bit šifrovaný přenos, DHCP.</t>
  </si>
  <si>
    <t>-1516728457</t>
  </si>
  <si>
    <t>13</t>
  </si>
  <si>
    <t>K007</t>
  </si>
  <si>
    <t>Montáž kabelu RS232 pro PZTS</t>
  </si>
  <si>
    <t>325963854</t>
  </si>
  <si>
    <t>14</t>
  </si>
  <si>
    <t>RJ/PIN5</t>
  </si>
  <si>
    <t>Kabel RS232 PIN5/RJ (křížený), pro ústřednu PZTS</t>
  </si>
  <si>
    <t>-1264994098</t>
  </si>
  <si>
    <t>K008</t>
  </si>
  <si>
    <t>Montáž sběrnicového GSM komunikátoru pro PZTS</t>
  </si>
  <si>
    <t>1640007034</t>
  </si>
  <si>
    <t>16</t>
  </si>
  <si>
    <t>INT-GSM</t>
  </si>
  <si>
    <t xml:space="preserve">Sběrnicový GSM komunikátor pro ústředny PZTS, podpora 2 SIM karet, podpora spojení přes server, vzdálené ovládání - SMS, CLIP, mobilní aplikace, programování ústředny, možnost spolupráce s ethernetovým modulem, shoda s EN 50136 nebo záložní komunikační kanál, přenos na PCO: GPRS, SMS, 
</t>
  </si>
  <si>
    <t>887390273</t>
  </si>
  <si>
    <t>17</t>
  </si>
  <si>
    <t>K009</t>
  </si>
  <si>
    <t>Montáž základové stanice pro bezdrátový systém</t>
  </si>
  <si>
    <t>-1865590418</t>
  </si>
  <si>
    <t>18</t>
  </si>
  <si>
    <t>ACU-220</t>
  </si>
  <si>
    <t>Základnová stanice pro bezdrátový systém, až 48 bezdrátových zařízení, podpora 4x bezdr. klávesnic a 248 ovladačů. Diverzitní antény s automatikou, obousměrná komunikace, dosah až 2000m, pokročilé řízení spotřeby bateriemi napájených zařízení, frekvence 868,0 ÷ 868,6 MHz. Možnost univerzálního použití (4+4 vstupy a 8 PGM výstupů) nebo připojení na sběrnici k ústřednám PZTS.</t>
  </si>
  <si>
    <t>432837969</t>
  </si>
  <si>
    <t>19</t>
  </si>
  <si>
    <t>K010</t>
  </si>
  <si>
    <t>Montáž bezdrátového expandéru zón</t>
  </si>
  <si>
    <t>-2129019834</t>
  </si>
  <si>
    <t>20</t>
  </si>
  <si>
    <t>ACX-220</t>
  </si>
  <si>
    <t xml:space="preserve">Bezdrátový expandér zón (NO, NC, EOL, 2EOL/NO a 2EOL/NC) a výstupů (OC) pro bezdrátový systém (až 2000m dosah), možnost připojení inteligentního napájecího zdroje  vzdálená aktualizace firmware, tamper</t>
  </si>
  <si>
    <t>84725540</t>
  </si>
  <si>
    <t>K011</t>
  </si>
  <si>
    <t>Montáž pulsního napájecího zdroje 12V/4A</t>
  </si>
  <si>
    <t>-545316135</t>
  </si>
  <si>
    <t>22</t>
  </si>
  <si>
    <t>APS-412</t>
  </si>
  <si>
    <t>Pulzní napájecí zdroj 12V/4A vybaven konektorem pro připojení k zařízením PZTS, montáž na DIN lištu nebo do krytu, shoda s požadavky normy EN50131-6 stupeň 2, integrovaný obvod proti zkratu a přetížení, možnost připojení záložního akumulátoru, obvod s proudovým regulátorem pro nabíjení akumulátoru, ochrana proti úplnému vybití akumulátoru, 3 OC výstupy pro dálkový dohled</t>
  </si>
  <si>
    <t>688853327</t>
  </si>
  <si>
    <t>23</t>
  </si>
  <si>
    <t>-429814635</t>
  </si>
  <si>
    <t>24</t>
  </si>
  <si>
    <t>1113749803</t>
  </si>
  <si>
    <t>25</t>
  </si>
  <si>
    <t>272569162</t>
  </si>
  <si>
    <t>26</t>
  </si>
  <si>
    <t>-1904874143</t>
  </si>
  <si>
    <t>27</t>
  </si>
  <si>
    <t>K012</t>
  </si>
  <si>
    <t>Montáž bezdrátové LCD klávesnice</t>
  </si>
  <si>
    <t>-115041016</t>
  </si>
  <si>
    <t>28</t>
  </si>
  <si>
    <t>INT-KWRL2-BSB</t>
  </si>
  <si>
    <t>Bezdrátová LCD klávesnice (868MHz) s integrovanou čtečkou bezkontaktních ID (EM MARIN 125kHz), tamper, bíle podsvětlený displej 2x16 znaků, 6x LED indikace stavu systému, akustická signalizace, dvířka, rozměry: 145 x 143 x 25 mm.</t>
  </si>
  <si>
    <t>265057198</t>
  </si>
  <si>
    <t>29</t>
  </si>
  <si>
    <t>K013</t>
  </si>
  <si>
    <t>Montáž opakovače signálu systém 868MHz</t>
  </si>
  <si>
    <t>-1896868805</t>
  </si>
  <si>
    <t>30</t>
  </si>
  <si>
    <t>ARU-200</t>
  </si>
  <si>
    <t>Opakovač signálu systému 868MHz, posílení signálu až 46 zařízení, detekce sabotáže, napájení z 230V, integrovaný záložní akumulátor, vzdálená aktualizace firmware, LED signalizace</t>
  </si>
  <si>
    <t>1117669984</t>
  </si>
  <si>
    <t>31</t>
  </si>
  <si>
    <t>K014</t>
  </si>
  <si>
    <t>Montáž digitálního PIR detektoru pohybu</t>
  </si>
  <si>
    <t>2097708885</t>
  </si>
  <si>
    <t>32</t>
  </si>
  <si>
    <t>SLIM-PIR</t>
  </si>
  <si>
    <t xml:space="preserve">Digitální PIR detektor pohybu, oblast detekce 15x20m, 90°, digitální zpracování signálu a teplotní kompenzace, vestavěné rezistory 2 x 1,1 kΩ, vyměnitelný přední kryt s čočkou (široký úhel, dlouhý dosah LR-CL2, záclona CT-CL2), napájení: 12 V DC/8-23 mA, ovládaná LED se 4 volitelnými barvami, shoda s normou EN 50131 pro stupeň 2, tamper ochrana, rozměry: 62 x 137 x 42 mm. </t>
  </si>
  <si>
    <t>194240321</t>
  </si>
  <si>
    <t>33</t>
  </si>
  <si>
    <t>K015</t>
  </si>
  <si>
    <t>Montáž digitálního PIR QUAD bezdrátového detektoru pohybu</t>
  </si>
  <si>
    <t>196982903</t>
  </si>
  <si>
    <t>34</t>
  </si>
  <si>
    <t>APD-200</t>
  </si>
  <si>
    <t>Bezdrátový PIR QUAD detektor bezdrátového systému, pokročilé provedení čočky 15 m x 24 m / 90°, podhled, digitální zpracování, dynamická teplotní kompenzace, vzdálená konfigurace a aktualizace fw, LED, tamper, montážní držák stěna /strop, napájení CR123A 3V, sledování stavu baterie, shoda s normami EN 50131 stupeň 2</t>
  </si>
  <si>
    <t>250020132</t>
  </si>
  <si>
    <t>35</t>
  </si>
  <si>
    <t>K016</t>
  </si>
  <si>
    <t>Montáž kompletního předního krytu s Fresnel čočkou</t>
  </si>
  <si>
    <t>-1771453831</t>
  </si>
  <si>
    <t>36</t>
  </si>
  <si>
    <t>CT-CL2</t>
  </si>
  <si>
    <t>Kompletní přední kryt s Fresnel čočkou typu záclona (24x1m) pro detektory pohybu</t>
  </si>
  <si>
    <t>-1970095429</t>
  </si>
  <si>
    <t>37</t>
  </si>
  <si>
    <t>K017</t>
  </si>
  <si>
    <t>Montáž držáku detektoru</t>
  </si>
  <si>
    <t>-1572761799</t>
  </si>
  <si>
    <t>38</t>
  </si>
  <si>
    <t>BRACKET D</t>
  </si>
  <si>
    <t>Montážní držák pro vybrané detektory pohybu</t>
  </si>
  <si>
    <t>-56249786</t>
  </si>
  <si>
    <t>39</t>
  </si>
  <si>
    <t>K018</t>
  </si>
  <si>
    <t>Montáž magnetického kontaktu s vestavěnými rezistory</t>
  </si>
  <si>
    <t>72000501</t>
  </si>
  <si>
    <t>40</t>
  </si>
  <si>
    <t>K-1 2E</t>
  </si>
  <si>
    <t>Magnetický kontakt s vestavěnými rezistory 2x1.1kΩ (2EOL/NC), 2 vodiče, povrchový (uchycení šrouby/nalepovací), pracovní mezera 1,5cm, plast, NC kontakt, rozměry: 33,5x13,5x7,3 mm</t>
  </si>
  <si>
    <t>1783146627</t>
  </si>
  <si>
    <t>41</t>
  </si>
  <si>
    <t>K019</t>
  </si>
  <si>
    <t>Montáž svorek stínění</t>
  </si>
  <si>
    <t>-1010381325</t>
  </si>
  <si>
    <t>42</t>
  </si>
  <si>
    <t>JB-10</t>
  </si>
  <si>
    <t>5 svorek + 2 svorky stínění, rozměry: 82 x 20 x 25,5 mm</t>
  </si>
  <si>
    <t>-1220734832</t>
  </si>
  <si>
    <t>43</t>
  </si>
  <si>
    <t>K020</t>
  </si>
  <si>
    <t>Montáž kabelu J-Y(St)Y</t>
  </si>
  <si>
    <t>m</t>
  </si>
  <si>
    <t>100182957</t>
  </si>
  <si>
    <t>44</t>
  </si>
  <si>
    <t>J-Y(St)Y 2x2x0,8mm</t>
  </si>
  <si>
    <t>Kabel 2x2x0,8mm, plné jádro, stíněný, balení po 250m, červený plášť</t>
  </si>
  <si>
    <t>1653415914</t>
  </si>
  <si>
    <t>45</t>
  </si>
  <si>
    <t>K021</t>
  </si>
  <si>
    <t>Montáž sdělovacího kabelu W-6x0,22</t>
  </si>
  <si>
    <t>-1063897354</t>
  </si>
  <si>
    <t>46</t>
  </si>
  <si>
    <t>W-6x0,22</t>
  </si>
  <si>
    <t>Sdělovací kabel 6 x 0,22 provedení lanko, stínění hliníkovou fólií, barevné rozlišení jednotlivých vodičů</t>
  </si>
  <si>
    <t>-108541011</t>
  </si>
  <si>
    <t>47</t>
  </si>
  <si>
    <t>K022</t>
  </si>
  <si>
    <t>Montáž kabelu CYKY-J 3x2,5</t>
  </si>
  <si>
    <t>-743254117</t>
  </si>
  <si>
    <t>48</t>
  </si>
  <si>
    <t>CYKY-J 3x2.5</t>
  </si>
  <si>
    <t>Kabel CYKY-J 3x2,5</t>
  </si>
  <si>
    <t>1557995321</t>
  </si>
  <si>
    <t>49</t>
  </si>
  <si>
    <t>K023</t>
  </si>
  <si>
    <t>Montáž instalační krabice</t>
  </si>
  <si>
    <t>363559069</t>
  </si>
  <si>
    <t>50</t>
  </si>
  <si>
    <t>685009</t>
  </si>
  <si>
    <t>Instalační krabice plastová IP55 - 300X220X120MM s vývodkami</t>
  </si>
  <si>
    <t>1011818565</t>
  </si>
  <si>
    <t>51</t>
  </si>
  <si>
    <t>K024</t>
  </si>
  <si>
    <t>Montáž topného zařízení</t>
  </si>
  <si>
    <t>-1247528612</t>
  </si>
  <si>
    <t>52</t>
  </si>
  <si>
    <t>8MR21321A</t>
  </si>
  <si>
    <t>Topné zařízení, AC: 240 V, 50 W (d x š x v) 90 x 60 x 110 mm</t>
  </si>
  <si>
    <t>-151872178</t>
  </si>
  <si>
    <t>53</t>
  </si>
  <si>
    <t>K025</t>
  </si>
  <si>
    <t>Montáž lišt hranatých 40x20</t>
  </si>
  <si>
    <t>-538874415</t>
  </si>
  <si>
    <t>54</t>
  </si>
  <si>
    <t>LHD 40X20_HD</t>
  </si>
  <si>
    <t>Lišta hranatá 40x20 bílá</t>
  </si>
  <si>
    <t>1934020598</t>
  </si>
  <si>
    <t>55</t>
  </si>
  <si>
    <t>K026</t>
  </si>
  <si>
    <t>Montáž tuhé hrdlové trubky UV stabilní do 16 mm</t>
  </si>
  <si>
    <t>-1177222832</t>
  </si>
  <si>
    <t>56</t>
  </si>
  <si>
    <t>1520HF FA</t>
  </si>
  <si>
    <t>Tuhá hrdlovaná elektroinstalační trubka UV stabilní 16 mm</t>
  </si>
  <si>
    <t>5369567</t>
  </si>
  <si>
    <t>57</t>
  </si>
  <si>
    <t>K027</t>
  </si>
  <si>
    <t>Montáž příchytek trubky</t>
  </si>
  <si>
    <t>1398503676</t>
  </si>
  <si>
    <t>58</t>
  </si>
  <si>
    <t>5320HF_FB</t>
  </si>
  <si>
    <t>Příchytka pro trubku</t>
  </si>
  <si>
    <t>-972472712</t>
  </si>
  <si>
    <t>59</t>
  </si>
  <si>
    <t>K028</t>
  </si>
  <si>
    <t>Montáž lišt hranatých 20x20</t>
  </si>
  <si>
    <t>-954040703</t>
  </si>
  <si>
    <t>60</t>
  </si>
  <si>
    <t>LHD 20X20_HD</t>
  </si>
  <si>
    <t>Lišta hranatá 20x20 bílá</t>
  </si>
  <si>
    <t>-461087289</t>
  </si>
  <si>
    <t>61</t>
  </si>
  <si>
    <t>K029</t>
  </si>
  <si>
    <t>Montáž jističů do 10A</t>
  </si>
  <si>
    <t>-83877175</t>
  </si>
  <si>
    <t>62</t>
  </si>
  <si>
    <t>286519</t>
  </si>
  <si>
    <t>Jistič 10A PL6-B10/1</t>
  </si>
  <si>
    <t>355737701</t>
  </si>
  <si>
    <t>63</t>
  </si>
  <si>
    <t>K030</t>
  </si>
  <si>
    <t>Měření signálu</t>
  </si>
  <si>
    <t>hod</t>
  </si>
  <si>
    <t>-518550805</t>
  </si>
  <si>
    <t>64</t>
  </si>
  <si>
    <t>K031</t>
  </si>
  <si>
    <t>Oživení a zprovoznění systému</t>
  </si>
  <si>
    <t>670048126</t>
  </si>
  <si>
    <t>65</t>
  </si>
  <si>
    <t>K032</t>
  </si>
  <si>
    <t>Programování a uživatelské nastavení systému</t>
  </si>
  <si>
    <t>-1039259282</t>
  </si>
  <si>
    <t>66</t>
  </si>
  <si>
    <t>K033</t>
  </si>
  <si>
    <t>Drobný a nespecifikovaný materiál</t>
  </si>
  <si>
    <t>kpl</t>
  </si>
  <si>
    <t>430608750</t>
  </si>
  <si>
    <t>67</t>
  </si>
  <si>
    <t>K034</t>
  </si>
  <si>
    <t>Zkušební provoz</t>
  </si>
  <si>
    <t>-778363465</t>
  </si>
  <si>
    <t>68</t>
  </si>
  <si>
    <t>K035</t>
  </si>
  <si>
    <t>Zaškolení obsluhy</t>
  </si>
  <si>
    <t>1150841956</t>
  </si>
  <si>
    <t>002 - VRN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</si>
  <si>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</si>
  <si>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</si>
  <si>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</si>
  <si>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VRN8 - Přesun stavebních kapacit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</si>
  <si>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</si>
  <si>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</si>
  <si>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</si>
  <si>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</si>
  <si>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</si>
  <si>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</si>
  <si>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>CS ÚRS 2020 02</t>
  </si>
  <si>
    <t>1024</t>
  </si>
  <si>
    <t>-110214858</t>
  </si>
  <si>
    <t>VRN2</t>
  </si>
  <si>
    <t>Příprava staveniště</t>
  </si>
  <si>
    <t>020001000</t>
  </si>
  <si>
    <t>1647952029</t>
  </si>
  <si>
    <t>VRN8</t>
  </si>
  <si>
    <t>Přesun stavebních kapacit</t>
  </si>
  <si>
    <t>081002000</t>
  </si>
  <si>
    <t>Doprava zaměstnanců</t>
  </si>
  <si>
    <t>-1413736002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</si>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</sst>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27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30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2020-024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poplachového zabezpečovacího a tísňového systému (PZTS) v areálu ST Cheb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Cheb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22. 9. 2020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s.o.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ICS-systémy s.r.o.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Správa železnic, s.o.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ROUND(SUM(AG55:AG56),2)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ROUND(SUM(AS55:AS56),2)</f>
        <v>0</v>
      </c>
      <c r="AT54" s="104">
        <f>ROUND(SUM(AV54:AW54),2)</f>
        <v>0</v>
      </c>
      <c r="AU54" s="105">
        <f>ROUND(SUM(AU55:AU56),5)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ROUND(SUM(AZ55:AZ56),2)</f>
        <v>0</v>
      </c>
      <c r="BA54" s="104">
        <f>ROUND(SUM(BA55:BA56),2)</f>
        <v>0</v>
      </c>
      <c r="BB54" s="104">
        <f>ROUND(SUM(BB55:BB56),2)</f>
        <v>0</v>
      </c>
      <c r="BC54" s="104">
        <f>ROUND(SUM(BC55:BC56),2)</f>
        <v>0</v>
      </c>
      <c r="BD54" s="106">
        <f>ROUND(SUM(BD55:BD56),2)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24.7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'001 - Poplachový zabezpeč...'!J30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'001 - Poplachový zabezpeč...'!P81</f>
        <v>0</v>
      </c>
      <c r="AV55" s="118">
        <f>'001 - Poplachový zabezpeč...'!J33</f>
        <v>0</v>
      </c>
      <c r="AW55" s="118">
        <f>'001 - Poplachový zabezpeč...'!J34</f>
        <v>0</v>
      </c>
      <c r="AX55" s="118">
        <f>'001 - Poplachový zabezpeč...'!J35</f>
        <v>0</v>
      </c>
      <c r="AY55" s="118">
        <f>'001 - Poplachový zabezpeč...'!J36</f>
        <v>0</v>
      </c>
      <c r="AZ55" s="118">
        <f>'001 - Poplachový zabezpeč...'!F33</f>
        <v>0</v>
      </c>
      <c r="BA55" s="118">
        <f>'001 - Poplachový zabezpeč...'!F34</f>
        <v>0</v>
      </c>
      <c r="BB55" s="118">
        <f>'001 - Poplachový zabezpeč...'!F35</f>
        <v>0</v>
      </c>
      <c r="BC55" s="118">
        <f>'001 - Poplachový zabezpeč...'!F36</f>
        <v>0</v>
      </c>
      <c r="BD55" s="120">
        <f>'001 - Poplachový zabezpeč...'!F37</f>
        <v>0</v>
      </c>
      <c r="BE55" s="7"/>
      <c r="BT55" s="121" t="s">
        <v>81</v>
      </c>
      <c r="BV55" s="121" t="s">
        <v>75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7" customFormat="1" ht="16.5" customHeight="1">
      <c r="A56" s="109" t="s">
        <v>77</v>
      </c>
      <c r="B56" s="110"/>
      <c r="C56" s="111"/>
      <c r="D56" s="112" t="s">
        <v>84</v>
      </c>
      <c r="E56" s="112"/>
      <c r="F56" s="112"/>
      <c r="G56" s="112"/>
      <c r="H56" s="112"/>
      <c r="I56" s="113"/>
      <c r="J56" s="112" t="s">
        <v>85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'002 - VRN'!J30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80</v>
      </c>
      <c r="AR56" s="116"/>
      <c r="AS56" s="122">
        <v>0</v>
      </c>
      <c r="AT56" s="123">
        <f>ROUND(SUM(AV56:AW56),2)</f>
        <v>0</v>
      </c>
      <c r="AU56" s="124">
        <f>'002 - VRN'!P83</f>
        <v>0</v>
      </c>
      <c r="AV56" s="123">
        <f>'002 - VRN'!J33</f>
        <v>0</v>
      </c>
      <c r="AW56" s="123">
        <f>'002 - VRN'!J34</f>
        <v>0</v>
      </c>
      <c r="AX56" s="123">
        <f>'002 - VRN'!J35</f>
        <v>0</v>
      </c>
      <c r="AY56" s="123">
        <f>'002 - VRN'!J36</f>
        <v>0</v>
      </c>
      <c r="AZ56" s="123">
        <f>'002 - VRN'!F33</f>
        <v>0</v>
      </c>
      <c r="BA56" s="123">
        <f>'002 - VRN'!F34</f>
        <v>0</v>
      </c>
      <c r="BB56" s="123">
        <f>'002 - VRN'!F35</f>
        <v>0</v>
      </c>
      <c r="BC56" s="123">
        <f>'002 - VRN'!F36</f>
        <v>0</v>
      </c>
      <c r="BD56" s="125">
        <f>'002 - VRN'!F37</f>
        <v>0</v>
      </c>
      <c r="BE56" s="7"/>
      <c r="BT56" s="121" t="s">
        <v>81</v>
      </c>
      <c r="BV56" s="121" t="s">
        <v>75</v>
      </c>
      <c r="BW56" s="121" t="s">
        <v>86</v>
      </c>
      <c r="BX56" s="121" t="s">
        <v>5</v>
      </c>
      <c r="CL56" s="121" t="s">
        <v>19</v>
      </c>
      <c r="CM56" s="121" t="s">
        <v>83</v>
      </c>
    </row>
    <row r="57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sheet="1" formatColumns="0" formatRows="0" objects="1" scenarios="1" spinCount="100000" saltValue="HOW27e1b2jip0PiXntZwYl2o2AsN6qd94/abHhKPcBWPrkfifOqDPmNA/ULN63ZYTVcITOp9G0V41cHWFflFYA==" hashValue="ceuoXM5GWJEtFDd+kdLFnLJJpcndIvV3LZ5XfAH++Gdrs+QX0lgkce7Iic3s8JFgIoieJveu/SlkXGBK+zzYi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01 - Poplachový zabezpeč...'!C2" display="/"/>
    <hyperlink ref="A56" location="'002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87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poplachového zabezpečovacího a tísňového systému (PZTS) v areálu ST Cheb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89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22. 9. 2020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30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27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28</v>
      </c>
      <c r="F24" s="36"/>
      <c r="G24" s="36"/>
      <c r="H24" s="36"/>
      <c r="I24" s="130" t="s">
        <v>29</v>
      </c>
      <c r="J24" s="134" t="s">
        <v>30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ROUND(J81,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ROUND((SUM(BE81:BE151)),  2)</f>
        <v>0</v>
      </c>
      <c r="G33" s="36"/>
      <c r="H33" s="36"/>
      <c r="I33" s="146">
        <v>0.20999999999999999</v>
      </c>
      <c r="J33" s="145">
        <f>ROUND(((SUM(BE81:BE151))*I33),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ROUND((SUM(BF81:BF151)),  2)</f>
        <v>0</v>
      </c>
      <c r="G34" s="36"/>
      <c r="H34" s="36"/>
      <c r="I34" s="146">
        <v>0.14999999999999999</v>
      </c>
      <c r="J34" s="145">
        <f>ROUND(((SUM(BF81:BF151))*I34),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ROUND((SUM(BG81:BG151)),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ROUND((SUM(BH81:BH151)),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ROUND((SUM(BI81:BI151)),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poplachového zabezpečovacího a tísňového systému (PZTS) v areálu ST Cheb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001 - Poplachový zabezpečovací a tísňový systém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Cheb</v>
      </c>
      <c r="G52" s="38"/>
      <c r="H52" s="38"/>
      <c r="I52" s="30" t="s">
        <v>23</v>
      </c>
      <c r="J52" s="70" t="str">
        <f>IF(J12="","",J12)</f>
        <v>22. 9. 2020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s.o.</v>
      </c>
      <c r="G54" s="38"/>
      <c r="H54" s="38"/>
      <c r="I54" s="30" t="s">
        <v>33</v>
      </c>
      <c r="J54" s="34" t="str">
        <f>E21</f>
        <v>ICS-systémy s.r.o.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Správa železnic, s.o.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91</v>
      </c>
      <c r="D57" s="160"/>
      <c r="E57" s="160"/>
      <c r="F57" s="160"/>
      <c r="G57" s="160"/>
      <c r="H57" s="160"/>
      <c r="I57" s="160"/>
      <c r="J57" s="161" t="s">
        <v>92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63"/>
      <c r="C60" s="164"/>
      <c r="D60" s="165" t="s">
        <v>94</v>
      </c>
      <c r="E60" s="166"/>
      <c r="F60" s="166"/>
      <c r="G60" s="166"/>
      <c r="H60" s="166"/>
      <c r="I60" s="166"/>
      <c r="J60" s="167">
        <f>J82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95</v>
      </c>
      <c r="E61" s="172"/>
      <c r="F61" s="172"/>
      <c r="G61" s="172"/>
      <c r="H61" s="172"/>
      <c r="I61" s="172"/>
      <c r="J61" s="173">
        <f>J83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96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58" t="str">
        <f>E7</f>
        <v>Oprava poplachového zabezpečovacího a tísňového systému (PZTS) v areálu ST Cheb</v>
      </c>
      <c r="F71" s="30"/>
      <c r="G71" s="30"/>
      <c r="H71" s="30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88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001 - Poplachový zabezpečovací a tísňový systém</v>
      </c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>Cheb</v>
      </c>
      <c r="G75" s="38"/>
      <c r="H75" s="38"/>
      <c r="I75" s="30" t="s">
        <v>23</v>
      </c>
      <c r="J75" s="70" t="str">
        <f>IF(J12="","",J12)</f>
        <v>22. 9. 2020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>Správa železnic, s.o.</v>
      </c>
      <c r="G77" s="38"/>
      <c r="H77" s="38"/>
      <c r="I77" s="30" t="s">
        <v>33</v>
      </c>
      <c r="J77" s="34" t="str">
        <f>E21</f>
        <v>ICS-systémy s.r.o.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25.65" customHeight="1">
      <c r="A78" s="36"/>
      <c r="B78" s="37"/>
      <c r="C78" s="30" t="s">
        <v>31</v>
      </c>
      <c r="D78" s="38"/>
      <c r="E78" s="38"/>
      <c r="F78" s="25" t="str">
        <f>IF(E18="","",E18)</f>
        <v>Vyplň údaj</v>
      </c>
      <c r="G78" s="38"/>
      <c r="H78" s="38"/>
      <c r="I78" s="30" t="s">
        <v>36</v>
      </c>
      <c r="J78" s="34" t="str">
        <f>E24</f>
        <v>Správa železnic, s.o.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75"/>
      <c r="B80" s="176"/>
      <c r="C80" s="177" t="s">
        <v>97</v>
      </c>
      <c r="D80" s="178" t="s">
        <v>58</v>
      </c>
      <c r="E80" s="178" t="s">
        <v>54</v>
      </c>
      <c r="F80" s="178" t="s">
        <v>55</v>
      </c>
      <c r="G80" s="178" t="s">
        <v>98</v>
      </c>
      <c r="H80" s="178" t="s">
        <v>99</v>
      </c>
      <c r="I80" s="178" t="s">
        <v>100</v>
      </c>
      <c r="J80" s="178" t="s">
        <v>92</v>
      </c>
      <c r="K80" s="179" t="s">
        <v>101</v>
      </c>
      <c r="L80" s="180"/>
      <c r="M80" s="90" t="s">
        <v>19</v>
      </c>
      <c r="N80" s="91" t="s">
        <v>43</v>
      </c>
      <c r="O80" s="91" t="s">
        <v>102</v>
      </c>
      <c r="P80" s="91" t="s">
        <v>103</v>
      </c>
      <c r="Q80" s="91" t="s">
        <v>104</v>
      </c>
      <c r="R80" s="91" t="s">
        <v>105</v>
      </c>
      <c r="S80" s="91" t="s">
        <v>106</v>
      </c>
      <c r="T80" s="92" t="s">
        <v>107</v>
      </c>
      <c r="U80" s="175"/>
      <c r="V80" s="175"/>
      <c r="W80" s="175"/>
      <c r="X80" s="175"/>
      <c r="Y80" s="175"/>
      <c r="Z80" s="175"/>
      <c r="AA80" s="175"/>
      <c r="AB80" s="175"/>
      <c r="AC80" s="175"/>
      <c r="AD80" s="175"/>
      <c r="AE80" s="175"/>
    </row>
    <row r="81" s="2" customFormat="1" ht="22.8" customHeight="1">
      <c r="A81" s="36"/>
      <c r="B81" s="37"/>
      <c r="C81" s="97" t="s">
        <v>108</v>
      </c>
      <c r="D81" s="38"/>
      <c r="E81" s="38"/>
      <c r="F81" s="38"/>
      <c r="G81" s="38"/>
      <c r="H81" s="38"/>
      <c r="I81" s="38"/>
      <c r="J81" s="181">
        <f>BK81</f>
        <v>0</v>
      </c>
      <c r="K81" s="38"/>
      <c r="L81" s="42"/>
      <c r="M81" s="93"/>
      <c r="N81" s="182"/>
      <c r="O81" s="94"/>
      <c r="P81" s="183">
        <f>P82</f>
        <v>0</v>
      </c>
      <c r="Q81" s="94"/>
      <c r="R81" s="183">
        <f>R82</f>
        <v>0</v>
      </c>
      <c r="S81" s="94"/>
      <c r="T81" s="184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72</v>
      </c>
      <c r="AU81" s="15" t="s">
        <v>93</v>
      </c>
      <c r="BK81" s="185">
        <f>BK82</f>
        <v>0</v>
      </c>
    </row>
    <row r="82" s="12" customFormat="1" ht="25.92" customHeight="1">
      <c r="A82" s="12"/>
      <c r="B82" s="186"/>
      <c r="C82" s="187"/>
      <c r="D82" s="188" t="s">
        <v>72</v>
      </c>
      <c r="E82" s="189" t="s">
        <v>109</v>
      </c>
      <c r="F82" s="189" t="s">
        <v>110</v>
      </c>
      <c r="G82" s="187"/>
      <c r="H82" s="187"/>
      <c r="I82" s="190"/>
      <c r="J82" s="191">
        <f>BK82</f>
        <v>0</v>
      </c>
      <c r="K82" s="187"/>
      <c r="L82" s="192"/>
      <c r="M82" s="193"/>
      <c r="N82" s="194"/>
      <c r="O82" s="194"/>
      <c r="P82" s="195">
        <f>P83</f>
        <v>0</v>
      </c>
      <c r="Q82" s="194"/>
      <c r="R82" s="195">
        <f>R83</f>
        <v>0</v>
      </c>
      <c r="S82" s="194"/>
      <c r="T82" s="19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7" t="s">
        <v>111</v>
      </c>
      <c r="AT82" s="198" t="s">
        <v>72</v>
      </c>
      <c r="AU82" s="198" t="s">
        <v>73</v>
      </c>
      <c r="AY82" s="197" t="s">
        <v>112</v>
      </c>
      <c r="BK82" s="199">
        <f>BK83</f>
        <v>0</v>
      </c>
    </row>
    <row r="83" s="12" customFormat="1" ht="22.8" customHeight="1">
      <c r="A83" s="12"/>
      <c r="B83" s="186"/>
      <c r="C83" s="187"/>
      <c r="D83" s="188" t="s">
        <v>72</v>
      </c>
      <c r="E83" s="200" t="s">
        <v>113</v>
      </c>
      <c r="F83" s="200" t="s">
        <v>79</v>
      </c>
      <c r="G83" s="187"/>
      <c r="H83" s="187"/>
      <c r="I83" s="190"/>
      <c r="J83" s="201">
        <f>BK83</f>
        <v>0</v>
      </c>
      <c r="K83" s="187"/>
      <c r="L83" s="192"/>
      <c r="M83" s="193"/>
      <c r="N83" s="194"/>
      <c r="O83" s="194"/>
      <c r="P83" s="195">
        <f>SUM(P84:P151)</f>
        <v>0</v>
      </c>
      <c r="Q83" s="194"/>
      <c r="R83" s="195">
        <f>SUM(R84:R151)</f>
        <v>0</v>
      </c>
      <c r="S83" s="194"/>
      <c r="T83" s="196">
        <f>SUM(T84:T151)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111</v>
      </c>
      <c r="AT83" s="198" t="s">
        <v>72</v>
      </c>
      <c r="AU83" s="198" t="s">
        <v>81</v>
      </c>
      <c r="AY83" s="197" t="s">
        <v>112</v>
      </c>
      <c r="BK83" s="199">
        <f>SUM(BK84:BK151)</f>
        <v>0</v>
      </c>
    </row>
    <row r="84" s="2" customFormat="1" ht="14.4" customHeight="1">
      <c r="A84" s="36"/>
      <c r="B84" s="37"/>
      <c r="C84" s="202" t="s">
        <v>81</v>
      </c>
      <c r="D84" s="202" t="s">
        <v>114</v>
      </c>
      <c r="E84" s="203" t="s">
        <v>115</v>
      </c>
      <c r="F84" s="204" t="s">
        <v>116</v>
      </c>
      <c r="G84" s="205" t="s">
        <v>117</v>
      </c>
      <c r="H84" s="206">
        <v>1</v>
      </c>
      <c r="I84" s="207"/>
      <c r="J84" s="208">
        <f>ROUND(I84*H84,2)</f>
        <v>0</v>
      </c>
      <c r="K84" s="204" t="s">
        <v>19</v>
      </c>
      <c r="L84" s="42"/>
      <c r="M84" s="209" t="s">
        <v>19</v>
      </c>
      <c r="N84" s="210" t="s">
        <v>44</v>
      </c>
      <c r="O84" s="82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13" t="s">
        <v>118</v>
      </c>
      <c r="AT84" s="213" t="s">
        <v>114</v>
      </c>
      <c r="AU84" s="213" t="s">
        <v>83</v>
      </c>
      <c r="AY84" s="15" t="s">
        <v>112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81</v>
      </c>
      <c r="BK84" s="214">
        <f>ROUND(I84*H84,2)</f>
        <v>0</v>
      </c>
      <c r="BL84" s="15" t="s">
        <v>118</v>
      </c>
      <c r="BM84" s="213" t="s">
        <v>119</v>
      </c>
    </row>
    <row r="85" s="2" customFormat="1" ht="62.7" customHeight="1">
      <c r="A85" s="36"/>
      <c r="B85" s="37"/>
      <c r="C85" s="215" t="s">
        <v>83</v>
      </c>
      <c r="D85" s="215" t="s">
        <v>120</v>
      </c>
      <c r="E85" s="216" t="s">
        <v>121</v>
      </c>
      <c r="F85" s="217" t="s">
        <v>122</v>
      </c>
      <c r="G85" s="218" t="s">
        <v>117</v>
      </c>
      <c r="H85" s="219">
        <v>1</v>
      </c>
      <c r="I85" s="220"/>
      <c r="J85" s="221">
        <f>ROUND(I85*H85,2)</f>
        <v>0</v>
      </c>
      <c r="K85" s="217" t="s">
        <v>19</v>
      </c>
      <c r="L85" s="222"/>
      <c r="M85" s="223" t="s">
        <v>19</v>
      </c>
      <c r="N85" s="224" t="s">
        <v>44</v>
      </c>
      <c r="O85" s="82"/>
      <c r="P85" s="211">
        <f>O85*H85</f>
        <v>0</v>
      </c>
      <c r="Q85" s="211">
        <v>0</v>
      </c>
      <c r="R85" s="211">
        <f>Q85*H85</f>
        <v>0</v>
      </c>
      <c r="S85" s="211">
        <v>0</v>
      </c>
      <c r="T85" s="212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13" t="s">
        <v>118</v>
      </c>
      <c r="AT85" s="213" t="s">
        <v>120</v>
      </c>
      <c r="AU85" s="213" t="s">
        <v>83</v>
      </c>
      <c r="AY85" s="15" t="s">
        <v>112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5" t="s">
        <v>81</v>
      </c>
      <c r="BK85" s="214">
        <f>ROUND(I85*H85,2)</f>
        <v>0</v>
      </c>
      <c r="BL85" s="15" t="s">
        <v>118</v>
      </c>
      <c r="BM85" s="213" t="s">
        <v>123</v>
      </c>
    </row>
    <row r="86" s="2" customFormat="1" ht="14.4" customHeight="1">
      <c r="A86" s="36"/>
      <c r="B86" s="37"/>
      <c r="C86" s="202" t="s">
        <v>124</v>
      </c>
      <c r="D86" s="202" t="s">
        <v>114</v>
      </c>
      <c r="E86" s="203" t="s">
        <v>125</v>
      </c>
      <c r="F86" s="204" t="s">
        <v>126</v>
      </c>
      <c r="G86" s="205" t="s">
        <v>117</v>
      </c>
      <c r="H86" s="206">
        <v>1</v>
      </c>
      <c r="I86" s="207"/>
      <c r="J86" s="208">
        <f>ROUND(I86*H86,2)</f>
        <v>0</v>
      </c>
      <c r="K86" s="204" t="s">
        <v>19</v>
      </c>
      <c r="L86" s="42"/>
      <c r="M86" s="209" t="s">
        <v>19</v>
      </c>
      <c r="N86" s="210" t="s">
        <v>44</v>
      </c>
      <c r="O86" s="82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3" t="s">
        <v>118</v>
      </c>
      <c r="AT86" s="213" t="s">
        <v>114</v>
      </c>
      <c r="AU86" s="213" t="s">
        <v>83</v>
      </c>
      <c r="AY86" s="15" t="s">
        <v>112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5" t="s">
        <v>81</v>
      </c>
      <c r="BK86" s="214">
        <f>ROUND(I86*H86,2)</f>
        <v>0</v>
      </c>
      <c r="BL86" s="15" t="s">
        <v>118</v>
      </c>
      <c r="BM86" s="213" t="s">
        <v>127</v>
      </c>
    </row>
    <row r="87" s="2" customFormat="1" ht="37.8" customHeight="1">
      <c r="A87" s="36"/>
      <c r="B87" s="37"/>
      <c r="C87" s="215" t="s">
        <v>111</v>
      </c>
      <c r="D87" s="215" t="s">
        <v>120</v>
      </c>
      <c r="E87" s="216" t="s">
        <v>128</v>
      </c>
      <c r="F87" s="217" t="s">
        <v>129</v>
      </c>
      <c r="G87" s="218" t="s">
        <v>117</v>
      </c>
      <c r="H87" s="219">
        <v>1</v>
      </c>
      <c r="I87" s="220"/>
      <c r="J87" s="221">
        <f>ROUND(I87*H87,2)</f>
        <v>0</v>
      </c>
      <c r="K87" s="217" t="s">
        <v>19</v>
      </c>
      <c r="L87" s="222"/>
      <c r="M87" s="223" t="s">
        <v>19</v>
      </c>
      <c r="N87" s="224" t="s">
        <v>44</v>
      </c>
      <c r="O87" s="82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3" t="s">
        <v>118</v>
      </c>
      <c r="AT87" s="213" t="s">
        <v>120</v>
      </c>
      <c r="AU87" s="213" t="s">
        <v>83</v>
      </c>
      <c r="AY87" s="15" t="s">
        <v>112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81</v>
      </c>
      <c r="BK87" s="214">
        <f>ROUND(I87*H87,2)</f>
        <v>0</v>
      </c>
      <c r="BL87" s="15" t="s">
        <v>118</v>
      </c>
      <c r="BM87" s="213" t="s">
        <v>130</v>
      </c>
    </row>
    <row r="88" s="2" customFormat="1" ht="14.4" customHeight="1">
      <c r="A88" s="36"/>
      <c r="B88" s="37"/>
      <c r="C88" s="202" t="s">
        <v>131</v>
      </c>
      <c r="D88" s="202" t="s">
        <v>114</v>
      </c>
      <c r="E88" s="203" t="s">
        <v>132</v>
      </c>
      <c r="F88" s="204" t="s">
        <v>133</v>
      </c>
      <c r="G88" s="205" t="s">
        <v>117</v>
      </c>
      <c r="H88" s="206">
        <v>1</v>
      </c>
      <c r="I88" s="207"/>
      <c r="J88" s="208">
        <f>ROUND(I88*H88,2)</f>
        <v>0</v>
      </c>
      <c r="K88" s="204" t="s">
        <v>19</v>
      </c>
      <c r="L88" s="42"/>
      <c r="M88" s="209" t="s">
        <v>19</v>
      </c>
      <c r="N88" s="210" t="s">
        <v>44</v>
      </c>
      <c r="O88" s="82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118</v>
      </c>
      <c r="AT88" s="213" t="s">
        <v>114</v>
      </c>
      <c r="AU88" s="213" t="s">
        <v>83</v>
      </c>
      <c r="AY88" s="15" t="s">
        <v>112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81</v>
      </c>
      <c r="BK88" s="214">
        <f>ROUND(I88*H88,2)</f>
        <v>0</v>
      </c>
      <c r="BL88" s="15" t="s">
        <v>118</v>
      </c>
      <c r="BM88" s="213" t="s">
        <v>134</v>
      </c>
    </row>
    <row r="89" s="2" customFormat="1" ht="14.4" customHeight="1">
      <c r="A89" s="36"/>
      <c r="B89" s="37"/>
      <c r="C89" s="215" t="s">
        <v>135</v>
      </c>
      <c r="D89" s="215" t="s">
        <v>120</v>
      </c>
      <c r="E89" s="216" t="s">
        <v>136</v>
      </c>
      <c r="F89" s="217" t="s">
        <v>137</v>
      </c>
      <c r="G89" s="218" t="s">
        <v>117</v>
      </c>
      <c r="H89" s="219">
        <v>1</v>
      </c>
      <c r="I89" s="220"/>
      <c r="J89" s="221">
        <f>ROUND(I89*H89,2)</f>
        <v>0</v>
      </c>
      <c r="K89" s="217" t="s">
        <v>19</v>
      </c>
      <c r="L89" s="222"/>
      <c r="M89" s="223" t="s">
        <v>19</v>
      </c>
      <c r="N89" s="224" t="s">
        <v>44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118</v>
      </c>
      <c r="AT89" s="213" t="s">
        <v>120</v>
      </c>
      <c r="AU89" s="213" t="s">
        <v>83</v>
      </c>
      <c r="AY89" s="15" t="s">
        <v>112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81</v>
      </c>
      <c r="BK89" s="214">
        <f>ROUND(I89*H89,2)</f>
        <v>0</v>
      </c>
      <c r="BL89" s="15" t="s">
        <v>118</v>
      </c>
      <c r="BM89" s="213" t="s">
        <v>138</v>
      </c>
    </row>
    <row r="90" s="2" customFormat="1" ht="14.4" customHeight="1">
      <c r="A90" s="36"/>
      <c r="B90" s="37"/>
      <c r="C90" s="202" t="s">
        <v>139</v>
      </c>
      <c r="D90" s="202" t="s">
        <v>114</v>
      </c>
      <c r="E90" s="203" t="s">
        <v>140</v>
      </c>
      <c r="F90" s="204" t="s">
        <v>141</v>
      </c>
      <c r="G90" s="205" t="s">
        <v>117</v>
      </c>
      <c r="H90" s="206">
        <v>1</v>
      </c>
      <c r="I90" s="207"/>
      <c r="J90" s="208">
        <f>ROUND(I90*H90,2)</f>
        <v>0</v>
      </c>
      <c r="K90" s="204" t="s">
        <v>19</v>
      </c>
      <c r="L90" s="42"/>
      <c r="M90" s="209" t="s">
        <v>19</v>
      </c>
      <c r="N90" s="210" t="s">
        <v>44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118</v>
      </c>
      <c r="AT90" s="213" t="s">
        <v>114</v>
      </c>
      <c r="AU90" s="213" t="s">
        <v>83</v>
      </c>
      <c r="AY90" s="15" t="s">
        <v>112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81</v>
      </c>
      <c r="BK90" s="214">
        <f>ROUND(I90*H90,2)</f>
        <v>0</v>
      </c>
      <c r="BL90" s="15" t="s">
        <v>118</v>
      </c>
      <c r="BM90" s="213" t="s">
        <v>142</v>
      </c>
    </row>
    <row r="91" s="2" customFormat="1" ht="37.8" customHeight="1">
      <c r="A91" s="36"/>
      <c r="B91" s="37"/>
      <c r="C91" s="215" t="s">
        <v>143</v>
      </c>
      <c r="D91" s="215" t="s">
        <v>120</v>
      </c>
      <c r="E91" s="216" t="s">
        <v>144</v>
      </c>
      <c r="F91" s="217" t="s">
        <v>145</v>
      </c>
      <c r="G91" s="218" t="s">
        <v>117</v>
      </c>
      <c r="H91" s="219">
        <v>1</v>
      </c>
      <c r="I91" s="220"/>
      <c r="J91" s="221">
        <f>ROUND(I91*H91,2)</f>
        <v>0</v>
      </c>
      <c r="K91" s="217" t="s">
        <v>19</v>
      </c>
      <c r="L91" s="222"/>
      <c r="M91" s="223" t="s">
        <v>19</v>
      </c>
      <c r="N91" s="224" t="s">
        <v>44</v>
      </c>
      <c r="O91" s="82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3" t="s">
        <v>118</v>
      </c>
      <c r="AT91" s="213" t="s">
        <v>120</v>
      </c>
      <c r="AU91" s="213" t="s">
        <v>83</v>
      </c>
      <c r="AY91" s="15" t="s">
        <v>112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81</v>
      </c>
      <c r="BK91" s="214">
        <f>ROUND(I91*H91,2)</f>
        <v>0</v>
      </c>
      <c r="BL91" s="15" t="s">
        <v>118</v>
      </c>
      <c r="BM91" s="213" t="s">
        <v>146</v>
      </c>
    </row>
    <row r="92" s="2" customFormat="1" ht="14.4" customHeight="1">
      <c r="A92" s="36"/>
      <c r="B92" s="37"/>
      <c r="C92" s="202" t="s">
        <v>147</v>
      </c>
      <c r="D92" s="202" t="s">
        <v>114</v>
      </c>
      <c r="E92" s="203" t="s">
        <v>148</v>
      </c>
      <c r="F92" s="204" t="s">
        <v>149</v>
      </c>
      <c r="G92" s="205" t="s">
        <v>117</v>
      </c>
      <c r="H92" s="206">
        <v>1</v>
      </c>
      <c r="I92" s="207"/>
      <c r="J92" s="208">
        <f>ROUND(I92*H92,2)</f>
        <v>0</v>
      </c>
      <c r="K92" s="204" t="s">
        <v>19</v>
      </c>
      <c r="L92" s="42"/>
      <c r="M92" s="209" t="s">
        <v>19</v>
      </c>
      <c r="N92" s="210" t="s">
        <v>44</v>
      </c>
      <c r="O92" s="82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118</v>
      </c>
      <c r="AT92" s="213" t="s">
        <v>114</v>
      </c>
      <c r="AU92" s="213" t="s">
        <v>83</v>
      </c>
      <c r="AY92" s="15" t="s">
        <v>112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81</v>
      </c>
      <c r="BK92" s="214">
        <f>ROUND(I92*H92,2)</f>
        <v>0</v>
      </c>
      <c r="BL92" s="15" t="s">
        <v>118</v>
      </c>
      <c r="BM92" s="213" t="s">
        <v>150</v>
      </c>
    </row>
    <row r="93" s="2" customFormat="1" ht="37.8" customHeight="1">
      <c r="A93" s="36"/>
      <c r="B93" s="37"/>
      <c r="C93" s="215" t="s">
        <v>151</v>
      </c>
      <c r="D93" s="215" t="s">
        <v>120</v>
      </c>
      <c r="E93" s="216" t="s">
        <v>152</v>
      </c>
      <c r="F93" s="217" t="s">
        <v>153</v>
      </c>
      <c r="G93" s="218" t="s">
        <v>117</v>
      </c>
      <c r="H93" s="219">
        <v>1</v>
      </c>
      <c r="I93" s="220"/>
      <c r="J93" s="221">
        <f>ROUND(I93*H93,2)</f>
        <v>0</v>
      </c>
      <c r="K93" s="217" t="s">
        <v>19</v>
      </c>
      <c r="L93" s="222"/>
      <c r="M93" s="223" t="s">
        <v>19</v>
      </c>
      <c r="N93" s="224" t="s">
        <v>44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118</v>
      </c>
      <c r="AT93" s="213" t="s">
        <v>120</v>
      </c>
      <c r="AU93" s="213" t="s">
        <v>83</v>
      </c>
      <c r="AY93" s="15" t="s">
        <v>112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81</v>
      </c>
      <c r="BK93" s="214">
        <f>ROUND(I93*H93,2)</f>
        <v>0</v>
      </c>
      <c r="BL93" s="15" t="s">
        <v>118</v>
      </c>
      <c r="BM93" s="213" t="s">
        <v>154</v>
      </c>
    </row>
    <row r="94" s="2" customFormat="1" ht="14.4" customHeight="1">
      <c r="A94" s="36"/>
      <c r="B94" s="37"/>
      <c r="C94" s="202" t="s">
        <v>155</v>
      </c>
      <c r="D94" s="202" t="s">
        <v>114</v>
      </c>
      <c r="E94" s="203" t="s">
        <v>156</v>
      </c>
      <c r="F94" s="204" t="s">
        <v>157</v>
      </c>
      <c r="G94" s="205" t="s">
        <v>117</v>
      </c>
      <c r="H94" s="206">
        <v>1</v>
      </c>
      <c r="I94" s="207"/>
      <c r="J94" s="208">
        <f>ROUND(I94*H94,2)</f>
        <v>0</v>
      </c>
      <c r="K94" s="204" t="s">
        <v>19</v>
      </c>
      <c r="L94" s="42"/>
      <c r="M94" s="209" t="s">
        <v>19</v>
      </c>
      <c r="N94" s="210" t="s">
        <v>44</v>
      </c>
      <c r="O94" s="82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3" t="s">
        <v>118</v>
      </c>
      <c r="AT94" s="213" t="s">
        <v>114</v>
      </c>
      <c r="AU94" s="213" t="s">
        <v>83</v>
      </c>
      <c r="AY94" s="15" t="s">
        <v>112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81</v>
      </c>
      <c r="BK94" s="214">
        <f>ROUND(I94*H94,2)</f>
        <v>0</v>
      </c>
      <c r="BL94" s="15" t="s">
        <v>118</v>
      </c>
      <c r="BM94" s="213" t="s">
        <v>158</v>
      </c>
    </row>
    <row r="95" s="2" customFormat="1" ht="24.15" customHeight="1">
      <c r="A95" s="36"/>
      <c r="B95" s="37"/>
      <c r="C95" s="215" t="s">
        <v>159</v>
      </c>
      <c r="D95" s="215" t="s">
        <v>120</v>
      </c>
      <c r="E95" s="216" t="s">
        <v>160</v>
      </c>
      <c r="F95" s="217" t="s">
        <v>161</v>
      </c>
      <c r="G95" s="218" t="s">
        <v>117</v>
      </c>
      <c r="H95" s="219">
        <v>1</v>
      </c>
      <c r="I95" s="220"/>
      <c r="J95" s="221">
        <f>ROUND(I95*H95,2)</f>
        <v>0</v>
      </c>
      <c r="K95" s="217" t="s">
        <v>19</v>
      </c>
      <c r="L95" s="222"/>
      <c r="M95" s="223" t="s">
        <v>19</v>
      </c>
      <c r="N95" s="224" t="s">
        <v>44</v>
      </c>
      <c r="O95" s="82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3" t="s">
        <v>118</v>
      </c>
      <c r="AT95" s="213" t="s">
        <v>120</v>
      </c>
      <c r="AU95" s="213" t="s">
        <v>83</v>
      </c>
      <c r="AY95" s="15" t="s">
        <v>112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81</v>
      </c>
      <c r="BK95" s="214">
        <f>ROUND(I95*H95,2)</f>
        <v>0</v>
      </c>
      <c r="BL95" s="15" t="s">
        <v>118</v>
      </c>
      <c r="BM95" s="213" t="s">
        <v>162</v>
      </c>
    </row>
    <row r="96" s="2" customFormat="1" ht="14.4" customHeight="1">
      <c r="A96" s="36"/>
      <c r="B96" s="37"/>
      <c r="C96" s="202" t="s">
        <v>163</v>
      </c>
      <c r="D96" s="202" t="s">
        <v>114</v>
      </c>
      <c r="E96" s="203" t="s">
        <v>164</v>
      </c>
      <c r="F96" s="204" t="s">
        <v>165</v>
      </c>
      <c r="G96" s="205" t="s">
        <v>117</v>
      </c>
      <c r="H96" s="206">
        <v>1</v>
      </c>
      <c r="I96" s="207"/>
      <c r="J96" s="208">
        <f>ROUND(I96*H96,2)</f>
        <v>0</v>
      </c>
      <c r="K96" s="204" t="s">
        <v>19</v>
      </c>
      <c r="L96" s="42"/>
      <c r="M96" s="209" t="s">
        <v>19</v>
      </c>
      <c r="N96" s="210" t="s">
        <v>44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118</v>
      </c>
      <c r="AT96" s="213" t="s">
        <v>114</v>
      </c>
      <c r="AU96" s="213" t="s">
        <v>83</v>
      </c>
      <c r="AY96" s="15" t="s">
        <v>112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81</v>
      </c>
      <c r="BK96" s="214">
        <f>ROUND(I96*H96,2)</f>
        <v>0</v>
      </c>
      <c r="BL96" s="15" t="s">
        <v>118</v>
      </c>
      <c r="BM96" s="213" t="s">
        <v>166</v>
      </c>
    </row>
    <row r="97" s="2" customFormat="1" ht="14.4" customHeight="1">
      <c r="A97" s="36"/>
      <c r="B97" s="37"/>
      <c r="C97" s="215" t="s">
        <v>167</v>
      </c>
      <c r="D97" s="215" t="s">
        <v>120</v>
      </c>
      <c r="E97" s="216" t="s">
        <v>168</v>
      </c>
      <c r="F97" s="217" t="s">
        <v>169</v>
      </c>
      <c r="G97" s="218" t="s">
        <v>117</v>
      </c>
      <c r="H97" s="219">
        <v>1</v>
      </c>
      <c r="I97" s="220"/>
      <c r="J97" s="221">
        <f>ROUND(I97*H97,2)</f>
        <v>0</v>
      </c>
      <c r="K97" s="217" t="s">
        <v>19</v>
      </c>
      <c r="L97" s="222"/>
      <c r="M97" s="223" t="s">
        <v>19</v>
      </c>
      <c r="N97" s="224" t="s">
        <v>44</v>
      </c>
      <c r="O97" s="82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3" t="s">
        <v>118</v>
      </c>
      <c r="AT97" s="213" t="s">
        <v>120</v>
      </c>
      <c r="AU97" s="213" t="s">
        <v>83</v>
      </c>
      <c r="AY97" s="15" t="s">
        <v>112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81</v>
      </c>
      <c r="BK97" s="214">
        <f>ROUND(I97*H97,2)</f>
        <v>0</v>
      </c>
      <c r="BL97" s="15" t="s">
        <v>118</v>
      </c>
      <c r="BM97" s="213" t="s">
        <v>170</v>
      </c>
    </row>
    <row r="98" s="2" customFormat="1" ht="14.4" customHeight="1">
      <c r="A98" s="36"/>
      <c r="B98" s="37"/>
      <c r="C98" s="202" t="s">
        <v>8</v>
      </c>
      <c r="D98" s="202" t="s">
        <v>114</v>
      </c>
      <c r="E98" s="203" t="s">
        <v>171</v>
      </c>
      <c r="F98" s="204" t="s">
        <v>172</v>
      </c>
      <c r="G98" s="205" t="s">
        <v>117</v>
      </c>
      <c r="H98" s="206">
        <v>1</v>
      </c>
      <c r="I98" s="207"/>
      <c r="J98" s="208">
        <f>ROUND(I98*H98,2)</f>
        <v>0</v>
      </c>
      <c r="K98" s="204" t="s">
        <v>19</v>
      </c>
      <c r="L98" s="42"/>
      <c r="M98" s="209" t="s">
        <v>19</v>
      </c>
      <c r="N98" s="210" t="s">
        <v>44</v>
      </c>
      <c r="O98" s="82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3" t="s">
        <v>118</v>
      </c>
      <c r="AT98" s="213" t="s">
        <v>114</v>
      </c>
      <c r="AU98" s="213" t="s">
        <v>83</v>
      </c>
      <c r="AY98" s="15" t="s">
        <v>112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81</v>
      </c>
      <c r="BK98" s="214">
        <f>ROUND(I98*H98,2)</f>
        <v>0</v>
      </c>
      <c r="BL98" s="15" t="s">
        <v>118</v>
      </c>
      <c r="BM98" s="213" t="s">
        <v>173</v>
      </c>
    </row>
    <row r="99" s="2" customFormat="1" ht="52.2" customHeight="1">
      <c r="A99" s="36"/>
      <c r="B99" s="37"/>
      <c r="C99" s="215" t="s">
        <v>174</v>
      </c>
      <c r="D99" s="215" t="s">
        <v>120</v>
      </c>
      <c r="E99" s="216" t="s">
        <v>175</v>
      </c>
      <c r="F99" s="217" t="s">
        <v>176</v>
      </c>
      <c r="G99" s="218" t="s">
        <v>117</v>
      </c>
      <c r="H99" s="219">
        <v>1</v>
      </c>
      <c r="I99" s="220"/>
      <c r="J99" s="221">
        <f>ROUND(I99*H99,2)</f>
        <v>0</v>
      </c>
      <c r="K99" s="217" t="s">
        <v>19</v>
      </c>
      <c r="L99" s="222"/>
      <c r="M99" s="223" t="s">
        <v>19</v>
      </c>
      <c r="N99" s="224" t="s">
        <v>44</v>
      </c>
      <c r="O99" s="82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118</v>
      </c>
      <c r="AT99" s="213" t="s">
        <v>120</v>
      </c>
      <c r="AU99" s="213" t="s">
        <v>83</v>
      </c>
      <c r="AY99" s="15" t="s">
        <v>112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81</v>
      </c>
      <c r="BK99" s="214">
        <f>ROUND(I99*H99,2)</f>
        <v>0</v>
      </c>
      <c r="BL99" s="15" t="s">
        <v>118</v>
      </c>
      <c r="BM99" s="213" t="s">
        <v>177</v>
      </c>
    </row>
    <row r="100" s="2" customFormat="1" ht="14.4" customHeight="1">
      <c r="A100" s="36"/>
      <c r="B100" s="37"/>
      <c r="C100" s="202" t="s">
        <v>178</v>
      </c>
      <c r="D100" s="202" t="s">
        <v>114</v>
      </c>
      <c r="E100" s="203" t="s">
        <v>179</v>
      </c>
      <c r="F100" s="204" t="s">
        <v>180</v>
      </c>
      <c r="G100" s="205" t="s">
        <v>117</v>
      </c>
      <c r="H100" s="206">
        <v>2</v>
      </c>
      <c r="I100" s="207"/>
      <c r="J100" s="208">
        <f>ROUND(I100*H100,2)</f>
        <v>0</v>
      </c>
      <c r="K100" s="204" t="s">
        <v>19</v>
      </c>
      <c r="L100" s="42"/>
      <c r="M100" s="209" t="s">
        <v>19</v>
      </c>
      <c r="N100" s="210" t="s">
        <v>44</v>
      </c>
      <c r="O100" s="82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3" t="s">
        <v>118</v>
      </c>
      <c r="AT100" s="213" t="s">
        <v>114</v>
      </c>
      <c r="AU100" s="213" t="s">
        <v>83</v>
      </c>
      <c r="AY100" s="15" t="s">
        <v>112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81</v>
      </c>
      <c r="BK100" s="214">
        <f>ROUND(I100*H100,2)</f>
        <v>0</v>
      </c>
      <c r="BL100" s="15" t="s">
        <v>118</v>
      </c>
      <c r="BM100" s="213" t="s">
        <v>181</v>
      </c>
    </row>
    <row r="101" s="2" customFormat="1" ht="49.05" customHeight="1">
      <c r="A101" s="36"/>
      <c r="B101" s="37"/>
      <c r="C101" s="215" t="s">
        <v>182</v>
      </c>
      <c r="D101" s="215" t="s">
        <v>120</v>
      </c>
      <c r="E101" s="216" t="s">
        <v>183</v>
      </c>
      <c r="F101" s="217" t="s">
        <v>184</v>
      </c>
      <c r="G101" s="218" t="s">
        <v>117</v>
      </c>
      <c r="H101" s="219">
        <v>2</v>
      </c>
      <c r="I101" s="220"/>
      <c r="J101" s="221">
        <f>ROUND(I101*H101,2)</f>
        <v>0</v>
      </c>
      <c r="K101" s="217" t="s">
        <v>19</v>
      </c>
      <c r="L101" s="222"/>
      <c r="M101" s="223" t="s">
        <v>19</v>
      </c>
      <c r="N101" s="224" t="s">
        <v>44</v>
      </c>
      <c r="O101" s="82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3" t="s">
        <v>118</v>
      </c>
      <c r="AT101" s="213" t="s">
        <v>120</v>
      </c>
      <c r="AU101" s="213" t="s">
        <v>83</v>
      </c>
      <c r="AY101" s="15" t="s">
        <v>112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81</v>
      </c>
      <c r="BK101" s="214">
        <f>ROUND(I101*H101,2)</f>
        <v>0</v>
      </c>
      <c r="BL101" s="15" t="s">
        <v>118</v>
      </c>
      <c r="BM101" s="213" t="s">
        <v>185</v>
      </c>
    </row>
    <row r="102" s="2" customFormat="1" ht="14.4" customHeight="1">
      <c r="A102" s="36"/>
      <c r="B102" s="37"/>
      <c r="C102" s="202" t="s">
        <v>186</v>
      </c>
      <c r="D102" s="202" t="s">
        <v>114</v>
      </c>
      <c r="E102" s="203" t="s">
        <v>187</v>
      </c>
      <c r="F102" s="204" t="s">
        <v>188</v>
      </c>
      <c r="G102" s="205" t="s">
        <v>117</v>
      </c>
      <c r="H102" s="206">
        <v>4</v>
      </c>
      <c r="I102" s="207"/>
      <c r="J102" s="208">
        <f>ROUND(I102*H102,2)</f>
        <v>0</v>
      </c>
      <c r="K102" s="204" t="s">
        <v>19</v>
      </c>
      <c r="L102" s="42"/>
      <c r="M102" s="209" t="s">
        <v>19</v>
      </c>
      <c r="N102" s="210" t="s">
        <v>44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118</v>
      </c>
      <c r="AT102" s="213" t="s">
        <v>114</v>
      </c>
      <c r="AU102" s="213" t="s">
        <v>83</v>
      </c>
      <c r="AY102" s="15" t="s">
        <v>112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81</v>
      </c>
      <c r="BK102" s="214">
        <f>ROUND(I102*H102,2)</f>
        <v>0</v>
      </c>
      <c r="BL102" s="15" t="s">
        <v>118</v>
      </c>
      <c r="BM102" s="213" t="s">
        <v>189</v>
      </c>
    </row>
    <row r="103" s="2" customFormat="1" ht="24.15" customHeight="1">
      <c r="A103" s="36"/>
      <c r="B103" s="37"/>
      <c r="C103" s="215" t="s">
        <v>190</v>
      </c>
      <c r="D103" s="215" t="s">
        <v>120</v>
      </c>
      <c r="E103" s="216" t="s">
        <v>191</v>
      </c>
      <c r="F103" s="217" t="s">
        <v>192</v>
      </c>
      <c r="G103" s="218" t="s">
        <v>117</v>
      </c>
      <c r="H103" s="219">
        <v>4</v>
      </c>
      <c r="I103" s="220"/>
      <c r="J103" s="221">
        <f>ROUND(I103*H103,2)</f>
        <v>0</v>
      </c>
      <c r="K103" s="217" t="s">
        <v>19</v>
      </c>
      <c r="L103" s="222"/>
      <c r="M103" s="223" t="s">
        <v>19</v>
      </c>
      <c r="N103" s="224" t="s">
        <v>44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118</v>
      </c>
      <c r="AT103" s="213" t="s">
        <v>120</v>
      </c>
      <c r="AU103" s="213" t="s">
        <v>83</v>
      </c>
      <c r="AY103" s="15" t="s">
        <v>112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81</v>
      </c>
      <c r="BK103" s="214">
        <f>ROUND(I103*H103,2)</f>
        <v>0</v>
      </c>
      <c r="BL103" s="15" t="s">
        <v>118</v>
      </c>
      <c r="BM103" s="213" t="s">
        <v>193</v>
      </c>
    </row>
    <row r="104" s="2" customFormat="1" ht="14.4" customHeight="1">
      <c r="A104" s="36"/>
      <c r="B104" s="37"/>
      <c r="C104" s="202" t="s">
        <v>7</v>
      </c>
      <c r="D104" s="202" t="s">
        <v>114</v>
      </c>
      <c r="E104" s="203" t="s">
        <v>194</v>
      </c>
      <c r="F104" s="204" t="s">
        <v>195</v>
      </c>
      <c r="G104" s="205" t="s">
        <v>117</v>
      </c>
      <c r="H104" s="206">
        <v>4</v>
      </c>
      <c r="I104" s="207"/>
      <c r="J104" s="208">
        <f>ROUND(I104*H104,2)</f>
        <v>0</v>
      </c>
      <c r="K104" s="204" t="s">
        <v>19</v>
      </c>
      <c r="L104" s="42"/>
      <c r="M104" s="209" t="s">
        <v>19</v>
      </c>
      <c r="N104" s="210" t="s">
        <v>44</v>
      </c>
      <c r="O104" s="82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3" t="s">
        <v>118</v>
      </c>
      <c r="AT104" s="213" t="s">
        <v>114</v>
      </c>
      <c r="AU104" s="213" t="s">
        <v>83</v>
      </c>
      <c r="AY104" s="15" t="s">
        <v>112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5" t="s">
        <v>81</v>
      </c>
      <c r="BK104" s="214">
        <f>ROUND(I104*H104,2)</f>
        <v>0</v>
      </c>
      <c r="BL104" s="15" t="s">
        <v>118</v>
      </c>
      <c r="BM104" s="213" t="s">
        <v>196</v>
      </c>
    </row>
    <row r="105" s="2" customFormat="1" ht="49.05" customHeight="1">
      <c r="A105" s="36"/>
      <c r="B105" s="37"/>
      <c r="C105" s="215" t="s">
        <v>197</v>
      </c>
      <c r="D105" s="215" t="s">
        <v>120</v>
      </c>
      <c r="E105" s="216" t="s">
        <v>198</v>
      </c>
      <c r="F105" s="217" t="s">
        <v>199</v>
      </c>
      <c r="G105" s="218" t="s">
        <v>117</v>
      </c>
      <c r="H105" s="219">
        <v>4</v>
      </c>
      <c r="I105" s="220"/>
      <c r="J105" s="221">
        <f>ROUND(I105*H105,2)</f>
        <v>0</v>
      </c>
      <c r="K105" s="217" t="s">
        <v>19</v>
      </c>
      <c r="L105" s="222"/>
      <c r="M105" s="223" t="s">
        <v>19</v>
      </c>
      <c r="N105" s="224" t="s">
        <v>44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118</v>
      </c>
      <c r="AT105" s="213" t="s">
        <v>120</v>
      </c>
      <c r="AU105" s="213" t="s">
        <v>83</v>
      </c>
      <c r="AY105" s="15" t="s">
        <v>112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81</v>
      </c>
      <c r="BK105" s="214">
        <f>ROUND(I105*H105,2)</f>
        <v>0</v>
      </c>
      <c r="BL105" s="15" t="s">
        <v>118</v>
      </c>
      <c r="BM105" s="213" t="s">
        <v>200</v>
      </c>
    </row>
    <row r="106" s="2" customFormat="1" ht="14.4" customHeight="1">
      <c r="A106" s="36"/>
      <c r="B106" s="37"/>
      <c r="C106" s="202" t="s">
        <v>201</v>
      </c>
      <c r="D106" s="202" t="s">
        <v>114</v>
      </c>
      <c r="E106" s="203" t="s">
        <v>125</v>
      </c>
      <c r="F106" s="204" t="s">
        <v>126</v>
      </c>
      <c r="G106" s="205" t="s">
        <v>117</v>
      </c>
      <c r="H106" s="206">
        <v>4</v>
      </c>
      <c r="I106" s="207"/>
      <c r="J106" s="208">
        <f>ROUND(I106*H106,2)</f>
        <v>0</v>
      </c>
      <c r="K106" s="204" t="s">
        <v>19</v>
      </c>
      <c r="L106" s="42"/>
      <c r="M106" s="209" t="s">
        <v>19</v>
      </c>
      <c r="N106" s="210" t="s">
        <v>44</v>
      </c>
      <c r="O106" s="82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3" t="s">
        <v>118</v>
      </c>
      <c r="AT106" s="213" t="s">
        <v>114</v>
      </c>
      <c r="AU106" s="213" t="s">
        <v>83</v>
      </c>
      <c r="AY106" s="15" t="s">
        <v>112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81</v>
      </c>
      <c r="BK106" s="214">
        <f>ROUND(I106*H106,2)</f>
        <v>0</v>
      </c>
      <c r="BL106" s="15" t="s">
        <v>118</v>
      </c>
      <c r="BM106" s="213" t="s">
        <v>202</v>
      </c>
    </row>
    <row r="107" s="2" customFormat="1" ht="37.8" customHeight="1">
      <c r="A107" s="36"/>
      <c r="B107" s="37"/>
      <c r="C107" s="215" t="s">
        <v>203</v>
      </c>
      <c r="D107" s="215" t="s">
        <v>120</v>
      </c>
      <c r="E107" s="216" t="s">
        <v>128</v>
      </c>
      <c r="F107" s="217" t="s">
        <v>129</v>
      </c>
      <c r="G107" s="218" t="s">
        <v>117</v>
      </c>
      <c r="H107" s="219">
        <v>4</v>
      </c>
      <c r="I107" s="220"/>
      <c r="J107" s="221">
        <f>ROUND(I107*H107,2)</f>
        <v>0</v>
      </c>
      <c r="K107" s="217" t="s">
        <v>19</v>
      </c>
      <c r="L107" s="222"/>
      <c r="M107" s="223" t="s">
        <v>19</v>
      </c>
      <c r="N107" s="224" t="s">
        <v>44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118</v>
      </c>
      <c r="AT107" s="213" t="s">
        <v>120</v>
      </c>
      <c r="AU107" s="213" t="s">
        <v>83</v>
      </c>
      <c r="AY107" s="15" t="s">
        <v>112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81</v>
      </c>
      <c r="BK107" s="214">
        <f>ROUND(I107*H107,2)</f>
        <v>0</v>
      </c>
      <c r="BL107" s="15" t="s">
        <v>118</v>
      </c>
      <c r="BM107" s="213" t="s">
        <v>204</v>
      </c>
    </row>
    <row r="108" s="2" customFormat="1" ht="14.4" customHeight="1">
      <c r="A108" s="36"/>
      <c r="B108" s="37"/>
      <c r="C108" s="202" t="s">
        <v>205</v>
      </c>
      <c r="D108" s="202" t="s">
        <v>114</v>
      </c>
      <c r="E108" s="203" t="s">
        <v>140</v>
      </c>
      <c r="F108" s="204" t="s">
        <v>141</v>
      </c>
      <c r="G108" s="205" t="s">
        <v>117</v>
      </c>
      <c r="H108" s="206">
        <v>4</v>
      </c>
      <c r="I108" s="207"/>
      <c r="J108" s="208">
        <f>ROUND(I108*H108,2)</f>
        <v>0</v>
      </c>
      <c r="K108" s="204" t="s">
        <v>19</v>
      </c>
      <c r="L108" s="42"/>
      <c r="M108" s="209" t="s">
        <v>19</v>
      </c>
      <c r="N108" s="210" t="s">
        <v>44</v>
      </c>
      <c r="O108" s="82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118</v>
      </c>
      <c r="AT108" s="213" t="s">
        <v>114</v>
      </c>
      <c r="AU108" s="213" t="s">
        <v>83</v>
      </c>
      <c r="AY108" s="15" t="s">
        <v>112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81</v>
      </c>
      <c r="BK108" s="214">
        <f>ROUND(I108*H108,2)</f>
        <v>0</v>
      </c>
      <c r="BL108" s="15" t="s">
        <v>118</v>
      </c>
      <c r="BM108" s="213" t="s">
        <v>206</v>
      </c>
    </row>
    <row r="109" s="2" customFormat="1" ht="37.8" customHeight="1">
      <c r="A109" s="36"/>
      <c r="B109" s="37"/>
      <c r="C109" s="215" t="s">
        <v>207</v>
      </c>
      <c r="D109" s="215" t="s">
        <v>120</v>
      </c>
      <c r="E109" s="216" t="s">
        <v>144</v>
      </c>
      <c r="F109" s="217" t="s">
        <v>145</v>
      </c>
      <c r="G109" s="218" t="s">
        <v>117</v>
      </c>
      <c r="H109" s="219">
        <v>4</v>
      </c>
      <c r="I109" s="220"/>
      <c r="J109" s="221">
        <f>ROUND(I109*H109,2)</f>
        <v>0</v>
      </c>
      <c r="K109" s="217" t="s">
        <v>19</v>
      </c>
      <c r="L109" s="222"/>
      <c r="M109" s="223" t="s">
        <v>19</v>
      </c>
      <c r="N109" s="224" t="s">
        <v>44</v>
      </c>
      <c r="O109" s="82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118</v>
      </c>
      <c r="AT109" s="213" t="s">
        <v>120</v>
      </c>
      <c r="AU109" s="213" t="s">
        <v>83</v>
      </c>
      <c r="AY109" s="15" t="s">
        <v>112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81</v>
      </c>
      <c r="BK109" s="214">
        <f>ROUND(I109*H109,2)</f>
        <v>0</v>
      </c>
      <c r="BL109" s="15" t="s">
        <v>118</v>
      </c>
      <c r="BM109" s="213" t="s">
        <v>208</v>
      </c>
    </row>
    <row r="110" s="2" customFormat="1" ht="14.4" customHeight="1">
      <c r="A110" s="36"/>
      <c r="B110" s="37"/>
      <c r="C110" s="202" t="s">
        <v>209</v>
      </c>
      <c r="D110" s="202" t="s">
        <v>114</v>
      </c>
      <c r="E110" s="203" t="s">
        <v>210</v>
      </c>
      <c r="F110" s="204" t="s">
        <v>211</v>
      </c>
      <c r="G110" s="205" t="s">
        <v>117</v>
      </c>
      <c r="H110" s="206">
        <v>5</v>
      </c>
      <c r="I110" s="207"/>
      <c r="J110" s="208">
        <f>ROUND(I110*H110,2)</f>
        <v>0</v>
      </c>
      <c r="K110" s="204" t="s">
        <v>19</v>
      </c>
      <c r="L110" s="42"/>
      <c r="M110" s="209" t="s">
        <v>19</v>
      </c>
      <c r="N110" s="210" t="s">
        <v>44</v>
      </c>
      <c r="O110" s="82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13" t="s">
        <v>118</v>
      </c>
      <c r="AT110" s="213" t="s">
        <v>114</v>
      </c>
      <c r="AU110" s="213" t="s">
        <v>83</v>
      </c>
      <c r="AY110" s="15" t="s">
        <v>112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5" t="s">
        <v>81</v>
      </c>
      <c r="BK110" s="214">
        <f>ROUND(I110*H110,2)</f>
        <v>0</v>
      </c>
      <c r="BL110" s="15" t="s">
        <v>118</v>
      </c>
      <c r="BM110" s="213" t="s">
        <v>212</v>
      </c>
    </row>
    <row r="111" s="2" customFormat="1" ht="37.8" customHeight="1">
      <c r="A111" s="36"/>
      <c r="B111" s="37"/>
      <c r="C111" s="215" t="s">
        <v>213</v>
      </c>
      <c r="D111" s="215" t="s">
        <v>120</v>
      </c>
      <c r="E111" s="216" t="s">
        <v>214</v>
      </c>
      <c r="F111" s="217" t="s">
        <v>215</v>
      </c>
      <c r="G111" s="218" t="s">
        <v>117</v>
      </c>
      <c r="H111" s="219">
        <v>5</v>
      </c>
      <c r="I111" s="220"/>
      <c r="J111" s="221">
        <f>ROUND(I111*H111,2)</f>
        <v>0</v>
      </c>
      <c r="K111" s="217" t="s">
        <v>19</v>
      </c>
      <c r="L111" s="222"/>
      <c r="M111" s="223" t="s">
        <v>19</v>
      </c>
      <c r="N111" s="224" t="s">
        <v>44</v>
      </c>
      <c r="O111" s="82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118</v>
      </c>
      <c r="AT111" s="213" t="s">
        <v>120</v>
      </c>
      <c r="AU111" s="213" t="s">
        <v>83</v>
      </c>
      <c r="AY111" s="15" t="s">
        <v>112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81</v>
      </c>
      <c r="BK111" s="214">
        <f>ROUND(I111*H111,2)</f>
        <v>0</v>
      </c>
      <c r="BL111" s="15" t="s">
        <v>118</v>
      </c>
      <c r="BM111" s="213" t="s">
        <v>216</v>
      </c>
    </row>
    <row r="112" s="2" customFormat="1" ht="14.4" customHeight="1">
      <c r="A112" s="36"/>
      <c r="B112" s="37"/>
      <c r="C112" s="202" t="s">
        <v>217</v>
      </c>
      <c r="D112" s="202" t="s">
        <v>114</v>
      </c>
      <c r="E112" s="203" t="s">
        <v>218</v>
      </c>
      <c r="F112" s="204" t="s">
        <v>219</v>
      </c>
      <c r="G112" s="205" t="s">
        <v>117</v>
      </c>
      <c r="H112" s="206">
        <v>4</v>
      </c>
      <c r="I112" s="207"/>
      <c r="J112" s="208">
        <f>ROUND(I112*H112,2)</f>
        <v>0</v>
      </c>
      <c r="K112" s="204" t="s">
        <v>19</v>
      </c>
      <c r="L112" s="42"/>
      <c r="M112" s="209" t="s">
        <v>19</v>
      </c>
      <c r="N112" s="210" t="s">
        <v>44</v>
      </c>
      <c r="O112" s="82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118</v>
      </c>
      <c r="AT112" s="213" t="s">
        <v>114</v>
      </c>
      <c r="AU112" s="213" t="s">
        <v>83</v>
      </c>
      <c r="AY112" s="15" t="s">
        <v>112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81</v>
      </c>
      <c r="BK112" s="214">
        <f>ROUND(I112*H112,2)</f>
        <v>0</v>
      </c>
      <c r="BL112" s="15" t="s">
        <v>118</v>
      </c>
      <c r="BM112" s="213" t="s">
        <v>220</v>
      </c>
    </row>
    <row r="113" s="2" customFormat="1" ht="24.15" customHeight="1">
      <c r="A113" s="36"/>
      <c r="B113" s="37"/>
      <c r="C113" s="215" t="s">
        <v>221</v>
      </c>
      <c r="D113" s="215" t="s">
        <v>120</v>
      </c>
      <c r="E113" s="216" t="s">
        <v>222</v>
      </c>
      <c r="F113" s="217" t="s">
        <v>223</v>
      </c>
      <c r="G113" s="218" t="s">
        <v>117</v>
      </c>
      <c r="H113" s="219">
        <v>4</v>
      </c>
      <c r="I113" s="220"/>
      <c r="J113" s="221">
        <f>ROUND(I113*H113,2)</f>
        <v>0</v>
      </c>
      <c r="K113" s="217" t="s">
        <v>19</v>
      </c>
      <c r="L113" s="222"/>
      <c r="M113" s="223" t="s">
        <v>19</v>
      </c>
      <c r="N113" s="224" t="s">
        <v>44</v>
      </c>
      <c r="O113" s="82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3" t="s">
        <v>118</v>
      </c>
      <c r="AT113" s="213" t="s">
        <v>120</v>
      </c>
      <c r="AU113" s="213" t="s">
        <v>83</v>
      </c>
      <c r="AY113" s="15" t="s">
        <v>112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81</v>
      </c>
      <c r="BK113" s="214">
        <f>ROUND(I113*H113,2)</f>
        <v>0</v>
      </c>
      <c r="BL113" s="15" t="s">
        <v>118</v>
      </c>
      <c r="BM113" s="213" t="s">
        <v>224</v>
      </c>
    </row>
    <row r="114" s="2" customFormat="1" ht="14.4" customHeight="1">
      <c r="A114" s="36"/>
      <c r="B114" s="37"/>
      <c r="C114" s="202" t="s">
        <v>225</v>
      </c>
      <c r="D114" s="202" t="s">
        <v>114</v>
      </c>
      <c r="E114" s="203" t="s">
        <v>226</v>
      </c>
      <c r="F114" s="204" t="s">
        <v>227</v>
      </c>
      <c r="G114" s="205" t="s">
        <v>117</v>
      </c>
      <c r="H114" s="206">
        <v>20</v>
      </c>
      <c r="I114" s="207"/>
      <c r="J114" s="208">
        <f>ROUND(I114*H114,2)</f>
        <v>0</v>
      </c>
      <c r="K114" s="204" t="s">
        <v>19</v>
      </c>
      <c r="L114" s="42"/>
      <c r="M114" s="209" t="s">
        <v>19</v>
      </c>
      <c r="N114" s="210" t="s">
        <v>44</v>
      </c>
      <c r="O114" s="82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118</v>
      </c>
      <c r="AT114" s="213" t="s">
        <v>114</v>
      </c>
      <c r="AU114" s="213" t="s">
        <v>83</v>
      </c>
      <c r="AY114" s="15" t="s">
        <v>112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81</v>
      </c>
      <c r="BK114" s="214">
        <f>ROUND(I114*H114,2)</f>
        <v>0</v>
      </c>
      <c r="BL114" s="15" t="s">
        <v>118</v>
      </c>
      <c r="BM114" s="213" t="s">
        <v>228</v>
      </c>
    </row>
    <row r="115" s="2" customFormat="1" ht="49.05" customHeight="1">
      <c r="A115" s="36"/>
      <c r="B115" s="37"/>
      <c r="C115" s="215" t="s">
        <v>229</v>
      </c>
      <c r="D115" s="215" t="s">
        <v>120</v>
      </c>
      <c r="E115" s="216" t="s">
        <v>230</v>
      </c>
      <c r="F115" s="217" t="s">
        <v>231</v>
      </c>
      <c r="G115" s="218" t="s">
        <v>117</v>
      </c>
      <c r="H115" s="219">
        <v>20</v>
      </c>
      <c r="I115" s="220"/>
      <c r="J115" s="221">
        <f>ROUND(I115*H115,2)</f>
        <v>0</v>
      </c>
      <c r="K115" s="217" t="s">
        <v>19</v>
      </c>
      <c r="L115" s="222"/>
      <c r="M115" s="223" t="s">
        <v>19</v>
      </c>
      <c r="N115" s="224" t="s">
        <v>44</v>
      </c>
      <c r="O115" s="82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3" t="s">
        <v>118</v>
      </c>
      <c r="AT115" s="213" t="s">
        <v>120</v>
      </c>
      <c r="AU115" s="213" t="s">
        <v>83</v>
      </c>
      <c r="AY115" s="15" t="s">
        <v>112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5" t="s">
        <v>81</v>
      </c>
      <c r="BK115" s="214">
        <f>ROUND(I115*H115,2)</f>
        <v>0</v>
      </c>
      <c r="BL115" s="15" t="s">
        <v>118</v>
      </c>
      <c r="BM115" s="213" t="s">
        <v>232</v>
      </c>
    </row>
    <row r="116" s="2" customFormat="1" ht="14.4" customHeight="1">
      <c r="A116" s="36"/>
      <c r="B116" s="37"/>
      <c r="C116" s="202" t="s">
        <v>233</v>
      </c>
      <c r="D116" s="202" t="s">
        <v>114</v>
      </c>
      <c r="E116" s="203" t="s">
        <v>234</v>
      </c>
      <c r="F116" s="204" t="s">
        <v>235</v>
      </c>
      <c r="G116" s="205" t="s">
        <v>117</v>
      </c>
      <c r="H116" s="206">
        <v>6</v>
      </c>
      <c r="I116" s="207"/>
      <c r="J116" s="208">
        <f>ROUND(I116*H116,2)</f>
        <v>0</v>
      </c>
      <c r="K116" s="204" t="s">
        <v>19</v>
      </c>
      <c r="L116" s="42"/>
      <c r="M116" s="209" t="s">
        <v>19</v>
      </c>
      <c r="N116" s="210" t="s">
        <v>44</v>
      </c>
      <c r="O116" s="82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3" t="s">
        <v>118</v>
      </c>
      <c r="AT116" s="213" t="s">
        <v>114</v>
      </c>
      <c r="AU116" s="213" t="s">
        <v>83</v>
      </c>
      <c r="AY116" s="15" t="s">
        <v>112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81</v>
      </c>
      <c r="BK116" s="214">
        <f>ROUND(I116*H116,2)</f>
        <v>0</v>
      </c>
      <c r="BL116" s="15" t="s">
        <v>118</v>
      </c>
      <c r="BM116" s="213" t="s">
        <v>236</v>
      </c>
    </row>
    <row r="117" s="2" customFormat="1" ht="49.05" customHeight="1">
      <c r="A117" s="36"/>
      <c r="B117" s="37"/>
      <c r="C117" s="215" t="s">
        <v>237</v>
      </c>
      <c r="D117" s="215" t="s">
        <v>120</v>
      </c>
      <c r="E117" s="216" t="s">
        <v>238</v>
      </c>
      <c r="F117" s="217" t="s">
        <v>239</v>
      </c>
      <c r="G117" s="218" t="s">
        <v>117</v>
      </c>
      <c r="H117" s="219">
        <v>6</v>
      </c>
      <c r="I117" s="220"/>
      <c r="J117" s="221">
        <f>ROUND(I117*H117,2)</f>
        <v>0</v>
      </c>
      <c r="K117" s="217" t="s">
        <v>19</v>
      </c>
      <c r="L117" s="222"/>
      <c r="M117" s="223" t="s">
        <v>19</v>
      </c>
      <c r="N117" s="224" t="s">
        <v>44</v>
      </c>
      <c r="O117" s="82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118</v>
      </c>
      <c r="AT117" s="213" t="s">
        <v>120</v>
      </c>
      <c r="AU117" s="213" t="s">
        <v>83</v>
      </c>
      <c r="AY117" s="15" t="s">
        <v>112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81</v>
      </c>
      <c r="BK117" s="214">
        <f>ROUND(I117*H117,2)</f>
        <v>0</v>
      </c>
      <c r="BL117" s="15" t="s">
        <v>118</v>
      </c>
      <c r="BM117" s="213" t="s">
        <v>240</v>
      </c>
    </row>
    <row r="118" s="2" customFormat="1" ht="14.4" customHeight="1">
      <c r="A118" s="36"/>
      <c r="B118" s="37"/>
      <c r="C118" s="202" t="s">
        <v>241</v>
      </c>
      <c r="D118" s="202" t="s">
        <v>114</v>
      </c>
      <c r="E118" s="203" t="s">
        <v>242</v>
      </c>
      <c r="F118" s="204" t="s">
        <v>243</v>
      </c>
      <c r="G118" s="205" t="s">
        <v>117</v>
      </c>
      <c r="H118" s="206">
        <v>4</v>
      </c>
      <c r="I118" s="207"/>
      <c r="J118" s="208">
        <f>ROUND(I118*H118,2)</f>
        <v>0</v>
      </c>
      <c r="K118" s="204" t="s">
        <v>19</v>
      </c>
      <c r="L118" s="42"/>
      <c r="M118" s="209" t="s">
        <v>19</v>
      </c>
      <c r="N118" s="210" t="s">
        <v>44</v>
      </c>
      <c r="O118" s="82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13" t="s">
        <v>118</v>
      </c>
      <c r="AT118" s="213" t="s">
        <v>114</v>
      </c>
      <c r="AU118" s="213" t="s">
        <v>83</v>
      </c>
      <c r="AY118" s="15" t="s">
        <v>112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5" t="s">
        <v>81</v>
      </c>
      <c r="BK118" s="214">
        <f>ROUND(I118*H118,2)</f>
        <v>0</v>
      </c>
      <c r="BL118" s="15" t="s">
        <v>118</v>
      </c>
      <c r="BM118" s="213" t="s">
        <v>244</v>
      </c>
    </row>
    <row r="119" s="2" customFormat="1" ht="14.4" customHeight="1">
      <c r="A119" s="36"/>
      <c r="B119" s="37"/>
      <c r="C119" s="215" t="s">
        <v>245</v>
      </c>
      <c r="D119" s="215" t="s">
        <v>120</v>
      </c>
      <c r="E119" s="216" t="s">
        <v>246</v>
      </c>
      <c r="F119" s="217" t="s">
        <v>247</v>
      </c>
      <c r="G119" s="218" t="s">
        <v>117</v>
      </c>
      <c r="H119" s="219">
        <v>4</v>
      </c>
      <c r="I119" s="220"/>
      <c r="J119" s="221">
        <f>ROUND(I119*H119,2)</f>
        <v>0</v>
      </c>
      <c r="K119" s="217" t="s">
        <v>19</v>
      </c>
      <c r="L119" s="222"/>
      <c r="M119" s="223" t="s">
        <v>19</v>
      </c>
      <c r="N119" s="224" t="s">
        <v>44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118</v>
      </c>
      <c r="AT119" s="213" t="s">
        <v>120</v>
      </c>
      <c r="AU119" s="213" t="s">
        <v>83</v>
      </c>
      <c r="AY119" s="15" t="s">
        <v>112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81</v>
      </c>
      <c r="BK119" s="214">
        <f>ROUND(I119*H119,2)</f>
        <v>0</v>
      </c>
      <c r="BL119" s="15" t="s">
        <v>118</v>
      </c>
      <c r="BM119" s="213" t="s">
        <v>248</v>
      </c>
    </row>
    <row r="120" s="2" customFormat="1" ht="14.4" customHeight="1">
      <c r="A120" s="36"/>
      <c r="B120" s="37"/>
      <c r="C120" s="202" t="s">
        <v>249</v>
      </c>
      <c r="D120" s="202" t="s">
        <v>114</v>
      </c>
      <c r="E120" s="203" t="s">
        <v>250</v>
      </c>
      <c r="F120" s="204" t="s">
        <v>251</v>
      </c>
      <c r="G120" s="205" t="s">
        <v>117</v>
      </c>
      <c r="H120" s="206">
        <v>30</v>
      </c>
      <c r="I120" s="207"/>
      <c r="J120" s="208">
        <f>ROUND(I120*H120,2)</f>
        <v>0</v>
      </c>
      <c r="K120" s="204" t="s">
        <v>19</v>
      </c>
      <c r="L120" s="42"/>
      <c r="M120" s="209" t="s">
        <v>19</v>
      </c>
      <c r="N120" s="210" t="s">
        <v>44</v>
      </c>
      <c r="O120" s="82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118</v>
      </c>
      <c r="AT120" s="213" t="s">
        <v>114</v>
      </c>
      <c r="AU120" s="213" t="s">
        <v>83</v>
      </c>
      <c r="AY120" s="15" t="s">
        <v>112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81</v>
      </c>
      <c r="BK120" s="214">
        <f>ROUND(I120*H120,2)</f>
        <v>0</v>
      </c>
      <c r="BL120" s="15" t="s">
        <v>118</v>
      </c>
      <c r="BM120" s="213" t="s">
        <v>252</v>
      </c>
    </row>
    <row r="121" s="2" customFormat="1" ht="14.4" customHeight="1">
      <c r="A121" s="36"/>
      <c r="B121" s="37"/>
      <c r="C121" s="215" t="s">
        <v>253</v>
      </c>
      <c r="D121" s="215" t="s">
        <v>120</v>
      </c>
      <c r="E121" s="216" t="s">
        <v>254</v>
      </c>
      <c r="F121" s="217" t="s">
        <v>255</v>
      </c>
      <c r="G121" s="218" t="s">
        <v>117</v>
      </c>
      <c r="H121" s="219">
        <v>30</v>
      </c>
      <c r="I121" s="220"/>
      <c r="J121" s="221">
        <f>ROUND(I121*H121,2)</f>
        <v>0</v>
      </c>
      <c r="K121" s="217" t="s">
        <v>19</v>
      </c>
      <c r="L121" s="222"/>
      <c r="M121" s="223" t="s">
        <v>19</v>
      </c>
      <c r="N121" s="224" t="s">
        <v>44</v>
      </c>
      <c r="O121" s="82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3" t="s">
        <v>118</v>
      </c>
      <c r="AT121" s="213" t="s">
        <v>120</v>
      </c>
      <c r="AU121" s="213" t="s">
        <v>83</v>
      </c>
      <c r="AY121" s="15" t="s">
        <v>112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5" t="s">
        <v>81</v>
      </c>
      <c r="BK121" s="214">
        <f>ROUND(I121*H121,2)</f>
        <v>0</v>
      </c>
      <c r="BL121" s="15" t="s">
        <v>118</v>
      </c>
      <c r="BM121" s="213" t="s">
        <v>256</v>
      </c>
    </row>
    <row r="122" s="2" customFormat="1" ht="14.4" customHeight="1">
      <c r="A122" s="36"/>
      <c r="B122" s="37"/>
      <c r="C122" s="202" t="s">
        <v>257</v>
      </c>
      <c r="D122" s="202" t="s">
        <v>114</v>
      </c>
      <c r="E122" s="203" t="s">
        <v>258</v>
      </c>
      <c r="F122" s="204" t="s">
        <v>259</v>
      </c>
      <c r="G122" s="205" t="s">
        <v>117</v>
      </c>
      <c r="H122" s="206">
        <v>1</v>
      </c>
      <c r="I122" s="207"/>
      <c r="J122" s="208">
        <f>ROUND(I122*H122,2)</f>
        <v>0</v>
      </c>
      <c r="K122" s="204" t="s">
        <v>19</v>
      </c>
      <c r="L122" s="42"/>
      <c r="M122" s="209" t="s">
        <v>19</v>
      </c>
      <c r="N122" s="210" t="s">
        <v>44</v>
      </c>
      <c r="O122" s="82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3" t="s">
        <v>118</v>
      </c>
      <c r="AT122" s="213" t="s">
        <v>114</v>
      </c>
      <c r="AU122" s="213" t="s">
        <v>83</v>
      </c>
      <c r="AY122" s="15" t="s">
        <v>112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81</v>
      </c>
      <c r="BK122" s="214">
        <f>ROUND(I122*H122,2)</f>
        <v>0</v>
      </c>
      <c r="BL122" s="15" t="s">
        <v>118</v>
      </c>
      <c r="BM122" s="213" t="s">
        <v>260</v>
      </c>
    </row>
    <row r="123" s="2" customFormat="1" ht="24.15" customHeight="1">
      <c r="A123" s="36"/>
      <c r="B123" s="37"/>
      <c r="C123" s="215" t="s">
        <v>261</v>
      </c>
      <c r="D123" s="215" t="s">
        <v>120</v>
      </c>
      <c r="E123" s="216" t="s">
        <v>262</v>
      </c>
      <c r="F123" s="217" t="s">
        <v>263</v>
      </c>
      <c r="G123" s="218" t="s">
        <v>117</v>
      </c>
      <c r="H123" s="219">
        <v>1</v>
      </c>
      <c r="I123" s="220"/>
      <c r="J123" s="221">
        <f>ROUND(I123*H123,2)</f>
        <v>0</v>
      </c>
      <c r="K123" s="217" t="s">
        <v>19</v>
      </c>
      <c r="L123" s="222"/>
      <c r="M123" s="223" t="s">
        <v>19</v>
      </c>
      <c r="N123" s="224" t="s">
        <v>44</v>
      </c>
      <c r="O123" s="82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118</v>
      </c>
      <c r="AT123" s="213" t="s">
        <v>120</v>
      </c>
      <c r="AU123" s="213" t="s">
        <v>83</v>
      </c>
      <c r="AY123" s="15" t="s">
        <v>112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81</v>
      </c>
      <c r="BK123" s="214">
        <f>ROUND(I123*H123,2)</f>
        <v>0</v>
      </c>
      <c r="BL123" s="15" t="s">
        <v>118</v>
      </c>
      <c r="BM123" s="213" t="s">
        <v>264</v>
      </c>
    </row>
    <row r="124" s="2" customFormat="1" ht="14.4" customHeight="1">
      <c r="A124" s="36"/>
      <c r="B124" s="37"/>
      <c r="C124" s="202" t="s">
        <v>265</v>
      </c>
      <c r="D124" s="202" t="s">
        <v>114</v>
      </c>
      <c r="E124" s="203" t="s">
        <v>266</v>
      </c>
      <c r="F124" s="204" t="s">
        <v>267</v>
      </c>
      <c r="G124" s="205" t="s">
        <v>117</v>
      </c>
      <c r="H124" s="206">
        <v>1</v>
      </c>
      <c r="I124" s="207"/>
      <c r="J124" s="208">
        <f>ROUND(I124*H124,2)</f>
        <v>0</v>
      </c>
      <c r="K124" s="204" t="s">
        <v>19</v>
      </c>
      <c r="L124" s="42"/>
      <c r="M124" s="209" t="s">
        <v>19</v>
      </c>
      <c r="N124" s="210" t="s">
        <v>44</v>
      </c>
      <c r="O124" s="82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3" t="s">
        <v>118</v>
      </c>
      <c r="AT124" s="213" t="s">
        <v>114</v>
      </c>
      <c r="AU124" s="213" t="s">
        <v>83</v>
      </c>
      <c r="AY124" s="15" t="s">
        <v>112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5" t="s">
        <v>81</v>
      </c>
      <c r="BK124" s="214">
        <f>ROUND(I124*H124,2)</f>
        <v>0</v>
      </c>
      <c r="BL124" s="15" t="s">
        <v>118</v>
      </c>
      <c r="BM124" s="213" t="s">
        <v>268</v>
      </c>
    </row>
    <row r="125" s="2" customFormat="1" ht="14.4" customHeight="1">
      <c r="A125" s="36"/>
      <c r="B125" s="37"/>
      <c r="C125" s="215" t="s">
        <v>269</v>
      </c>
      <c r="D125" s="215" t="s">
        <v>120</v>
      </c>
      <c r="E125" s="216" t="s">
        <v>270</v>
      </c>
      <c r="F125" s="217" t="s">
        <v>271</v>
      </c>
      <c r="G125" s="218" t="s">
        <v>117</v>
      </c>
      <c r="H125" s="219">
        <v>1</v>
      </c>
      <c r="I125" s="220"/>
      <c r="J125" s="221">
        <f>ROUND(I125*H125,2)</f>
        <v>0</v>
      </c>
      <c r="K125" s="217" t="s">
        <v>19</v>
      </c>
      <c r="L125" s="222"/>
      <c r="M125" s="223" t="s">
        <v>19</v>
      </c>
      <c r="N125" s="224" t="s">
        <v>44</v>
      </c>
      <c r="O125" s="82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3" t="s">
        <v>118</v>
      </c>
      <c r="AT125" s="213" t="s">
        <v>120</v>
      </c>
      <c r="AU125" s="213" t="s">
        <v>83</v>
      </c>
      <c r="AY125" s="15" t="s">
        <v>112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81</v>
      </c>
      <c r="BK125" s="214">
        <f>ROUND(I125*H125,2)</f>
        <v>0</v>
      </c>
      <c r="BL125" s="15" t="s">
        <v>118</v>
      </c>
      <c r="BM125" s="213" t="s">
        <v>272</v>
      </c>
    </row>
    <row r="126" s="2" customFormat="1" ht="14.4" customHeight="1">
      <c r="A126" s="36"/>
      <c r="B126" s="37"/>
      <c r="C126" s="202" t="s">
        <v>273</v>
      </c>
      <c r="D126" s="202" t="s">
        <v>114</v>
      </c>
      <c r="E126" s="203" t="s">
        <v>274</v>
      </c>
      <c r="F126" s="204" t="s">
        <v>275</v>
      </c>
      <c r="G126" s="205" t="s">
        <v>276</v>
      </c>
      <c r="H126" s="206">
        <v>300</v>
      </c>
      <c r="I126" s="207"/>
      <c r="J126" s="208">
        <f>ROUND(I126*H126,2)</f>
        <v>0</v>
      </c>
      <c r="K126" s="204" t="s">
        <v>19</v>
      </c>
      <c r="L126" s="42"/>
      <c r="M126" s="209" t="s">
        <v>19</v>
      </c>
      <c r="N126" s="210" t="s">
        <v>44</v>
      </c>
      <c r="O126" s="82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3" t="s">
        <v>118</v>
      </c>
      <c r="AT126" s="213" t="s">
        <v>114</v>
      </c>
      <c r="AU126" s="213" t="s">
        <v>83</v>
      </c>
      <c r="AY126" s="15" t="s">
        <v>112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5" t="s">
        <v>81</v>
      </c>
      <c r="BK126" s="214">
        <f>ROUND(I126*H126,2)</f>
        <v>0</v>
      </c>
      <c r="BL126" s="15" t="s">
        <v>118</v>
      </c>
      <c r="BM126" s="213" t="s">
        <v>277</v>
      </c>
    </row>
    <row r="127" s="2" customFormat="1" ht="24.15" customHeight="1">
      <c r="A127" s="36"/>
      <c r="B127" s="37"/>
      <c r="C127" s="215" t="s">
        <v>278</v>
      </c>
      <c r="D127" s="215" t="s">
        <v>120</v>
      </c>
      <c r="E127" s="216" t="s">
        <v>279</v>
      </c>
      <c r="F127" s="217" t="s">
        <v>280</v>
      </c>
      <c r="G127" s="218" t="s">
        <v>276</v>
      </c>
      <c r="H127" s="219">
        <v>300</v>
      </c>
      <c r="I127" s="220"/>
      <c r="J127" s="221">
        <f>ROUND(I127*H127,2)</f>
        <v>0</v>
      </c>
      <c r="K127" s="217" t="s">
        <v>19</v>
      </c>
      <c r="L127" s="222"/>
      <c r="M127" s="223" t="s">
        <v>19</v>
      </c>
      <c r="N127" s="224" t="s">
        <v>44</v>
      </c>
      <c r="O127" s="82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3" t="s">
        <v>118</v>
      </c>
      <c r="AT127" s="213" t="s">
        <v>120</v>
      </c>
      <c r="AU127" s="213" t="s">
        <v>83</v>
      </c>
      <c r="AY127" s="15" t="s">
        <v>112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5" t="s">
        <v>81</v>
      </c>
      <c r="BK127" s="214">
        <f>ROUND(I127*H127,2)</f>
        <v>0</v>
      </c>
      <c r="BL127" s="15" t="s">
        <v>118</v>
      </c>
      <c r="BM127" s="213" t="s">
        <v>281</v>
      </c>
    </row>
    <row r="128" s="2" customFormat="1" ht="14.4" customHeight="1">
      <c r="A128" s="36"/>
      <c r="B128" s="37"/>
      <c r="C128" s="202" t="s">
        <v>282</v>
      </c>
      <c r="D128" s="202" t="s">
        <v>114</v>
      </c>
      <c r="E128" s="203" t="s">
        <v>283</v>
      </c>
      <c r="F128" s="204" t="s">
        <v>284</v>
      </c>
      <c r="G128" s="205" t="s">
        <v>276</v>
      </c>
      <c r="H128" s="206">
        <v>2100</v>
      </c>
      <c r="I128" s="207"/>
      <c r="J128" s="208">
        <f>ROUND(I128*H128,2)</f>
        <v>0</v>
      </c>
      <c r="K128" s="204" t="s">
        <v>19</v>
      </c>
      <c r="L128" s="42"/>
      <c r="M128" s="209" t="s">
        <v>19</v>
      </c>
      <c r="N128" s="210" t="s">
        <v>44</v>
      </c>
      <c r="O128" s="82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3" t="s">
        <v>118</v>
      </c>
      <c r="AT128" s="213" t="s">
        <v>114</v>
      </c>
      <c r="AU128" s="213" t="s">
        <v>83</v>
      </c>
      <c r="AY128" s="15" t="s">
        <v>112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81</v>
      </c>
      <c r="BK128" s="214">
        <f>ROUND(I128*H128,2)</f>
        <v>0</v>
      </c>
      <c r="BL128" s="15" t="s">
        <v>118</v>
      </c>
      <c r="BM128" s="213" t="s">
        <v>285</v>
      </c>
    </row>
    <row r="129" s="2" customFormat="1" ht="14.4" customHeight="1">
      <c r="A129" s="36"/>
      <c r="B129" s="37"/>
      <c r="C129" s="215" t="s">
        <v>286</v>
      </c>
      <c r="D129" s="215" t="s">
        <v>120</v>
      </c>
      <c r="E129" s="216" t="s">
        <v>287</v>
      </c>
      <c r="F129" s="217" t="s">
        <v>288</v>
      </c>
      <c r="G129" s="218" t="s">
        <v>276</v>
      </c>
      <c r="H129" s="219">
        <v>2100</v>
      </c>
      <c r="I129" s="220"/>
      <c r="J129" s="221">
        <f>ROUND(I129*H129,2)</f>
        <v>0</v>
      </c>
      <c r="K129" s="217" t="s">
        <v>19</v>
      </c>
      <c r="L129" s="222"/>
      <c r="M129" s="223" t="s">
        <v>19</v>
      </c>
      <c r="N129" s="224" t="s">
        <v>44</v>
      </c>
      <c r="O129" s="82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3" t="s">
        <v>118</v>
      </c>
      <c r="AT129" s="213" t="s">
        <v>120</v>
      </c>
      <c r="AU129" s="213" t="s">
        <v>83</v>
      </c>
      <c r="AY129" s="15" t="s">
        <v>112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5" t="s">
        <v>81</v>
      </c>
      <c r="BK129" s="214">
        <f>ROUND(I129*H129,2)</f>
        <v>0</v>
      </c>
      <c r="BL129" s="15" t="s">
        <v>118</v>
      </c>
      <c r="BM129" s="213" t="s">
        <v>289</v>
      </c>
    </row>
    <row r="130" s="2" customFormat="1" ht="14.4" customHeight="1">
      <c r="A130" s="36"/>
      <c r="B130" s="37"/>
      <c r="C130" s="202" t="s">
        <v>290</v>
      </c>
      <c r="D130" s="202" t="s">
        <v>114</v>
      </c>
      <c r="E130" s="203" t="s">
        <v>291</v>
      </c>
      <c r="F130" s="204" t="s">
        <v>292</v>
      </c>
      <c r="G130" s="205" t="s">
        <v>276</v>
      </c>
      <c r="H130" s="206">
        <v>120</v>
      </c>
      <c r="I130" s="207"/>
      <c r="J130" s="208">
        <f>ROUND(I130*H130,2)</f>
        <v>0</v>
      </c>
      <c r="K130" s="204" t="s">
        <v>19</v>
      </c>
      <c r="L130" s="42"/>
      <c r="M130" s="209" t="s">
        <v>19</v>
      </c>
      <c r="N130" s="210" t="s">
        <v>44</v>
      </c>
      <c r="O130" s="82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3" t="s">
        <v>118</v>
      </c>
      <c r="AT130" s="213" t="s">
        <v>114</v>
      </c>
      <c r="AU130" s="213" t="s">
        <v>83</v>
      </c>
      <c r="AY130" s="15" t="s">
        <v>112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5" t="s">
        <v>81</v>
      </c>
      <c r="BK130" s="214">
        <f>ROUND(I130*H130,2)</f>
        <v>0</v>
      </c>
      <c r="BL130" s="15" t="s">
        <v>118</v>
      </c>
      <c r="BM130" s="213" t="s">
        <v>293</v>
      </c>
    </row>
    <row r="131" s="2" customFormat="1" ht="14.4" customHeight="1">
      <c r="A131" s="36"/>
      <c r="B131" s="37"/>
      <c r="C131" s="215" t="s">
        <v>294</v>
      </c>
      <c r="D131" s="215" t="s">
        <v>120</v>
      </c>
      <c r="E131" s="216" t="s">
        <v>295</v>
      </c>
      <c r="F131" s="217" t="s">
        <v>296</v>
      </c>
      <c r="G131" s="218" t="s">
        <v>276</v>
      </c>
      <c r="H131" s="219">
        <v>120</v>
      </c>
      <c r="I131" s="220"/>
      <c r="J131" s="221">
        <f>ROUND(I131*H131,2)</f>
        <v>0</v>
      </c>
      <c r="K131" s="217" t="s">
        <v>19</v>
      </c>
      <c r="L131" s="222"/>
      <c r="M131" s="223" t="s">
        <v>19</v>
      </c>
      <c r="N131" s="224" t="s">
        <v>44</v>
      </c>
      <c r="O131" s="82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3" t="s">
        <v>118</v>
      </c>
      <c r="AT131" s="213" t="s">
        <v>120</v>
      </c>
      <c r="AU131" s="213" t="s">
        <v>83</v>
      </c>
      <c r="AY131" s="15" t="s">
        <v>112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81</v>
      </c>
      <c r="BK131" s="214">
        <f>ROUND(I131*H131,2)</f>
        <v>0</v>
      </c>
      <c r="BL131" s="15" t="s">
        <v>118</v>
      </c>
      <c r="BM131" s="213" t="s">
        <v>297</v>
      </c>
    </row>
    <row r="132" s="2" customFormat="1" ht="14.4" customHeight="1">
      <c r="A132" s="36"/>
      <c r="B132" s="37"/>
      <c r="C132" s="202" t="s">
        <v>298</v>
      </c>
      <c r="D132" s="202" t="s">
        <v>114</v>
      </c>
      <c r="E132" s="203" t="s">
        <v>299</v>
      </c>
      <c r="F132" s="204" t="s">
        <v>300</v>
      </c>
      <c r="G132" s="205" t="s">
        <v>117</v>
      </c>
      <c r="H132" s="206">
        <v>1</v>
      </c>
      <c r="I132" s="207"/>
      <c r="J132" s="208">
        <f>ROUND(I132*H132,2)</f>
        <v>0</v>
      </c>
      <c r="K132" s="204" t="s">
        <v>19</v>
      </c>
      <c r="L132" s="42"/>
      <c r="M132" s="209" t="s">
        <v>19</v>
      </c>
      <c r="N132" s="210" t="s">
        <v>44</v>
      </c>
      <c r="O132" s="82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3" t="s">
        <v>118</v>
      </c>
      <c r="AT132" s="213" t="s">
        <v>114</v>
      </c>
      <c r="AU132" s="213" t="s">
        <v>83</v>
      </c>
      <c r="AY132" s="15" t="s">
        <v>112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5" t="s">
        <v>81</v>
      </c>
      <c r="BK132" s="214">
        <f>ROUND(I132*H132,2)</f>
        <v>0</v>
      </c>
      <c r="BL132" s="15" t="s">
        <v>118</v>
      </c>
      <c r="BM132" s="213" t="s">
        <v>301</v>
      </c>
    </row>
    <row r="133" s="2" customFormat="1" ht="14.4" customHeight="1">
      <c r="A133" s="36"/>
      <c r="B133" s="37"/>
      <c r="C133" s="215" t="s">
        <v>302</v>
      </c>
      <c r="D133" s="215" t="s">
        <v>120</v>
      </c>
      <c r="E133" s="216" t="s">
        <v>303</v>
      </c>
      <c r="F133" s="217" t="s">
        <v>304</v>
      </c>
      <c r="G133" s="218" t="s">
        <v>117</v>
      </c>
      <c r="H133" s="219">
        <v>1</v>
      </c>
      <c r="I133" s="220"/>
      <c r="J133" s="221">
        <f>ROUND(I133*H133,2)</f>
        <v>0</v>
      </c>
      <c r="K133" s="217" t="s">
        <v>19</v>
      </c>
      <c r="L133" s="222"/>
      <c r="M133" s="223" t="s">
        <v>19</v>
      </c>
      <c r="N133" s="224" t="s">
        <v>44</v>
      </c>
      <c r="O133" s="82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3" t="s">
        <v>118</v>
      </c>
      <c r="AT133" s="213" t="s">
        <v>120</v>
      </c>
      <c r="AU133" s="213" t="s">
        <v>83</v>
      </c>
      <c r="AY133" s="15" t="s">
        <v>112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5" t="s">
        <v>81</v>
      </c>
      <c r="BK133" s="214">
        <f>ROUND(I133*H133,2)</f>
        <v>0</v>
      </c>
      <c r="BL133" s="15" t="s">
        <v>118</v>
      </c>
      <c r="BM133" s="213" t="s">
        <v>305</v>
      </c>
    </row>
    <row r="134" s="2" customFormat="1" ht="14.4" customHeight="1">
      <c r="A134" s="36"/>
      <c r="B134" s="37"/>
      <c r="C134" s="202" t="s">
        <v>306</v>
      </c>
      <c r="D134" s="202" t="s">
        <v>114</v>
      </c>
      <c r="E134" s="203" t="s">
        <v>307</v>
      </c>
      <c r="F134" s="204" t="s">
        <v>308</v>
      </c>
      <c r="G134" s="205" t="s">
        <v>117</v>
      </c>
      <c r="H134" s="206">
        <v>1</v>
      </c>
      <c r="I134" s="207"/>
      <c r="J134" s="208">
        <f>ROUND(I134*H134,2)</f>
        <v>0</v>
      </c>
      <c r="K134" s="204" t="s">
        <v>19</v>
      </c>
      <c r="L134" s="42"/>
      <c r="M134" s="209" t="s">
        <v>19</v>
      </c>
      <c r="N134" s="210" t="s">
        <v>44</v>
      </c>
      <c r="O134" s="82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3" t="s">
        <v>118</v>
      </c>
      <c r="AT134" s="213" t="s">
        <v>114</v>
      </c>
      <c r="AU134" s="213" t="s">
        <v>83</v>
      </c>
      <c r="AY134" s="15" t="s">
        <v>112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81</v>
      </c>
      <c r="BK134" s="214">
        <f>ROUND(I134*H134,2)</f>
        <v>0</v>
      </c>
      <c r="BL134" s="15" t="s">
        <v>118</v>
      </c>
      <c r="BM134" s="213" t="s">
        <v>309</v>
      </c>
    </row>
    <row r="135" s="2" customFormat="1" ht="14.4" customHeight="1">
      <c r="A135" s="36"/>
      <c r="B135" s="37"/>
      <c r="C135" s="215" t="s">
        <v>310</v>
      </c>
      <c r="D135" s="215" t="s">
        <v>120</v>
      </c>
      <c r="E135" s="216" t="s">
        <v>311</v>
      </c>
      <c r="F135" s="217" t="s">
        <v>312</v>
      </c>
      <c r="G135" s="218" t="s">
        <v>117</v>
      </c>
      <c r="H135" s="219">
        <v>1</v>
      </c>
      <c r="I135" s="220"/>
      <c r="J135" s="221">
        <f>ROUND(I135*H135,2)</f>
        <v>0</v>
      </c>
      <c r="K135" s="217" t="s">
        <v>19</v>
      </c>
      <c r="L135" s="222"/>
      <c r="M135" s="223" t="s">
        <v>19</v>
      </c>
      <c r="N135" s="224" t="s">
        <v>44</v>
      </c>
      <c r="O135" s="82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3" t="s">
        <v>118</v>
      </c>
      <c r="AT135" s="213" t="s">
        <v>120</v>
      </c>
      <c r="AU135" s="213" t="s">
        <v>83</v>
      </c>
      <c r="AY135" s="15" t="s">
        <v>112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5" t="s">
        <v>81</v>
      </c>
      <c r="BK135" s="214">
        <f>ROUND(I135*H135,2)</f>
        <v>0</v>
      </c>
      <c r="BL135" s="15" t="s">
        <v>118</v>
      </c>
      <c r="BM135" s="213" t="s">
        <v>313</v>
      </c>
    </row>
    <row r="136" s="2" customFormat="1" ht="14.4" customHeight="1">
      <c r="A136" s="36"/>
      <c r="B136" s="37"/>
      <c r="C136" s="202" t="s">
        <v>314</v>
      </c>
      <c r="D136" s="202" t="s">
        <v>114</v>
      </c>
      <c r="E136" s="203" t="s">
        <v>315</v>
      </c>
      <c r="F136" s="204" t="s">
        <v>316</v>
      </c>
      <c r="G136" s="205" t="s">
        <v>276</v>
      </c>
      <c r="H136" s="206">
        <v>300</v>
      </c>
      <c r="I136" s="207"/>
      <c r="J136" s="208">
        <f>ROUND(I136*H136,2)</f>
        <v>0</v>
      </c>
      <c r="K136" s="204" t="s">
        <v>19</v>
      </c>
      <c r="L136" s="42"/>
      <c r="M136" s="209" t="s">
        <v>19</v>
      </c>
      <c r="N136" s="210" t="s">
        <v>44</v>
      </c>
      <c r="O136" s="82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3" t="s">
        <v>118</v>
      </c>
      <c r="AT136" s="213" t="s">
        <v>114</v>
      </c>
      <c r="AU136" s="213" t="s">
        <v>83</v>
      </c>
      <c r="AY136" s="15" t="s">
        <v>112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5" t="s">
        <v>81</v>
      </c>
      <c r="BK136" s="214">
        <f>ROUND(I136*H136,2)</f>
        <v>0</v>
      </c>
      <c r="BL136" s="15" t="s">
        <v>118</v>
      </c>
      <c r="BM136" s="213" t="s">
        <v>317</v>
      </c>
    </row>
    <row r="137" s="2" customFormat="1" ht="14.4" customHeight="1">
      <c r="A137" s="36"/>
      <c r="B137" s="37"/>
      <c r="C137" s="215" t="s">
        <v>318</v>
      </c>
      <c r="D137" s="215" t="s">
        <v>120</v>
      </c>
      <c r="E137" s="216" t="s">
        <v>319</v>
      </c>
      <c r="F137" s="217" t="s">
        <v>320</v>
      </c>
      <c r="G137" s="218" t="s">
        <v>276</v>
      </c>
      <c r="H137" s="219">
        <v>300</v>
      </c>
      <c r="I137" s="220"/>
      <c r="J137" s="221">
        <f>ROUND(I137*H137,2)</f>
        <v>0</v>
      </c>
      <c r="K137" s="217" t="s">
        <v>19</v>
      </c>
      <c r="L137" s="222"/>
      <c r="M137" s="223" t="s">
        <v>19</v>
      </c>
      <c r="N137" s="224" t="s">
        <v>44</v>
      </c>
      <c r="O137" s="82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3" t="s">
        <v>118</v>
      </c>
      <c r="AT137" s="213" t="s">
        <v>120</v>
      </c>
      <c r="AU137" s="213" t="s">
        <v>83</v>
      </c>
      <c r="AY137" s="15" t="s">
        <v>112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81</v>
      </c>
      <c r="BK137" s="214">
        <f>ROUND(I137*H137,2)</f>
        <v>0</v>
      </c>
      <c r="BL137" s="15" t="s">
        <v>118</v>
      </c>
      <c r="BM137" s="213" t="s">
        <v>321</v>
      </c>
    </row>
    <row r="138" s="2" customFormat="1" ht="14.4" customHeight="1">
      <c r="A138" s="36"/>
      <c r="B138" s="37"/>
      <c r="C138" s="202" t="s">
        <v>322</v>
      </c>
      <c r="D138" s="202" t="s">
        <v>114</v>
      </c>
      <c r="E138" s="203" t="s">
        <v>323</v>
      </c>
      <c r="F138" s="204" t="s">
        <v>324</v>
      </c>
      <c r="G138" s="205" t="s">
        <v>276</v>
      </c>
      <c r="H138" s="206">
        <v>20</v>
      </c>
      <c r="I138" s="207"/>
      <c r="J138" s="208">
        <f>ROUND(I138*H138,2)</f>
        <v>0</v>
      </c>
      <c r="K138" s="204" t="s">
        <v>19</v>
      </c>
      <c r="L138" s="42"/>
      <c r="M138" s="209" t="s">
        <v>19</v>
      </c>
      <c r="N138" s="210" t="s">
        <v>44</v>
      </c>
      <c r="O138" s="82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13" t="s">
        <v>118</v>
      </c>
      <c r="AT138" s="213" t="s">
        <v>114</v>
      </c>
      <c r="AU138" s="213" t="s">
        <v>83</v>
      </c>
      <c r="AY138" s="15" t="s">
        <v>112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5" t="s">
        <v>81</v>
      </c>
      <c r="BK138" s="214">
        <f>ROUND(I138*H138,2)</f>
        <v>0</v>
      </c>
      <c r="BL138" s="15" t="s">
        <v>118</v>
      </c>
      <c r="BM138" s="213" t="s">
        <v>325</v>
      </c>
    </row>
    <row r="139" s="2" customFormat="1" ht="14.4" customHeight="1">
      <c r="A139" s="36"/>
      <c r="B139" s="37"/>
      <c r="C139" s="215" t="s">
        <v>326</v>
      </c>
      <c r="D139" s="215" t="s">
        <v>120</v>
      </c>
      <c r="E139" s="216" t="s">
        <v>327</v>
      </c>
      <c r="F139" s="217" t="s">
        <v>328</v>
      </c>
      <c r="G139" s="218" t="s">
        <v>276</v>
      </c>
      <c r="H139" s="219">
        <v>20</v>
      </c>
      <c r="I139" s="220"/>
      <c r="J139" s="221">
        <f>ROUND(I139*H139,2)</f>
        <v>0</v>
      </c>
      <c r="K139" s="217" t="s">
        <v>19</v>
      </c>
      <c r="L139" s="222"/>
      <c r="M139" s="223" t="s">
        <v>19</v>
      </c>
      <c r="N139" s="224" t="s">
        <v>44</v>
      </c>
      <c r="O139" s="82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13" t="s">
        <v>118</v>
      </c>
      <c r="AT139" s="213" t="s">
        <v>120</v>
      </c>
      <c r="AU139" s="213" t="s">
        <v>83</v>
      </c>
      <c r="AY139" s="15" t="s">
        <v>112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5" t="s">
        <v>81</v>
      </c>
      <c r="BK139" s="214">
        <f>ROUND(I139*H139,2)</f>
        <v>0</v>
      </c>
      <c r="BL139" s="15" t="s">
        <v>118</v>
      </c>
      <c r="BM139" s="213" t="s">
        <v>329</v>
      </c>
    </row>
    <row r="140" s="2" customFormat="1" ht="14.4" customHeight="1">
      <c r="A140" s="36"/>
      <c r="B140" s="37"/>
      <c r="C140" s="202" t="s">
        <v>330</v>
      </c>
      <c r="D140" s="202" t="s">
        <v>114</v>
      </c>
      <c r="E140" s="203" t="s">
        <v>331</v>
      </c>
      <c r="F140" s="204" t="s">
        <v>332</v>
      </c>
      <c r="G140" s="205" t="s">
        <v>117</v>
      </c>
      <c r="H140" s="206">
        <v>20</v>
      </c>
      <c r="I140" s="207"/>
      <c r="J140" s="208">
        <f>ROUND(I140*H140,2)</f>
        <v>0</v>
      </c>
      <c r="K140" s="204" t="s">
        <v>19</v>
      </c>
      <c r="L140" s="42"/>
      <c r="M140" s="209" t="s">
        <v>19</v>
      </c>
      <c r="N140" s="210" t="s">
        <v>44</v>
      </c>
      <c r="O140" s="82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3" t="s">
        <v>118</v>
      </c>
      <c r="AT140" s="213" t="s">
        <v>114</v>
      </c>
      <c r="AU140" s="213" t="s">
        <v>83</v>
      </c>
      <c r="AY140" s="15" t="s">
        <v>112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5" t="s">
        <v>81</v>
      </c>
      <c r="BK140" s="214">
        <f>ROUND(I140*H140,2)</f>
        <v>0</v>
      </c>
      <c r="BL140" s="15" t="s">
        <v>118</v>
      </c>
      <c r="BM140" s="213" t="s">
        <v>333</v>
      </c>
    </row>
    <row r="141" s="2" customFormat="1" ht="14.4" customHeight="1">
      <c r="A141" s="36"/>
      <c r="B141" s="37"/>
      <c r="C141" s="215" t="s">
        <v>334</v>
      </c>
      <c r="D141" s="215" t="s">
        <v>120</v>
      </c>
      <c r="E141" s="216" t="s">
        <v>335</v>
      </c>
      <c r="F141" s="217" t="s">
        <v>336</v>
      </c>
      <c r="G141" s="218" t="s">
        <v>117</v>
      </c>
      <c r="H141" s="219">
        <v>20</v>
      </c>
      <c r="I141" s="220"/>
      <c r="J141" s="221">
        <f>ROUND(I141*H141,2)</f>
        <v>0</v>
      </c>
      <c r="K141" s="217" t="s">
        <v>19</v>
      </c>
      <c r="L141" s="222"/>
      <c r="M141" s="223" t="s">
        <v>19</v>
      </c>
      <c r="N141" s="224" t="s">
        <v>44</v>
      </c>
      <c r="O141" s="82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3" t="s">
        <v>118</v>
      </c>
      <c r="AT141" s="213" t="s">
        <v>120</v>
      </c>
      <c r="AU141" s="213" t="s">
        <v>83</v>
      </c>
      <c r="AY141" s="15" t="s">
        <v>112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5" t="s">
        <v>81</v>
      </c>
      <c r="BK141" s="214">
        <f>ROUND(I141*H141,2)</f>
        <v>0</v>
      </c>
      <c r="BL141" s="15" t="s">
        <v>118</v>
      </c>
      <c r="BM141" s="213" t="s">
        <v>337</v>
      </c>
    </row>
    <row r="142" s="2" customFormat="1" ht="14.4" customHeight="1">
      <c r="A142" s="36"/>
      <c r="B142" s="37"/>
      <c r="C142" s="202" t="s">
        <v>338</v>
      </c>
      <c r="D142" s="202" t="s">
        <v>114</v>
      </c>
      <c r="E142" s="203" t="s">
        <v>339</v>
      </c>
      <c r="F142" s="204" t="s">
        <v>340</v>
      </c>
      <c r="G142" s="205" t="s">
        <v>276</v>
      </c>
      <c r="H142" s="206">
        <v>60</v>
      </c>
      <c r="I142" s="207"/>
      <c r="J142" s="208">
        <f>ROUND(I142*H142,2)</f>
        <v>0</v>
      </c>
      <c r="K142" s="204" t="s">
        <v>19</v>
      </c>
      <c r="L142" s="42"/>
      <c r="M142" s="209" t="s">
        <v>19</v>
      </c>
      <c r="N142" s="210" t="s">
        <v>44</v>
      </c>
      <c r="O142" s="82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13" t="s">
        <v>118</v>
      </c>
      <c r="AT142" s="213" t="s">
        <v>114</v>
      </c>
      <c r="AU142" s="213" t="s">
        <v>83</v>
      </c>
      <c r="AY142" s="15" t="s">
        <v>112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5" t="s">
        <v>81</v>
      </c>
      <c r="BK142" s="214">
        <f>ROUND(I142*H142,2)</f>
        <v>0</v>
      </c>
      <c r="BL142" s="15" t="s">
        <v>118</v>
      </c>
      <c r="BM142" s="213" t="s">
        <v>341</v>
      </c>
    </row>
    <row r="143" s="2" customFormat="1" ht="14.4" customHeight="1">
      <c r="A143" s="36"/>
      <c r="B143" s="37"/>
      <c r="C143" s="215" t="s">
        <v>342</v>
      </c>
      <c r="D143" s="215" t="s">
        <v>120</v>
      </c>
      <c r="E143" s="216" t="s">
        <v>343</v>
      </c>
      <c r="F143" s="217" t="s">
        <v>344</v>
      </c>
      <c r="G143" s="218" t="s">
        <v>276</v>
      </c>
      <c r="H143" s="219">
        <v>60</v>
      </c>
      <c r="I143" s="220"/>
      <c r="J143" s="221">
        <f>ROUND(I143*H143,2)</f>
        <v>0</v>
      </c>
      <c r="K143" s="217" t="s">
        <v>19</v>
      </c>
      <c r="L143" s="222"/>
      <c r="M143" s="223" t="s">
        <v>19</v>
      </c>
      <c r="N143" s="224" t="s">
        <v>44</v>
      </c>
      <c r="O143" s="82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13" t="s">
        <v>118</v>
      </c>
      <c r="AT143" s="213" t="s">
        <v>120</v>
      </c>
      <c r="AU143" s="213" t="s">
        <v>83</v>
      </c>
      <c r="AY143" s="15" t="s">
        <v>112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5" t="s">
        <v>81</v>
      </c>
      <c r="BK143" s="214">
        <f>ROUND(I143*H143,2)</f>
        <v>0</v>
      </c>
      <c r="BL143" s="15" t="s">
        <v>118</v>
      </c>
      <c r="BM143" s="213" t="s">
        <v>345</v>
      </c>
    </row>
    <row r="144" s="2" customFormat="1" ht="14.4" customHeight="1">
      <c r="A144" s="36"/>
      <c r="B144" s="37"/>
      <c r="C144" s="202" t="s">
        <v>346</v>
      </c>
      <c r="D144" s="202" t="s">
        <v>114</v>
      </c>
      <c r="E144" s="203" t="s">
        <v>347</v>
      </c>
      <c r="F144" s="204" t="s">
        <v>348</v>
      </c>
      <c r="G144" s="205" t="s">
        <v>117</v>
      </c>
      <c r="H144" s="206">
        <v>5</v>
      </c>
      <c r="I144" s="207"/>
      <c r="J144" s="208">
        <f>ROUND(I144*H144,2)</f>
        <v>0</v>
      </c>
      <c r="K144" s="204" t="s">
        <v>19</v>
      </c>
      <c r="L144" s="42"/>
      <c r="M144" s="209" t="s">
        <v>19</v>
      </c>
      <c r="N144" s="210" t="s">
        <v>44</v>
      </c>
      <c r="O144" s="82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13" t="s">
        <v>118</v>
      </c>
      <c r="AT144" s="213" t="s">
        <v>114</v>
      </c>
      <c r="AU144" s="213" t="s">
        <v>83</v>
      </c>
      <c r="AY144" s="15" t="s">
        <v>112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5" t="s">
        <v>81</v>
      </c>
      <c r="BK144" s="214">
        <f>ROUND(I144*H144,2)</f>
        <v>0</v>
      </c>
      <c r="BL144" s="15" t="s">
        <v>118</v>
      </c>
      <c r="BM144" s="213" t="s">
        <v>349</v>
      </c>
    </row>
    <row r="145" s="2" customFormat="1" ht="14.4" customHeight="1">
      <c r="A145" s="36"/>
      <c r="B145" s="37"/>
      <c r="C145" s="215" t="s">
        <v>350</v>
      </c>
      <c r="D145" s="215" t="s">
        <v>120</v>
      </c>
      <c r="E145" s="216" t="s">
        <v>351</v>
      </c>
      <c r="F145" s="217" t="s">
        <v>352</v>
      </c>
      <c r="G145" s="218" t="s">
        <v>117</v>
      </c>
      <c r="H145" s="219">
        <v>5</v>
      </c>
      <c r="I145" s="220"/>
      <c r="J145" s="221">
        <f>ROUND(I145*H145,2)</f>
        <v>0</v>
      </c>
      <c r="K145" s="217" t="s">
        <v>19</v>
      </c>
      <c r="L145" s="222"/>
      <c r="M145" s="223" t="s">
        <v>19</v>
      </c>
      <c r="N145" s="224" t="s">
        <v>44</v>
      </c>
      <c r="O145" s="82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3" t="s">
        <v>118</v>
      </c>
      <c r="AT145" s="213" t="s">
        <v>120</v>
      </c>
      <c r="AU145" s="213" t="s">
        <v>83</v>
      </c>
      <c r="AY145" s="15" t="s">
        <v>112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81</v>
      </c>
      <c r="BK145" s="214">
        <f>ROUND(I145*H145,2)</f>
        <v>0</v>
      </c>
      <c r="BL145" s="15" t="s">
        <v>118</v>
      </c>
      <c r="BM145" s="213" t="s">
        <v>353</v>
      </c>
    </row>
    <row r="146" s="2" customFormat="1" ht="14.4" customHeight="1">
      <c r="A146" s="36"/>
      <c r="B146" s="37"/>
      <c r="C146" s="202" t="s">
        <v>354</v>
      </c>
      <c r="D146" s="202" t="s">
        <v>114</v>
      </c>
      <c r="E146" s="203" t="s">
        <v>355</v>
      </c>
      <c r="F146" s="204" t="s">
        <v>356</v>
      </c>
      <c r="G146" s="205" t="s">
        <v>357</v>
      </c>
      <c r="H146" s="206">
        <v>6</v>
      </c>
      <c r="I146" s="207"/>
      <c r="J146" s="208">
        <f>ROUND(I146*H146,2)</f>
        <v>0</v>
      </c>
      <c r="K146" s="204" t="s">
        <v>19</v>
      </c>
      <c r="L146" s="42"/>
      <c r="M146" s="209" t="s">
        <v>19</v>
      </c>
      <c r="N146" s="210" t="s">
        <v>44</v>
      </c>
      <c r="O146" s="82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13" t="s">
        <v>118</v>
      </c>
      <c r="AT146" s="213" t="s">
        <v>114</v>
      </c>
      <c r="AU146" s="213" t="s">
        <v>83</v>
      </c>
      <c r="AY146" s="15" t="s">
        <v>112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5" t="s">
        <v>81</v>
      </c>
      <c r="BK146" s="214">
        <f>ROUND(I146*H146,2)</f>
        <v>0</v>
      </c>
      <c r="BL146" s="15" t="s">
        <v>118</v>
      </c>
      <c r="BM146" s="213" t="s">
        <v>358</v>
      </c>
    </row>
    <row r="147" s="2" customFormat="1" ht="14.4" customHeight="1">
      <c r="A147" s="36"/>
      <c r="B147" s="37"/>
      <c r="C147" s="202" t="s">
        <v>359</v>
      </c>
      <c r="D147" s="202" t="s">
        <v>114</v>
      </c>
      <c r="E147" s="203" t="s">
        <v>360</v>
      </c>
      <c r="F147" s="204" t="s">
        <v>361</v>
      </c>
      <c r="G147" s="205" t="s">
        <v>357</v>
      </c>
      <c r="H147" s="206">
        <v>20</v>
      </c>
      <c r="I147" s="207"/>
      <c r="J147" s="208">
        <f>ROUND(I147*H147,2)</f>
        <v>0</v>
      </c>
      <c r="K147" s="204" t="s">
        <v>19</v>
      </c>
      <c r="L147" s="42"/>
      <c r="M147" s="209" t="s">
        <v>19</v>
      </c>
      <c r="N147" s="210" t="s">
        <v>44</v>
      </c>
      <c r="O147" s="82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3" t="s">
        <v>118</v>
      </c>
      <c r="AT147" s="213" t="s">
        <v>114</v>
      </c>
      <c r="AU147" s="213" t="s">
        <v>83</v>
      </c>
      <c r="AY147" s="15" t="s">
        <v>112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5" t="s">
        <v>81</v>
      </c>
      <c r="BK147" s="214">
        <f>ROUND(I147*H147,2)</f>
        <v>0</v>
      </c>
      <c r="BL147" s="15" t="s">
        <v>118</v>
      </c>
      <c r="BM147" s="213" t="s">
        <v>362</v>
      </c>
    </row>
    <row r="148" s="2" customFormat="1" ht="14.4" customHeight="1">
      <c r="A148" s="36"/>
      <c r="B148" s="37"/>
      <c r="C148" s="202" t="s">
        <v>363</v>
      </c>
      <c r="D148" s="202" t="s">
        <v>114</v>
      </c>
      <c r="E148" s="203" t="s">
        <v>364</v>
      </c>
      <c r="F148" s="204" t="s">
        <v>365</v>
      </c>
      <c r="G148" s="205" t="s">
        <v>357</v>
      </c>
      <c r="H148" s="206">
        <v>16</v>
      </c>
      <c r="I148" s="207"/>
      <c r="J148" s="208">
        <f>ROUND(I148*H148,2)</f>
        <v>0</v>
      </c>
      <c r="K148" s="204" t="s">
        <v>19</v>
      </c>
      <c r="L148" s="42"/>
      <c r="M148" s="209" t="s">
        <v>19</v>
      </c>
      <c r="N148" s="210" t="s">
        <v>44</v>
      </c>
      <c r="O148" s="82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3" t="s">
        <v>118</v>
      </c>
      <c r="AT148" s="213" t="s">
        <v>114</v>
      </c>
      <c r="AU148" s="213" t="s">
        <v>83</v>
      </c>
      <c r="AY148" s="15" t="s">
        <v>112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5" t="s">
        <v>81</v>
      </c>
      <c r="BK148" s="214">
        <f>ROUND(I148*H148,2)</f>
        <v>0</v>
      </c>
      <c r="BL148" s="15" t="s">
        <v>118</v>
      </c>
      <c r="BM148" s="213" t="s">
        <v>366</v>
      </c>
    </row>
    <row r="149" s="2" customFormat="1" ht="14.4" customHeight="1">
      <c r="A149" s="36"/>
      <c r="B149" s="37"/>
      <c r="C149" s="202" t="s">
        <v>367</v>
      </c>
      <c r="D149" s="202" t="s">
        <v>114</v>
      </c>
      <c r="E149" s="203" t="s">
        <v>368</v>
      </c>
      <c r="F149" s="204" t="s">
        <v>369</v>
      </c>
      <c r="G149" s="205" t="s">
        <v>370</v>
      </c>
      <c r="H149" s="206">
        <v>1</v>
      </c>
      <c r="I149" s="207"/>
      <c r="J149" s="208">
        <f>ROUND(I149*H149,2)</f>
        <v>0</v>
      </c>
      <c r="K149" s="204" t="s">
        <v>19</v>
      </c>
      <c r="L149" s="42"/>
      <c r="M149" s="209" t="s">
        <v>19</v>
      </c>
      <c r="N149" s="210" t="s">
        <v>44</v>
      </c>
      <c r="O149" s="82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13" t="s">
        <v>118</v>
      </c>
      <c r="AT149" s="213" t="s">
        <v>114</v>
      </c>
      <c r="AU149" s="213" t="s">
        <v>83</v>
      </c>
      <c r="AY149" s="15" t="s">
        <v>112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5" t="s">
        <v>81</v>
      </c>
      <c r="BK149" s="214">
        <f>ROUND(I149*H149,2)</f>
        <v>0</v>
      </c>
      <c r="BL149" s="15" t="s">
        <v>118</v>
      </c>
      <c r="BM149" s="213" t="s">
        <v>371</v>
      </c>
    </row>
    <row r="150" s="2" customFormat="1" ht="14.4" customHeight="1">
      <c r="A150" s="36"/>
      <c r="B150" s="37"/>
      <c r="C150" s="202" t="s">
        <v>372</v>
      </c>
      <c r="D150" s="202" t="s">
        <v>114</v>
      </c>
      <c r="E150" s="203" t="s">
        <v>373</v>
      </c>
      <c r="F150" s="204" t="s">
        <v>374</v>
      </c>
      <c r="G150" s="205" t="s">
        <v>370</v>
      </c>
      <c r="H150" s="206">
        <v>1</v>
      </c>
      <c r="I150" s="207"/>
      <c r="J150" s="208">
        <f>ROUND(I150*H150,2)</f>
        <v>0</v>
      </c>
      <c r="K150" s="204" t="s">
        <v>19</v>
      </c>
      <c r="L150" s="42"/>
      <c r="M150" s="209" t="s">
        <v>19</v>
      </c>
      <c r="N150" s="210" t="s">
        <v>44</v>
      </c>
      <c r="O150" s="82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13" t="s">
        <v>118</v>
      </c>
      <c r="AT150" s="213" t="s">
        <v>114</v>
      </c>
      <c r="AU150" s="213" t="s">
        <v>83</v>
      </c>
      <c r="AY150" s="15" t="s">
        <v>112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5" t="s">
        <v>81</v>
      </c>
      <c r="BK150" s="214">
        <f>ROUND(I150*H150,2)</f>
        <v>0</v>
      </c>
      <c r="BL150" s="15" t="s">
        <v>118</v>
      </c>
      <c r="BM150" s="213" t="s">
        <v>375</v>
      </c>
    </row>
    <row r="151" s="2" customFormat="1" ht="14.4" customHeight="1">
      <c r="A151" s="36"/>
      <c r="B151" s="37"/>
      <c r="C151" s="202" t="s">
        <v>376</v>
      </c>
      <c r="D151" s="202" t="s">
        <v>114</v>
      </c>
      <c r="E151" s="203" t="s">
        <v>377</v>
      </c>
      <c r="F151" s="204" t="s">
        <v>378</v>
      </c>
      <c r="G151" s="205" t="s">
        <v>357</v>
      </c>
      <c r="H151" s="206">
        <v>4</v>
      </c>
      <c r="I151" s="207"/>
      <c r="J151" s="208">
        <f>ROUND(I151*H151,2)</f>
        <v>0</v>
      </c>
      <c r="K151" s="204" t="s">
        <v>19</v>
      </c>
      <c r="L151" s="42"/>
      <c r="M151" s="225" t="s">
        <v>19</v>
      </c>
      <c r="N151" s="226" t="s">
        <v>44</v>
      </c>
      <c r="O151" s="227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3" t="s">
        <v>118</v>
      </c>
      <c r="AT151" s="213" t="s">
        <v>114</v>
      </c>
      <c r="AU151" s="213" t="s">
        <v>83</v>
      </c>
      <c r="AY151" s="15" t="s">
        <v>112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5" t="s">
        <v>81</v>
      </c>
      <c r="BK151" s="214">
        <f>ROUND(I151*H151,2)</f>
        <v>0</v>
      </c>
      <c r="BL151" s="15" t="s">
        <v>118</v>
      </c>
      <c r="BM151" s="213" t="s">
        <v>379</v>
      </c>
    </row>
    <row r="152" s="2" customFormat="1" ht="6.96" customHeight="1">
      <c r="A152" s="36"/>
      <c r="B152" s="57"/>
      <c r="C152" s="58"/>
      <c r="D152" s="58"/>
      <c r="E152" s="58"/>
      <c r="F152" s="58"/>
      <c r="G152" s="58"/>
      <c r="H152" s="58"/>
      <c r="I152" s="58"/>
      <c r="J152" s="58"/>
      <c r="K152" s="58"/>
      <c r="L152" s="42"/>
      <c r="M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</row>
  </sheetData>
  <sheetProtection sheet="1" autoFilter="0" formatColumns="0" formatRows="0" objects="1" scenarios="1" spinCount="100000" saltValue="MWfB84IP+dHpnWuFWwgEKRnDKH62pvFkRhDm/LpSPeVDytp+dGoqc3TwRfwLN1vjMNBntvPRwpdcckbuiDZKJQ==" hashValue="oWJpDVcw/vWOED/AFKsRJsHEEA2smDZ9srekeH5HwkdzzXQSlDnOlFCQpyl/jOVcOFl7QN159ZidtoelyD80Bg==" algorithmName="SHA-512" password="CC35"/>
  <autoFilter ref="C80:K15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87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poplachového zabezpečovacího a tísňového systému (PZTS) v areálu ST Cheb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380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22. 9. 2020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30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27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28</v>
      </c>
      <c r="F24" s="36"/>
      <c r="G24" s="36"/>
      <c r="H24" s="36"/>
      <c r="I24" s="130" t="s">
        <v>29</v>
      </c>
      <c r="J24" s="134" t="s">
        <v>30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ROUND(J83,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ROUND((SUM(BE83:BE90)),  2)</f>
        <v>0</v>
      </c>
      <c r="G33" s="36"/>
      <c r="H33" s="36"/>
      <c r="I33" s="146">
        <v>0.20999999999999999</v>
      </c>
      <c r="J33" s="145">
        <f>ROUND(((SUM(BE83:BE90))*I33),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ROUND((SUM(BF83:BF90)),  2)</f>
        <v>0</v>
      </c>
      <c r="G34" s="36"/>
      <c r="H34" s="36"/>
      <c r="I34" s="146">
        <v>0.14999999999999999</v>
      </c>
      <c r="J34" s="145">
        <f>ROUND(((SUM(BF83:BF90))*I34),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ROUND((SUM(BG83:BG90)),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ROUND((SUM(BH83:BH90)),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ROUND((SUM(BI83:BI90)),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poplachového zabezpečovacího a tísňového systému (PZTS) v areálu ST Cheb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002 - VRN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Cheb</v>
      </c>
      <c r="G52" s="38"/>
      <c r="H52" s="38"/>
      <c r="I52" s="30" t="s">
        <v>23</v>
      </c>
      <c r="J52" s="70" t="str">
        <f>IF(J12="","",J12)</f>
        <v>22. 9. 2020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s.o.</v>
      </c>
      <c r="G54" s="38"/>
      <c r="H54" s="38"/>
      <c r="I54" s="30" t="s">
        <v>33</v>
      </c>
      <c r="J54" s="34" t="str">
        <f>E21</f>
        <v>ICS-systémy s.r.o.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Správa železnic, s.o.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91</v>
      </c>
      <c r="D57" s="160"/>
      <c r="E57" s="160"/>
      <c r="F57" s="160"/>
      <c r="G57" s="160"/>
      <c r="H57" s="160"/>
      <c r="I57" s="160"/>
      <c r="J57" s="161" t="s">
        <v>92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J83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63"/>
      <c r="C60" s="164"/>
      <c r="D60" s="165" t="s">
        <v>381</v>
      </c>
      <c r="E60" s="166"/>
      <c r="F60" s="166"/>
      <c r="G60" s="166"/>
      <c r="H60" s="166"/>
      <c r="I60" s="166"/>
      <c r="J60" s="167">
        <f>J84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382</v>
      </c>
      <c r="E61" s="172"/>
      <c r="F61" s="172"/>
      <c r="G61" s="172"/>
      <c r="H61" s="172"/>
      <c r="I61" s="172"/>
      <c r="J61" s="173">
        <f>J85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383</v>
      </c>
      <c r="E62" s="172"/>
      <c r="F62" s="172"/>
      <c r="G62" s="172"/>
      <c r="H62" s="172"/>
      <c r="I62" s="172"/>
      <c r="J62" s="173">
        <f>J87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384</v>
      </c>
      <c r="E63" s="172"/>
      <c r="F63" s="172"/>
      <c r="G63" s="172"/>
      <c r="H63" s="172"/>
      <c r="I63" s="172"/>
      <c r="J63" s="173">
        <f>J89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96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58" t="str">
        <f>E7</f>
        <v>Oprava poplachového zabezpečovacího a tísňového systému (PZTS) v areálu ST Cheb</v>
      </c>
      <c r="F73" s="30"/>
      <c r="G73" s="30"/>
      <c r="H73" s="30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88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002 - VRN</v>
      </c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>Cheb</v>
      </c>
      <c r="G77" s="38"/>
      <c r="H77" s="38"/>
      <c r="I77" s="30" t="s">
        <v>23</v>
      </c>
      <c r="J77" s="70" t="str">
        <f>IF(J12="","",J12)</f>
        <v>22. 9. 2020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25</v>
      </c>
      <c r="D79" s="38"/>
      <c r="E79" s="38"/>
      <c r="F79" s="25" t="str">
        <f>E15</f>
        <v>Správa železnic, s.o.</v>
      </c>
      <c r="G79" s="38"/>
      <c r="H79" s="38"/>
      <c r="I79" s="30" t="s">
        <v>33</v>
      </c>
      <c r="J79" s="34" t="str">
        <f>E21</f>
        <v>ICS-systémy s.r.o.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25.65" customHeight="1">
      <c r="A80" s="36"/>
      <c r="B80" s="37"/>
      <c r="C80" s="30" t="s">
        <v>31</v>
      </c>
      <c r="D80" s="38"/>
      <c r="E80" s="38"/>
      <c r="F80" s="25" t="str">
        <f>IF(E18="","",E18)</f>
        <v>Vyplň údaj</v>
      </c>
      <c r="G80" s="38"/>
      <c r="H80" s="38"/>
      <c r="I80" s="30" t="s">
        <v>36</v>
      </c>
      <c r="J80" s="34" t="str">
        <f>E24</f>
        <v>Správa železnic, s.o.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1" customFormat="1" ht="29.28" customHeight="1">
      <c r="A82" s="175"/>
      <c r="B82" s="176"/>
      <c r="C82" s="177" t="s">
        <v>97</v>
      </c>
      <c r="D82" s="178" t="s">
        <v>58</v>
      </c>
      <c r="E82" s="178" t="s">
        <v>54</v>
      </c>
      <c r="F82" s="178" t="s">
        <v>55</v>
      </c>
      <c r="G82" s="178" t="s">
        <v>98</v>
      </c>
      <c r="H82" s="178" t="s">
        <v>99</v>
      </c>
      <c r="I82" s="178" t="s">
        <v>100</v>
      </c>
      <c r="J82" s="178" t="s">
        <v>92</v>
      </c>
      <c r="K82" s="179" t="s">
        <v>101</v>
      </c>
      <c r="L82" s="180"/>
      <c r="M82" s="90" t="s">
        <v>19</v>
      </c>
      <c r="N82" s="91" t="s">
        <v>43</v>
      </c>
      <c r="O82" s="91" t="s">
        <v>102</v>
      </c>
      <c r="P82" s="91" t="s">
        <v>103</v>
      </c>
      <c r="Q82" s="91" t="s">
        <v>104</v>
      </c>
      <c r="R82" s="91" t="s">
        <v>105</v>
      </c>
      <c r="S82" s="91" t="s">
        <v>106</v>
      </c>
      <c r="T82" s="92" t="s">
        <v>107</v>
      </c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</row>
    <row r="83" s="2" customFormat="1" ht="22.8" customHeight="1">
      <c r="A83" s="36"/>
      <c r="B83" s="37"/>
      <c r="C83" s="97" t="s">
        <v>108</v>
      </c>
      <c r="D83" s="38"/>
      <c r="E83" s="38"/>
      <c r="F83" s="38"/>
      <c r="G83" s="38"/>
      <c r="H83" s="38"/>
      <c r="I83" s="38"/>
      <c r="J83" s="181">
        <f>BK83</f>
        <v>0</v>
      </c>
      <c r="K83" s="38"/>
      <c r="L83" s="42"/>
      <c r="M83" s="93"/>
      <c r="N83" s="182"/>
      <c r="O83" s="94"/>
      <c r="P83" s="183">
        <f>P84</f>
        <v>0</v>
      </c>
      <c r="Q83" s="94"/>
      <c r="R83" s="183">
        <f>R84</f>
        <v>0</v>
      </c>
      <c r="S83" s="94"/>
      <c r="T83" s="184">
        <f>T84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72</v>
      </c>
      <c r="AU83" s="15" t="s">
        <v>93</v>
      </c>
      <c r="BK83" s="185">
        <f>BK84</f>
        <v>0</v>
      </c>
    </row>
    <row r="84" s="12" customFormat="1" ht="25.92" customHeight="1">
      <c r="A84" s="12"/>
      <c r="B84" s="186"/>
      <c r="C84" s="187"/>
      <c r="D84" s="188" t="s">
        <v>72</v>
      </c>
      <c r="E84" s="189" t="s">
        <v>85</v>
      </c>
      <c r="F84" s="189" t="s">
        <v>385</v>
      </c>
      <c r="G84" s="187"/>
      <c r="H84" s="187"/>
      <c r="I84" s="190"/>
      <c r="J84" s="191">
        <f>BK84</f>
        <v>0</v>
      </c>
      <c r="K84" s="187"/>
      <c r="L84" s="192"/>
      <c r="M84" s="193"/>
      <c r="N84" s="194"/>
      <c r="O84" s="194"/>
      <c r="P84" s="195">
        <f>P85+P87+P89</f>
        <v>0</v>
      </c>
      <c r="Q84" s="194"/>
      <c r="R84" s="195">
        <f>R85+R87+R89</f>
        <v>0</v>
      </c>
      <c r="S84" s="194"/>
      <c r="T84" s="196">
        <f>T85+T87+T89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131</v>
      </c>
      <c r="AT84" s="198" t="s">
        <v>72</v>
      </c>
      <c r="AU84" s="198" t="s">
        <v>73</v>
      </c>
      <c r="AY84" s="197" t="s">
        <v>112</v>
      </c>
      <c r="BK84" s="199">
        <f>BK85+BK87+BK89</f>
        <v>0</v>
      </c>
    </row>
    <row r="85" s="12" customFormat="1" ht="22.8" customHeight="1">
      <c r="A85" s="12"/>
      <c r="B85" s="186"/>
      <c r="C85" s="187"/>
      <c r="D85" s="188" t="s">
        <v>72</v>
      </c>
      <c r="E85" s="200" t="s">
        <v>386</v>
      </c>
      <c r="F85" s="200" t="s">
        <v>387</v>
      </c>
      <c r="G85" s="187"/>
      <c r="H85" s="187"/>
      <c r="I85" s="190"/>
      <c r="J85" s="201">
        <f>BK85</f>
        <v>0</v>
      </c>
      <c r="K85" s="187"/>
      <c r="L85" s="192"/>
      <c r="M85" s="193"/>
      <c r="N85" s="194"/>
      <c r="O85" s="194"/>
      <c r="P85" s="195">
        <f>P86</f>
        <v>0</v>
      </c>
      <c r="Q85" s="194"/>
      <c r="R85" s="195">
        <f>R86</f>
        <v>0</v>
      </c>
      <c r="S85" s="194"/>
      <c r="T85" s="196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131</v>
      </c>
      <c r="AT85" s="198" t="s">
        <v>72</v>
      </c>
      <c r="AU85" s="198" t="s">
        <v>81</v>
      </c>
      <c r="AY85" s="197" t="s">
        <v>112</v>
      </c>
      <c r="BK85" s="199">
        <f>BK86</f>
        <v>0</v>
      </c>
    </row>
    <row r="86" s="2" customFormat="1" ht="14.4" customHeight="1">
      <c r="A86" s="36"/>
      <c r="B86" s="37"/>
      <c r="C86" s="202" t="s">
        <v>124</v>
      </c>
      <c r="D86" s="202" t="s">
        <v>114</v>
      </c>
      <c r="E86" s="203" t="s">
        <v>388</v>
      </c>
      <c r="F86" s="204" t="s">
        <v>389</v>
      </c>
      <c r="G86" s="205" t="s">
        <v>390</v>
      </c>
      <c r="H86" s="206">
        <v>1</v>
      </c>
      <c r="I86" s="207"/>
      <c r="J86" s="208">
        <f>ROUND(I86*H86,2)</f>
        <v>0</v>
      </c>
      <c r="K86" s="204" t="s">
        <v>391</v>
      </c>
      <c r="L86" s="42"/>
      <c r="M86" s="209" t="s">
        <v>19</v>
      </c>
      <c r="N86" s="210" t="s">
        <v>44</v>
      </c>
      <c r="O86" s="82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3" t="s">
        <v>392</v>
      </c>
      <c r="AT86" s="213" t="s">
        <v>114</v>
      </c>
      <c r="AU86" s="213" t="s">
        <v>83</v>
      </c>
      <c r="AY86" s="15" t="s">
        <v>112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5" t="s">
        <v>81</v>
      </c>
      <c r="BK86" s="214">
        <f>ROUND(I86*H86,2)</f>
        <v>0</v>
      </c>
      <c r="BL86" s="15" t="s">
        <v>392</v>
      </c>
      <c r="BM86" s="213" t="s">
        <v>393</v>
      </c>
    </row>
    <row r="87" s="12" customFormat="1" ht="22.8" customHeight="1">
      <c r="A87" s="12"/>
      <c r="B87" s="186"/>
      <c r="C87" s="187"/>
      <c r="D87" s="188" t="s">
        <v>72</v>
      </c>
      <c r="E87" s="200" t="s">
        <v>394</v>
      </c>
      <c r="F87" s="200" t="s">
        <v>395</v>
      </c>
      <c r="G87" s="187"/>
      <c r="H87" s="187"/>
      <c r="I87" s="190"/>
      <c r="J87" s="201">
        <f>BK87</f>
        <v>0</v>
      </c>
      <c r="K87" s="187"/>
      <c r="L87" s="192"/>
      <c r="M87" s="193"/>
      <c r="N87" s="194"/>
      <c r="O87" s="194"/>
      <c r="P87" s="195">
        <f>P88</f>
        <v>0</v>
      </c>
      <c r="Q87" s="194"/>
      <c r="R87" s="195">
        <f>R88</f>
        <v>0</v>
      </c>
      <c r="S87" s="194"/>
      <c r="T87" s="196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7" t="s">
        <v>131</v>
      </c>
      <c r="AT87" s="198" t="s">
        <v>72</v>
      </c>
      <c r="AU87" s="198" t="s">
        <v>81</v>
      </c>
      <c r="AY87" s="197" t="s">
        <v>112</v>
      </c>
      <c r="BK87" s="199">
        <f>BK88</f>
        <v>0</v>
      </c>
    </row>
    <row r="88" s="2" customFormat="1" ht="14.4" customHeight="1">
      <c r="A88" s="36"/>
      <c r="B88" s="37"/>
      <c r="C88" s="202" t="s">
        <v>81</v>
      </c>
      <c r="D88" s="202" t="s">
        <v>114</v>
      </c>
      <c r="E88" s="203" t="s">
        <v>396</v>
      </c>
      <c r="F88" s="204" t="s">
        <v>395</v>
      </c>
      <c r="G88" s="205" t="s">
        <v>390</v>
      </c>
      <c r="H88" s="206">
        <v>1</v>
      </c>
      <c r="I88" s="207"/>
      <c r="J88" s="208">
        <f>ROUND(I88*H88,2)</f>
        <v>0</v>
      </c>
      <c r="K88" s="204" t="s">
        <v>391</v>
      </c>
      <c r="L88" s="42"/>
      <c r="M88" s="209" t="s">
        <v>19</v>
      </c>
      <c r="N88" s="210" t="s">
        <v>44</v>
      </c>
      <c r="O88" s="82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392</v>
      </c>
      <c r="AT88" s="213" t="s">
        <v>114</v>
      </c>
      <c r="AU88" s="213" t="s">
        <v>83</v>
      </c>
      <c r="AY88" s="15" t="s">
        <v>112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81</v>
      </c>
      <c r="BK88" s="214">
        <f>ROUND(I88*H88,2)</f>
        <v>0</v>
      </c>
      <c r="BL88" s="15" t="s">
        <v>392</v>
      </c>
      <c r="BM88" s="213" t="s">
        <v>397</v>
      </c>
    </row>
    <row r="89" s="12" customFormat="1" ht="22.8" customHeight="1">
      <c r="A89" s="12"/>
      <c r="B89" s="186"/>
      <c r="C89" s="187"/>
      <c r="D89" s="188" t="s">
        <v>72</v>
      </c>
      <c r="E89" s="200" t="s">
        <v>398</v>
      </c>
      <c r="F89" s="200" t="s">
        <v>399</v>
      </c>
      <c r="G89" s="187"/>
      <c r="H89" s="187"/>
      <c r="I89" s="190"/>
      <c r="J89" s="201">
        <f>BK89</f>
        <v>0</v>
      </c>
      <c r="K89" s="187"/>
      <c r="L89" s="192"/>
      <c r="M89" s="193"/>
      <c r="N89" s="194"/>
      <c r="O89" s="194"/>
      <c r="P89" s="195">
        <f>P90</f>
        <v>0</v>
      </c>
      <c r="Q89" s="194"/>
      <c r="R89" s="195">
        <f>R90</f>
        <v>0</v>
      </c>
      <c r="S89" s="194"/>
      <c r="T89" s="196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7" t="s">
        <v>131</v>
      </c>
      <c r="AT89" s="198" t="s">
        <v>72</v>
      </c>
      <c r="AU89" s="198" t="s">
        <v>81</v>
      </c>
      <c r="AY89" s="197" t="s">
        <v>112</v>
      </c>
      <c r="BK89" s="199">
        <f>BK90</f>
        <v>0</v>
      </c>
    </row>
    <row r="90" s="2" customFormat="1" ht="14.4" customHeight="1">
      <c r="A90" s="36"/>
      <c r="B90" s="37"/>
      <c r="C90" s="202" t="s">
        <v>83</v>
      </c>
      <c r="D90" s="202" t="s">
        <v>114</v>
      </c>
      <c r="E90" s="203" t="s">
        <v>400</v>
      </c>
      <c r="F90" s="204" t="s">
        <v>401</v>
      </c>
      <c r="G90" s="205" t="s">
        <v>390</v>
      </c>
      <c r="H90" s="206">
        <v>1</v>
      </c>
      <c r="I90" s="207"/>
      <c r="J90" s="208">
        <f>ROUND(I90*H90,2)</f>
        <v>0</v>
      </c>
      <c r="K90" s="204" t="s">
        <v>391</v>
      </c>
      <c r="L90" s="42"/>
      <c r="M90" s="225" t="s">
        <v>19</v>
      </c>
      <c r="N90" s="226" t="s">
        <v>44</v>
      </c>
      <c r="O90" s="227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392</v>
      </c>
      <c r="AT90" s="213" t="s">
        <v>114</v>
      </c>
      <c r="AU90" s="213" t="s">
        <v>83</v>
      </c>
      <c r="AY90" s="15" t="s">
        <v>112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81</v>
      </c>
      <c r="BK90" s="214">
        <f>ROUND(I90*H90,2)</f>
        <v>0</v>
      </c>
      <c r="BL90" s="15" t="s">
        <v>392</v>
      </c>
      <c r="BM90" s="213" t="s">
        <v>402</v>
      </c>
    </row>
    <row r="91" s="2" customFormat="1" ht="6.96" customHeight="1">
      <c r="A91" s="36"/>
      <c r="B91" s="57"/>
      <c r="C91" s="58"/>
      <c r="D91" s="58"/>
      <c r="E91" s="58"/>
      <c r="F91" s="58"/>
      <c r="G91" s="58"/>
      <c r="H91" s="58"/>
      <c r="I91" s="58"/>
      <c r="J91" s="58"/>
      <c r="K91" s="58"/>
      <c r="L91" s="42"/>
      <c r="M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</sheetData>
  <sheetProtection sheet="1" autoFilter="0" formatColumns="0" formatRows="0" objects="1" scenarios="1" spinCount="100000" saltValue="8S+DthcP0tP0kKVN90pTDsOLTwy1kzZxRkTRbw+1Mu8nCGPijNC5VQ7QcQTgt3KXbq6ILvb9fWKJqLNqM7U6DQ==" hashValue="b64GGH0X1mcwodocX/v4FFxxGdEYgXUPzdmbjU1Q1Jcc+1QsVvguNnKSNrEQx5FbUwvpZgKROBbW9NL8wTFpmg==" algorithmName="SHA-512" password="CC35"/>
  <autoFilter ref="C82:K9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0" customWidth="1"/>
    <col min="2" max="2" width="1.667969" style="230" customWidth="1"/>
    <col min="3" max="4" width="5" style="230" customWidth="1"/>
    <col min="5" max="5" width="11.66016" style="230" customWidth="1"/>
    <col min="6" max="6" width="9.160156" style="230" customWidth="1"/>
    <col min="7" max="7" width="5" style="230" customWidth="1"/>
    <col min="8" max="8" width="77.83203" style="230" customWidth="1"/>
    <col min="9" max="10" width="20" style="230" customWidth="1"/>
    <col min="11" max="11" width="1.667969" style="230" customWidth="1"/>
  </cols>
  <sheetData>
    <row r="1" s="1" customFormat="1" ht="37.5" customHeight="1"/>
    <row r="2" s="1" customFormat="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="13" customFormat="1" ht="45" customHeight="1">
      <c r="B3" s="234"/>
      <c r="C3" s="235" t="s">
        <v>403</v>
      </c>
      <c r="D3" s="235"/>
      <c r="E3" s="235"/>
      <c r="F3" s="235"/>
      <c r="G3" s="235"/>
      <c r="H3" s="235"/>
      <c r="I3" s="235"/>
      <c r="J3" s="235"/>
      <c r="K3" s="236"/>
    </row>
    <row r="4" s="1" customFormat="1" ht="25.5" customHeight="1">
      <c r="B4" s="237"/>
      <c r="C4" s="238" t="s">
        <v>404</v>
      </c>
      <c r="D4" s="238"/>
      <c r="E4" s="238"/>
      <c r="F4" s="238"/>
      <c r="G4" s="238"/>
      <c r="H4" s="238"/>
      <c r="I4" s="238"/>
      <c r="J4" s="238"/>
      <c r="K4" s="239"/>
    </row>
    <row r="5" s="1" customFormat="1" ht="5.25" customHeight="1">
      <c r="B5" s="237"/>
      <c r="C5" s="240"/>
      <c r="D5" s="240"/>
      <c r="E5" s="240"/>
      <c r="F5" s="240"/>
      <c r="G5" s="240"/>
      <c r="H5" s="240"/>
      <c r="I5" s="240"/>
      <c r="J5" s="240"/>
      <c r="K5" s="239"/>
    </row>
    <row r="6" s="1" customFormat="1" ht="15" customHeight="1">
      <c r="B6" s="237"/>
      <c r="C6" s="241" t="s">
        <v>405</v>
      </c>
      <c r="D6" s="241"/>
      <c r="E6" s="241"/>
      <c r="F6" s="241"/>
      <c r="G6" s="241"/>
      <c r="H6" s="241"/>
      <c r="I6" s="241"/>
      <c r="J6" s="241"/>
      <c r="K6" s="239"/>
    </row>
    <row r="7" s="1" customFormat="1" ht="15" customHeight="1">
      <c r="B7" s="242"/>
      <c r="C7" s="241" t="s">
        <v>406</v>
      </c>
      <c r="D7" s="241"/>
      <c r="E7" s="241"/>
      <c r="F7" s="241"/>
      <c r="G7" s="241"/>
      <c r="H7" s="241"/>
      <c r="I7" s="241"/>
      <c r="J7" s="241"/>
      <c r="K7" s="239"/>
    </row>
    <row r="8" s="1" customFormat="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="1" customFormat="1" ht="15" customHeight="1">
      <c r="B9" s="242"/>
      <c r="C9" s="241" t="s">
        <v>407</v>
      </c>
      <c r="D9" s="241"/>
      <c r="E9" s="241"/>
      <c r="F9" s="241"/>
      <c r="G9" s="241"/>
      <c r="H9" s="241"/>
      <c r="I9" s="241"/>
      <c r="J9" s="241"/>
      <c r="K9" s="239"/>
    </row>
    <row r="10" s="1" customFormat="1" ht="15" customHeight="1">
      <c r="B10" s="242"/>
      <c r="C10" s="241"/>
      <c r="D10" s="241" t="s">
        <v>408</v>
      </c>
      <c r="E10" s="241"/>
      <c r="F10" s="241"/>
      <c r="G10" s="241"/>
      <c r="H10" s="241"/>
      <c r="I10" s="241"/>
      <c r="J10" s="241"/>
      <c r="K10" s="239"/>
    </row>
    <row r="11" s="1" customFormat="1" ht="15" customHeight="1">
      <c r="B11" s="242"/>
      <c r="C11" s="243"/>
      <c r="D11" s="241" t="s">
        <v>409</v>
      </c>
      <c r="E11" s="241"/>
      <c r="F11" s="241"/>
      <c r="G11" s="241"/>
      <c r="H11" s="241"/>
      <c r="I11" s="241"/>
      <c r="J11" s="241"/>
      <c r="K11" s="239"/>
    </row>
    <row r="12" s="1" customFormat="1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s="1" customFormat="1" ht="15" customHeight="1">
      <c r="B13" s="242"/>
      <c r="C13" s="243"/>
      <c r="D13" s="244" t="s">
        <v>410</v>
      </c>
      <c r="E13" s="241"/>
      <c r="F13" s="241"/>
      <c r="G13" s="241"/>
      <c r="H13" s="241"/>
      <c r="I13" s="241"/>
      <c r="J13" s="241"/>
      <c r="K13" s="239"/>
    </row>
    <row r="14" s="1" customFormat="1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s="1" customFormat="1" ht="15" customHeight="1">
      <c r="B15" s="242"/>
      <c r="C15" s="243"/>
      <c r="D15" s="241" t="s">
        <v>411</v>
      </c>
      <c r="E15" s="241"/>
      <c r="F15" s="241"/>
      <c r="G15" s="241"/>
      <c r="H15" s="241"/>
      <c r="I15" s="241"/>
      <c r="J15" s="241"/>
      <c r="K15" s="239"/>
    </row>
    <row r="16" s="1" customFormat="1" ht="15" customHeight="1">
      <c r="B16" s="242"/>
      <c r="C16" s="243"/>
      <c r="D16" s="241" t="s">
        <v>412</v>
      </c>
      <c r="E16" s="241"/>
      <c r="F16" s="241"/>
      <c r="G16" s="241"/>
      <c r="H16" s="241"/>
      <c r="I16" s="241"/>
      <c r="J16" s="241"/>
      <c r="K16" s="239"/>
    </row>
    <row r="17" s="1" customFormat="1" ht="15" customHeight="1">
      <c r="B17" s="242"/>
      <c r="C17" s="243"/>
      <c r="D17" s="241" t="s">
        <v>413</v>
      </c>
      <c r="E17" s="241"/>
      <c r="F17" s="241"/>
      <c r="G17" s="241"/>
      <c r="H17" s="241"/>
      <c r="I17" s="241"/>
      <c r="J17" s="241"/>
      <c r="K17" s="239"/>
    </row>
    <row r="18" s="1" customFormat="1" ht="15" customHeight="1">
      <c r="B18" s="242"/>
      <c r="C18" s="243"/>
      <c r="D18" s="243"/>
      <c r="E18" s="245" t="s">
        <v>80</v>
      </c>
      <c r="F18" s="241" t="s">
        <v>414</v>
      </c>
      <c r="G18" s="241"/>
      <c r="H18" s="241"/>
      <c r="I18" s="241"/>
      <c r="J18" s="241"/>
      <c r="K18" s="239"/>
    </row>
    <row r="19" s="1" customFormat="1" ht="15" customHeight="1">
      <c r="B19" s="242"/>
      <c r="C19" s="243"/>
      <c r="D19" s="243"/>
      <c r="E19" s="245" t="s">
        <v>415</v>
      </c>
      <c r="F19" s="241" t="s">
        <v>416</v>
      </c>
      <c r="G19" s="241"/>
      <c r="H19" s="241"/>
      <c r="I19" s="241"/>
      <c r="J19" s="241"/>
      <c r="K19" s="239"/>
    </row>
    <row r="20" s="1" customFormat="1" ht="15" customHeight="1">
      <c r="B20" s="242"/>
      <c r="C20" s="243"/>
      <c r="D20" s="243"/>
      <c r="E20" s="245" t="s">
        <v>417</v>
      </c>
      <c r="F20" s="241" t="s">
        <v>418</v>
      </c>
      <c r="G20" s="241"/>
      <c r="H20" s="241"/>
      <c r="I20" s="241"/>
      <c r="J20" s="241"/>
      <c r="K20" s="239"/>
    </row>
    <row r="21" s="1" customFormat="1" ht="15" customHeight="1">
      <c r="B21" s="242"/>
      <c r="C21" s="243"/>
      <c r="D21" s="243"/>
      <c r="E21" s="245" t="s">
        <v>419</v>
      </c>
      <c r="F21" s="241" t="s">
        <v>420</v>
      </c>
      <c r="G21" s="241"/>
      <c r="H21" s="241"/>
      <c r="I21" s="241"/>
      <c r="J21" s="241"/>
      <c r="K21" s="239"/>
    </row>
    <row r="22" s="1" customFormat="1" ht="15" customHeight="1">
      <c r="B22" s="242"/>
      <c r="C22" s="243"/>
      <c r="D22" s="243"/>
      <c r="E22" s="245" t="s">
        <v>109</v>
      </c>
      <c r="F22" s="241" t="s">
        <v>110</v>
      </c>
      <c r="G22" s="241"/>
      <c r="H22" s="241"/>
      <c r="I22" s="241"/>
      <c r="J22" s="241"/>
      <c r="K22" s="239"/>
    </row>
    <row r="23" s="1" customFormat="1" ht="15" customHeight="1">
      <c r="B23" s="242"/>
      <c r="C23" s="243"/>
      <c r="D23" s="243"/>
      <c r="E23" s="245" t="s">
        <v>421</v>
      </c>
      <c r="F23" s="241" t="s">
        <v>422</v>
      </c>
      <c r="G23" s="241"/>
      <c r="H23" s="241"/>
      <c r="I23" s="241"/>
      <c r="J23" s="241"/>
      <c r="K23" s="239"/>
    </row>
    <row r="24" s="1" customFormat="1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s="1" customFormat="1" ht="15" customHeight="1">
      <c r="B25" s="242"/>
      <c r="C25" s="241" t="s">
        <v>423</v>
      </c>
      <c r="D25" s="241"/>
      <c r="E25" s="241"/>
      <c r="F25" s="241"/>
      <c r="G25" s="241"/>
      <c r="H25" s="241"/>
      <c r="I25" s="241"/>
      <c r="J25" s="241"/>
      <c r="K25" s="239"/>
    </row>
    <row r="26" s="1" customFormat="1" ht="15" customHeight="1">
      <c r="B26" s="242"/>
      <c r="C26" s="241" t="s">
        <v>424</v>
      </c>
      <c r="D26" s="241"/>
      <c r="E26" s="241"/>
      <c r="F26" s="241"/>
      <c r="G26" s="241"/>
      <c r="H26" s="241"/>
      <c r="I26" s="241"/>
      <c r="J26" s="241"/>
      <c r="K26" s="239"/>
    </row>
    <row r="27" s="1" customFormat="1" ht="15" customHeight="1">
      <c r="B27" s="242"/>
      <c r="C27" s="241"/>
      <c r="D27" s="241" t="s">
        <v>425</v>
      </c>
      <c r="E27" s="241"/>
      <c r="F27" s="241"/>
      <c r="G27" s="241"/>
      <c r="H27" s="241"/>
      <c r="I27" s="241"/>
      <c r="J27" s="241"/>
      <c r="K27" s="239"/>
    </row>
    <row r="28" s="1" customFormat="1" ht="15" customHeight="1">
      <c r="B28" s="242"/>
      <c r="C28" s="243"/>
      <c r="D28" s="241" t="s">
        <v>426</v>
      </c>
      <c r="E28" s="241"/>
      <c r="F28" s="241"/>
      <c r="G28" s="241"/>
      <c r="H28" s="241"/>
      <c r="I28" s="241"/>
      <c r="J28" s="241"/>
      <c r="K28" s="239"/>
    </row>
    <row r="29" s="1" customFormat="1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s="1" customFormat="1" ht="15" customHeight="1">
      <c r="B30" s="242"/>
      <c r="C30" s="243"/>
      <c r="D30" s="241" t="s">
        <v>427</v>
      </c>
      <c r="E30" s="241"/>
      <c r="F30" s="241"/>
      <c r="G30" s="241"/>
      <c r="H30" s="241"/>
      <c r="I30" s="241"/>
      <c r="J30" s="241"/>
      <c r="K30" s="239"/>
    </row>
    <row r="31" s="1" customFormat="1" ht="15" customHeight="1">
      <c r="B31" s="242"/>
      <c r="C31" s="243"/>
      <c r="D31" s="241" t="s">
        <v>428</v>
      </c>
      <c r="E31" s="241"/>
      <c r="F31" s="241"/>
      <c r="G31" s="241"/>
      <c r="H31" s="241"/>
      <c r="I31" s="241"/>
      <c r="J31" s="241"/>
      <c r="K31" s="239"/>
    </row>
    <row r="32" s="1" customFormat="1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s="1" customFormat="1" ht="15" customHeight="1">
      <c r="B33" s="242"/>
      <c r="C33" s="243"/>
      <c r="D33" s="241" t="s">
        <v>429</v>
      </c>
      <c r="E33" s="241"/>
      <c r="F33" s="241"/>
      <c r="G33" s="241"/>
      <c r="H33" s="241"/>
      <c r="I33" s="241"/>
      <c r="J33" s="241"/>
      <c r="K33" s="239"/>
    </row>
    <row r="34" s="1" customFormat="1" ht="15" customHeight="1">
      <c r="B34" s="242"/>
      <c r="C34" s="243"/>
      <c r="D34" s="241" t="s">
        <v>430</v>
      </c>
      <c r="E34" s="241"/>
      <c r="F34" s="241"/>
      <c r="G34" s="241"/>
      <c r="H34" s="241"/>
      <c r="I34" s="241"/>
      <c r="J34" s="241"/>
      <c r="K34" s="239"/>
    </row>
    <row r="35" s="1" customFormat="1" ht="15" customHeight="1">
      <c r="B35" s="242"/>
      <c r="C35" s="243"/>
      <c r="D35" s="241" t="s">
        <v>431</v>
      </c>
      <c r="E35" s="241"/>
      <c r="F35" s="241"/>
      <c r="G35" s="241"/>
      <c r="H35" s="241"/>
      <c r="I35" s="241"/>
      <c r="J35" s="241"/>
      <c r="K35" s="239"/>
    </row>
    <row r="36" s="1" customFormat="1" ht="15" customHeight="1">
      <c r="B36" s="242"/>
      <c r="C36" s="243"/>
      <c r="D36" s="241"/>
      <c r="E36" s="244" t="s">
        <v>97</v>
      </c>
      <c r="F36" s="241"/>
      <c r="G36" s="241" t="s">
        <v>432</v>
      </c>
      <c r="H36" s="241"/>
      <c r="I36" s="241"/>
      <c r="J36" s="241"/>
      <c r="K36" s="239"/>
    </row>
    <row r="37" s="1" customFormat="1" ht="30.75" customHeight="1">
      <c r="B37" s="242"/>
      <c r="C37" s="243"/>
      <c r="D37" s="241"/>
      <c r="E37" s="244" t="s">
        <v>433</v>
      </c>
      <c r="F37" s="241"/>
      <c r="G37" s="241" t="s">
        <v>434</v>
      </c>
      <c r="H37" s="241"/>
      <c r="I37" s="241"/>
      <c r="J37" s="241"/>
      <c r="K37" s="239"/>
    </row>
    <row r="38" s="1" customFormat="1" ht="15" customHeight="1">
      <c r="B38" s="242"/>
      <c r="C38" s="243"/>
      <c r="D38" s="241"/>
      <c r="E38" s="244" t="s">
        <v>54</v>
      </c>
      <c r="F38" s="241"/>
      <c r="G38" s="241" t="s">
        <v>435</v>
      </c>
      <c r="H38" s="241"/>
      <c r="I38" s="241"/>
      <c r="J38" s="241"/>
      <c r="K38" s="239"/>
    </row>
    <row r="39" s="1" customFormat="1" ht="15" customHeight="1">
      <c r="B39" s="242"/>
      <c r="C39" s="243"/>
      <c r="D39" s="241"/>
      <c r="E39" s="244" t="s">
        <v>55</v>
      </c>
      <c r="F39" s="241"/>
      <c r="G39" s="241" t="s">
        <v>436</v>
      </c>
      <c r="H39" s="241"/>
      <c r="I39" s="241"/>
      <c r="J39" s="241"/>
      <c r="K39" s="239"/>
    </row>
    <row r="40" s="1" customFormat="1" ht="15" customHeight="1">
      <c r="B40" s="242"/>
      <c r="C40" s="243"/>
      <c r="D40" s="241"/>
      <c r="E40" s="244" t="s">
        <v>98</v>
      </c>
      <c r="F40" s="241"/>
      <c r="G40" s="241" t="s">
        <v>437</v>
      </c>
      <c r="H40" s="241"/>
      <c r="I40" s="241"/>
      <c r="J40" s="241"/>
      <c r="K40" s="239"/>
    </row>
    <row r="41" s="1" customFormat="1" ht="15" customHeight="1">
      <c r="B41" s="242"/>
      <c r="C41" s="243"/>
      <c r="D41" s="241"/>
      <c r="E41" s="244" t="s">
        <v>99</v>
      </c>
      <c r="F41" s="241"/>
      <c r="G41" s="241" t="s">
        <v>438</v>
      </c>
      <c r="H41" s="241"/>
      <c r="I41" s="241"/>
      <c r="J41" s="241"/>
      <c r="K41" s="239"/>
    </row>
    <row r="42" s="1" customFormat="1" ht="15" customHeight="1">
      <c r="B42" s="242"/>
      <c r="C42" s="243"/>
      <c r="D42" s="241"/>
      <c r="E42" s="244" t="s">
        <v>439</v>
      </c>
      <c r="F42" s="241"/>
      <c r="G42" s="241" t="s">
        <v>440</v>
      </c>
      <c r="H42" s="241"/>
      <c r="I42" s="241"/>
      <c r="J42" s="241"/>
      <c r="K42" s="239"/>
    </row>
    <row r="43" s="1" customFormat="1" ht="15" customHeight="1">
      <c r="B43" s="242"/>
      <c r="C43" s="243"/>
      <c r="D43" s="241"/>
      <c r="E43" s="244"/>
      <c r="F43" s="241"/>
      <c r="G43" s="241" t="s">
        <v>441</v>
      </c>
      <c r="H43" s="241"/>
      <c r="I43" s="241"/>
      <c r="J43" s="241"/>
      <c r="K43" s="239"/>
    </row>
    <row r="44" s="1" customFormat="1" ht="15" customHeight="1">
      <c r="B44" s="242"/>
      <c r="C44" s="243"/>
      <c r="D44" s="241"/>
      <c r="E44" s="244" t="s">
        <v>442</v>
      </c>
      <c r="F44" s="241"/>
      <c r="G44" s="241" t="s">
        <v>443</v>
      </c>
      <c r="H44" s="241"/>
      <c r="I44" s="241"/>
      <c r="J44" s="241"/>
      <c r="K44" s="239"/>
    </row>
    <row r="45" s="1" customFormat="1" ht="15" customHeight="1">
      <c r="B45" s="242"/>
      <c r="C45" s="243"/>
      <c r="D45" s="241"/>
      <c r="E45" s="244" t="s">
        <v>101</v>
      </c>
      <c r="F45" s="241"/>
      <c r="G45" s="241" t="s">
        <v>444</v>
      </c>
      <c r="H45" s="241"/>
      <c r="I45" s="241"/>
      <c r="J45" s="241"/>
      <c r="K45" s="239"/>
    </row>
    <row r="46" s="1" customFormat="1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s="1" customFormat="1" ht="15" customHeight="1">
      <c r="B47" s="242"/>
      <c r="C47" s="243"/>
      <c r="D47" s="241" t="s">
        <v>445</v>
      </c>
      <c r="E47" s="241"/>
      <c r="F47" s="241"/>
      <c r="G47" s="241"/>
      <c r="H47" s="241"/>
      <c r="I47" s="241"/>
      <c r="J47" s="241"/>
      <c r="K47" s="239"/>
    </row>
    <row r="48" s="1" customFormat="1" ht="15" customHeight="1">
      <c r="B48" s="242"/>
      <c r="C48" s="243"/>
      <c r="D48" s="243"/>
      <c r="E48" s="241" t="s">
        <v>446</v>
      </c>
      <c r="F48" s="241"/>
      <c r="G48" s="241"/>
      <c r="H48" s="241"/>
      <c r="I48" s="241"/>
      <c r="J48" s="241"/>
      <c r="K48" s="239"/>
    </row>
    <row r="49" s="1" customFormat="1" ht="15" customHeight="1">
      <c r="B49" s="242"/>
      <c r="C49" s="243"/>
      <c r="D49" s="243"/>
      <c r="E49" s="241" t="s">
        <v>447</v>
      </c>
      <c r="F49" s="241"/>
      <c r="G49" s="241"/>
      <c r="H49" s="241"/>
      <c r="I49" s="241"/>
      <c r="J49" s="241"/>
      <c r="K49" s="239"/>
    </row>
    <row r="50" s="1" customFormat="1" ht="15" customHeight="1">
      <c r="B50" s="242"/>
      <c r="C50" s="243"/>
      <c r="D50" s="243"/>
      <c r="E50" s="241" t="s">
        <v>448</v>
      </c>
      <c r="F50" s="241"/>
      <c r="G50" s="241"/>
      <c r="H50" s="241"/>
      <c r="I50" s="241"/>
      <c r="J50" s="241"/>
      <c r="K50" s="239"/>
    </row>
    <row r="51" s="1" customFormat="1" ht="15" customHeight="1">
      <c r="B51" s="242"/>
      <c r="C51" s="243"/>
      <c r="D51" s="241" t="s">
        <v>449</v>
      </c>
      <c r="E51" s="241"/>
      <c r="F51" s="241"/>
      <c r="G51" s="241"/>
      <c r="H51" s="241"/>
      <c r="I51" s="241"/>
      <c r="J51" s="241"/>
      <c r="K51" s="239"/>
    </row>
    <row r="52" s="1" customFormat="1" ht="25.5" customHeight="1">
      <c r="B52" s="237"/>
      <c r="C52" s="238" t="s">
        <v>450</v>
      </c>
      <c r="D52" s="238"/>
      <c r="E52" s="238"/>
      <c r="F52" s="238"/>
      <c r="G52" s="238"/>
      <c r="H52" s="238"/>
      <c r="I52" s="238"/>
      <c r="J52" s="238"/>
      <c r="K52" s="239"/>
    </row>
    <row r="53" s="1" customFormat="1" ht="5.25" customHeight="1">
      <c r="B53" s="237"/>
      <c r="C53" s="240"/>
      <c r="D53" s="240"/>
      <c r="E53" s="240"/>
      <c r="F53" s="240"/>
      <c r="G53" s="240"/>
      <c r="H53" s="240"/>
      <c r="I53" s="240"/>
      <c r="J53" s="240"/>
      <c r="K53" s="239"/>
    </row>
    <row r="54" s="1" customFormat="1" ht="15" customHeight="1">
      <c r="B54" s="237"/>
      <c r="C54" s="241" t="s">
        <v>451</v>
      </c>
      <c r="D54" s="241"/>
      <c r="E54" s="241"/>
      <c r="F54" s="241"/>
      <c r="G54" s="241"/>
      <c r="H54" s="241"/>
      <c r="I54" s="241"/>
      <c r="J54" s="241"/>
      <c r="K54" s="239"/>
    </row>
    <row r="55" s="1" customFormat="1" ht="15" customHeight="1">
      <c r="B55" s="237"/>
      <c r="C55" s="241" t="s">
        <v>452</v>
      </c>
      <c r="D55" s="241"/>
      <c r="E55" s="241"/>
      <c r="F55" s="241"/>
      <c r="G55" s="241"/>
      <c r="H55" s="241"/>
      <c r="I55" s="241"/>
      <c r="J55" s="241"/>
      <c r="K55" s="239"/>
    </row>
    <row r="56" s="1" customFormat="1" ht="12.75" customHeight="1">
      <c r="B56" s="237"/>
      <c r="C56" s="241"/>
      <c r="D56" s="241"/>
      <c r="E56" s="241"/>
      <c r="F56" s="241"/>
      <c r="G56" s="241"/>
      <c r="H56" s="241"/>
      <c r="I56" s="241"/>
      <c r="J56" s="241"/>
      <c r="K56" s="239"/>
    </row>
    <row r="57" s="1" customFormat="1" ht="15" customHeight="1">
      <c r="B57" s="237"/>
      <c r="C57" s="241" t="s">
        <v>453</v>
      </c>
      <c r="D57" s="241"/>
      <c r="E57" s="241"/>
      <c r="F57" s="241"/>
      <c r="G57" s="241"/>
      <c r="H57" s="241"/>
      <c r="I57" s="241"/>
      <c r="J57" s="241"/>
      <c r="K57" s="239"/>
    </row>
    <row r="58" s="1" customFormat="1" ht="15" customHeight="1">
      <c r="B58" s="237"/>
      <c r="C58" s="243"/>
      <c r="D58" s="241" t="s">
        <v>454</v>
      </c>
      <c r="E58" s="241"/>
      <c r="F58" s="241"/>
      <c r="G58" s="241"/>
      <c r="H58" s="241"/>
      <c r="I58" s="241"/>
      <c r="J58" s="241"/>
      <c r="K58" s="239"/>
    </row>
    <row r="59" s="1" customFormat="1" ht="15" customHeight="1">
      <c r="B59" s="237"/>
      <c r="C59" s="243"/>
      <c r="D59" s="241" t="s">
        <v>455</v>
      </c>
      <c r="E59" s="241"/>
      <c r="F59" s="241"/>
      <c r="G59" s="241"/>
      <c r="H59" s="241"/>
      <c r="I59" s="241"/>
      <c r="J59" s="241"/>
      <c r="K59" s="239"/>
    </row>
    <row r="60" s="1" customFormat="1" ht="15" customHeight="1">
      <c r="B60" s="237"/>
      <c r="C60" s="243"/>
      <c r="D60" s="241" t="s">
        <v>456</v>
      </c>
      <c r="E60" s="241"/>
      <c r="F60" s="241"/>
      <c r="G60" s="241"/>
      <c r="H60" s="241"/>
      <c r="I60" s="241"/>
      <c r="J60" s="241"/>
      <c r="K60" s="239"/>
    </row>
    <row r="61" s="1" customFormat="1" ht="15" customHeight="1">
      <c r="B61" s="237"/>
      <c r="C61" s="243"/>
      <c r="D61" s="241" t="s">
        <v>457</v>
      </c>
      <c r="E61" s="241"/>
      <c r="F61" s="241"/>
      <c r="G61" s="241"/>
      <c r="H61" s="241"/>
      <c r="I61" s="241"/>
      <c r="J61" s="241"/>
      <c r="K61" s="239"/>
    </row>
    <row r="62" s="1" customFormat="1" ht="15" customHeight="1">
      <c r="B62" s="237"/>
      <c r="C62" s="243"/>
      <c r="D62" s="246" t="s">
        <v>458</v>
      </c>
      <c r="E62" s="246"/>
      <c r="F62" s="246"/>
      <c r="G62" s="246"/>
      <c r="H62" s="246"/>
      <c r="I62" s="246"/>
      <c r="J62" s="246"/>
      <c r="K62" s="239"/>
    </row>
    <row r="63" s="1" customFormat="1" ht="15" customHeight="1">
      <c r="B63" s="237"/>
      <c r="C63" s="243"/>
      <c r="D63" s="241" t="s">
        <v>459</v>
      </c>
      <c r="E63" s="241"/>
      <c r="F63" s="241"/>
      <c r="G63" s="241"/>
      <c r="H63" s="241"/>
      <c r="I63" s="241"/>
      <c r="J63" s="241"/>
      <c r="K63" s="239"/>
    </row>
    <row r="64" s="1" customFormat="1" ht="12.75" customHeight="1">
      <c r="B64" s="237"/>
      <c r="C64" s="243"/>
      <c r="D64" s="243"/>
      <c r="E64" s="247"/>
      <c r="F64" s="243"/>
      <c r="G64" s="243"/>
      <c r="H64" s="243"/>
      <c r="I64" s="243"/>
      <c r="J64" s="243"/>
      <c r="K64" s="239"/>
    </row>
    <row r="65" s="1" customFormat="1" ht="15" customHeight="1">
      <c r="B65" s="237"/>
      <c r="C65" s="243"/>
      <c r="D65" s="241" t="s">
        <v>460</v>
      </c>
      <c r="E65" s="241"/>
      <c r="F65" s="241"/>
      <c r="G65" s="241"/>
      <c r="H65" s="241"/>
      <c r="I65" s="241"/>
      <c r="J65" s="241"/>
      <c r="K65" s="239"/>
    </row>
    <row r="66" s="1" customFormat="1" ht="15" customHeight="1">
      <c r="B66" s="237"/>
      <c r="C66" s="243"/>
      <c r="D66" s="246" t="s">
        <v>461</v>
      </c>
      <c r="E66" s="246"/>
      <c r="F66" s="246"/>
      <c r="G66" s="246"/>
      <c r="H66" s="246"/>
      <c r="I66" s="246"/>
      <c r="J66" s="246"/>
      <c r="K66" s="239"/>
    </row>
    <row r="67" s="1" customFormat="1" ht="15" customHeight="1">
      <c r="B67" s="237"/>
      <c r="C67" s="243"/>
      <c r="D67" s="241" t="s">
        <v>462</v>
      </c>
      <c r="E67" s="241"/>
      <c r="F67" s="241"/>
      <c r="G67" s="241"/>
      <c r="H67" s="241"/>
      <c r="I67" s="241"/>
      <c r="J67" s="241"/>
      <c r="K67" s="239"/>
    </row>
    <row r="68" s="1" customFormat="1" ht="15" customHeight="1">
      <c r="B68" s="237"/>
      <c r="C68" s="243"/>
      <c r="D68" s="241" t="s">
        <v>463</v>
      </c>
      <c r="E68" s="241"/>
      <c r="F68" s="241"/>
      <c r="G68" s="241"/>
      <c r="H68" s="241"/>
      <c r="I68" s="241"/>
      <c r="J68" s="241"/>
      <c r="K68" s="239"/>
    </row>
    <row r="69" s="1" customFormat="1" ht="15" customHeight="1">
      <c r="B69" s="237"/>
      <c r="C69" s="243"/>
      <c r="D69" s="241" t="s">
        <v>464</v>
      </c>
      <c r="E69" s="241"/>
      <c r="F69" s="241"/>
      <c r="G69" s="241"/>
      <c r="H69" s="241"/>
      <c r="I69" s="241"/>
      <c r="J69" s="241"/>
      <c r="K69" s="239"/>
    </row>
    <row r="70" s="1" customFormat="1" ht="15" customHeight="1">
      <c r="B70" s="237"/>
      <c r="C70" s="243"/>
      <c r="D70" s="241" t="s">
        <v>465</v>
      </c>
      <c r="E70" s="241"/>
      <c r="F70" s="241"/>
      <c r="G70" s="241"/>
      <c r="H70" s="241"/>
      <c r="I70" s="241"/>
      <c r="J70" s="241"/>
      <c r="K70" s="239"/>
    </row>
    <row r="71" s="1" customFormat="1" ht="12.75" customHeight="1">
      <c r="B71" s="248"/>
      <c r="C71" s="249"/>
      <c r="D71" s="249"/>
      <c r="E71" s="249"/>
      <c r="F71" s="249"/>
      <c r="G71" s="249"/>
      <c r="H71" s="249"/>
      <c r="I71" s="249"/>
      <c r="J71" s="249"/>
      <c r="K71" s="250"/>
    </row>
    <row r="72" s="1" customFormat="1" ht="18.75" customHeight="1">
      <c r="B72" s="251"/>
      <c r="C72" s="251"/>
      <c r="D72" s="251"/>
      <c r="E72" s="251"/>
      <c r="F72" s="251"/>
      <c r="G72" s="251"/>
      <c r="H72" s="251"/>
      <c r="I72" s="251"/>
      <c r="J72" s="251"/>
      <c r="K72" s="252"/>
    </row>
    <row r="73" s="1" customFormat="1" ht="18.75" customHeight="1">
      <c r="B73" s="252"/>
      <c r="C73" s="252"/>
      <c r="D73" s="252"/>
      <c r="E73" s="252"/>
      <c r="F73" s="252"/>
      <c r="G73" s="252"/>
      <c r="H73" s="252"/>
      <c r="I73" s="252"/>
      <c r="J73" s="252"/>
      <c r="K73" s="252"/>
    </row>
    <row r="74" s="1" customFormat="1" ht="7.5" customHeight="1">
      <c r="B74" s="253"/>
      <c r="C74" s="254"/>
      <c r="D74" s="254"/>
      <c r="E74" s="254"/>
      <c r="F74" s="254"/>
      <c r="G74" s="254"/>
      <c r="H74" s="254"/>
      <c r="I74" s="254"/>
      <c r="J74" s="254"/>
      <c r="K74" s="255"/>
    </row>
    <row r="75" s="1" customFormat="1" ht="45" customHeight="1">
      <c r="B75" s="256"/>
      <c r="C75" s="257" t="s">
        <v>466</v>
      </c>
      <c r="D75" s="257"/>
      <c r="E75" s="257"/>
      <c r="F75" s="257"/>
      <c r="G75" s="257"/>
      <c r="H75" s="257"/>
      <c r="I75" s="257"/>
      <c r="J75" s="257"/>
      <c r="K75" s="258"/>
    </row>
    <row r="76" s="1" customFormat="1" ht="17.25" customHeight="1">
      <c r="B76" s="256"/>
      <c r="C76" s="259" t="s">
        <v>467</v>
      </c>
      <c r="D76" s="259"/>
      <c r="E76" s="259"/>
      <c r="F76" s="259" t="s">
        <v>468</v>
      </c>
      <c r="G76" s="260"/>
      <c r="H76" s="259" t="s">
        <v>55</v>
      </c>
      <c r="I76" s="259" t="s">
        <v>58</v>
      </c>
      <c r="J76" s="259" t="s">
        <v>469</v>
      </c>
      <c r="K76" s="258"/>
    </row>
    <row r="77" s="1" customFormat="1" ht="17.25" customHeight="1">
      <c r="B77" s="256"/>
      <c r="C77" s="261" t="s">
        <v>470</v>
      </c>
      <c r="D77" s="261"/>
      <c r="E77" s="261"/>
      <c r="F77" s="262" t="s">
        <v>471</v>
      </c>
      <c r="G77" s="263"/>
      <c r="H77" s="261"/>
      <c r="I77" s="261"/>
      <c r="J77" s="261" t="s">
        <v>472</v>
      </c>
      <c r="K77" s="258"/>
    </row>
    <row r="78" s="1" customFormat="1" ht="5.25" customHeight="1">
      <c r="B78" s="256"/>
      <c r="C78" s="264"/>
      <c r="D78" s="264"/>
      <c r="E78" s="264"/>
      <c r="F78" s="264"/>
      <c r="G78" s="265"/>
      <c r="H78" s="264"/>
      <c r="I78" s="264"/>
      <c r="J78" s="264"/>
      <c r="K78" s="258"/>
    </row>
    <row r="79" s="1" customFormat="1" ht="15" customHeight="1">
      <c r="B79" s="256"/>
      <c r="C79" s="244" t="s">
        <v>54</v>
      </c>
      <c r="D79" s="266"/>
      <c r="E79" s="266"/>
      <c r="F79" s="267" t="s">
        <v>473</v>
      </c>
      <c r="G79" s="268"/>
      <c r="H79" s="244" t="s">
        <v>474</v>
      </c>
      <c r="I79" s="244" t="s">
        <v>475</v>
      </c>
      <c r="J79" s="244">
        <v>20</v>
      </c>
      <c r="K79" s="258"/>
    </row>
    <row r="80" s="1" customFormat="1" ht="15" customHeight="1">
      <c r="B80" s="256"/>
      <c r="C80" s="244" t="s">
        <v>476</v>
      </c>
      <c r="D80" s="244"/>
      <c r="E80" s="244"/>
      <c r="F80" s="267" t="s">
        <v>473</v>
      </c>
      <c r="G80" s="268"/>
      <c r="H80" s="244" t="s">
        <v>477</v>
      </c>
      <c r="I80" s="244" t="s">
        <v>475</v>
      </c>
      <c r="J80" s="244">
        <v>120</v>
      </c>
      <c r="K80" s="258"/>
    </row>
    <row r="81" s="1" customFormat="1" ht="15" customHeight="1">
      <c r="B81" s="269"/>
      <c r="C81" s="244" t="s">
        <v>478</v>
      </c>
      <c r="D81" s="244"/>
      <c r="E81" s="244"/>
      <c r="F81" s="267" t="s">
        <v>479</v>
      </c>
      <c r="G81" s="268"/>
      <c r="H81" s="244" t="s">
        <v>480</v>
      </c>
      <c r="I81" s="244" t="s">
        <v>475</v>
      </c>
      <c r="J81" s="244">
        <v>50</v>
      </c>
      <c r="K81" s="258"/>
    </row>
    <row r="82" s="1" customFormat="1" ht="15" customHeight="1">
      <c r="B82" s="269"/>
      <c r="C82" s="244" t="s">
        <v>481</v>
      </c>
      <c r="D82" s="244"/>
      <c r="E82" s="244"/>
      <c r="F82" s="267" t="s">
        <v>473</v>
      </c>
      <c r="G82" s="268"/>
      <c r="H82" s="244" t="s">
        <v>482</v>
      </c>
      <c r="I82" s="244" t="s">
        <v>483</v>
      </c>
      <c r="J82" s="244"/>
      <c r="K82" s="258"/>
    </row>
    <row r="83" s="1" customFormat="1" ht="15" customHeight="1">
      <c r="B83" s="269"/>
      <c r="C83" s="270" t="s">
        <v>484</v>
      </c>
      <c r="D83" s="270"/>
      <c r="E83" s="270"/>
      <c r="F83" s="271" t="s">
        <v>479</v>
      </c>
      <c r="G83" s="270"/>
      <c r="H83" s="270" t="s">
        <v>485</v>
      </c>
      <c r="I83" s="270" t="s">
        <v>475</v>
      </c>
      <c r="J83" s="270">
        <v>15</v>
      </c>
      <c r="K83" s="258"/>
    </row>
    <row r="84" s="1" customFormat="1" ht="15" customHeight="1">
      <c r="B84" s="269"/>
      <c r="C84" s="270" t="s">
        <v>486</v>
      </c>
      <c r="D84" s="270"/>
      <c r="E84" s="270"/>
      <c r="F84" s="271" t="s">
        <v>479</v>
      </c>
      <c r="G84" s="270"/>
      <c r="H84" s="270" t="s">
        <v>487</v>
      </c>
      <c r="I84" s="270" t="s">
        <v>475</v>
      </c>
      <c r="J84" s="270">
        <v>15</v>
      </c>
      <c r="K84" s="258"/>
    </row>
    <row r="85" s="1" customFormat="1" ht="15" customHeight="1">
      <c r="B85" s="269"/>
      <c r="C85" s="270" t="s">
        <v>488</v>
      </c>
      <c r="D85" s="270"/>
      <c r="E85" s="270"/>
      <c r="F85" s="271" t="s">
        <v>479</v>
      </c>
      <c r="G85" s="270"/>
      <c r="H85" s="270" t="s">
        <v>489</v>
      </c>
      <c r="I85" s="270" t="s">
        <v>475</v>
      </c>
      <c r="J85" s="270">
        <v>20</v>
      </c>
      <c r="K85" s="258"/>
    </row>
    <row r="86" s="1" customFormat="1" ht="15" customHeight="1">
      <c r="B86" s="269"/>
      <c r="C86" s="270" t="s">
        <v>490</v>
      </c>
      <c r="D86" s="270"/>
      <c r="E86" s="270"/>
      <c r="F86" s="271" t="s">
        <v>479</v>
      </c>
      <c r="G86" s="270"/>
      <c r="H86" s="270" t="s">
        <v>491</v>
      </c>
      <c r="I86" s="270" t="s">
        <v>475</v>
      </c>
      <c r="J86" s="270">
        <v>20</v>
      </c>
      <c r="K86" s="258"/>
    </row>
    <row r="87" s="1" customFormat="1" ht="15" customHeight="1">
      <c r="B87" s="269"/>
      <c r="C87" s="244" t="s">
        <v>492</v>
      </c>
      <c r="D87" s="244"/>
      <c r="E87" s="244"/>
      <c r="F87" s="267" t="s">
        <v>479</v>
      </c>
      <c r="G87" s="268"/>
      <c r="H87" s="244" t="s">
        <v>493</v>
      </c>
      <c r="I87" s="244" t="s">
        <v>475</v>
      </c>
      <c r="J87" s="244">
        <v>50</v>
      </c>
      <c r="K87" s="258"/>
    </row>
    <row r="88" s="1" customFormat="1" ht="15" customHeight="1">
      <c r="B88" s="269"/>
      <c r="C88" s="244" t="s">
        <v>494</v>
      </c>
      <c r="D88" s="244"/>
      <c r="E88" s="244"/>
      <c r="F88" s="267" t="s">
        <v>479</v>
      </c>
      <c r="G88" s="268"/>
      <c r="H88" s="244" t="s">
        <v>495</v>
      </c>
      <c r="I88" s="244" t="s">
        <v>475</v>
      </c>
      <c r="J88" s="244">
        <v>20</v>
      </c>
      <c r="K88" s="258"/>
    </row>
    <row r="89" s="1" customFormat="1" ht="15" customHeight="1">
      <c r="B89" s="269"/>
      <c r="C89" s="244" t="s">
        <v>496</v>
      </c>
      <c r="D89" s="244"/>
      <c r="E89" s="244"/>
      <c r="F89" s="267" t="s">
        <v>479</v>
      </c>
      <c r="G89" s="268"/>
      <c r="H89" s="244" t="s">
        <v>497</v>
      </c>
      <c r="I89" s="244" t="s">
        <v>475</v>
      </c>
      <c r="J89" s="244">
        <v>20</v>
      </c>
      <c r="K89" s="258"/>
    </row>
    <row r="90" s="1" customFormat="1" ht="15" customHeight="1">
      <c r="B90" s="269"/>
      <c r="C90" s="244" t="s">
        <v>498</v>
      </c>
      <c r="D90" s="244"/>
      <c r="E90" s="244"/>
      <c r="F90" s="267" t="s">
        <v>479</v>
      </c>
      <c r="G90" s="268"/>
      <c r="H90" s="244" t="s">
        <v>499</v>
      </c>
      <c r="I90" s="244" t="s">
        <v>475</v>
      </c>
      <c r="J90" s="244">
        <v>50</v>
      </c>
      <c r="K90" s="258"/>
    </row>
    <row r="91" s="1" customFormat="1" ht="15" customHeight="1">
      <c r="B91" s="269"/>
      <c r="C91" s="244" t="s">
        <v>500</v>
      </c>
      <c r="D91" s="244"/>
      <c r="E91" s="244"/>
      <c r="F91" s="267" t="s">
        <v>479</v>
      </c>
      <c r="G91" s="268"/>
      <c r="H91" s="244" t="s">
        <v>500</v>
      </c>
      <c r="I91" s="244" t="s">
        <v>475</v>
      </c>
      <c r="J91" s="244">
        <v>50</v>
      </c>
      <c r="K91" s="258"/>
    </row>
    <row r="92" s="1" customFormat="1" ht="15" customHeight="1">
      <c r="B92" s="269"/>
      <c r="C92" s="244" t="s">
        <v>501</v>
      </c>
      <c r="D92" s="244"/>
      <c r="E92" s="244"/>
      <c r="F92" s="267" t="s">
        <v>479</v>
      </c>
      <c r="G92" s="268"/>
      <c r="H92" s="244" t="s">
        <v>502</v>
      </c>
      <c r="I92" s="244" t="s">
        <v>475</v>
      </c>
      <c r="J92" s="244">
        <v>255</v>
      </c>
      <c r="K92" s="258"/>
    </row>
    <row r="93" s="1" customFormat="1" ht="15" customHeight="1">
      <c r="B93" s="269"/>
      <c r="C93" s="244" t="s">
        <v>503</v>
      </c>
      <c r="D93" s="244"/>
      <c r="E93" s="244"/>
      <c r="F93" s="267" t="s">
        <v>473</v>
      </c>
      <c r="G93" s="268"/>
      <c r="H93" s="244" t="s">
        <v>504</v>
      </c>
      <c r="I93" s="244" t="s">
        <v>505</v>
      </c>
      <c r="J93" s="244"/>
      <c r="K93" s="258"/>
    </row>
    <row r="94" s="1" customFormat="1" ht="15" customHeight="1">
      <c r="B94" s="269"/>
      <c r="C94" s="244" t="s">
        <v>506</v>
      </c>
      <c r="D94" s="244"/>
      <c r="E94" s="244"/>
      <c r="F94" s="267" t="s">
        <v>473</v>
      </c>
      <c r="G94" s="268"/>
      <c r="H94" s="244" t="s">
        <v>507</v>
      </c>
      <c r="I94" s="244" t="s">
        <v>508</v>
      </c>
      <c r="J94" s="244"/>
      <c r="K94" s="258"/>
    </row>
    <row r="95" s="1" customFormat="1" ht="15" customHeight="1">
      <c r="B95" s="269"/>
      <c r="C95" s="244" t="s">
        <v>509</v>
      </c>
      <c r="D95" s="244"/>
      <c r="E95" s="244"/>
      <c r="F95" s="267" t="s">
        <v>473</v>
      </c>
      <c r="G95" s="268"/>
      <c r="H95" s="244" t="s">
        <v>509</v>
      </c>
      <c r="I95" s="244" t="s">
        <v>508</v>
      </c>
      <c r="J95" s="244"/>
      <c r="K95" s="258"/>
    </row>
    <row r="96" s="1" customFormat="1" ht="15" customHeight="1">
      <c r="B96" s="269"/>
      <c r="C96" s="244" t="s">
        <v>39</v>
      </c>
      <c r="D96" s="244"/>
      <c r="E96" s="244"/>
      <c r="F96" s="267" t="s">
        <v>473</v>
      </c>
      <c r="G96" s="268"/>
      <c r="H96" s="244" t="s">
        <v>510</v>
      </c>
      <c r="I96" s="244" t="s">
        <v>508</v>
      </c>
      <c r="J96" s="244"/>
      <c r="K96" s="258"/>
    </row>
    <row r="97" s="1" customFormat="1" ht="15" customHeight="1">
      <c r="B97" s="269"/>
      <c r="C97" s="244" t="s">
        <v>49</v>
      </c>
      <c r="D97" s="244"/>
      <c r="E97" s="244"/>
      <c r="F97" s="267" t="s">
        <v>473</v>
      </c>
      <c r="G97" s="268"/>
      <c r="H97" s="244" t="s">
        <v>511</v>
      </c>
      <c r="I97" s="244" t="s">
        <v>508</v>
      </c>
      <c r="J97" s="244"/>
      <c r="K97" s="258"/>
    </row>
    <row r="98" s="1" customFormat="1" ht="15" customHeight="1">
      <c r="B98" s="272"/>
      <c r="C98" s="273"/>
      <c r="D98" s="273"/>
      <c r="E98" s="273"/>
      <c r="F98" s="273"/>
      <c r="G98" s="273"/>
      <c r="H98" s="273"/>
      <c r="I98" s="273"/>
      <c r="J98" s="273"/>
      <c r="K98" s="274"/>
    </row>
    <row r="99" s="1" customFormat="1" ht="18.7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5"/>
    </row>
    <row r="100" s="1" customFormat="1" ht="18.75" customHeight="1">
      <c r="B100" s="252"/>
      <c r="C100" s="252"/>
      <c r="D100" s="252"/>
      <c r="E100" s="252"/>
      <c r="F100" s="252"/>
      <c r="G100" s="252"/>
      <c r="H100" s="252"/>
      <c r="I100" s="252"/>
      <c r="J100" s="252"/>
      <c r="K100" s="252"/>
    </row>
    <row r="101" s="1" customFormat="1" ht="7.5" customHeight="1">
      <c r="B101" s="253"/>
      <c r="C101" s="254"/>
      <c r="D101" s="254"/>
      <c r="E101" s="254"/>
      <c r="F101" s="254"/>
      <c r="G101" s="254"/>
      <c r="H101" s="254"/>
      <c r="I101" s="254"/>
      <c r="J101" s="254"/>
      <c r="K101" s="255"/>
    </row>
    <row r="102" s="1" customFormat="1" ht="45" customHeight="1">
      <c r="B102" s="256"/>
      <c r="C102" s="257" t="s">
        <v>512</v>
      </c>
      <c r="D102" s="257"/>
      <c r="E102" s="257"/>
      <c r="F102" s="257"/>
      <c r="G102" s="257"/>
      <c r="H102" s="257"/>
      <c r="I102" s="257"/>
      <c r="J102" s="257"/>
      <c r="K102" s="258"/>
    </row>
    <row r="103" s="1" customFormat="1" ht="17.25" customHeight="1">
      <c r="B103" s="256"/>
      <c r="C103" s="259" t="s">
        <v>467</v>
      </c>
      <c r="D103" s="259"/>
      <c r="E103" s="259"/>
      <c r="F103" s="259" t="s">
        <v>468</v>
      </c>
      <c r="G103" s="260"/>
      <c r="H103" s="259" t="s">
        <v>55</v>
      </c>
      <c r="I103" s="259" t="s">
        <v>58</v>
      </c>
      <c r="J103" s="259" t="s">
        <v>469</v>
      </c>
      <c r="K103" s="258"/>
    </row>
    <row r="104" s="1" customFormat="1" ht="17.25" customHeight="1">
      <c r="B104" s="256"/>
      <c r="C104" s="261" t="s">
        <v>470</v>
      </c>
      <c r="D104" s="261"/>
      <c r="E104" s="261"/>
      <c r="F104" s="262" t="s">
        <v>471</v>
      </c>
      <c r="G104" s="263"/>
      <c r="H104" s="261"/>
      <c r="I104" s="261"/>
      <c r="J104" s="261" t="s">
        <v>472</v>
      </c>
      <c r="K104" s="258"/>
    </row>
    <row r="105" s="1" customFormat="1" ht="5.25" customHeight="1">
      <c r="B105" s="256"/>
      <c r="C105" s="259"/>
      <c r="D105" s="259"/>
      <c r="E105" s="259"/>
      <c r="F105" s="259"/>
      <c r="G105" s="277"/>
      <c r="H105" s="259"/>
      <c r="I105" s="259"/>
      <c r="J105" s="259"/>
      <c r="K105" s="258"/>
    </row>
    <row r="106" s="1" customFormat="1" ht="15" customHeight="1">
      <c r="B106" s="256"/>
      <c r="C106" s="244" t="s">
        <v>54</v>
      </c>
      <c r="D106" s="266"/>
      <c r="E106" s="266"/>
      <c r="F106" s="267" t="s">
        <v>473</v>
      </c>
      <c r="G106" s="244"/>
      <c r="H106" s="244" t="s">
        <v>513</v>
      </c>
      <c r="I106" s="244" t="s">
        <v>475</v>
      </c>
      <c r="J106" s="244">
        <v>20</v>
      </c>
      <c r="K106" s="258"/>
    </row>
    <row r="107" s="1" customFormat="1" ht="15" customHeight="1">
      <c r="B107" s="256"/>
      <c r="C107" s="244" t="s">
        <v>476</v>
      </c>
      <c r="D107" s="244"/>
      <c r="E107" s="244"/>
      <c r="F107" s="267" t="s">
        <v>473</v>
      </c>
      <c r="G107" s="244"/>
      <c r="H107" s="244" t="s">
        <v>513</v>
      </c>
      <c r="I107" s="244" t="s">
        <v>475</v>
      </c>
      <c r="J107" s="244">
        <v>120</v>
      </c>
      <c r="K107" s="258"/>
    </row>
    <row r="108" s="1" customFormat="1" ht="15" customHeight="1">
      <c r="B108" s="269"/>
      <c r="C108" s="244" t="s">
        <v>478</v>
      </c>
      <c r="D108" s="244"/>
      <c r="E108" s="244"/>
      <c r="F108" s="267" t="s">
        <v>479</v>
      </c>
      <c r="G108" s="244"/>
      <c r="H108" s="244" t="s">
        <v>513</v>
      </c>
      <c r="I108" s="244" t="s">
        <v>475</v>
      </c>
      <c r="J108" s="244">
        <v>50</v>
      </c>
      <c r="K108" s="258"/>
    </row>
    <row r="109" s="1" customFormat="1" ht="15" customHeight="1">
      <c r="B109" s="269"/>
      <c r="C109" s="244" t="s">
        <v>481</v>
      </c>
      <c r="D109" s="244"/>
      <c r="E109" s="244"/>
      <c r="F109" s="267" t="s">
        <v>473</v>
      </c>
      <c r="G109" s="244"/>
      <c r="H109" s="244" t="s">
        <v>513</v>
      </c>
      <c r="I109" s="244" t="s">
        <v>483</v>
      </c>
      <c r="J109" s="244"/>
      <c r="K109" s="258"/>
    </row>
    <row r="110" s="1" customFormat="1" ht="15" customHeight="1">
      <c r="B110" s="269"/>
      <c r="C110" s="244" t="s">
        <v>492</v>
      </c>
      <c r="D110" s="244"/>
      <c r="E110" s="244"/>
      <c r="F110" s="267" t="s">
        <v>479</v>
      </c>
      <c r="G110" s="244"/>
      <c r="H110" s="244" t="s">
        <v>513</v>
      </c>
      <c r="I110" s="244" t="s">
        <v>475</v>
      </c>
      <c r="J110" s="244">
        <v>50</v>
      </c>
      <c r="K110" s="258"/>
    </row>
    <row r="111" s="1" customFormat="1" ht="15" customHeight="1">
      <c r="B111" s="269"/>
      <c r="C111" s="244" t="s">
        <v>500</v>
      </c>
      <c r="D111" s="244"/>
      <c r="E111" s="244"/>
      <c r="F111" s="267" t="s">
        <v>479</v>
      </c>
      <c r="G111" s="244"/>
      <c r="H111" s="244" t="s">
        <v>513</v>
      </c>
      <c r="I111" s="244" t="s">
        <v>475</v>
      </c>
      <c r="J111" s="244">
        <v>50</v>
      </c>
      <c r="K111" s="258"/>
    </row>
    <row r="112" s="1" customFormat="1" ht="15" customHeight="1">
      <c r="B112" s="269"/>
      <c r="C112" s="244" t="s">
        <v>498</v>
      </c>
      <c r="D112" s="244"/>
      <c r="E112" s="244"/>
      <c r="F112" s="267" t="s">
        <v>479</v>
      </c>
      <c r="G112" s="244"/>
      <c r="H112" s="244" t="s">
        <v>513</v>
      </c>
      <c r="I112" s="244" t="s">
        <v>475</v>
      </c>
      <c r="J112" s="244">
        <v>50</v>
      </c>
      <c r="K112" s="258"/>
    </row>
    <row r="113" s="1" customFormat="1" ht="15" customHeight="1">
      <c r="B113" s="269"/>
      <c r="C113" s="244" t="s">
        <v>54</v>
      </c>
      <c r="D113" s="244"/>
      <c r="E113" s="244"/>
      <c r="F113" s="267" t="s">
        <v>473</v>
      </c>
      <c r="G113" s="244"/>
      <c r="H113" s="244" t="s">
        <v>514</v>
      </c>
      <c r="I113" s="244" t="s">
        <v>475</v>
      </c>
      <c r="J113" s="244">
        <v>20</v>
      </c>
      <c r="K113" s="258"/>
    </row>
    <row r="114" s="1" customFormat="1" ht="15" customHeight="1">
      <c r="B114" s="269"/>
      <c r="C114" s="244" t="s">
        <v>515</v>
      </c>
      <c r="D114" s="244"/>
      <c r="E114" s="244"/>
      <c r="F114" s="267" t="s">
        <v>473</v>
      </c>
      <c r="G114" s="244"/>
      <c r="H114" s="244" t="s">
        <v>516</v>
      </c>
      <c r="I114" s="244" t="s">
        <v>475</v>
      </c>
      <c r="J114" s="244">
        <v>120</v>
      </c>
      <c r="K114" s="258"/>
    </row>
    <row r="115" s="1" customFormat="1" ht="15" customHeight="1">
      <c r="B115" s="269"/>
      <c r="C115" s="244" t="s">
        <v>39</v>
      </c>
      <c r="D115" s="244"/>
      <c r="E115" s="244"/>
      <c r="F115" s="267" t="s">
        <v>473</v>
      </c>
      <c r="G115" s="244"/>
      <c r="H115" s="244" t="s">
        <v>517</v>
      </c>
      <c r="I115" s="244" t="s">
        <v>508</v>
      </c>
      <c r="J115" s="244"/>
      <c r="K115" s="258"/>
    </row>
    <row r="116" s="1" customFormat="1" ht="15" customHeight="1">
      <c r="B116" s="269"/>
      <c r="C116" s="244" t="s">
        <v>49</v>
      </c>
      <c r="D116" s="244"/>
      <c r="E116" s="244"/>
      <c r="F116" s="267" t="s">
        <v>473</v>
      </c>
      <c r="G116" s="244"/>
      <c r="H116" s="244" t="s">
        <v>518</v>
      </c>
      <c r="I116" s="244" t="s">
        <v>508</v>
      </c>
      <c r="J116" s="244"/>
      <c r="K116" s="258"/>
    </row>
    <row r="117" s="1" customFormat="1" ht="15" customHeight="1">
      <c r="B117" s="269"/>
      <c r="C117" s="244" t="s">
        <v>58</v>
      </c>
      <c r="D117" s="244"/>
      <c r="E117" s="244"/>
      <c r="F117" s="267" t="s">
        <v>473</v>
      </c>
      <c r="G117" s="244"/>
      <c r="H117" s="244" t="s">
        <v>519</v>
      </c>
      <c r="I117" s="244" t="s">
        <v>520</v>
      </c>
      <c r="J117" s="244"/>
      <c r="K117" s="258"/>
    </row>
    <row r="118" s="1" customFormat="1" ht="15" customHeight="1">
      <c r="B118" s="272"/>
      <c r="C118" s="278"/>
      <c r="D118" s="278"/>
      <c r="E118" s="278"/>
      <c r="F118" s="278"/>
      <c r="G118" s="278"/>
      <c r="H118" s="278"/>
      <c r="I118" s="278"/>
      <c r="J118" s="278"/>
      <c r="K118" s="274"/>
    </row>
    <row r="119" s="1" customFormat="1" ht="18.75" customHeight="1">
      <c r="B119" s="279"/>
      <c r="C119" s="280"/>
      <c r="D119" s="280"/>
      <c r="E119" s="280"/>
      <c r="F119" s="281"/>
      <c r="G119" s="280"/>
      <c r="H119" s="280"/>
      <c r="I119" s="280"/>
      <c r="J119" s="280"/>
      <c r="K119" s="279"/>
    </row>
    <row r="120" s="1" customFormat="1" ht="18.75" customHeight="1">
      <c r="B120" s="252"/>
      <c r="C120" s="252"/>
      <c r="D120" s="252"/>
      <c r="E120" s="252"/>
      <c r="F120" s="252"/>
      <c r="G120" s="252"/>
      <c r="H120" s="252"/>
      <c r="I120" s="252"/>
      <c r="J120" s="252"/>
      <c r="K120" s="252"/>
    </row>
    <row r="12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="1" customFormat="1" ht="45" customHeight="1">
      <c r="B122" s="285"/>
      <c r="C122" s="235" t="s">
        <v>521</v>
      </c>
      <c r="D122" s="235"/>
      <c r="E122" s="235"/>
      <c r="F122" s="235"/>
      <c r="G122" s="235"/>
      <c r="H122" s="235"/>
      <c r="I122" s="235"/>
      <c r="J122" s="235"/>
      <c r="K122" s="286"/>
    </row>
    <row r="123" s="1" customFormat="1" ht="17.25" customHeight="1">
      <c r="B123" s="287"/>
      <c r="C123" s="259" t="s">
        <v>467</v>
      </c>
      <c r="D123" s="259"/>
      <c r="E123" s="259"/>
      <c r="F123" s="259" t="s">
        <v>468</v>
      </c>
      <c r="G123" s="260"/>
      <c r="H123" s="259" t="s">
        <v>55</v>
      </c>
      <c r="I123" s="259" t="s">
        <v>58</v>
      </c>
      <c r="J123" s="259" t="s">
        <v>469</v>
      </c>
      <c r="K123" s="288"/>
    </row>
    <row r="124" s="1" customFormat="1" ht="17.25" customHeight="1">
      <c r="B124" s="287"/>
      <c r="C124" s="261" t="s">
        <v>470</v>
      </c>
      <c r="D124" s="261"/>
      <c r="E124" s="261"/>
      <c r="F124" s="262" t="s">
        <v>471</v>
      </c>
      <c r="G124" s="263"/>
      <c r="H124" s="261"/>
      <c r="I124" s="261"/>
      <c r="J124" s="261" t="s">
        <v>472</v>
      </c>
      <c r="K124" s="288"/>
    </row>
    <row r="125" s="1" customFormat="1" ht="5.25" customHeight="1">
      <c r="B125" s="289"/>
      <c r="C125" s="264"/>
      <c r="D125" s="264"/>
      <c r="E125" s="264"/>
      <c r="F125" s="264"/>
      <c r="G125" s="290"/>
      <c r="H125" s="264"/>
      <c r="I125" s="264"/>
      <c r="J125" s="264"/>
      <c r="K125" s="291"/>
    </row>
    <row r="126" s="1" customFormat="1" ht="15" customHeight="1">
      <c r="B126" s="289"/>
      <c r="C126" s="244" t="s">
        <v>476</v>
      </c>
      <c r="D126" s="266"/>
      <c r="E126" s="266"/>
      <c r="F126" s="267" t="s">
        <v>473</v>
      </c>
      <c r="G126" s="244"/>
      <c r="H126" s="244" t="s">
        <v>513</v>
      </c>
      <c r="I126" s="244" t="s">
        <v>475</v>
      </c>
      <c r="J126" s="244">
        <v>120</v>
      </c>
      <c r="K126" s="292"/>
    </row>
    <row r="127" s="1" customFormat="1" ht="15" customHeight="1">
      <c r="B127" s="289"/>
      <c r="C127" s="244" t="s">
        <v>522</v>
      </c>
      <c r="D127" s="244"/>
      <c r="E127" s="244"/>
      <c r="F127" s="267" t="s">
        <v>473</v>
      </c>
      <c r="G127" s="244"/>
      <c r="H127" s="244" t="s">
        <v>523</v>
      </c>
      <c r="I127" s="244" t="s">
        <v>475</v>
      </c>
      <c r="J127" s="244" t="s">
        <v>524</v>
      </c>
      <c r="K127" s="292"/>
    </row>
    <row r="128" s="1" customFormat="1" ht="15" customHeight="1">
      <c r="B128" s="289"/>
      <c r="C128" s="244" t="s">
        <v>421</v>
      </c>
      <c r="D128" s="244"/>
      <c r="E128" s="244"/>
      <c r="F128" s="267" t="s">
        <v>473</v>
      </c>
      <c r="G128" s="244"/>
      <c r="H128" s="244" t="s">
        <v>525</v>
      </c>
      <c r="I128" s="244" t="s">
        <v>475</v>
      </c>
      <c r="J128" s="244" t="s">
        <v>524</v>
      </c>
      <c r="K128" s="292"/>
    </row>
    <row r="129" s="1" customFormat="1" ht="15" customHeight="1">
      <c r="B129" s="289"/>
      <c r="C129" s="244" t="s">
        <v>484</v>
      </c>
      <c r="D129" s="244"/>
      <c r="E129" s="244"/>
      <c r="F129" s="267" t="s">
        <v>479</v>
      </c>
      <c r="G129" s="244"/>
      <c r="H129" s="244" t="s">
        <v>485</v>
      </c>
      <c r="I129" s="244" t="s">
        <v>475</v>
      </c>
      <c r="J129" s="244">
        <v>15</v>
      </c>
      <c r="K129" s="292"/>
    </row>
    <row r="130" s="1" customFormat="1" ht="15" customHeight="1">
      <c r="B130" s="289"/>
      <c r="C130" s="270" t="s">
        <v>486</v>
      </c>
      <c r="D130" s="270"/>
      <c r="E130" s="270"/>
      <c r="F130" s="271" t="s">
        <v>479</v>
      </c>
      <c r="G130" s="270"/>
      <c r="H130" s="270" t="s">
        <v>487</v>
      </c>
      <c r="I130" s="270" t="s">
        <v>475</v>
      </c>
      <c r="J130" s="270">
        <v>15</v>
      </c>
      <c r="K130" s="292"/>
    </row>
    <row r="131" s="1" customFormat="1" ht="15" customHeight="1">
      <c r="B131" s="289"/>
      <c r="C131" s="270" t="s">
        <v>488</v>
      </c>
      <c r="D131" s="270"/>
      <c r="E131" s="270"/>
      <c r="F131" s="271" t="s">
        <v>479</v>
      </c>
      <c r="G131" s="270"/>
      <c r="H131" s="270" t="s">
        <v>489</v>
      </c>
      <c r="I131" s="270" t="s">
        <v>475</v>
      </c>
      <c r="J131" s="270">
        <v>20</v>
      </c>
      <c r="K131" s="292"/>
    </row>
    <row r="132" s="1" customFormat="1" ht="15" customHeight="1">
      <c r="B132" s="289"/>
      <c r="C132" s="270" t="s">
        <v>490</v>
      </c>
      <c r="D132" s="270"/>
      <c r="E132" s="270"/>
      <c r="F132" s="271" t="s">
        <v>479</v>
      </c>
      <c r="G132" s="270"/>
      <c r="H132" s="270" t="s">
        <v>491</v>
      </c>
      <c r="I132" s="270" t="s">
        <v>475</v>
      </c>
      <c r="J132" s="270">
        <v>20</v>
      </c>
      <c r="K132" s="292"/>
    </row>
    <row r="133" s="1" customFormat="1" ht="15" customHeight="1">
      <c r="B133" s="289"/>
      <c r="C133" s="244" t="s">
        <v>478</v>
      </c>
      <c r="D133" s="244"/>
      <c r="E133" s="244"/>
      <c r="F133" s="267" t="s">
        <v>479</v>
      </c>
      <c r="G133" s="244"/>
      <c r="H133" s="244" t="s">
        <v>513</v>
      </c>
      <c r="I133" s="244" t="s">
        <v>475</v>
      </c>
      <c r="J133" s="244">
        <v>50</v>
      </c>
      <c r="K133" s="292"/>
    </row>
    <row r="134" s="1" customFormat="1" ht="15" customHeight="1">
      <c r="B134" s="289"/>
      <c r="C134" s="244" t="s">
        <v>492</v>
      </c>
      <c r="D134" s="244"/>
      <c r="E134" s="244"/>
      <c r="F134" s="267" t="s">
        <v>479</v>
      </c>
      <c r="G134" s="244"/>
      <c r="H134" s="244" t="s">
        <v>513</v>
      </c>
      <c r="I134" s="244" t="s">
        <v>475</v>
      </c>
      <c r="J134" s="244">
        <v>50</v>
      </c>
      <c r="K134" s="292"/>
    </row>
    <row r="135" s="1" customFormat="1" ht="15" customHeight="1">
      <c r="B135" s="289"/>
      <c r="C135" s="244" t="s">
        <v>498</v>
      </c>
      <c r="D135" s="244"/>
      <c r="E135" s="244"/>
      <c r="F135" s="267" t="s">
        <v>479</v>
      </c>
      <c r="G135" s="244"/>
      <c r="H135" s="244" t="s">
        <v>513</v>
      </c>
      <c r="I135" s="244" t="s">
        <v>475</v>
      </c>
      <c r="J135" s="244">
        <v>50</v>
      </c>
      <c r="K135" s="292"/>
    </row>
    <row r="136" s="1" customFormat="1" ht="15" customHeight="1">
      <c r="B136" s="289"/>
      <c r="C136" s="244" t="s">
        <v>500</v>
      </c>
      <c r="D136" s="244"/>
      <c r="E136" s="244"/>
      <c r="F136" s="267" t="s">
        <v>479</v>
      </c>
      <c r="G136" s="244"/>
      <c r="H136" s="244" t="s">
        <v>513</v>
      </c>
      <c r="I136" s="244" t="s">
        <v>475</v>
      </c>
      <c r="J136" s="244">
        <v>50</v>
      </c>
      <c r="K136" s="292"/>
    </row>
    <row r="137" s="1" customFormat="1" ht="15" customHeight="1">
      <c r="B137" s="289"/>
      <c r="C137" s="244" t="s">
        <v>501</v>
      </c>
      <c r="D137" s="244"/>
      <c r="E137" s="244"/>
      <c r="F137" s="267" t="s">
        <v>479</v>
      </c>
      <c r="G137" s="244"/>
      <c r="H137" s="244" t="s">
        <v>526</v>
      </c>
      <c r="I137" s="244" t="s">
        <v>475</v>
      </c>
      <c r="J137" s="244">
        <v>255</v>
      </c>
      <c r="K137" s="292"/>
    </row>
    <row r="138" s="1" customFormat="1" ht="15" customHeight="1">
      <c r="B138" s="289"/>
      <c r="C138" s="244" t="s">
        <v>503</v>
      </c>
      <c r="D138" s="244"/>
      <c r="E138" s="244"/>
      <c r="F138" s="267" t="s">
        <v>473</v>
      </c>
      <c r="G138" s="244"/>
      <c r="H138" s="244" t="s">
        <v>527</v>
      </c>
      <c r="I138" s="244" t="s">
        <v>505</v>
      </c>
      <c r="J138" s="244"/>
      <c r="K138" s="292"/>
    </row>
    <row r="139" s="1" customFormat="1" ht="15" customHeight="1">
      <c r="B139" s="289"/>
      <c r="C139" s="244" t="s">
        <v>506</v>
      </c>
      <c r="D139" s="244"/>
      <c r="E139" s="244"/>
      <c r="F139" s="267" t="s">
        <v>473</v>
      </c>
      <c r="G139" s="244"/>
      <c r="H139" s="244" t="s">
        <v>528</v>
      </c>
      <c r="I139" s="244" t="s">
        <v>508</v>
      </c>
      <c r="J139" s="244"/>
      <c r="K139" s="292"/>
    </row>
    <row r="140" s="1" customFormat="1" ht="15" customHeight="1">
      <c r="B140" s="289"/>
      <c r="C140" s="244" t="s">
        <v>509</v>
      </c>
      <c r="D140" s="244"/>
      <c r="E140" s="244"/>
      <c r="F140" s="267" t="s">
        <v>473</v>
      </c>
      <c r="G140" s="244"/>
      <c r="H140" s="244" t="s">
        <v>509</v>
      </c>
      <c r="I140" s="244" t="s">
        <v>508</v>
      </c>
      <c r="J140" s="244"/>
      <c r="K140" s="292"/>
    </row>
    <row r="141" s="1" customFormat="1" ht="15" customHeight="1">
      <c r="B141" s="289"/>
      <c r="C141" s="244" t="s">
        <v>39</v>
      </c>
      <c r="D141" s="244"/>
      <c r="E141" s="244"/>
      <c r="F141" s="267" t="s">
        <v>473</v>
      </c>
      <c r="G141" s="244"/>
      <c r="H141" s="244" t="s">
        <v>529</v>
      </c>
      <c r="I141" s="244" t="s">
        <v>508</v>
      </c>
      <c r="J141" s="244"/>
      <c r="K141" s="292"/>
    </row>
    <row r="142" s="1" customFormat="1" ht="15" customHeight="1">
      <c r="B142" s="289"/>
      <c r="C142" s="244" t="s">
        <v>530</v>
      </c>
      <c r="D142" s="244"/>
      <c r="E142" s="244"/>
      <c r="F142" s="267" t="s">
        <v>473</v>
      </c>
      <c r="G142" s="244"/>
      <c r="H142" s="244" t="s">
        <v>531</v>
      </c>
      <c r="I142" s="244" t="s">
        <v>508</v>
      </c>
      <c r="J142" s="244"/>
      <c r="K142" s="292"/>
    </row>
    <row r="143" s="1" customFormat="1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s="1" customFormat="1" ht="18.75" customHeight="1">
      <c r="B144" s="280"/>
      <c r="C144" s="280"/>
      <c r="D144" s="280"/>
      <c r="E144" s="280"/>
      <c r="F144" s="281"/>
      <c r="G144" s="280"/>
      <c r="H144" s="280"/>
      <c r="I144" s="280"/>
      <c r="J144" s="280"/>
      <c r="K144" s="280"/>
    </row>
    <row r="145" s="1" customFormat="1" ht="18.75" customHeight="1">
      <c r="B145" s="252"/>
      <c r="C145" s="252"/>
      <c r="D145" s="252"/>
      <c r="E145" s="252"/>
      <c r="F145" s="252"/>
      <c r="G145" s="252"/>
      <c r="H145" s="252"/>
      <c r="I145" s="252"/>
      <c r="J145" s="252"/>
      <c r="K145" s="252"/>
    </row>
    <row r="146" s="1" customFormat="1" ht="7.5" customHeight="1">
      <c r="B146" s="253"/>
      <c r="C146" s="254"/>
      <c r="D146" s="254"/>
      <c r="E146" s="254"/>
      <c r="F146" s="254"/>
      <c r="G146" s="254"/>
      <c r="H146" s="254"/>
      <c r="I146" s="254"/>
      <c r="J146" s="254"/>
      <c r="K146" s="255"/>
    </row>
    <row r="147" s="1" customFormat="1" ht="45" customHeight="1">
      <c r="B147" s="256"/>
      <c r="C147" s="257" t="s">
        <v>532</v>
      </c>
      <c r="D147" s="257"/>
      <c r="E147" s="257"/>
      <c r="F147" s="257"/>
      <c r="G147" s="257"/>
      <c r="H147" s="257"/>
      <c r="I147" s="257"/>
      <c r="J147" s="257"/>
      <c r="K147" s="258"/>
    </row>
    <row r="148" s="1" customFormat="1" ht="17.25" customHeight="1">
      <c r="B148" s="256"/>
      <c r="C148" s="259" t="s">
        <v>467</v>
      </c>
      <c r="D148" s="259"/>
      <c r="E148" s="259"/>
      <c r="F148" s="259" t="s">
        <v>468</v>
      </c>
      <c r="G148" s="260"/>
      <c r="H148" s="259" t="s">
        <v>55</v>
      </c>
      <c r="I148" s="259" t="s">
        <v>58</v>
      </c>
      <c r="J148" s="259" t="s">
        <v>469</v>
      </c>
      <c r="K148" s="258"/>
    </row>
    <row r="149" s="1" customFormat="1" ht="17.25" customHeight="1">
      <c r="B149" s="256"/>
      <c r="C149" s="261" t="s">
        <v>470</v>
      </c>
      <c r="D149" s="261"/>
      <c r="E149" s="261"/>
      <c r="F149" s="262" t="s">
        <v>471</v>
      </c>
      <c r="G149" s="263"/>
      <c r="H149" s="261"/>
      <c r="I149" s="261"/>
      <c r="J149" s="261" t="s">
        <v>472</v>
      </c>
      <c r="K149" s="258"/>
    </row>
    <row r="150" s="1" customFormat="1" ht="5.25" customHeight="1">
      <c r="B150" s="269"/>
      <c r="C150" s="264"/>
      <c r="D150" s="264"/>
      <c r="E150" s="264"/>
      <c r="F150" s="264"/>
      <c r="G150" s="265"/>
      <c r="H150" s="264"/>
      <c r="I150" s="264"/>
      <c r="J150" s="264"/>
      <c r="K150" s="292"/>
    </row>
    <row r="151" s="1" customFormat="1" ht="15" customHeight="1">
      <c r="B151" s="269"/>
      <c r="C151" s="296" t="s">
        <v>476</v>
      </c>
      <c r="D151" s="244"/>
      <c r="E151" s="244"/>
      <c r="F151" s="297" t="s">
        <v>473</v>
      </c>
      <c r="G151" s="244"/>
      <c r="H151" s="296" t="s">
        <v>513</v>
      </c>
      <c r="I151" s="296" t="s">
        <v>475</v>
      </c>
      <c r="J151" s="296">
        <v>120</v>
      </c>
      <c r="K151" s="292"/>
    </row>
    <row r="152" s="1" customFormat="1" ht="15" customHeight="1">
      <c r="B152" s="269"/>
      <c r="C152" s="296" t="s">
        <v>522</v>
      </c>
      <c r="D152" s="244"/>
      <c r="E152" s="244"/>
      <c r="F152" s="297" t="s">
        <v>473</v>
      </c>
      <c r="G152" s="244"/>
      <c r="H152" s="296" t="s">
        <v>533</v>
      </c>
      <c r="I152" s="296" t="s">
        <v>475</v>
      </c>
      <c r="J152" s="296" t="s">
        <v>524</v>
      </c>
      <c r="K152" s="292"/>
    </row>
    <row r="153" s="1" customFormat="1" ht="15" customHeight="1">
      <c r="B153" s="269"/>
      <c r="C153" s="296" t="s">
        <v>421</v>
      </c>
      <c r="D153" s="244"/>
      <c r="E153" s="244"/>
      <c r="F153" s="297" t="s">
        <v>473</v>
      </c>
      <c r="G153" s="244"/>
      <c r="H153" s="296" t="s">
        <v>534</v>
      </c>
      <c r="I153" s="296" t="s">
        <v>475</v>
      </c>
      <c r="J153" s="296" t="s">
        <v>524</v>
      </c>
      <c r="K153" s="292"/>
    </row>
    <row r="154" s="1" customFormat="1" ht="15" customHeight="1">
      <c r="B154" s="269"/>
      <c r="C154" s="296" t="s">
        <v>478</v>
      </c>
      <c r="D154" s="244"/>
      <c r="E154" s="244"/>
      <c r="F154" s="297" t="s">
        <v>479</v>
      </c>
      <c r="G154" s="244"/>
      <c r="H154" s="296" t="s">
        <v>513</v>
      </c>
      <c r="I154" s="296" t="s">
        <v>475</v>
      </c>
      <c r="J154" s="296">
        <v>50</v>
      </c>
      <c r="K154" s="292"/>
    </row>
    <row r="155" s="1" customFormat="1" ht="15" customHeight="1">
      <c r="B155" s="269"/>
      <c r="C155" s="296" t="s">
        <v>481</v>
      </c>
      <c r="D155" s="244"/>
      <c r="E155" s="244"/>
      <c r="F155" s="297" t="s">
        <v>473</v>
      </c>
      <c r="G155" s="244"/>
      <c r="H155" s="296" t="s">
        <v>513</v>
      </c>
      <c r="I155" s="296" t="s">
        <v>483</v>
      </c>
      <c r="J155" s="296"/>
      <c r="K155" s="292"/>
    </row>
    <row r="156" s="1" customFormat="1" ht="15" customHeight="1">
      <c r="B156" s="269"/>
      <c r="C156" s="296" t="s">
        <v>492</v>
      </c>
      <c r="D156" s="244"/>
      <c r="E156" s="244"/>
      <c r="F156" s="297" t="s">
        <v>479</v>
      </c>
      <c r="G156" s="244"/>
      <c r="H156" s="296" t="s">
        <v>513</v>
      </c>
      <c r="I156" s="296" t="s">
        <v>475</v>
      </c>
      <c r="J156" s="296">
        <v>50</v>
      </c>
      <c r="K156" s="292"/>
    </row>
    <row r="157" s="1" customFormat="1" ht="15" customHeight="1">
      <c r="B157" s="269"/>
      <c r="C157" s="296" t="s">
        <v>500</v>
      </c>
      <c r="D157" s="244"/>
      <c r="E157" s="244"/>
      <c r="F157" s="297" t="s">
        <v>479</v>
      </c>
      <c r="G157" s="244"/>
      <c r="H157" s="296" t="s">
        <v>513</v>
      </c>
      <c r="I157" s="296" t="s">
        <v>475</v>
      </c>
      <c r="J157" s="296">
        <v>50</v>
      </c>
      <c r="K157" s="292"/>
    </row>
    <row r="158" s="1" customFormat="1" ht="15" customHeight="1">
      <c r="B158" s="269"/>
      <c r="C158" s="296" t="s">
        <v>498</v>
      </c>
      <c r="D158" s="244"/>
      <c r="E158" s="244"/>
      <c r="F158" s="297" t="s">
        <v>479</v>
      </c>
      <c r="G158" s="244"/>
      <c r="H158" s="296" t="s">
        <v>513</v>
      </c>
      <c r="I158" s="296" t="s">
        <v>475</v>
      </c>
      <c r="J158" s="296">
        <v>50</v>
      </c>
      <c r="K158" s="292"/>
    </row>
    <row r="159" s="1" customFormat="1" ht="15" customHeight="1">
      <c r="B159" s="269"/>
      <c r="C159" s="296" t="s">
        <v>91</v>
      </c>
      <c r="D159" s="244"/>
      <c r="E159" s="244"/>
      <c r="F159" s="297" t="s">
        <v>473</v>
      </c>
      <c r="G159" s="244"/>
      <c r="H159" s="296" t="s">
        <v>535</v>
      </c>
      <c r="I159" s="296" t="s">
        <v>475</v>
      </c>
      <c r="J159" s="296" t="s">
        <v>536</v>
      </c>
      <c r="K159" s="292"/>
    </row>
    <row r="160" s="1" customFormat="1" ht="15" customHeight="1">
      <c r="B160" s="269"/>
      <c r="C160" s="296" t="s">
        <v>537</v>
      </c>
      <c r="D160" s="244"/>
      <c r="E160" s="244"/>
      <c r="F160" s="297" t="s">
        <v>473</v>
      </c>
      <c r="G160" s="244"/>
      <c r="H160" s="296" t="s">
        <v>538</v>
      </c>
      <c r="I160" s="296" t="s">
        <v>508</v>
      </c>
      <c r="J160" s="296"/>
      <c r="K160" s="292"/>
    </row>
    <row r="161" s="1" customFormat="1" ht="15" customHeight="1">
      <c r="B161" s="298"/>
      <c r="C161" s="278"/>
      <c r="D161" s="278"/>
      <c r="E161" s="278"/>
      <c r="F161" s="278"/>
      <c r="G161" s="278"/>
      <c r="H161" s="278"/>
      <c r="I161" s="278"/>
      <c r="J161" s="278"/>
      <c r="K161" s="299"/>
    </row>
    <row r="162" s="1" customFormat="1" ht="18.75" customHeight="1">
      <c r="B162" s="280"/>
      <c r="C162" s="290"/>
      <c r="D162" s="290"/>
      <c r="E162" s="290"/>
      <c r="F162" s="300"/>
      <c r="G162" s="290"/>
      <c r="H162" s="290"/>
      <c r="I162" s="290"/>
      <c r="J162" s="290"/>
      <c r="K162" s="280"/>
    </row>
    <row r="163" s="1" customFormat="1" ht="18.75" customHeight="1">
      <c r="B163" s="252"/>
      <c r="C163" s="252"/>
      <c r="D163" s="252"/>
      <c r="E163" s="252"/>
      <c r="F163" s="252"/>
      <c r="G163" s="252"/>
      <c r="H163" s="252"/>
      <c r="I163" s="252"/>
      <c r="J163" s="252"/>
      <c r="K163" s="252"/>
    </row>
    <row r="164" s="1" customFormat="1" ht="7.5" customHeight="1">
      <c r="B164" s="231"/>
      <c r="C164" s="232"/>
      <c r="D164" s="232"/>
      <c r="E164" s="232"/>
      <c r="F164" s="232"/>
      <c r="G164" s="232"/>
      <c r="H164" s="232"/>
      <c r="I164" s="232"/>
      <c r="J164" s="232"/>
      <c r="K164" s="233"/>
    </row>
    <row r="165" s="1" customFormat="1" ht="45" customHeight="1">
      <c r="B165" s="234"/>
      <c r="C165" s="235" t="s">
        <v>539</v>
      </c>
      <c r="D165" s="235"/>
      <c r="E165" s="235"/>
      <c r="F165" s="235"/>
      <c r="G165" s="235"/>
      <c r="H165" s="235"/>
      <c r="I165" s="235"/>
      <c r="J165" s="235"/>
      <c r="K165" s="236"/>
    </row>
    <row r="166" s="1" customFormat="1" ht="17.25" customHeight="1">
      <c r="B166" s="234"/>
      <c r="C166" s="259" t="s">
        <v>467</v>
      </c>
      <c r="D166" s="259"/>
      <c r="E166" s="259"/>
      <c r="F166" s="259" t="s">
        <v>468</v>
      </c>
      <c r="G166" s="301"/>
      <c r="H166" s="302" t="s">
        <v>55</v>
      </c>
      <c r="I166" s="302" t="s">
        <v>58</v>
      </c>
      <c r="J166" s="259" t="s">
        <v>469</v>
      </c>
      <c r="K166" s="236"/>
    </row>
    <row r="167" s="1" customFormat="1" ht="17.25" customHeight="1">
      <c r="B167" s="237"/>
      <c r="C167" s="261" t="s">
        <v>470</v>
      </c>
      <c r="D167" s="261"/>
      <c r="E167" s="261"/>
      <c r="F167" s="262" t="s">
        <v>471</v>
      </c>
      <c r="G167" s="303"/>
      <c r="H167" s="304"/>
      <c r="I167" s="304"/>
      <c r="J167" s="261" t="s">
        <v>472</v>
      </c>
      <c r="K167" s="239"/>
    </row>
    <row r="168" s="1" customFormat="1" ht="5.25" customHeight="1">
      <c r="B168" s="269"/>
      <c r="C168" s="264"/>
      <c r="D168" s="264"/>
      <c r="E168" s="264"/>
      <c r="F168" s="264"/>
      <c r="G168" s="265"/>
      <c r="H168" s="264"/>
      <c r="I168" s="264"/>
      <c r="J168" s="264"/>
      <c r="K168" s="292"/>
    </row>
    <row r="169" s="1" customFormat="1" ht="15" customHeight="1">
      <c r="B169" s="269"/>
      <c r="C169" s="244" t="s">
        <v>476</v>
      </c>
      <c r="D169" s="244"/>
      <c r="E169" s="244"/>
      <c r="F169" s="267" t="s">
        <v>473</v>
      </c>
      <c r="G169" s="244"/>
      <c r="H169" s="244" t="s">
        <v>513</v>
      </c>
      <c r="I169" s="244" t="s">
        <v>475</v>
      </c>
      <c r="J169" s="244">
        <v>120</v>
      </c>
      <c r="K169" s="292"/>
    </row>
    <row r="170" s="1" customFormat="1" ht="15" customHeight="1">
      <c r="B170" s="269"/>
      <c r="C170" s="244" t="s">
        <v>522</v>
      </c>
      <c r="D170" s="244"/>
      <c r="E170" s="244"/>
      <c r="F170" s="267" t="s">
        <v>473</v>
      </c>
      <c r="G170" s="244"/>
      <c r="H170" s="244" t="s">
        <v>523</v>
      </c>
      <c r="I170" s="244" t="s">
        <v>475</v>
      </c>
      <c r="J170" s="244" t="s">
        <v>524</v>
      </c>
      <c r="K170" s="292"/>
    </row>
    <row r="171" s="1" customFormat="1" ht="15" customHeight="1">
      <c r="B171" s="269"/>
      <c r="C171" s="244" t="s">
        <v>421</v>
      </c>
      <c r="D171" s="244"/>
      <c r="E171" s="244"/>
      <c r="F171" s="267" t="s">
        <v>473</v>
      </c>
      <c r="G171" s="244"/>
      <c r="H171" s="244" t="s">
        <v>540</v>
      </c>
      <c r="I171" s="244" t="s">
        <v>475</v>
      </c>
      <c r="J171" s="244" t="s">
        <v>524</v>
      </c>
      <c r="K171" s="292"/>
    </row>
    <row r="172" s="1" customFormat="1" ht="15" customHeight="1">
      <c r="B172" s="269"/>
      <c r="C172" s="244" t="s">
        <v>478</v>
      </c>
      <c r="D172" s="244"/>
      <c r="E172" s="244"/>
      <c r="F172" s="267" t="s">
        <v>479</v>
      </c>
      <c r="G172" s="244"/>
      <c r="H172" s="244" t="s">
        <v>540</v>
      </c>
      <c r="I172" s="244" t="s">
        <v>475</v>
      </c>
      <c r="J172" s="244">
        <v>50</v>
      </c>
      <c r="K172" s="292"/>
    </row>
    <row r="173" s="1" customFormat="1" ht="15" customHeight="1">
      <c r="B173" s="269"/>
      <c r="C173" s="244" t="s">
        <v>481</v>
      </c>
      <c r="D173" s="244"/>
      <c r="E173" s="244"/>
      <c r="F173" s="267" t="s">
        <v>473</v>
      </c>
      <c r="G173" s="244"/>
      <c r="H173" s="244" t="s">
        <v>540</v>
      </c>
      <c r="I173" s="244" t="s">
        <v>483</v>
      </c>
      <c r="J173" s="244"/>
      <c r="K173" s="292"/>
    </row>
    <row r="174" s="1" customFormat="1" ht="15" customHeight="1">
      <c r="B174" s="269"/>
      <c r="C174" s="244" t="s">
        <v>492</v>
      </c>
      <c r="D174" s="244"/>
      <c r="E174" s="244"/>
      <c r="F174" s="267" t="s">
        <v>479</v>
      </c>
      <c r="G174" s="244"/>
      <c r="H174" s="244" t="s">
        <v>540</v>
      </c>
      <c r="I174" s="244" t="s">
        <v>475</v>
      </c>
      <c r="J174" s="244">
        <v>50</v>
      </c>
      <c r="K174" s="292"/>
    </row>
    <row r="175" s="1" customFormat="1" ht="15" customHeight="1">
      <c r="B175" s="269"/>
      <c r="C175" s="244" t="s">
        <v>500</v>
      </c>
      <c r="D175" s="244"/>
      <c r="E175" s="244"/>
      <c r="F175" s="267" t="s">
        <v>479</v>
      </c>
      <c r="G175" s="244"/>
      <c r="H175" s="244" t="s">
        <v>540</v>
      </c>
      <c r="I175" s="244" t="s">
        <v>475</v>
      </c>
      <c r="J175" s="244">
        <v>50</v>
      </c>
      <c r="K175" s="292"/>
    </row>
    <row r="176" s="1" customFormat="1" ht="15" customHeight="1">
      <c r="B176" s="269"/>
      <c r="C176" s="244" t="s">
        <v>498</v>
      </c>
      <c r="D176" s="244"/>
      <c r="E176" s="244"/>
      <c r="F176" s="267" t="s">
        <v>479</v>
      </c>
      <c r="G176" s="244"/>
      <c r="H176" s="244" t="s">
        <v>540</v>
      </c>
      <c r="I176" s="244" t="s">
        <v>475</v>
      </c>
      <c r="J176" s="244">
        <v>50</v>
      </c>
      <c r="K176" s="292"/>
    </row>
    <row r="177" s="1" customFormat="1" ht="15" customHeight="1">
      <c r="B177" s="269"/>
      <c r="C177" s="244" t="s">
        <v>97</v>
      </c>
      <c r="D177" s="244"/>
      <c r="E177" s="244"/>
      <c r="F177" s="267" t="s">
        <v>473</v>
      </c>
      <c r="G177" s="244"/>
      <c r="H177" s="244" t="s">
        <v>541</v>
      </c>
      <c r="I177" s="244" t="s">
        <v>542</v>
      </c>
      <c r="J177" s="244"/>
      <c r="K177" s="292"/>
    </row>
    <row r="178" s="1" customFormat="1" ht="15" customHeight="1">
      <c r="B178" s="269"/>
      <c r="C178" s="244" t="s">
        <v>58</v>
      </c>
      <c r="D178" s="244"/>
      <c r="E178" s="244"/>
      <c r="F178" s="267" t="s">
        <v>473</v>
      </c>
      <c r="G178" s="244"/>
      <c r="H178" s="244" t="s">
        <v>543</v>
      </c>
      <c r="I178" s="244" t="s">
        <v>544</v>
      </c>
      <c r="J178" s="244">
        <v>1</v>
      </c>
      <c r="K178" s="292"/>
    </row>
    <row r="179" s="1" customFormat="1" ht="15" customHeight="1">
      <c r="B179" s="269"/>
      <c r="C179" s="244" t="s">
        <v>54</v>
      </c>
      <c r="D179" s="244"/>
      <c r="E179" s="244"/>
      <c r="F179" s="267" t="s">
        <v>473</v>
      </c>
      <c r="G179" s="244"/>
      <c r="H179" s="244" t="s">
        <v>545</v>
      </c>
      <c r="I179" s="244" t="s">
        <v>475</v>
      </c>
      <c r="J179" s="244">
        <v>20</v>
      </c>
      <c r="K179" s="292"/>
    </row>
    <row r="180" s="1" customFormat="1" ht="15" customHeight="1">
      <c r="B180" s="269"/>
      <c r="C180" s="244" t="s">
        <v>55</v>
      </c>
      <c r="D180" s="244"/>
      <c r="E180" s="244"/>
      <c r="F180" s="267" t="s">
        <v>473</v>
      </c>
      <c r="G180" s="244"/>
      <c r="H180" s="244" t="s">
        <v>546</v>
      </c>
      <c r="I180" s="244" t="s">
        <v>475</v>
      </c>
      <c r="J180" s="244">
        <v>255</v>
      </c>
      <c r="K180" s="292"/>
    </row>
    <row r="181" s="1" customFormat="1" ht="15" customHeight="1">
      <c r="B181" s="269"/>
      <c r="C181" s="244" t="s">
        <v>98</v>
      </c>
      <c r="D181" s="244"/>
      <c r="E181" s="244"/>
      <c r="F181" s="267" t="s">
        <v>473</v>
      </c>
      <c r="G181" s="244"/>
      <c r="H181" s="244" t="s">
        <v>437</v>
      </c>
      <c r="I181" s="244" t="s">
        <v>475</v>
      </c>
      <c r="J181" s="244">
        <v>10</v>
      </c>
      <c r="K181" s="292"/>
    </row>
    <row r="182" s="1" customFormat="1" ht="15" customHeight="1">
      <c r="B182" s="269"/>
      <c r="C182" s="244" t="s">
        <v>99</v>
      </c>
      <c r="D182" s="244"/>
      <c r="E182" s="244"/>
      <c r="F182" s="267" t="s">
        <v>473</v>
      </c>
      <c r="G182" s="244"/>
      <c r="H182" s="244" t="s">
        <v>547</v>
      </c>
      <c r="I182" s="244" t="s">
        <v>508</v>
      </c>
      <c r="J182" s="244"/>
      <c r="K182" s="292"/>
    </row>
    <row r="183" s="1" customFormat="1" ht="15" customHeight="1">
      <c r="B183" s="269"/>
      <c r="C183" s="244" t="s">
        <v>548</v>
      </c>
      <c r="D183" s="244"/>
      <c r="E183" s="244"/>
      <c r="F183" s="267" t="s">
        <v>473</v>
      </c>
      <c r="G183" s="244"/>
      <c r="H183" s="244" t="s">
        <v>549</v>
      </c>
      <c r="I183" s="244" t="s">
        <v>508</v>
      </c>
      <c r="J183" s="244"/>
      <c r="K183" s="292"/>
    </row>
    <row r="184" s="1" customFormat="1" ht="15" customHeight="1">
      <c r="B184" s="269"/>
      <c r="C184" s="244" t="s">
        <v>537</v>
      </c>
      <c r="D184" s="244"/>
      <c r="E184" s="244"/>
      <c r="F184" s="267" t="s">
        <v>473</v>
      </c>
      <c r="G184" s="244"/>
      <c r="H184" s="244" t="s">
        <v>550</v>
      </c>
      <c r="I184" s="244" t="s">
        <v>508</v>
      </c>
      <c r="J184" s="244"/>
      <c r="K184" s="292"/>
    </row>
    <row r="185" s="1" customFormat="1" ht="15" customHeight="1">
      <c r="B185" s="269"/>
      <c r="C185" s="244" t="s">
        <v>101</v>
      </c>
      <c r="D185" s="244"/>
      <c r="E185" s="244"/>
      <c r="F185" s="267" t="s">
        <v>479</v>
      </c>
      <c r="G185" s="244"/>
      <c r="H185" s="244" t="s">
        <v>551</v>
      </c>
      <c r="I185" s="244" t="s">
        <v>475</v>
      </c>
      <c r="J185" s="244">
        <v>50</v>
      </c>
      <c r="K185" s="292"/>
    </row>
    <row r="186" s="1" customFormat="1" ht="15" customHeight="1">
      <c r="B186" s="269"/>
      <c r="C186" s="244" t="s">
        <v>552</v>
      </c>
      <c r="D186" s="244"/>
      <c r="E186" s="244"/>
      <c r="F186" s="267" t="s">
        <v>479</v>
      </c>
      <c r="G186" s="244"/>
      <c r="H186" s="244" t="s">
        <v>553</v>
      </c>
      <c r="I186" s="244" t="s">
        <v>554</v>
      </c>
      <c r="J186" s="244"/>
      <c r="K186" s="292"/>
    </row>
    <row r="187" s="1" customFormat="1" ht="15" customHeight="1">
      <c r="B187" s="269"/>
      <c r="C187" s="244" t="s">
        <v>555</v>
      </c>
      <c r="D187" s="244"/>
      <c r="E187" s="244"/>
      <c r="F187" s="267" t="s">
        <v>479</v>
      </c>
      <c r="G187" s="244"/>
      <c r="H187" s="244" t="s">
        <v>556</v>
      </c>
      <c r="I187" s="244" t="s">
        <v>554</v>
      </c>
      <c r="J187" s="244"/>
      <c r="K187" s="292"/>
    </row>
    <row r="188" s="1" customFormat="1" ht="15" customHeight="1">
      <c r="B188" s="269"/>
      <c r="C188" s="244" t="s">
        <v>557</v>
      </c>
      <c r="D188" s="244"/>
      <c r="E188" s="244"/>
      <c r="F188" s="267" t="s">
        <v>479</v>
      </c>
      <c r="G188" s="244"/>
      <c r="H188" s="244" t="s">
        <v>558</v>
      </c>
      <c r="I188" s="244" t="s">
        <v>554</v>
      </c>
      <c r="J188" s="244"/>
      <c r="K188" s="292"/>
    </row>
    <row r="189" s="1" customFormat="1" ht="15" customHeight="1">
      <c r="B189" s="269"/>
      <c r="C189" s="305" t="s">
        <v>559</v>
      </c>
      <c r="D189" s="244"/>
      <c r="E189" s="244"/>
      <c r="F189" s="267" t="s">
        <v>479</v>
      </c>
      <c r="G189" s="244"/>
      <c r="H189" s="244" t="s">
        <v>560</v>
      </c>
      <c r="I189" s="244" t="s">
        <v>561</v>
      </c>
      <c r="J189" s="306" t="s">
        <v>562</v>
      </c>
      <c r="K189" s="292"/>
    </row>
    <row r="190" s="1" customFormat="1" ht="15" customHeight="1">
      <c r="B190" s="269"/>
      <c r="C190" s="305" t="s">
        <v>43</v>
      </c>
      <c r="D190" s="244"/>
      <c r="E190" s="244"/>
      <c r="F190" s="267" t="s">
        <v>473</v>
      </c>
      <c r="G190" s="244"/>
      <c r="H190" s="241" t="s">
        <v>563</v>
      </c>
      <c r="I190" s="244" t="s">
        <v>564</v>
      </c>
      <c r="J190" s="244"/>
      <c r="K190" s="292"/>
    </row>
    <row r="191" s="1" customFormat="1" ht="15" customHeight="1">
      <c r="B191" s="269"/>
      <c r="C191" s="305" t="s">
        <v>565</v>
      </c>
      <c r="D191" s="244"/>
      <c r="E191" s="244"/>
      <c r="F191" s="267" t="s">
        <v>473</v>
      </c>
      <c r="G191" s="244"/>
      <c r="H191" s="244" t="s">
        <v>566</v>
      </c>
      <c r="I191" s="244" t="s">
        <v>508</v>
      </c>
      <c r="J191" s="244"/>
      <c r="K191" s="292"/>
    </row>
    <row r="192" s="1" customFormat="1" ht="15" customHeight="1">
      <c r="B192" s="269"/>
      <c r="C192" s="305" t="s">
        <v>567</v>
      </c>
      <c r="D192" s="244"/>
      <c r="E192" s="244"/>
      <c r="F192" s="267" t="s">
        <v>473</v>
      </c>
      <c r="G192" s="244"/>
      <c r="H192" s="244" t="s">
        <v>568</v>
      </c>
      <c r="I192" s="244" t="s">
        <v>508</v>
      </c>
      <c r="J192" s="244"/>
      <c r="K192" s="292"/>
    </row>
    <row r="193" s="1" customFormat="1" ht="15" customHeight="1">
      <c r="B193" s="269"/>
      <c r="C193" s="305" t="s">
        <v>569</v>
      </c>
      <c r="D193" s="244"/>
      <c r="E193" s="244"/>
      <c r="F193" s="267" t="s">
        <v>479</v>
      </c>
      <c r="G193" s="244"/>
      <c r="H193" s="244" t="s">
        <v>570</v>
      </c>
      <c r="I193" s="244" t="s">
        <v>508</v>
      </c>
      <c r="J193" s="244"/>
      <c r="K193" s="292"/>
    </row>
    <row r="194" s="1" customFormat="1" ht="15" customHeight="1">
      <c r="B194" s="298"/>
      <c r="C194" s="307"/>
      <c r="D194" s="278"/>
      <c r="E194" s="278"/>
      <c r="F194" s="278"/>
      <c r="G194" s="278"/>
      <c r="H194" s="278"/>
      <c r="I194" s="278"/>
      <c r="J194" s="278"/>
      <c r="K194" s="299"/>
    </row>
    <row r="195" s="1" customFormat="1" ht="18.75" customHeight="1">
      <c r="B195" s="280"/>
      <c r="C195" s="290"/>
      <c r="D195" s="290"/>
      <c r="E195" s="290"/>
      <c r="F195" s="300"/>
      <c r="G195" s="290"/>
      <c r="H195" s="290"/>
      <c r="I195" s="290"/>
      <c r="J195" s="290"/>
      <c r="K195" s="280"/>
    </row>
    <row r="196" s="1" customFormat="1" ht="18.75" customHeight="1">
      <c r="B196" s="280"/>
      <c r="C196" s="290"/>
      <c r="D196" s="290"/>
      <c r="E196" s="290"/>
      <c r="F196" s="300"/>
      <c r="G196" s="290"/>
      <c r="H196" s="290"/>
      <c r="I196" s="290"/>
      <c r="J196" s="290"/>
      <c r="K196" s="280"/>
    </row>
    <row r="197" s="1" customFormat="1" ht="18.75" customHeight="1">
      <c r="B197" s="252"/>
      <c r="C197" s="252"/>
      <c r="D197" s="252"/>
      <c r="E197" s="252"/>
      <c r="F197" s="252"/>
      <c r="G197" s="252"/>
      <c r="H197" s="252"/>
      <c r="I197" s="252"/>
      <c r="J197" s="252"/>
      <c r="K197" s="252"/>
    </row>
    <row r="198" s="1" customFormat="1" ht="13.5">
      <c r="B198" s="231"/>
      <c r="C198" s="232"/>
      <c r="D198" s="232"/>
      <c r="E198" s="232"/>
      <c r="F198" s="232"/>
      <c r="G198" s="232"/>
      <c r="H198" s="232"/>
      <c r="I198" s="232"/>
      <c r="J198" s="232"/>
      <c r="K198" s="233"/>
    </row>
    <row r="199" s="1" customFormat="1" ht="21">
      <c r="B199" s="234"/>
      <c r="C199" s="235" t="s">
        <v>571</v>
      </c>
      <c r="D199" s="235"/>
      <c r="E199" s="235"/>
      <c r="F199" s="235"/>
      <c r="G199" s="235"/>
      <c r="H199" s="235"/>
      <c r="I199" s="235"/>
      <c r="J199" s="235"/>
      <c r="K199" s="236"/>
    </row>
    <row r="200" s="1" customFormat="1" ht="25.5" customHeight="1">
      <c r="B200" s="234"/>
      <c r="C200" s="308" t="s">
        <v>572</v>
      </c>
      <c r="D200" s="308"/>
      <c r="E200" s="308"/>
      <c r="F200" s="308" t="s">
        <v>573</v>
      </c>
      <c r="G200" s="309"/>
      <c r="H200" s="308" t="s">
        <v>574</v>
      </c>
      <c r="I200" s="308"/>
      <c r="J200" s="308"/>
      <c r="K200" s="236"/>
    </row>
    <row r="201" s="1" customFormat="1" ht="5.25" customHeight="1">
      <c r="B201" s="269"/>
      <c r="C201" s="264"/>
      <c r="D201" s="264"/>
      <c r="E201" s="264"/>
      <c r="F201" s="264"/>
      <c r="G201" s="290"/>
      <c r="H201" s="264"/>
      <c r="I201" s="264"/>
      <c r="J201" s="264"/>
      <c r="K201" s="292"/>
    </row>
    <row r="202" s="1" customFormat="1" ht="15" customHeight="1">
      <c r="B202" s="269"/>
      <c r="C202" s="244" t="s">
        <v>564</v>
      </c>
      <c r="D202" s="244"/>
      <c r="E202" s="244"/>
      <c r="F202" s="267" t="s">
        <v>44</v>
      </c>
      <c r="G202" s="244"/>
      <c r="H202" s="244" t="s">
        <v>575</v>
      </c>
      <c r="I202" s="244"/>
      <c r="J202" s="244"/>
      <c r="K202" s="292"/>
    </row>
    <row r="203" s="1" customFormat="1" ht="15" customHeight="1">
      <c r="B203" s="269"/>
      <c r="C203" s="244"/>
      <c r="D203" s="244"/>
      <c r="E203" s="244"/>
      <c r="F203" s="267" t="s">
        <v>45</v>
      </c>
      <c r="G203" s="244"/>
      <c r="H203" s="244" t="s">
        <v>576</v>
      </c>
      <c r="I203" s="244"/>
      <c r="J203" s="244"/>
      <c r="K203" s="292"/>
    </row>
    <row r="204" s="1" customFormat="1" ht="15" customHeight="1">
      <c r="B204" s="269"/>
      <c r="C204" s="244"/>
      <c r="D204" s="244"/>
      <c r="E204" s="244"/>
      <c r="F204" s="267" t="s">
        <v>48</v>
      </c>
      <c r="G204" s="244"/>
      <c r="H204" s="244" t="s">
        <v>577</v>
      </c>
      <c r="I204" s="244"/>
      <c r="J204" s="244"/>
      <c r="K204" s="292"/>
    </row>
    <row r="205" s="1" customFormat="1" ht="15" customHeight="1">
      <c r="B205" s="269"/>
      <c r="C205" s="244"/>
      <c r="D205" s="244"/>
      <c r="E205" s="244"/>
      <c r="F205" s="267" t="s">
        <v>46</v>
      </c>
      <c r="G205" s="244"/>
      <c r="H205" s="244" t="s">
        <v>578</v>
      </c>
      <c r="I205" s="244"/>
      <c r="J205" s="244"/>
      <c r="K205" s="292"/>
    </row>
    <row r="206" s="1" customFormat="1" ht="15" customHeight="1">
      <c r="B206" s="269"/>
      <c r="C206" s="244"/>
      <c r="D206" s="244"/>
      <c r="E206" s="244"/>
      <c r="F206" s="267" t="s">
        <v>47</v>
      </c>
      <c r="G206" s="244"/>
      <c r="H206" s="244" t="s">
        <v>579</v>
      </c>
      <c r="I206" s="244"/>
      <c r="J206" s="244"/>
      <c r="K206" s="292"/>
    </row>
    <row r="207" s="1" customFormat="1" ht="15" customHeight="1">
      <c r="B207" s="269"/>
      <c r="C207" s="244"/>
      <c r="D207" s="244"/>
      <c r="E207" s="244"/>
      <c r="F207" s="267"/>
      <c r="G207" s="244"/>
      <c r="H207" s="244"/>
      <c r="I207" s="244"/>
      <c r="J207" s="244"/>
      <c r="K207" s="292"/>
    </row>
    <row r="208" s="1" customFormat="1" ht="15" customHeight="1">
      <c r="B208" s="269"/>
      <c r="C208" s="244" t="s">
        <v>520</v>
      </c>
      <c r="D208" s="244"/>
      <c r="E208" s="244"/>
      <c r="F208" s="267" t="s">
        <v>80</v>
      </c>
      <c r="G208" s="244"/>
      <c r="H208" s="244" t="s">
        <v>580</v>
      </c>
      <c r="I208" s="244"/>
      <c r="J208" s="244"/>
      <c r="K208" s="292"/>
    </row>
    <row r="209" s="1" customFormat="1" ht="15" customHeight="1">
      <c r="B209" s="269"/>
      <c r="C209" s="244"/>
      <c r="D209" s="244"/>
      <c r="E209" s="244"/>
      <c r="F209" s="267" t="s">
        <v>417</v>
      </c>
      <c r="G209" s="244"/>
      <c r="H209" s="244" t="s">
        <v>418</v>
      </c>
      <c r="I209" s="244"/>
      <c r="J209" s="244"/>
      <c r="K209" s="292"/>
    </row>
    <row r="210" s="1" customFormat="1" ht="15" customHeight="1">
      <c r="B210" s="269"/>
      <c r="C210" s="244"/>
      <c r="D210" s="244"/>
      <c r="E210" s="244"/>
      <c r="F210" s="267" t="s">
        <v>415</v>
      </c>
      <c r="G210" s="244"/>
      <c r="H210" s="244" t="s">
        <v>581</v>
      </c>
      <c r="I210" s="244"/>
      <c r="J210" s="244"/>
      <c r="K210" s="292"/>
    </row>
    <row r="211" s="1" customFormat="1" ht="15" customHeight="1">
      <c r="B211" s="310"/>
      <c r="C211" s="244"/>
      <c r="D211" s="244"/>
      <c r="E211" s="244"/>
      <c r="F211" s="267" t="s">
        <v>419</v>
      </c>
      <c r="G211" s="305"/>
      <c r="H211" s="296" t="s">
        <v>420</v>
      </c>
      <c r="I211" s="296"/>
      <c r="J211" s="296"/>
      <c r="K211" s="311"/>
    </row>
    <row r="212" s="1" customFormat="1" ht="15" customHeight="1">
      <c r="B212" s="310"/>
      <c r="C212" s="244"/>
      <c r="D212" s="244"/>
      <c r="E212" s="244"/>
      <c r="F212" s="267" t="s">
        <v>109</v>
      </c>
      <c r="G212" s="305"/>
      <c r="H212" s="296" t="s">
        <v>582</v>
      </c>
      <c r="I212" s="296"/>
      <c r="J212" s="296"/>
      <c r="K212" s="311"/>
    </row>
    <row r="213" s="1" customFormat="1" ht="15" customHeight="1">
      <c r="B213" s="310"/>
      <c r="C213" s="244"/>
      <c r="D213" s="244"/>
      <c r="E213" s="244"/>
      <c r="F213" s="267"/>
      <c r="G213" s="305"/>
      <c r="H213" s="296"/>
      <c r="I213" s="296"/>
      <c r="J213" s="296"/>
      <c r="K213" s="311"/>
    </row>
    <row r="214" s="1" customFormat="1" ht="15" customHeight="1">
      <c r="B214" s="310"/>
      <c r="C214" s="244" t="s">
        <v>544</v>
      </c>
      <c r="D214" s="244"/>
      <c r="E214" s="244"/>
      <c r="F214" s="267">
        <v>1</v>
      </c>
      <c r="G214" s="305"/>
      <c r="H214" s="296" t="s">
        <v>583</v>
      </c>
      <c r="I214" s="296"/>
      <c r="J214" s="296"/>
      <c r="K214" s="311"/>
    </row>
    <row r="215" s="1" customFormat="1" ht="15" customHeight="1">
      <c r="B215" s="310"/>
      <c r="C215" s="244"/>
      <c r="D215" s="244"/>
      <c r="E215" s="244"/>
      <c r="F215" s="267">
        <v>2</v>
      </c>
      <c r="G215" s="305"/>
      <c r="H215" s="296" t="s">
        <v>584</v>
      </c>
      <c r="I215" s="296"/>
      <c r="J215" s="296"/>
      <c r="K215" s="311"/>
    </row>
    <row r="216" s="1" customFormat="1" ht="15" customHeight="1">
      <c r="B216" s="310"/>
      <c r="C216" s="244"/>
      <c r="D216" s="244"/>
      <c r="E216" s="244"/>
      <c r="F216" s="267">
        <v>3</v>
      </c>
      <c r="G216" s="305"/>
      <c r="H216" s="296" t="s">
        <v>585</v>
      </c>
      <c r="I216" s="296"/>
      <c r="J216" s="296"/>
      <c r="K216" s="311"/>
    </row>
    <row r="217" s="1" customFormat="1" ht="15" customHeight="1">
      <c r="B217" s="310"/>
      <c r="C217" s="244"/>
      <c r="D217" s="244"/>
      <c r="E217" s="244"/>
      <c r="F217" s="267">
        <v>4</v>
      </c>
      <c r="G217" s="305"/>
      <c r="H217" s="296" t="s">
        <v>586</v>
      </c>
      <c r="I217" s="296"/>
      <c r="J217" s="296"/>
      <c r="K217" s="311"/>
    </row>
    <row r="218" s="1" customFormat="1" ht="12.75" customHeight="1">
      <c r="B218" s="312"/>
      <c r="C218" s="313"/>
      <c r="D218" s="313"/>
      <c r="E218" s="313"/>
      <c r="F218" s="313"/>
      <c r="G218" s="313"/>
      <c r="H218" s="313"/>
      <c r="I218" s="313"/>
      <c r="J218" s="313"/>
      <c r="K218" s="31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2020-11-02T06:57:39Z</dcterms:created>
  <dcterms:modified xsi:type="dcterms:W3CDTF">2020-11-02T06:57:44Z</dcterms:modified>
</cp:coreProperties>
</file>