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83 - Kdyně ON - O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'65420183 - Kdyně ON - Opr...'!$C$114:$K$122</definedName>
    <definedName name="_xlnm.Print_Area" localSheetId="1">'65420183 - Kdyně ON - Opr...'!$C$4:$J$76,'65420183 - Kdyně ON - Opr...'!$C$82:$J$98,'65420183 - Kdyně ON - Opr...'!$C$104:$K$122</definedName>
    <definedName name="_xlnm.Print_Titles" localSheetId="1">'65420183 - Kdyně ON - Opr...'!$114:$114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F109"/>
  <c r="E107"/>
  <c r="F87"/>
  <c r="E85"/>
  <c r="J22"/>
  <c r="E22"/>
  <c r="J112"/>
  <c r="J21"/>
  <c r="J19"/>
  <c r="E19"/>
  <c r="J89"/>
  <c r="J18"/>
  <c r="J16"/>
  <c r="E16"/>
  <c r="F112"/>
  <c r="J15"/>
  <c r="J13"/>
  <c r="E13"/>
  <c r="F111"/>
  <c r="J12"/>
  <c r="J10"/>
  <c r="J109"/>
  <c i="1" r="L90"/>
  <c r="AM90"/>
  <c r="AM89"/>
  <c r="L89"/>
  <c r="AM87"/>
  <c r="L87"/>
  <c r="L85"/>
  <c r="L84"/>
  <c i="2" r="BK122"/>
  <c r="BK121"/>
  <c r="J119"/>
  <c r="BK118"/>
  <c r="J122"/>
  <c r="J121"/>
  <c r="BK119"/>
  <c i="1" r="AS94"/>
  <c i="2" r="J118"/>
  <c l="1" r="R117"/>
  <c r="BK120"/>
  <c r="J120"/>
  <c r="J97"/>
  <c r="R120"/>
  <c r="BK117"/>
  <c r="J117"/>
  <c r="J96"/>
  <c r="P117"/>
  <c r="T117"/>
  <c r="T116"/>
  <c r="T115"/>
  <c r="P120"/>
  <c r="T120"/>
  <c r="J87"/>
  <c r="J111"/>
  <c r="BE121"/>
  <c r="BE122"/>
  <c r="F89"/>
  <c r="F90"/>
  <c r="BE118"/>
  <c r="J90"/>
  <c r="BE119"/>
  <c r="F32"/>
  <c i="1" r="BA95"/>
  <c r="BA94"/>
  <c r="AW94"/>
  <c r="AK30"/>
  <c i="2" r="F35"/>
  <c i="1" r="BD95"/>
  <c r="BD94"/>
  <c r="W33"/>
  <c i="2" r="F34"/>
  <c i="1" r="BC95"/>
  <c r="BC94"/>
  <c r="W32"/>
  <c i="2" r="F33"/>
  <c i="1" r="BB95"/>
  <c r="BB94"/>
  <c r="AX94"/>
  <c i="2" r="J32"/>
  <c i="1" r="AW95"/>
  <c i="2" l="1" r="R116"/>
  <c r="R115"/>
  <c r="P116"/>
  <c r="P115"/>
  <c i="1" r="AU95"/>
  <c i="2" r="BK116"/>
  <c r="J116"/>
  <c r="J95"/>
  <c i="1" r="AU94"/>
  <c r="W30"/>
  <c r="AY94"/>
  <c r="W31"/>
  <c i="2" r="F31"/>
  <c i="1" r="AZ95"/>
  <c r="AZ94"/>
  <c r="W29"/>
  <c i="2" r="J31"/>
  <c i="1" r="AV95"/>
  <c r="AT95"/>
  <c i="2" l="1" r="BK115"/>
  <c r="J115"/>
  <c r="J94"/>
  <c i="1" r="AV94"/>
  <c r="AK29"/>
  <c i="2" l="1" r="J28"/>
  <c i="1" r="AG95"/>
  <c r="AG94"/>
  <c r="AK26"/>
  <c r="AK35"/>
  <c r="AT94"/>
  <c l="1" r="AN95"/>
  <c r="AN94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<sst xmlns="http://schemas.openxmlformats.org/spreadsheetml/2006/main">
  <si>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</si>
  <si>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</si>
  <si>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</si>
  <si>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</si>
  <si>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</si>
  <si>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{abcf52ac-2350-4e43-9762-5797c9ac7873}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</si>
  <si>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</si>
  <si>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</si>
  <si>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</si>
  <si>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</si>
  <si>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</si>
  <si>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</si>
  <si>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</si>
  <si>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</si>
  <si>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</si>
  <si>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</si>
  <si>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</si>
  <si>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Kdyně ON - Oprava VB - projektová dokumentace</t>
  </si>
  <si>
    <t>KSO:</t>
  </si>
  <si>
    <t>CC-CZ:</t>
  </si>
  <si>
    <t>Místo:</t>
  </si>
  <si>
    <t xml:space="preserve"> </t>
  </si>
  <si>
    <t>Datum:</t>
  </si>
  <si>
    <t>12. 7. 2020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</si>
  <si>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</si>
  <si>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</si>
  <si>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</si>
  <si>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</si>
  <si>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</si>
  <si>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</si>
  <si>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</si>
  <si>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</si>
  <si>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</si>
  <si>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</si>
  <si>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</si>
  <si>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</si>
  <si>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</si>
  <si>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</si>
  <si>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</si>
  <si>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</si>
  <si>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</si>
  <si>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</si>
  <si>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</si>
  <si>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</si>
  <si>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</si>
  <si>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</si>
  <si>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</si>
  <si>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</si>
  <si>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</si>
  <si>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</si>
  <si>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</si>
  <si>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</si>
  <si>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</si>
  <si>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</si>
  <si>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</si>
  <si>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</si>
  <si>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</si>
  <si>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</si>
  <si>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</si>
  <si>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</si>
  <si>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</si>
  <si>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</si>
  <si>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</si>
  <si>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</si>
  <si>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</si>
  <si>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</si>
  <si>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</si>
  <si>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</si>
  <si>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</si>
  <si>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</si>
  <si>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</si>
  <si>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</si>
  <si>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</si>
  <si>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</si>
  <si>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</si>
  <si>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</si>
  <si>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</si>
  <si>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</si>
  <si>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</si>
  <si>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</si>
  <si>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</si>
  <si>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</si>
  <si>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</si>
  <si>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</si>
  <si>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</si>
  <si>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</si>
  <si>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</si>
  <si>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</si>
  <si>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</si>
  <si>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</si>
  <si>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</si>
  <si>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</si>
  <si>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</si>
  <si>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</si>
  <si>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</si>
  <si>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</si>
  <si>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</si>
  <si>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</si>
  <si>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</si>
  <si>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</si>
  <si>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</si>
  <si>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</si>
  <si>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</si>
  <si>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</si>
  <si>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</si>
  <si>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</si>
  <si>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</si>
  <si>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</si>
  <si>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</si>
  <si>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</si>
  <si>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</si>
  <si>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kpl</t>
  </si>
  <si>
    <t>CS ÚRS 2020 02</t>
  </si>
  <si>
    <t>1024</t>
  </si>
  <si>
    <t>324759663</t>
  </si>
  <si>
    <t>013002000</t>
  </si>
  <si>
    <t>Projektové práce</t>
  </si>
  <si>
    <t>635700641</t>
  </si>
  <si>
    <t>VRN4</t>
  </si>
  <si>
    <t>Inženýrská činnost</t>
  </si>
  <si>
    <t>3</t>
  </si>
  <si>
    <t>040001000</t>
  </si>
  <si>
    <t>707683053</t>
  </si>
  <si>
    <t>4</t>
  </si>
  <si>
    <t>045002000</t>
  </si>
  <si>
    <t>Kompletační a koordinační činnost</t>
  </si>
  <si>
    <t>-535762333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</si>
</sst>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65420183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Kdyně ON - Oprava VB - projektová dokumentace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'65420183 - Kdyně ON - Opr...'!J28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'65420183 - Kdyně ON - Opr...'!P115</f>
        <v>0</v>
      </c>
      <c r="AV95" s="124">
        <f>'65420183 - Kdyně ON - Opr...'!J31</f>
        <v>0</v>
      </c>
      <c r="AW95" s="124">
        <f>'65420183 - Kdyně ON - Opr...'!J32</f>
        <v>0</v>
      </c>
      <c r="AX95" s="124">
        <f>'65420183 - Kdyně ON - Opr...'!J33</f>
        <v>0</v>
      </c>
      <c r="AY95" s="124">
        <f>'65420183 - Kdyně ON - Opr...'!J34</f>
        <v>0</v>
      </c>
      <c r="AZ95" s="124">
        <f>'65420183 - Kdyně ON - Opr...'!F31</f>
        <v>0</v>
      </c>
      <c r="BA95" s="124">
        <f>'65420183 - Kdyně ON - Opr...'!F32</f>
        <v>0</v>
      </c>
      <c r="BB95" s="124">
        <f>'65420183 - Kdyně ON - Opr...'!F33</f>
        <v>0</v>
      </c>
      <c r="BC95" s="124">
        <f>'65420183 - Kdyně ON - Opr...'!F34</f>
        <v>0</v>
      </c>
      <c r="BD95" s="126">
        <f>'65420183 - Kdyně ON - Opr...'!F35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Lf8wgoQIU48PIUpRvWBr9P5ULmQDUwkIlnHWyv6wbia/VHyd/tNYEshLfTvlJkmp5e6yq3ZSMDwexh4lbUqTcg==" hashValue="wVTUM9czp0qyWX3iv25uLk4i4ubWNT3KeFILKO+/0/X1RAqXr+YWoZCGZ8LG+kNcZIgV4zC+mv4ztv2FeyXr6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83 - Kdyně ON - O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12. 7. 2020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ROUND(J115,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ROUND((SUM(BE115:BE122)),  2)</f>
        <v>0</v>
      </c>
      <c r="G31" s="35"/>
      <c r="H31" s="35"/>
      <c r="I31" s="146">
        <v>0.20999999999999999</v>
      </c>
      <c r="J31" s="145">
        <f>ROUND(((SUM(BE115:BE122))*I31),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ROUND((SUM(BF115:BF122)),  2)</f>
        <v>0</v>
      </c>
      <c r="G32" s="35"/>
      <c r="H32" s="35"/>
      <c r="I32" s="146">
        <v>0.14999999999999999</v>
      </c>
      <c r="J32" s="145">
        <f>ROUND(((SUM(BF115:BF122))*I32),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ROUND((SUM(BG115:BG122)),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ROUND((SUM(BH115:BH122)),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ROUND((SUM(BI115:BI122)),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Kdyně ON - Oprava VB - projektová dokumentace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12. 7. 2020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J115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J116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J117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89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73" t="str">
        <f>E7</f>
        <v>Kdyně ON - Oprava VB - projektová dokumentace</v>
      </c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20</v>
      </c>
      <c r="D109" s="37"/>
      <c r="E109" s="37"/>
      <c r="F109" s="24" t="str">
        <f>F10</f>
        <v xml:space="preserve"> </v>
      </c>
      <c r="G109" s="37"/>
      <c r="H109" s="37"/>
      <c r="I109" s="29" t="s">
        <v>22</v>
      </c>
      <c r="J109" s="76" t="str">
        <f>IF(J10="","",J10)</f>
        <v>12. 7. 2020</v>
      </c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15" customHeight="1">
      <c r="A111" s="35"/>
      <c r="B111" s="36"/>
      <c r="C111" s="29" t="s">
        <v>24</v>
      </c>
      <c r="D111" s="37"/>
      <c r="E111" s="37"/>
      <c r="F111" s="24" t="str">
        <f>E13</f>
        <v xml:space="preserve"> </v>
      </c>
      <c r="G111" s="37"/>
      <c r="H111" s="37"/>
      <c r="I111" s="29" t="s">
        <v>29</v>
      </c>
      <c r="J111" s="33" t="str">
        <f>E19</f>
        <v xml:space="preserve"> 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27</v>
      </c>
      <c r="D112" s="37"/>
      <c r="E112" s="37"/>
      <c r="F112" s="24" t="str">
        <f>IF(E16="","",E16)</f>
        <v>Vyplň údaj</v>
      </c>
      <c r="G112" s="37"/>
      <c r="H112" s="37"/>
      <c r="I112" s="29" t="s">
        <v>31</v>
      </c>
      <c r="J112" s="33" t="str">
        <f>E22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0.32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1" customFormat="1" ht="29.28" customHeight="1">
      <c r="A114" s="181"/>
      <c r="B114" s="182"/>
      <c r="C114" s="183" t="s">
        <v>91</v>
      </c>
      <c r="D114" s="184" t="s">
        <v>58</v>
      </c>
      <c r="E114" s="184" t="s">
        <v>54</v>
      </c>
      <c r="F114" s="184" t="s">
        <v>55</v>
      </c>
      <c r="G114" s="184" t="s">
        <v>92</v>
      </c>
      <c r="H114" s="184" t="s">
        <v>93</v>
      </c>
      <c r="I114" s="184" t="s">
        <v>94</v>
      </c>
      <c r="J114" s="184" t="s">
        <v>84</v>
      </c>
      <c r="K114" s="185" t="s">
        <v>95</v>
      </c>
      <c r="L114" s="186"/>
      <c r="M114" s="97" t="s">
        <v>1</v>
      </c>
      <c r="N114" s="98" t="s">
        <v>37</v>
      </c>
      <c r="O114" s="98" t="s">
        <v>96</v>
      </c>
      <c r="P114" s="98" t="s">
        <v>97</v>
      </c>
      <c r="Q114" s="98" t="s">
        <v>98</v>
      </c>
      <c r="R114" s="98" t="s">
        <v>99</v>
      </c>
      <c r="S114" s="98" t="s">
        <v>100</v>
      </c>
      <c r="T114" s="99" t="s">
        <v>101</v>
      </c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</row>
    <row r="115" s="2" customFormat="1" ht="22.8" customHeight="1">
      <c r="A115" s="35"/>
      <c r="B115" s="36"/>
      <c r="C115" s="104" t="s">
        <v>102</v>
      </c>
      <c r="D115" s="37"/>
      <c r="E115" s="37"/>
      <c r="F115" s="37"/>
      <c r="G115" s="37"/>
      <c r="H115" s="37"/>
      <c r="I115" s="37"/>
      <c r="J115" s="187">
        <f>BK115</f>
        <v>0</v>
      </c>
      <c r="K115" s="37"/>
      <c r="L115" s="41"/>
      <c r="M115" s="100"/>
      <c r="N115" s="188"/>
      <c r="O115" s="101"/>
      <c r="P115" s="189">
        <f>P116</f>
        <v>0</v>
      </c>
      <c r="Q115" s="101"/>
      <c r="R115" s="189">
        <f>R116</f>
        <v>0</v>
      </c>
      <c r="S115" s="101"/>
      <c r="T115" s="190">
        <f>T116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72</v>
      </c>
      <c r="AU115" s="14" t="s">
        <v>86</v>
      </c>
      <c r="BK115" s="191">
        <f>BK116</f>
        <v>0</v>
      </c>
    </row>
    <row r="116" s="12" customFormat="1" ht="25.92" customHeight="1">
      <c r="A116" s="12"/>
      <c r="B116" s="192"/>
      <c r="C116" s="193"/>
      <c r="D116" s="194" t="s">
        <v>72</v>
      </c>
      <c r="E116" s="195" t="s">
        <v>103</v>
      </c>
      <c r="F116" s="195" t="s">
        <v>104</v>
      </c>
      <c r="G116" s="193"/>
      <c r="H116" s="193"/>
      <c r="I116" s="196"/>
      <c r="J116" s="197">
        <f>BK116</f>
        <v>0</v>
      </c>
      <c r="K116" s="193"/>
      <c r="L116" s="198"/>
      <c r="M116" s="199"/>
      <c r="N116" s="200"/>
      <c r="O116" s="200"/>
      <c r="P116" s="201">
        <f>P117+P120</f>
        <v>0</v>
      </c>
      <c r="Q116" s="200"/>
      <c r="R116" s="201">
        <f>R117+R120</f>
        <v>0</v>
      </c>
      <c r="S116" s="200"/>
      <c r="T116" s="202">
        <f>T117+T120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105</v>
      </c>
      <c r="AT116" s="204" t="s">
        <v>72</v>
      </c>
      <c r="AU116" s="204" t="s">
        <v>73</v>
      </c>
      <c r="AY116" s="203" t="s">
        <v>106</v>
      </c>
      <c r="BK116" s="205">
        <f>BK117+BK120</f>
        <v>0</v>
      </c>
    </row>
    <row r="117" s="12" customFormat="1" ht="22.8" customHeight="1">
      <c r="A117" s="12"/>
      <c r="B117" s="192"/>
      <c r="C117" s="193"/>
      <c r="D117" s="194" t="s">
        <v>72</v>
      </c>
      <c r="E117" s="206" t="s">
        <v>107</v>
      </c>
      <c r="F117" s="206" t="s">
        <v>108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SUM(P118:P119)</f>
        <v>0</v>
      </c>
      <c r="Q117" s="200"/>
      <c r="R117" s="201">
        <f>SUM(R118:R119)</f>
        <v>0</v>
      </c>
      <c r="S117" s="200"/>
      <c r="T117" s="202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105</v>
      </c>
      <c r="AT117" s="204" t="s">
        <v>72</v>
      </c>
      <c r="AU117" s="204" t="s">
        <v>78</v>
      </c>
      <c r="AY117" s="203" t="s">
        <v>106</v>
      </c>
      <c r="BK117" s="205">
        <f>SUM(BK118:BK119)</f>
        <v>0</v>
      </c>
    </row>
    <row r="118" s="2" customFormat="1" ht="14.4" customHeight="1">
      <c r="A118" s="35"/>
      <c r="B118" s="36"/>
      <c r="C118" s="208" t="s">
        <v>78</v>
      </c>
      <c r="D118" s="208" t="s">
        <v>109</v>
      </c>
      <c r="E118" s="209" t="s">
        <v>110</v>
      </c>
      <c r="F118" s="210" t="s">
        <v>108</v>
      </c>
      <c r="G118" s="211" t="s">
        <v>111</v>
      </c>
      <c r="H118" s="212">
        <v>1</v>
      </c>
      <c r="I118" s="213"/>
      <c r="J118" s="214">
        <f>ROUND(I118*H118,2)</f>
        <v>0</v>
      </c>
      <c r="K118" s="210" t="s">
        <v>112</v>
      </c>
      <c r="L118" s="41"/>
      <c r="M118" s="215" t="s">
        <v>1</v>
      </c>
      <c r="N118" s="216" t="s">
        <v>38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9" t="s">
        <v>113</v>
      </c>
      <c r="AT118" s="219" t="s">
        <v>109</v>
      </c>
      <c r="AU118" s="219" t="s">
        <v>80</v>
      </c>
      <c r="AY118" s="14" t="s">
        <v>106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4" t="s">
        <v>78</v>
      </c>
      <c r="BK118" s="220">
        <f>ROUND(I118*H118,2)</f>
        <v>0</v>
      </c>
      <c r="BL118" s="14" t="s">
        <v>113</v>
      </c>
      <c r="BM118" s="219" t="s">
        <v>114</v>
      </c>
    </row>
    <row r="119" s="2" customFormat="1" ht="14.4" customHeight="1">
      <c r="A119" s="35"/>
      <c r="B119" s="36"/>
      <c r="C119" s="208" t="s">
        <v>80</v>
      </c>
      <c r="D119" s="208" t="s">
        <v>109</v>
      </c>
      <c r="E119" s="209" t="s">
        <v>115</v>
      </c>
      <c r="F119" s="210" t="s">
        <v>116</v>
      </c>
      <c r="G119" s="211" t="s">
        <v>111</v>
      </c>
      <c r="H119" s="212">
        <v>1</v>
      </c>
      <c r="I119" s="213"/>
      <c r="J119" s="214">
        <f>ROUND(I119*H119,2)</f>
        <v>0</v>
      </c>
      <c r="K119" s="210" t="s">
        <v>112</v>
      </c>
      <c r="L119" s="41"/>
      <c r="M119" s="215" t="s">
        <v>1</v>
      </c>
      <c r="N119" s="216" t="s">
        <v>38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9" t="s">
        <v>113</v>
      </c>
      <c r="AT119" s="219" t="s">
        <v>109</v>
      </c>
      <c r="AU119" s="219" t="s">
        <v>80</v>
      </c>
      <c r="AY119" s="14" t="s">
        <v>106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4" t="s">
        <v>78</v>
      </c>
      <c r="BK119" s="220">
        <f>ROUND(I119*H119,2)</f>
        <v>0</v>
      </c>
      <c r="BL119" s="14" t="s">
        <v>113</v>
      </c>
      <c r="BM119" s="219" t="s">
        <v>117</v>
      </c>
    </row>
    <row r="120" s="12" customFormat="1" ht="22.8" customHeight="1">
      <c r="A120" s="12"/>
      <c r="B120" s="192"/>
      <c r="C120" s="193"/>
      <c r="D120" s="194" t="s">
        <v>72</v>
      </c>
      <c r="E120" s="206" t="s">
        <v>118</v>
      </c>
      <c r="F120" s="206" t="s">
        <v>119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SUM(P121:P122)</f>
        <v>0</v>
      </c>
      <c r="Q120" s="200"/>
      <c r="R120" s="201">
        <f>SUM(R121:R122)</f>
        <v>0</v>
      </c>
      <c r="S120" s="200"/>
      <c r="T120" s="20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105</v>
      </c>
      <c r="AT120" s="204" t="s">
        <v>72</v>
      </c>
      <c r="AU120" s="204" t="s">
        <v>78</v>
      </c>
      <c r="AY120" s="203" t="s">
        <v>106</v>
      </c>
      <c r="BK120" s="205">
        <f>SUM(BK121:BK122)</f>
        <v>0</v>
      </c>
    </row>
    <row r="121" s="2" customFormat="1" ht="14.4" customHeight="1">
      <c r="A121" s="35"/>
      <c r="B121" s="36"/>
      <c r="C121" s="208" t="s">
        <v>120</v>
      </c>
      <c r="D121" s="208" t="s">
        <v>109</v>
      </c>
      <c r="E121" s="209" t="s">
        <v>121</v>
      </c>
      <c r="F121" s="210" t="s">
        <v>119</v>
      </c>
      <c r="G121" s="211" t="s">
        <v>111</v>
      </c>
      <c r="H121" s="212">
        <v>1</v>
      </c>
      <c r="I121" s="213"/>
      <c r="J121" s="214">
        <f>ROUND(I121*H121,2)</f>
        <v>0</v>
      </c>
      <c r="K121" s="210" t="s">
        <v>112</v>
      </c>
      <c r="L121" s="41"/>
      <c r="M121" s="215" t="s">
        <v>1</v>
      </c>
      <c r="N121" s="216" t="s">
        <v>38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113</v>
      </c>
      <c r="AT121" s="219" t="s">
        <v>109</v>
      </c>
      <c r="AU121" s="219" t="s">
        <v>80</v>
      </c>
      <c r="AY121" s="14" t="s">
        <v>106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0</v>
      </c>
      <c r="BL121" s="14" t="s">
        <v>113</v>
      </c>
      <c r="BM121" s="219" t="s">
        <v>122</v>
      </c>
    </row>
    <row r="122" s="2" customFormat="1" ht="14.4" customHeight="1">
      <c r="A122" s="35"/>
      <c r="B122" s="36"/>
      <c r="C122" s="208" t="s">
        <v>123</v>
      </c>
      <c r="D122" s="208" t="s">
        <v>109</v>
      </c>
      <c r="E122" s="209" t="s">
        <v>124</v>
      </c>
      <c r="F122" s="210" t="s">
        <v>125</v>
      </c>
      <c r="G122" s="211" t="s">
        <v>111</v>
      </c>
      <c r="H122" s="212">
        <v>1</v>
      </c>
      <c r="I122" s="213"/>
      <c r="J122" s="214">
        <f>ROUND(I122*H122,2)</f>
        <v>0</v>
      </c>
      <c r="K122" s="210" t="s">
        <v>112</v>
      </c>
      <c r="L122" s="41"/>
      <c r="M122" s="221" t="s">
        <v>1</v>
      </c>
      <c r="N122" s="222" t="s">
        <v>38</v>
      </c>
      <c r="O122" s="223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113</v>
      </c>
      <c r="AT122" s="219" t="s">
        <v>109</v>
      </c>
      <c r="AU122" s="219" t="s">
        <v>80</v>
      </c>
      <c r="AY122" s="14" t="s">
        <v>106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0</v>
      </c>
      <c r="BL122" s="14" t="s">
        <v>113</v>
      </c>
      <c r="BM122" s="219" t="s">
        <v>126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b7QQNL2JE3gNeUDWpqIWMQVWpqPTWbJjXgj63xpKpfHGVP7iufVgGR3SjxJymS+eLO+LmF71Htt3Abpm7V0eyg==" hashValue="6FTTdP/qd6z4BLhrNYWX1V/FomE4c1GkxVfohcB9tr4pQVlENBtWa8Cnf3sy5zQeDRjrqpym6TvbUFcu5GNNSA==" algorithmName="SHA-512" password="CC35"/>
  <autoFilter ref="C114:K122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2020-08-07T11:57:25Z</dcterms:created>
  <dcterms:modified xsi:type="dcterms:W3CDTF">2020-08-07T11:57:27Z</dcterms:modified>
</cp:coreProperties>
</file>