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01.1 - Oprava osvětlení..." sheetId="2" r:id="rId2"/>
    <sheet name="SO01.2 - Oprava osvětlení..." sheetId="3" r:id="rId3"/>
    <sheet name="SO01.3 - Oprava osvětlení..." sheetId="4" r:id="rId4"/>
    <sheet name="SO01.4 - Oprava osvětlení..." sheetId="5" r:id="rId5"/>
    <sheet name="SO01-ZP - Zemní práce" sheetId="6" r:id="rId6"/>
    <sheet name="SO02 - Oprava osvětlení" sheetId="7" r:id="rId7"/>
    <sheet name="VRN - VEDLEJŠÍ ROZPOČTOVÉ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'SO01.1 - Oprava osvětlení...'!$C$79:$K$140</definedName>
    <definedName name="_xlnm.Print_Area" localSheetId="1">'SO01.1 - Oprava osvětlení...'!$C$4:$J$39,'SO01.1 - Oprava osvětlení...'!$C$45:$J$61,'SO01.1 - Oprava osvětlení...'!$C$67:$K$140</definedName>
    <definedName name="_xlnm.Print_Titles" localSheetId="1">'SO01.1 - Oprava osvětlení...'!$79:$79</definedName>
    <definedName name="_xlnm._FilterDatabase" localSheetId="2" hidden="1">'SO01.2 - Oprava osvětlení...'!$C$79:$K$139</definedName>
    <definedName name="_xlnm.Print_Area" localSheetId="2">'SO01.2 - Oprava osvětlení...'!$C$4:$J$39,'SO01.2 - Oprava osvětlení...'!$C$45:$J$61,'SO01.2 - Oprava osvětlení...'!$C$67:$K$139</definedName>
    <definedName name="_xlnm.Print_Titles" localSheetId="2">'SO01.2 - Oprava osvětlení...'!$79:$79</definedName>
    <definedName name="_xlnm._FilterDatabase" localSheetId="3" hidden="1">'SO01.3 - Oprava osvětlení...'!$C$79:$K$138</definedName>
    <definedName name="_xlnm.Print_Area" localSheetId="3">'SO01.3 - Oprava osvětlení...'!$C$4:$J$39,'SO01.3 - Oprava osvětlení...'!$C$45:$J$61,'SO01.3 - Oprava osvětlení...'!$C$67:$K$138</definedName>
    <definedName name="_xlnm.Print_Titles" localSheetId="3">'SO01.3 - Oprava osvětlení...'!$79:$79</definedName>
    <definedName name="_xlnm._FilterDatabase" localSheetId="4" hidden="1">'SO01.4 - Oprava osvětlení...'!$C$79:$K$139</definedName>
    <definedName name="_xlnm.Print_Area" localSheetId="4">'SO01.4 - Oprava osvětlení...'!$C$4:$J$39,'SO01.4 - Oprava osvětlení...'!$C$45:$J$61,'SO01.4 - Oprava osvětlení...'!$C$67:$K$139</definedName>
    <definedName name="_xlnm.Print_Titles" localSheetId="4">'SO01.4 - Oprava osvětlení...'!$79:$79</definedName>
    <definedName name="_xlnm._FilterDatabase" localSheetId="5" hidden="1">'SO01-ZP - Zemní práce'!$C$81:$K$108</definedName>
    <definedName name="_xlnm.Print_Area" localSheetId="5">'SO01-ZP - Zemní práce'!$C$4:$J$39,'SO01-ZP - Zemní práce'!$C$45:$J$63,'SO01-ZP - Zemní práce'!$C$69:$K$108</definedName>
    <definedName name="_xlnm.Print_Titles" localSheetId="5">'SO01-ZP - Zemní práce'!$81:$81</definedName>
    <definedName name="_xlnm._FilterDatabase" localSheetId="6" hidden="1">'SO02 - Oprava osvětlení'!$C$81:$K$133</definedName>
    <definedName name="_xlnm.Print_Area" localSheetId="6">'SO02 - Oprava osvětlení'!$C$4:$J$39,'SO02 - Oprava osvětlení'!$C$45:$J$63,'SO02 - Oprava osvětlení'!$C$69:$K$133</definedName>
    <definedName name="_xlnm.Print_Titles" localSheetId="6">'SO02 - Oprava osvětlení'!$81:$81</definedName>
    <definedName name="_xlnm._FilterDatabase" localSheetId="7" hidden="1">'VRN - VEDLEJŠÍ ROZPOČTOVÉ...'!$C$84:$K$98</definedName>
    <definedName name="_xlnm.Print_Area" localSheetId="7">'VRN - VEDLEJŠÍ ROZPOČTOVÉ...'!$C$4:$J$39,'VRN - VEDLEJŠÍ ROZPOČTOVÉ...'!$C$45:$J$66,'VRN - VEDLEJŠÍ ROZPOČTOVÉ...'!$C$72:$K$98</definedName>
    <definedName name="_xlnm.Print_Titles" localSheetId="7">'VRN - VEDLEJŠÍ ROZPOČTOVÉ...'!$84:$84</definedName>
    <definedName name="_xlnm.Print_Area" localSheetId="8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T93"/>
  <c r="R94"/>
  <c r="R93"/>
  <c r="P94"/>
  <c r="P93"/>
  <c r="BI92"/>
  <c r="BH92"/>
  <c r="BG92"/>
  <c r="BF92"/>
  <c r="T92"/>
  <c r="T91"/>
  <c r="R92"/>
  <c r="R91"/>
  <c r="P92"/>
  <c r="P91"/>
  <c r="BI90"/>
  <c r="BH90"/>
  <c r="BG90"/>
  <c r="BF90"/>
  <c r="T90"/>
  <c r="T89"/>
  <c r="R90"/>
  <c r="R89"/>
  <c r="P90"/>
  <c r="P89"/>
  <c r="BI88"/>
  <c r="BH88"/>
  <c r="BG88"/>
  <c r="BF88"/>
  <c r="T88"/>
  <c r="T87"/>
  <c r="R88"/>
  <c r="R87"/>
  <c r="P88"/>
  <c r="P87"/>
  <c r="J82"/>
  <c r="F81"/>
  <c r="F79"/>
  <c r="E77"/>
  <c r="J55"/>
  <c r="F54"/>
  <c r="F52"/>
  <c r="E50"/>
  <c r="J21"/>
  <c r="E21"/>
  <c r="J81"/>
  <c r="J20"/>
  <c r="J18"/>
  <c r="E18"/>
  <c r="F82"/>
  <c r="J17"/>
  <c r="J12"/>
  <c r="J79"/>
  <c r="E7"/>
  <c r="E75"/>
  <c i="7" r="J37"/>
  <c r="J36"/>
  <c i="1" r="AY60"/>
  <c i="7" r="J35"/>
  <c i="1" r="AX60"/>
  <c i="7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F78"/>
  <c r="F76"/>
  <c r="E74"/>
  <c r="J55"/>
  <c r="F54"/>
  <c r="F52"/>
  <c r="E50"/>
  <c r="J21"/>
  <c r="E21"/>
  <c r="J54"/>
  <c r="J20"/>
  <c r="J18"/>
  <c r="E18"/>
  <c r="F79"/>
  <c r="J17"/>
  <c r="J12"/>
  <c r="J76"/>
  <c r="E7"/>
  <c r="E72"/>
  <c i="6" r="J37"/>
  <c r="J36"/>
  <c i="1" r="AY59"/>
  <c i="6" r="J35"/>
  <c i="1" r="AX59"/>
  <c i="6"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85"/>
  <c r="BH85"/>
  <c r="BG85"/>
  <c r="BF85"/>
  <c r="T85"/>
  <c r="R85"/>
  <c r="P85"/>
  <c r="J79"/>
  <c r="F78"/>
  <c r="F76"/>
  <c r="E74"/>
  <c r="J55"/>
  <c r="F54"/>
  <c r="F52"/>
  <c r="E50"/>
  <c r="J21"/>
  <c r="E21"/>
  <c r="J78"/>
  <c r="J20"/>
  <c r="J18"/>
  <c r="E18"/>
  <c r="F79"/>
  <c r="J17"/>
  <c r="J12"/>
  <c r="J76"/>
  <c r="E7"/>
  <c r="E72"/>
  <c i="5" r="J37"/>
  <c r="J36"/>
  <c i="1" r="AY58"/>
  <c i="5" r="J35"/>
  <c i="1" r="AX58"/>
  <c i="5"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77"/>
  <c r="J17"/>
  <c r="J12"/>
  <c r="J74"/>
  <c r="E7"/>
  <c r="E70"/>
  <c i="4" r="J37"/>
  <c r="J36"/>
  <c i="1" r="AY57"/>
  <c i="4" r="J35"/>
  <c i="1" r="AX57"/>
  <c i="4"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55"/>
  <c r="J17"/>
  <c r="J12"/>
  <c r="J52"/>
  <c r="E7"/>
  <c r="E48"/>
  <c i="3" r="J37"/>
  <c r="J36"/>
  <c i="1" r="AY56"/>
  <c i="3" r="J35"/>
  <c i="1" r="AX56"/>
  <c i="3"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52"/>
  <c r="E7"/>
  <c r="E70"/>
  <c i="2" r="J37"/>
  <c r="J36"/>
  <c i="1" r="AY55"/>
  <c i="2" r="J35"/>
  <c i="1" r="AX55"/>
  <c i="2"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52"/>
  <c r="E7"/>
  <c r="E70"/>
  <c i="1" r="L50"/>
  <c r="AM50"/>
  <c r="AM49"/>
  <c r="L49"/>
  <c r="AM47"/>
  <c r="L47"/>
  <c r="L45"/>
  <c r="L44"/>
  <c i="8" r="BK97"/>
  <c r="BK92"/>
  <c r="J88"/>
  <c i="7" r="J126"/>
  <c r="BK122"/>
  <c r="J118"/>
  <c r="J111"/>
  <c r="J108"/>
  <c r="BK104"/>
  <c r="BK87"/>
  <c i="6" r="BK105"/>
  <c i="5" r="BK138"/>
  <c r="BK127"/>
  <c r="BK125"/>
  <c r="BK117"/>
  <c r="J106"/>
  <c r="BK96"/>
  <c i="4" r="BK133"/>
  <c r="J126"/>
  <c r="BK124"/>
  <c r="J120"/>
  <c r="BK111"/>
  <c r="BK105"/>
  <c r="J102"/>
  <c r="J98"/>
  <c r="BK94"/>
  <c r="BK86"/>
  <c r="BK84"/>
  <c i="3" r="BK131"/>
  <c r="BK126"/>
  <c r="BK117"/>
  <c r="BK110"/>
  <c r="BK105"/>
  <c r="J99"/>
  <c r="BK90"/>
  <c i="2" r="BK139"/>
  <c r="J131"/>
  <c r="J121"/>
  <c r="BK113"/>
  <c r="J104"/>
  <c r="J99"/>
  <c r="J85"/>
  <c i="8" r="J94"/>
  <c i="7" r="BK126"/>
  <c r="BK121"/>
  <c r="BK117"/>
  <c r="BK108"/>
  <c r="J93"/>
  <c r="BK85"/>
  <c i="6" r="J97"/>
  <c i="5" r="J136"/>
  <c r="BK133"/>
  <c r="J128"/>
  <c r="J120"/>
  <c r="J114"/>
  <c r="BK111"/>
  <c r="BK106"/>
  <c r="BK101"/>
  <c r="BK99"/>
  <c r="J90"/>
  <c r="BK84"/>
  <c i="4" r="J135"/>
  <c r="J131"/>
  <c r="BK126"/>
  <c r="J116"/>
  <c r="J110"/>
  <c r="BK96"/>
  <c i="3" r="J138"/>
  <c r="J131"/>
  <c r="J126"/>
  <c r="J120"/>
  <c r="J114"/>
  <c r="J108"/>
  <c r="J100"/>
  <c r="BK95"/>
  <c r="BK82"/>
  <c i="2" r="J134"/>
  <c r="BK130"/>
  <c r="BK116"/>
  <c r="J109"/>
  <c r="J101"/>
  <c r="J96"/>
  <c r="J84"/>
  <c i="7" r="BK132"/>
  <c r="BK120"/>
  <c r="J113"/>
  <c r="J105"/>
  <c r="J102"/>
  <c r="BK93"/>
  <c r="J86"/>
  <c i="6" r="J95"/>
  <c i="5" r="BK135"/>
  <c r="BK132"/>
  <c r="BK124"/>
  <c r="J113"/>
  <c r="J111"/>
  <c r="J105"/>
  <c r="J101"/>
  <c r="J97"/>
  <c r="BK85"/>
  <c i="4" r="BK135"/>
  <c r="J128"/>
  <c r="J119"/>
  <c r="J113"/>
  <c r="J108"/>
  <c r="BK102"/>
  <c r="BK97"/>
  <c r="J86"/>
  <c i="3" r="J136"/>
  <c r="BK129"/>
  <c r="BK122"/>
  <c r="BK113"/>
  <c r="BK102"/>
  <c r="BK96"/>
  <c r="J83"/>
  <c i="2" r="BK134"/>
  <c r="J128"/>
  <c r="J123"/>
  <c r="BK118"/>
  <c r="J114"/>
  <c r="BK110"/>
  <c r="J105"/>
  <c r="BK101"/>
  <c r="BK96"/>
  <c r="J86"/>
  <c i="8" r="BK98"/>
  <c r="BK94"/>
  <c i="7" r="J132"/>
  <c r="J128"/>
  <c r="BK125"/>
  <c r="J121"/>
  <c r="BK114"/>
  <c r="BK110"/>
  <c r="BK107"/>
  <c r="BK99"/>
  <c r="BK91"/>
  <c i="6" r="J107"/>
  <c r="J85"/>
  <c i="5" r="BK129"/>
  <c r="J126"/>
  <c r="BK115"/>
  <c r="J108"/>
  <c r="BK103"/>
  <c i="4" r="J134"/>
  <c r="J129"/>
  <c r="J125"/>
  <c r="J115"/>
  <c r="BK109"/>
  <c r="BK104"/>
  <c r="BK99"/>
  <c r="J97"/>
  <c r="J90"/>
  <c r="BK82"/>
  <c i="3" r="J132"/>
  <c r="BK127"/>
  <c r="BK120"/>
  <c r="BK112"/>
  <c r="J107"/>
  <c r="J102"/>
  <c r="BK97"/>
  <c r="BK83"/>
  <c i="2" r="J133"/>
  <c r="BK128"/>
  <c r="J118"/>
  <c r="J108"/>
  <c r="BK100"/>
  <c r="BK83"/>
  <c i="7" r="BK131"/>
  <c r="J125"/>
  <c r="J119"/>
  <c r="BK111"/>
  <c r="BK106"/>
  <c r="J87"/>
  <c i="6" r="BK107"/>
  <c r="BK85"/>
  <c i="5" r="J134"/>
  <c r="J131"/>
  <c r="J124"/>
  <c r="BK119"/>
  <c r="BK113"/>
  <c r="BK109"/>
  <c r="J104"/>
  <c r="J100"/>
  <c r="J86"/>
  <c r="J83"/>
  <c i="4" r="J133"/>
  <c r="J130"/>
  <c r="J124"/>
  <c r="BK115"/>
  <c r="J109"/>
  <c r="BK85"/>
  <c i="3" r="BK136"/>
  <c r="J130"/>
  <c r="J125"/>
  <c r="BK119"/>
  <c r="J113"/>
  <c r="J105"/>
  <c r="BK101"/>
  <c r="J96"/>
  <c r="J86"/>
  <c i="2" r="J136"/>
  <c r="BK132"/>
  <c r="BK129"/>
  <c r="J111"/>
  <c r="BK102"/>
  <c r="BK98"/>
  <c r="BK86"/>
  <c i="8" r="BK90"/>
  <c i="7" r="J130"/>
  <c r="BK124"/>
  <c r="J114"/>
  <c r="J107"/>
  <c r="BK103"/>
  <c r="J91"/>
  <c i="6" r="J105"/>
  <c r="BK92"/>
  <c i="5" r="BK134"/>
  <c r="BK130"/>
  <c r="BK120"/>
  <c r="J109"/>
  <c r="J99"/>
  <c r="BK90"/>
  <c i="4" r="BK134"/>
  <c r="BK127"/>
  <c r="BK120"/>
  <c r="BK114"/>
  <c r="BK110"/>
  <c r="J104"/>
  <c r="J100"/>
  <c r="BK90"/>
  <c i="3" r="BK138"/>
  <c r="J133"/>
  <c r="BK124"/>
  <c r="J117"/>
  <c r="J111"/>
  <c r="J104"/>
  <c r="BK98"/>
  <c r="BK86"/>
  <c i="2" r="J139"/>
  <c r="BK131"/>
  <c r="BK126"/>
  <c r="BK121"/>
  <c r="J116"/>
  <c r="J112"/>
  <c r="BK107"/>
  <c r="BK104"/>
  <c r="BK99"/>
  <c r="J95"/>
  <c r="BK85"/>
  <c i="8" r="J98"/>
  <c r="J92"/>
  <c r="BK88"/>
  <c i="7" r="J129"/>
  <c r="J124"/>
  <c r="J120"/>
  <c r="BK112"/>
  <c r="J106"/>
  <c r="J103"/>
  <c r="BK97"/>
  <c r="J88"/>
  <c i="6" r="BK100"/>
  <c i="5" r="BK136"/>
  <c r="J122"/>
  <c r="BK112"/>
  <c r="BK107"/>
  <c r="BK100"/>
  <c r="BK86"/>
  <c i="4" r="BK131"/>
  <c r="BK122"/>
  <c r="J117"/>
  <c r="J112"/>
  <c r="J106"/>
  <c r="J101"/>
  <c r="J96"/>
  <c r="J83"/>
  <c i="3" r="BK134"/>
  <c r="BK128"/>
  <c r="J122"/>
  <c r="BK114"/>
  <c r="BK108"/>
  <c r="J103"/>
  <c r="J98"/>
  <c r="BK85"/>
  <c i="2" r="J137"/>
  <c r="J129"/>
  <c r="BK120"/>
  <c r="J117"/>
  <c r="J107"/>
  <c r="BK103"/>
  <c r="BK95"/>
  <c r="J82"/>
  <c i="7" r="BK129"/>
  <c r="J123"/>
  <c r="BK113"/>
  <c r="J110"/>
  <c r="BK95"/>
  <c r="BK86"/>
  <c i="6" r="J103"/>
  <c r="J92"/>
  <c i="5" r="J130"/>
  <c r="J127"/>
  <c r="BK122"/>
  <c r="J117"/>
  <c r="J110"/>
  <c r="BK105"/>
  <c r="J96"/>
  <c r="BK94"/>
  <c r="BK82"/>
  <c i="4" r="J132"/>
  <c r="BK129"/>
  <c r="J122"/>
  <c r="BK106"/>
  <c r="BK100"/>
  <c r="J82"/>
  <c i="3" r="BK132"/>
  <c r="J129"/>
  <c r="BK121"/>
  <c r="J115"/>
  <c r="J110"/>
  <c r="BK104"/>
  <c r="BK99"/>
  <c r="J94"/>
  <c r="J85"/>
  <c i="2" r="J135"/>
  <c r="J126"/>
  <c r="BK122"/>
  <c r="J110"/>
  <c r="BK105"/>
  <c r="J100"/>
  <c r="BK94"/>
  <c r="J83"/>
  <c i="7" r="BK128"/>
  <c r="J122"/>
  <c r="J117"/>
  <c r="J109"/>
  <c r="J104"/>
  <c r="J97"/>
  <c r="BK88"/>
  <c i="6" r="J94"/>
  <c i="5" r="J133"/>
  <c r="BK128"/>
  <c r="BK116"/>
  <c r="BK114"/>
  <c r="J112"/>
  <c r="J107"/>
  <c r="J102"/>
  <c r="J98"/>
  <c r="J94"/>
  <c r="J82"/>
  <c i="4" r="BK132"/>
  <c r="BK125"/>
  <c r="BK117"/>
  <c r="BK112"/>
  <c r="J107"/>
  <c r="BK101"/>
  <c r="J94"/>
  <c r="BK83"/>
  <c i="3" r="J134"/>
  <c r="J127"/>
  <c r="J119"/>
  <c r="BK109"/>
  <c r="J101"/>
  <c r="J97"/>
  <c r="J84"/>
  <c i="2" r="BK136"/>
  <c r="J130"/>
  <c r="J125"/>
  <c r="J120"/>
  <c r="BK115"/>
  <c r="BK111"/>
  <c r="BK106"/>
  <c r="J102"/>
  <c r="BK97"/>
  <c r="J90"/>
  <c i="1" r="AS54"/>
  <c i="8" r="J97"/>
  <c r="J90"/>
  <c i="7" r="BK130"/>
  <c r="BK127"/>
  <c r="BK123"/>
  <c r="BK119"/>
  <c r="BK109"/>
  <c r="BK105"/>
  <c r="BK102"/>
  <c r="J95"/>
  <c r="J85"/>
  <c i="6" r="BK94"/>
  <c i="5" r="BK131"/>
  <c r="BK121"/>
  <c r="BK110"/>
  <c r="BK104"/>
  <c r="BK97"/>
  <c r="BK83"/>
  <c i="4" r="J127"/>
  <c r="BK119"/>
  <c r="BK113"/>
  <c r="BK108"/>
  <c r="BK103"/>
  <c r="BK98"/>
  <c r="J95"/>
  <c i="3" r="J135"/>
  <c r="BK130"/>
  <c r="BK125"/>
  <c r="BK115"/>
  <c r="J109"/>
  <c r="BK106"/>
  <c r="J95"/>
  <c r="BK84"/>
  <c i="2" r="BK135"/>
  <c r="BK123"/>
  <c r="J115"/>
  <c r="BK112"/>
  <c r="J106"/>
  <c r="BK90"/>
  <c i="8" r="F36"/>
  <c i="7" r="BK89"/>
  <c i="6" r="BK95"/>
  <c i="5" r="J135"/>
  <c r="J132"/>
  <c r="J129"/>
  <c r="J125"/>
  <c r="J121"/>
  <c r="J116"/>
  <c r="BK108"/>
  <c r="BK102"/>
  <c r="BK98"/>
  <c r="J95"/>
  <c r="J85"/>
  <c i="4" r="BK137"/>
  <c r="BK128"/>
  <c r="J121"/>
  <c r="J114"/>
  <c r="BK107"/>
  <c r="J105"/>
  <c r="J84"/>
  <c i="3" r="BK133"/>
  <c r="J124"/>
  <c r="J116"/>
  <c r="J112"/>
  <c r="BK111"/>
  <c r="J106"/>
  <c r="BK103"/>
  <c r="J90"/>
  <c i="2" r="BK137"/>
  <c r="BK133"/>
  <c r="J127"/>
  <c r="BK125"/>
  <c r="BK114"/>
  <c r="BK108"/>
  <c r="J97"/>
  <c r="BK82"/>
  <c i="7" r="J131"/>
  <c r="J127"/>
  <c r="BK118"/>
  <c r="J112"/>
  <c r="J99"/>
  <c r="J89"/>
  <c i="6" r="BK103"/>
  <c r="J100"/>
  <c r="BK97"/>
  <c i="5" r="J138"/>
  <c r="BK126"/>
  <c r="J119"/>
  <c r="J115"/>
  <c r="J103"/>
  <c r="BK95"/>
  <c r="J84"/>
  <c i="4" r="J137"/>
  <c r="BK130"/>
  <c r="BK121"/>
  <c r="BK116"/>
  <c r="J111"/>
  <c r="J103"/>
  <c r="J99"/>
  <c r="BK95"/>
  <c r="J85"/>
  <c i="3" r="BK135"/>
  <c r="J128"/>
  <c r="J121"/>
  <c r="BK116"/>
  <c r="BK107"/>
  <c r="BK100"/>
  <c r="BK94"/>
  <c r="J82"/>
  <c i="2" r="J132"/>
  <c r="BK127"/>
  <c r="J122"/>
  <c r="BK117"/>
  <c r="J113"/>
  <c r="BK109"/>
  <c r="J103"/>
  <c r="J98"/>
  <c r="J94"/>
  <c r="BK84"/>
  <c l="1" r="T81"/>
  <c r="T80"/>
  <c i="3" r="T81"/>
  <c r="T80"/>
  <c i="4" r="BK81"/>
  <c r="J81"/>
  <c r="J60"/>
  <c r="R81"/>
  <c r="R80"/>
  <c i="5" r="R81"/>
  <c r="R80"/>
  <c i="6" r="T84"/>
  <c r="R99"/>
  <c i="7" r="P84"/>
  <c r="P83"/>
  <c i="2" r="R81"/>
  <c r="R80"/>
  <c i="3" r="R81"/>
  <c r="R80"/>
  <c i="4" r="P81"/>
  <c r="P80"/>
  <c i="1" r="AU57"/>
  <c i="5" r="BK81"/>
  <c r="J81"/>
  <c r="J60"/>
  <c r="T81"/>
  <c r="T80"/>
  <c i="6" r="BK84"/>
  <c r="J84"/>
  <c r="J61"/>
  <c r="P84"/>
  <c r="P83"/>
  <c r="P82"/>
  <c i="1" r="AU59"/>
  <c i="6" r="BK99"/>
  <c r="J99"/>
  <c r="J62"/>
  <c r="P99"/>
  <c i="2" r="BK81"/>
  <c r="J81"/>
  <c r="J60"/>
  <c r="P81"/>
  <c r="P80"/>
  <c i="1" r="AU55"/>
  <c i="3" r="BK81"/>
  <c r="J81"/>
  <c r="J60"/>
  <c r="P81"/>
  <c r="P80"/>
  <c i="1" r="AU56"/>
  <c i="4" r="T81"/>
  <c r="T80"/>
  <c i="5" r="P81"/>
  <c r="P80"/>
  <c i="1" r="AU58"/>
  <c i="6" r="R84"/>
  <c r="R83"/>
  <c r="R82"/>
  <c r="T99"/>
  <c i="7" r="BK84"/>
  <c r="J84"/>
  <c r="J61"/>
  <c r="R84"/>
  <c r="R83"/>
  <c r="T84"/>
  <c r="T83"/>
  <c r="BK101"/>
  <c r="J101"/>
  <c r="J62"/>
  <c r="P101"/>
  <c r="R101"/>
  <c r="T101"/>
  <c i="8" r="BK96"/>
  <c r="J96"/>
  <c r="J65"/>
  <c r="P96"/>
  <c r="P86"/>
  <c r="P85"/>
  <c i="1" r="AU61"/>
  <c i="8" r="R96"/>
  <c r="R86"/>
  <c r="R85"/>
  <c r="T96"/>
  <c r="T86"/>
  <c r="T85"/>
  <c i="2" r="E48"/>
  <c r="J54"/>
  <c r="F55"/>
  <c r="BE82"/>
  <c r="BE83"/>
  <c r="BE84"/>
  <c r="BE85"/>
  <c r="BE90"/>
  <c r="BE94"/>
  <c r="BE95"/>
  <c r="BE98"/>
  <c r="BE100"/>
  <c r="BE103"/>
  <c r="BE104"/>
  <c r="BE106"/>
  <c r="BE108"/>
  <c r="BE109"/>
  <c r="BE110"/>
  <c r="BE112"/>
  <c r="BE114"/>
  <c r="BE115"/>
  <c r="BE116"/>
  <c r="BE120"/>
  <c r="BE125"/>
  <c r="BE126"/>
  <c r="BE129"/>
  <c r="BE130"/>
  <c r="BE133"/>
  <c r="BE135"/>
  <c r="BE139"/>
  <c i="3" r="F55"/>
  <c r="J74"/>
  <c r="BE90"/>
  <c r="BE95"/>
  <c r="BE97"/>
  <c r="BE101"/>
  <c r="BE103"/>
  <c r="BE106"/>
  <c r="BE108"/>
  <c r="BE112"/>
  <c r="BE114"/>
  <c r="BE115"/>
  <c r="BE121"/>
  <c r="BE125"/>
  <c r="BE126"/>
  <c r="BE127"/>
  <c r="BE128"/>
  <c r="BE131"/>
  <c r="BE132"/>
  <c r="BE134"/>
  <c i="4" r="E70"/>
  <c r="BE82"/>
  <c r="BE84"/>
  <c r="BE85"/>
  <c r="BE94"/>
  <c r="BE104"/>
  <c r="BE105"/>
  <c r="BE106"/>
  <c r="BE109"/>
  <c r="BE110"/>
  <c r="BE111"/>
  <c r="BE114"/>
  <c r="BE115"/>
  <c r="BE117"/>
  <c r="BE120"/>
  <c r="BE124"/>
  <c r="BE126"/>
  <c r="BE128"/>
  <c r="BE129"/>
  <c r="BE131"/>
  <c r="BE133"/>
  <c r="BE134"/>
  <c r="BE135"/>
  <c r="BE137"/>
  <c i="5" r="E48"/>
  <c r="J52"/>
  <c r="BE84"/>
  <c r="BE86"/>
  <c r="BE94"/>
  <c r="BE95"/>
  <c r="BE96"/>
  <c r="BE97"/>
  <c r="BE98"/>
  <c r="BE99"/>
  <c r="BE100"/>
  <c r="BE113"/>
  <c r="BE115"/>
  <c r="BE119"/>
  <c r="BE122"/>
  <c r="BE125"/>
  <c r="BE127"/>
  <c r="BE133"/>
  <c r="BE136"/>
  <c r="BE138"/>
  <c i="6" r="E48"/>
  <c r="J52"/>
  <c r="F55"/>
  <c r="BE95"/>
  <c r="BE100"/>
  <c i="7" r="E48"/>
  <c r="J52"/>
  <c r="J78"/>
  <c r="BE86"/>
  <c r="BE87"/>
  <c r="BE93"/>
  <c r="BE95"/>
  <c r="BE102"/>
  <c r="BE110"/>
  <c r="BE111"/>
  <c r="BE119"/>
  <c r="BE121"/>
  <c r="BE123"/>
  <c r="BE129"/>
  <c i="2" r="J74"/>
  <c r="BE99"/>
  <c r="BE101"/>
  <c r="BE107"/>
  <c r="BE113"/>
  <c r="BE117"/>
  <c r="BE118"/>
  <c r="BE121"/>
  <c r="BE123"/>
  <c r="BE128"/>
  <c r="BE131"/>
  <c i="3" r="J54"/>
  <c r="BE82"/>
  <c r="BE84"/>
  <c r="BE85"/>
  <c r="BE94"/>
  <c r="BE98"/>
  <c r="BE99"/>
  <c r="BE100"/>
  <c r="BE102"/>
  <c r="BE105"/>
  <c r="BE109"/>
  <c r="BE117"/>
  <c r="BE120"/>
  <c r="BE122"/>
  <c r="BE130"/>
  <c r="BE135"/>
  <c r="BE136"/>
  <c r="BE138"/>
  <c i="4" r="J54"/>
  <c r="J74"/>
  <c r="F77"/>
  <c r="BE86"/>
  <c r="BE95"/>
  <c r="BE99"/>
  <c r="BE101"/>
  <c r="BE102"/>
  <c r="BE103"/>
  <c r="BE108"/>
  <c r="BE113"/>
  <c r="BE125"/>
  <c r="BE127"/>
  <c r="BE130"/>
  <c i="5" r="F55"/>
  <c r="J76"/>
  <c r="BE83"/>
  <c r="BE85"/>
  <c r="BE101"/>
  <c r="BE103"/>
  <c r="BE104"/>
  <c r="BE107"/>
  <c r="BE110"/>
  <c r="BE112"/>
  <c r="BE117"/>
  <c r="BE121"/>
  <c r="BE129"/>
  <c r="BE131"/>
  <c r="BE132"/>
  <c i="6" r="J54"/>
  <c r="BE85"/>
  <c r="BE94"/>
  <c r="BE105"/>
  <c i="7" r="F55"/>
  <c r="BE85"/>
  <c r="BE88"/>
  <c r="BE91"/>
  <c r="BE97"/>
  <c r="BE99"/>
  <c r="BE105"/>
  <c r="BE107"/>
  <c r="BE109"/>
  <c r="BE112"/>
  <c r="BE114"/>
  <c r="BE120"/>
  <c r="BE125"/>
  <c r="BE127"/>
  <c r="BE128"/>
  <c r="BE130"/>
  <c i="8" r="BE92"/>
  <c i="1" r="BC61"/>
  <c i="2" r="BE86"/>
  <c r="BE96"/>
  <c r="BE97"/>
  <c r="BE102"/>
  <c r="BE105"/>
  <c r="BE111"/>
  <c r="BE122"/>
  <c r="BE127"/>
  <c r="BE132"/>
  <c r="BE134"/>
  <c r="BE136"/>
  <c r="BE137"/>
  <c i="3" r="E48"/>
  <c r="BE83"/>
  <c r="BE86"/>
  <c r="BE96"/>
  <c r="BE104"/>
  <c r="BE107"/>
  <c r="BE110"/>
  <c r="BE111"/>
  <c r="BE113"/>
  <c r="BE116"/>
  <c r="BE119"/>
  <c r="BE124"/>
  <c r="BE129"/>
  <c r="BE133"/>
  <c i="4" r="BE83"/>
  <c r="BE90"/>
  <c r="BE96"/>
  <c r="BE97"/>
  <c r="BE98"/>
  <c r="BE100"/>
  <c r="BE107"/>
  <c r="BE112"/>
  <c r="BE116"/>
  <c r="BE119"/>
  <c r="BE121"/>
  <c r="BE122"/>
  <c r="BE132"/>
  <c i="5" r="BE82"/>
  <c r="BE90"/>
  <c r="BE102"/>
  <c r="BE105"/>
  <c r="BE106"/>
  <c r="BE108"/>
  <c r="BE109"/>
  <c r="BE111"/>
  <c r="BE114"/>
  <c r="BE116"/>
  <c r="BE120"/>
  <c r="BE124"/>
  <c r="BE126"/>
  <c r="BE128"/>
  <c r="BE130"/>
  <c r="BE134"/>
  <c r="BE135"/>
  <c i="6" r="BE92"/>
  <c r="BE97"/>
  <c r="BE103"/>
  <c r="BE107"/>
  <c i="7" r="BE89"/>
  <c r="BE103"/>
  <c r="BE104"/>
  <c r="BE106"/>
  <c r="BE108"/>
  <c r="BE113"/>
  <c r="BE117"/>
  <c r="BE118"/>
  <c r="BE122"/>
  <c r="BE124"/>
  <c r="BE126"/>
  <c r="BE131"/>
  <c r="BE132"/>
  <c i="8" r="E48"/>
  <c r="J52"/>
  <c r="J54"/>
  <c r="F55"/>
  <c r="BE88"/>
  <c r="BE90"/>
  <c r="BE94"/>
  <c r="BE97"/>
  <c r="BE98"/>
  <c r="BK87"/>
  <c r="J87"/>
  <c r="J61"/>
  <c r="BK89"/>
  <c r="J89"/>
  <c r="J62"/>
  <c r="BK91"/>
  <c r="J91"/>
  <c r="J63"/>
  <c r="BK93"/>
  <c r="J93"/>
  <c r="J64"/>
  <c i="5" r="F34"/>
  <c i="1" r="BA58"/>
  <c i="6" r="F35"/>
  <c i="1" r="BB59"/>
  <c i="8" r="F34"/>
  <c i="1" r="BA61"/>
  <c i="8" r="F35"/>
  <c i="1" r="BB61"/>
  <c i="4" r="F36"/>
  <c i="1" r="BC57"/>
  <c i="7" r="F34"/>
  <c i="1" r="BA60"/>
  <c i="6" r="F34"/>
  <c i="1" r="BA59"/>
  <c i="6" r="J34"/>
  <c i="1" r="AW59"/>
  <c i="2" r="J34"/>
  <c i="1" r="AW55"/>
  <c i="4" r="J34"/>
  <c i="1" r="AW57"/>
  <c i="7" r="F36"/>
  <c i="1" r="BC60"/>
  <c i="2" r="F34"/>
  <c i="1" r="BA55"/>
  <c i="4" r="F37"/>
  <c i="1" r="BD57"/>
  <c i="3" r="J34"/>
  <c i="1" r="AW56"/>
  <c i="3" r="F35"/>
  <c i="1" r="BB56"/>
  <c i="5" r="F37"/>
  <c i="1" r="BD58"/>
  <c i="3" r="F37"/>
  <c i="1" r="BD56"/>
  <c i="5" r="F36"/>
  <c i="1" r="BC58"/>
  <c i="5" r="J34"/>
  <c i="1" r="AW58"/>
  <c i="3" r="F34"/>
  <c i="1" r="BA56"/>
  <c i="4" r="F35"/>
  <c i="1" r="BB57"/>
  <c i="6" r="F36"/>
  <c i="1" r="BC59"/>
  <c i="7" r="F37"/>
  <c i="1" r="BD60"/>
  <c i="7" r="F35"/>
  <c i="1" r="BB60"/>
  <c i="5" r="F35"/>
  <c i="1" r="BB58"/>
  <c i="2" r="F36"/>
  <c i="1" r="BC55"/>
  <c i="2" r="F35"/>
  <c i="1" r="BB55"/>
  <c i="2" r="F37"/>
  <c i="1" r="BD55"/>
  <c i="4" r="F34"/>
  <c i="1" r="BA57"/>
  <c i="3" r="F36"/>
  <c i="1" r="BC56"/>
  <c i="6" r="F37"/>
  <c i="1" r="BD59"/>
  <c i="7" r="J34"/>
  <c i="1" r="AW60"/>
  <c i="8" r="J34"/>
  <c i="1" r="AW61"/>
  <c i="8" r="F37"/>
  <c i="1" r="BD61"/>
  <c i="7" l="1" r="R82"/>
  <c r="P82"/>
  <c i="1" r="AU60"/>
  <c i="7" r="T82"/>
  <c i="6" r="T83"/>
  <c r="T82"/>
  <c i="2" r="BK80"/>
  <c r="J80"/>
  <c i="5" r="BK80"/>
  <c r="J80"/>
  <c r="J59"/>
  <c i="6" r="BK83"/>
  <c r="J83"/>
  <c r="J60"/>
  <c i="3" r="BK80"/>
  <c r="J80"/>
  <c r="J59"/>
  <c i="7" r="BK83"/>
  <c r="J83"/>
  <c r="J60"/>
  <c i="4" r="BK80"/>
  <c r="J80"/>
  <c r="J59"/>
  <c i="8" r="BK86"/>
  <c r="J86"/>
  <c r="J60"/>
  <c i="7" r="F33"/>
  <c i="1" r="AZ60"/>
  <c i="5" r="J33"/>
  <c i="1" r="AV58"/>
  <c r="AT58"/>
  <c i="4" r="J33"/>
  <c i="1" r="AV57"/>
  <c r="AT57"/>
  <c i="6" r="J33"/>
  <c i="1" r="AV59"/>
  <c r="AT59"/>
  <c i="3" r="J33"/>
  <c i="1" r="AV56"/>
  <c r="AT56"/>
  <c i="6" r="F33"/>
  <c i="1" r="AZ59"/>
  <c r="BC54"/>
  <c r="W32"/>
  <c i="7" r="J33"/>
  <c i="1" r="AV60"/>
  <c r="AT60"/>
  <c r="BA54"/>
  <c r="W30"/>
  <c i="8" r="J33"/>
  <c i="1" r="AV61"/>
  <c r="AT61"/>
  <c r="AU54"/>
  <c i="3" r="F33"/>
  <c i="1" r="AZ56"/>
  <c i="2" r="J30"/>
  <c i="1" r="AG55"/>
  <c r="BD54"/>
  <c r="W33"/>
  <c i="2" r="F33"/>
  <c i="1" r="AZ55"/>
  <c r="BB54"/>
  <c r="W31"/>
  <c i="4" r="F33"/>
  <c i="1" r="AZ57"/>
  <c i="8" r="F33"/>
  <c i="1" r="AZ61"/>
  <c i="5" r="F33"/>
  <c i="1" r="AZ58"/>
  <c i="2" r="J33"/>
  <c i="1" r="AV55"/>
  <c r="AT55"/>
  <c i="2" l="1" r="J39"/>
  <c r="J59"/>
  <c i="6" r="BK82"/>
  <c r="J82"/>
  <c i="7" r="BK82"/>
  <c r="J82"/>
  <c r="J59"/>
  <c i="8" r="BK85"/>
  <c r="J85"/>
  <c r="J59"/>
  <c i="1" r="AN55"/>
  <c r="AZ54"/>
  <c r="W29"/>
  <c i="4" r="J30"/>
  <c i="1" r="AG57"/>
  <c r="AN57"/>
  <c r="AY54"/>
  <c r="AX54"/>
  <c r="AW54"/>
  <c r="AK30"/>
  <c i="6" r="J30"/>
  <c i="1" r="AG59"/>
  <c r="AN59"/>
  <c i="5" r="J30"/>
  <c i="1" r="AG58"/>
  <c r="AN58"/>
  <c i="3" r="J30"/>
  <c i="1" r="AG56"/>
  <c r="AN56"/>
  <c i="6" l="1" r="J39"/>
  <c r="J59"/>
  <c i="3" r="J39"/>
  <c i="5" r="J39"/>
  <c i="4" r="J39"/>
  <c i="1" r="AV54"/>
  <c r="AK29"/>
  <c i="8" r="J30"/>
  <c i="1" r="AG61"/>
  <c r="AN61"/>
  <c i="7" r="J30"/>
  <c i="1" r="AG60"/>
  <c r="AN60"/>
  <c i="7" l="1" r="J39"/>
  <c i="8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<sst xmlns="http://schemas.openxmlformats.org/spreadsheetml/2006/main">
  <si>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</si>
  <si>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</si>
  <si>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</si>
  <si>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</si>
  <si>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</si>
  <si>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{d652e6e1-a0da-49e4-ad9b-5bdaa3fb6394}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</si>
  <si>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</si>
  <si>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</si>
  <si>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</si>
  <si>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</si>
  <si>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</si>
  <si>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</si>
  <si>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</si>
  <si>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</si>
  <si>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</si>
  <si>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</si>
  <si>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</si>
  <si>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v žst. Frýdek-Místek</t>
  </si>
  <si>
    <t>KSO:</t>
  </si>
  <si>
    <t/>
  </si>
  <si>
    <t>CC-CZ:</t>
  </si>
  <si>
    <t>Místo:</t>
  </si>
  <si>
    <t>Frýdek-Místek</t>
  </si>
  <si>
    <t>Datum:</t>
  </si>
  <si>
    <t>29. 4. 2020</t>
  </si>
  <si>
    <t>Zadavatel:</t>
  </si>
  <si>
    <t>IČ:</t>
  </si>
  <si>
    <t>70994234</t>
  </si>
  <si>
    <t>Správa železnic,státní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</si>
  <si>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</si>
  <si>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</si>
  <si>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</si>
  <si>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</si>
  <si>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</si>
  <si>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</si>
  <si>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</si>
  <si>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</si>
  <si>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</si>
  <si>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</si>
  <si>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</si>
  <si>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</si>
  <si>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</si>
  <si>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</si>
  <si>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</si>
  <si>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</si>
  <si>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</si>
  <si>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</si>
  <si>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</si>
  <si>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</si>
  <si>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</si>
  <si>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</si>
  <si>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</si>
  <si>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</si>
  <si>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</si>
  <si>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</si>
  <si>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</si>
  <si>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</si>
  <si>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</si>
  <si>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</si>
  <si>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</si>
  <si>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</si>
  <si>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</si>
  <si>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</si>
  <si>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</si>
  <si>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</si>
  <si>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</si>
  <si>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</si>
  <si>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</si>
  <si>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</si>
  <si>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</si>
  <si>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</si>
  <si>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</si>
  <si>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</si>
  <si>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</si>
  <si>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</si>
  <si>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</si>
  <si>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</si>
  <si>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</si>
  <si>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SO01.1</t>
  </si>
  <si>
    <t>Oprava osvětlení OV1</t>
  </si>
  <si>
    <t>STA</t>
  </si>
  <si>
    <t>1</t>
  </si>
  <si>
    <t>{caf88758-ad0f-47aa-a531-030df9e5c607}</t>
  </si>
  <si>
    <t>2</t>
  </si>
  <si>
    <t>SO01.2</t>
  </si>
  <si>
    <t>Oprava osvětlení OV2</t>
  </si>
  <si>
    <t>{9ad49adf-12c0-40d0-a8a9-bc7a12b82aa4}</t>
  </si>
  <si>
    <t>SO01.3</t>
  </si>
  <si>
    <t>Oprava osvětlení OV3</t>
  </si>
  <si>
    <t>{83bb6bc6-0cb6-4707-8fa7-c891a6b2267d}</t>
  </si>
  <si>
    <t>SO01.4</t>
  </si>
  <si>
    <t>Oprava osvětlení OV4</t>
  </si>
  <si>
    <t>{3bbb19e8-cf3e-4cd7-86b5-1121337d2f6c}</t>
  </si>
  <si>
    <t>SO01-ZP</t>
  </si>
  <si>
    <t>Zemní práce</t>
  </si>
  <si>
    <t>{063aff4a-1f6b-4c91-9d8e-582d0db91f1b}</t>
  </si>
  <si>
    <t>SO02</t>
  </si>
  <si>
    <t>Oprava osvětlení</t>
  </si>
  <si>
    <t>{476f39b9-70e0-4ac7-a77e-9407f70d227c}</t>
  </si>
  <si>
    <t>82875</t>
  </si>
  <si>
    <t>VRN</t>
  </si>
  <si>
    <t>VEDLEJŠÍ ROZPOČTOVÉ NÁKLADY</t>
  </si>
  <si>
    <t>VON</t>
  </si>
  <si>
    <t>{2c39a91b-5b85-45f8-a669-a9c1dfaf6793}</t>
  </si>
  <si>
    <t>KRYCÍ LIST SOUPISU PRACÍ</t>
  </si>
  <si>
    <t>Objekt:</t>
  </si>
  <si>
    <t>SO01.1 - Oprava osvětlení OV1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</si>
  <si>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</si>
  <si>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</si>
  <si>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</si>
  <si>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</si>
  <si>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</si>
  <si>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</si>
  <si>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</si>
  <si>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</si>
  <si>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</si>
  <si>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</si>
  <si>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</si>
  <si>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</si>
  <si>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</si>
  <si>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</si>
  <si>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</si>
  <si>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</si>
  <si>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</si>
  <si>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</si>
  <si>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</si>
  <si>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</si>
  <si>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</si>
  <si>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</si>
  <si>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</si>
  <si>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7493172014</t>
  </si>
  <si>
    <t>Demontáž osvětlovací věže příhradové do 40 m - včetně veškeré elektrovýzbroje (svítidla, kabely, rozvodnice)</t>
  </si>
  <si>
    <t>kus</t>
  </si>
  <si>
    <t>Sborník UOŽI 01 2020</t>
  </si>
  <si>
    <t>512</t>
  </si>
  <si>
    <t>1462330004</t>
  </si>
  <si>
    <t>7493172020</t>
  </si>
  <si>
    <t>Demontáž osvětlovací věže plošiny z věže výšky do 25 m - včetně veškeré elektrovýzbroje (svítidla, kabely, rozvodnice)</t>
  </si>
  <si>
    <t>-1951632156</t>
  </si>
  <si>
    <t>3</t>
  </si>
  <si>
    <t>7493172030</t>
  </si>
  <si>
    <t>Demontáž osvětlovací věže žebříku z věže výšky do 25 m - včetně veškeré elektrovýzbroje (svítidla, kabely, rozvodnice)</t>
  </si>
  <si>
    <t>-655484953</t>
  </si>
  <si>
    <t>7493174015</t>
  </si>
  <si>
    <t>Demontáž svítidel z osvětlovacího stožáru, osvětlovací věže nebo brány trakčního vedení</t>
  </si>
  <si>
    <t>-667728583</t>
  </si>
  <si>
    <t>5</t>
  </si>
  <si>
    <t>7497150520</t>
  </si>
  <si>
    <t>Zhotovení základu trakčního vedení včetně geodet. bodu, vytyčení a sondy, výkop zemina tř. 2 až 4 těženého - obsahuje výkop v zemině třídy 2-4, zřízení a odstranění pažení a bednění, betonáž, montáže svorníkového koše, montáž základní technologické výztuže, montáž kovaných svorníků nebo provedení dutiny pro upevnění stožáru trakčního vedení</t>
  </si>
  <si>
    <t>m3</t>
  </si>
  <si>
    <t>-691299716</t>
  </si>
  <si>
    <t>P</t>
  </si>
  <si>
    <t>Poznámka k položce:_x000d_
Základ osvětlovacího stožáru</t>
  </si>
  <si>
    <t>VV</t>
  </si>
  <si>
    <t>(3*3*2)*1</t>
  </si>
  <si>
    <t>Součet</t>
  </si>
  <si>
    <t>6</t>
  </si>
  <si>
    <t>M</t>
  </si>
  <si>
    <t>7497100030</t>
  </si>
  <si>
    <t xml:space="preserve">Základy trakčního vedení  Těžený základ TV  - materiál</t>
  </si>
  <si>
    <t>128</t>
  </si>
  <si>
    <t>-517642186</t>
  </si>
  <si>
    <t>7</t>
  </si>
  <si>
    <t>7497155010</t>
  </si>
  <si>
    <t>Montáž ochranné sítě nebo zábrany na podstavci pro trakční vedení včetně montáže betonových patek</t>
  </si>
  <si>
    <t>-698996637</t>
  </si>
  <si>
    <t>8</t>
  </si>
  <si>
    <t>7497100150</t>
  </si>
  <si>
    <t xml:space="preserve">Základy trakčního vedení  Ochranná síť nebo zábrana na podstavci pro TV vč. betonu</t>
  </si>
  <si>
    <t>-866530041</t>
  </si>
  <si>
    <t>9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</si>
  <si>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</si>
  <si>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</si>
  <si>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m</t>
  </si>
  <si>
    <t>272536690</t>
  </si>
  <si>
    <t>10</t>
  </si>
  <si>
    <t>7491600180</t>
  </si>
  <si>
    <t>Uzemnění Vnější Uzemňovací vedení v zemi, páskem FeZn do 120 mm2</t>
  </si>
  <si>
    <t>1250832136</t>
  </si>
  <si>
    <t>11</t>
  </si>
  <si>
    <t>7491652082</t>
  </si>
  <si>
    <t>Montáž vnějšího uzemnění ostatní práce vyvedení a připojení uzemnění na kovové oplocení - očištění kovového oplocení, vodivé připojení pásku FeZn svorkami, změření, zaizolování nebo zabarvení ochranným nátěrem</t>
  </si>
  <si>
    <t>522361277</t>
  </si>
  <si>
    <t>12</t>
  </si>
  <si>
    <t>7492756020</t>
  </si>
  <si>
    <t>Pomocné práce pro montáž kabelů montáž označovacího štítku na kabel</t>
  </si>
  <si>
    <t>2128236364</t>
  </si>
  <si>
    <t>13</t>
  </si>
  <si>
    <t>7492400460</t>
  </si>
  <si>
    <t>Kabely, vodiče - vn Kabely nad 22kV Označovací štítek na kabel (100 ks)</t>
  </si>
  <si>
    <t>sada</t>
  </si>
  <si>
    <t>516254582</t>
  </si>
  <si>
    <t>14</t>
  </si>
  <si>
    <t>7492756030</t>
  </si>
  <si>
    <t>Pomocné práce pro montáž kabelů vyhledání stávajících kabelů ( měření, sonda ) - v obvodu žel. stanice nebo na na trati včetně provedení sondy</t>
  </si>
  <si>
    <t>-1386101745</t>
  </si>
  <si>
    <t>7493151510</t>
  </si>
  <si>
    <t>Montáž osvětlovací věže v kolejišti trubkové výšky do 25 m - montáž veškerého příslušenství a výstroje včetně pomocných konstrukcí pro vedení kabelů od paty věže na plošinu věže, montáž svorkovnicové skříňky s 1-f zásuvkou a průchodkami osazené na plošině věže pro max. 20 světlometů. Neobsahuje cenu za základovou konstrukci, montáž světlometů a kabelového vedení od paty stožáru na plošinu věže</t>
  </si>
  <si>
    <t>-1286043463</t>
  </si>
  <si>
    <t>16</t>
  </si>
  <si>
    <t>7493100080</t>
  </si>
  <si>
    <t>Venkovní osvětlení Osvětlovací stožáry sklopné výšky od 20 do 25m, žárově zinkovaný, vč. výstroje, stožár nesmí mít dvířka (z důvodu neoprávněného vstupu)</t>
  </si>
  <si>
    <t>256</t>
  </si>
  <si>
    <t>64</t>
  </si>
  <si>
    <t>1687793982</t>
  </si>
  <si>
    <t>17</t>
  </si>
  <si>
    <t>7493100340</t>
  </si>
  <si>
    <t>Venkovní osvětlení Osvětlovací věže Svorníkový (kotevní) koš pro OSŽ 20P pozinkovaný</t>
  </si>
  <si>
    <t>-725127821</t>
  </si>
  <si>
    <t>18</t>
  </si>
  <si>
    <t>7493155010</t>
  </si>
  <si>
    <t>Montáž elektrovýzbroje stožárů do 4 okruhů - včetně kabelového propojení se svítidlem, instalace rozvodnice do stožáru</t>
  </si>
  <si>
    <t>-1076075636</t>
  </si>
  <si>
    <t>19</t>
  </si>
  <si>
    <t>7493102010</t>
  </si>
  <si>
    <t>Venkovní osvětlení Elektrovýzbroje stožárů a stožárové rozvodnice Elektrovýzbroj stožáru pro 3 - 4 okruhy</t>
  </si>
  <si>
    <t>-719762191</t>
  </si>
  <si>
    <t>20</t>
  </si>
  <si>
    <t>7493155512</t>
  </si>
  <si>
    <t>Montáž stožárových rozvodnic s třemi až čtyřmi jistícími prvky</t>
  </si>
  <si>
    <t>1044351482</t>
  </si>
  <si>
    <t>7493102030</t>
  </si>
  <si>
    <t>Venkovní osvětlení Elektrovýzbroje stožárů a stožárové rozvodnice Stožárová rozvodnice s třemi až čtyřmi jistícími prvky</t>
  </si>
  <si>
    <t>-1127359921</t>
  </si>
  <si>
    <t>22</t>
  </si>
  <si>
    <t>7830010001-R</t>
  </si>
  <si>
    <t>Zhotovení povrchové úpravy nátěrem</t>
  </si>
  <si>
    <t>m2</t>
  </si>
  <si>
    <t>1033598135</t>
  </si>
  <si>
    <t>23</t>
  </si>
  <si>
    <t>7499700420</t>
  </si>
  <si>
    <t xml:space="preserve">Nátěry trakčního vedení  Barva a řed. pro rekonstrukci nátěru stožárů a bran</t>
  </si>
  <si>
    <t>1971171127</t>
  </si>
  <si>
    <t>24</t>
  </si>
  <si>
    <t>7493152015</t>
  </si>
  <si>
    <t>Montáž ocelových výložníků pro osvětlovací stožáry na sloup nebo stěnu výšky do 6 m dvouramenných - včetně veškerého příslušenství a výstroje</t>
  </si>
  <si>
    <t>-1049976287</t>
  </si>
  <si>
    <t>25</t>
  </si>
  <si>
    <t>7493100460R</t>
  </si>
  <si>
    <t>Venkovní osvětlení Výložníky pro osvětlovací stožáry Dvouramenný</t>
  </si>
  <si>
    <t>-255647284</t>
  </si>
  <si>
    <t>26</t>
  </si>
  <si>
    <t>7493100150R</t>
  </si>
  <si>
    <t>Venkovní osvětlení Osvětlovací stožáry pevné Sklápěcí zařízení hydraulické, určeno pro sklápění osvětlovacích stožárů od 18 m do 25 m</t>
  </si>
  <si>
    <t>-465163385</t>
  </si>
  <si>
    <t>27</t>
  </si>
  <si>
    <t>7493152530</t>
  </si>
  <si>
    <t>Montáž svítidla pro železnici na sklopný stožár - kompletace a montáž včetně "superlife" světelného zdroje, elektronického předřadníku a připojení kabelu</t>
  </si>
  <si>
    <t>-1795918575</t>
  </si>
  <si>
    <t>28</t>
  </si>
  <si>
    <t>7493100705R</t>
  </si>
  <si>
    <t>Venkovní osvětlení Svítidla pro železnici LED svítidlo o příkonu 1001 - 1300 W určené pro osvětlení venkovních prostor veřejnosti přístupných i nepřístupných (osvětlovací věže, přechody kolejiště) na ŽDC</t>
  </si>
  <si>
    <t>-1064490216</t>
  </si>
  <si>
    <t>29</t>
  </si>
  <si>
    <t>7494271015</t>
  </si>
  <si>
    <t>Demontáž rozvaděčů 1 kusu pole nn - včetně demontáže přívodních, vývodových kabelů, rámu apod., včetně nakládky rozvaděče na určený prostředek</t>
  </si>
  <si>
    <t>-394555506</t>
  </si>
  <si>
    <t>30</t>
  </si>
  <si>
    <t>7493156010</t>
  </si>
  <si>
    <t>Montáž rozvaděče pro napájení osvětlení železničních prostranství do 8 kusů 3-f vývodů - do terénu nebo rozvodny včetně elektrovýzbroje</t>
  </si>
  <si>
    <t>-1924046130</t>
  </si>
  <si>
    <t>31</t>
  </si>
  <si>
    <t>7493102200</t>
  </si>
  <si>
    <t>Venkovní osvětlení Rozvaděče pro napájení osvětlení železničních prostranství do 4ks 3-f větví s PLC řídícím systémem</t>
  </si>
  <si>
    <t>-1429351514</t>
  </si>
  <si>
    <t>Poznámka k položce:_x000d_
pouze prostorová rezerva pro PLC řídící systém</t>
  </si>
  <si>
    <t>32</t>
  </si>
  <si>
    <t>7493654026</t>
  </si>
  <si>
    <t>Montáž rozpojovacích skříní SR a SD venkovních na pojistkové lišty nebo na pojistkové spodky do 400 A pro připojení kabelů (i kabelové smyčky) do 240 mm2 kompaktní pilíř s 8 - 10 sadami pojistkových lišt - včetně elektrovýzbroje, neobsahuje cenu za zemní práce</t>
  </si>
  <si>
    <t>1733578870</t>
  </si>
  <si>
    <t>33</t>
  </si>
  <si>
    <t>7493600550</t>
  </si>
  <si>
    <t>Kabelové a zásuvkové skříně, elektroměrové rozvaděče Rozpojovací jisticí skříně - lištové (SR) s 8 pojistkovými lištami velikosti 2 kompaktní pilíř včetně základu</t>
  </si>
  <si>
    <t>-790894641</t>
  </si>
  <si>
    <t>34</t>
  </si>
  <si>
    <t>7494452020</t>
  </si>
  <si>
    <t>Montáž pojistek nn do 125 A</t>
  </si>
  <si>
    <t>2133619080</t>
  </si>
  <si>
    <t>35</t>
  </si>
  <si>
    <t>7494008370</t>
  </si>
  <si>
    <t>Pojistkové systémy Výkonové pojistkové vložky Pojistkové vložky Nožové pojistkové vložky, velikost 000 In 160A, Un AC 400 V / DC 250 V, velikost 000, gG - charakteristika pro všeobecné použití, Cd/Pb free</t>
  </si>
  <si>
    <t>724348708</t>
  </si>
  <si>
    <t>Poznámka k položce:_x000d_
3ks 200A + 6ks zkratové propojky</t>
  </si>
  <si>
    <t>36</t>
  </si>
  <si>
    <t>7492554010</t>
  </si>
  <si>
    <t>Montáž kabelů 4- a 5-žílových Cu do 16 mm2 - uložení do země, chráničky, na rošty, pod omítku apod.</t>
  </si>
  <si>
    <t>-771496315</t>
  </si>
  <si>
    <t>37</t>
  </si>
  <si>
    <t>7492502060</t>
  </si>
  <si>
    <t>Kabely, vodiče, šňůry Cu - nn Kabel silový 4 a 5-žílový Cu, plastová izolace CYKY 5J2,5 (5Cx2,5)</t>
  </si>
  <si>
    <t>1124722637</t>
  </si>
  <si>
    <t>38</t>
  </si>
  <si>
    <t>7492652016</t>
  </si>
  <si>
    <t>Montáž kabelů 4- a 5-žílových Al do 240 mm2 - uložení do země, chráničky, na rošty, pod omítku apod.</t>
  </si>
  <si>
    <t>1569154277</t>
  </si>
  <si>
    <t>39</t>
  </si>
  <si>
    <t>7492600180</t>
  </si>
  <si>
    <t>Kabely, vodiče, šňůry Al - nn Kabel silový 4 a 5-žílový, plastová izolace 1-AYKY 3x240+120</t>
  </si>
  <si>
    <t>-1762755320</t>
  </si>
  <si>
    <t>40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</si>
  <si>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</si>
  <si>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</si>
  <si>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115796215</t>
  </si>
  <si>
    <t>41</t>
  </si>
  <si>
    <t>7492600190</t>
  </si>
  <si>
    <t>Kabely, vodiče, šňůry Al - nn Kabel silový 4 a 5-žílový, plastová izolace 1-AYKY 4x16</t>
  </si>
  <si>
    <t>858193167</t>
  </si>
  <si>
    <t>42</t>
  </si>
  <si>
    <t>7492751028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</si>
  <si>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</si>
  <si>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-13686600</t>
  </si>
  <si>
    <t>43</t>
  </si>
  <si>
    <t>7492752012</t>
  </si>
  <si>
    <t>Montáž ukončení kabelů nn kabelovou spojkou 3/4/5 - žílové kabely s plastovou izolací do 35 mm2 - včetně odizolování pláště a izolace žil kabelu, včetně ukončení žil a stínění - oko</t>
  </si>
  <si>
    <t>1837360312</t>
  </si>
  <si>
    <t>44</t>
  </si>
  <si>
    <t>7492103230</t>
  </si>
  <si>
    <t>Spojovací vedení, podpěrné izolátory Spojky, ukončení pasu, ostatní Spojka SVCZC 16 AL smršťovací</t>
  </si>
  <si>
    <t>146005904</t>
  </si>
  <si>
    <t>45</t>
  </si>
  <si>
    <t>7492752018</t>
  </si>
  <si>
    <t>Montáž ukončení kabelů nn kabelovou spojkou 3/4/5 - žílové kabely s plastovou izolací do 240 mm2 - včetně odizolování pláště a izolace žil kabelu, včetně ukončení žil a stínění - oko</t>
  </si>
  <si>
    <t>1596986699</t>
  </si>
  <si>
    <t>46</t>
  </si>
  <si>
    <t>7492103670</t>
  </si>
  <si>
    <t>Spojovací vedení, podpěrné izolátory Spojky, ukončení pasu, ostatní Spojka SVCZC 240 AL smršťovací</t>
  </si>
  <si>
    <t>-1922940491</t>
  </si>
  <si>
    <t>47</t>
  </si>
  <si>
    <t>7492471010</t>
  </si>
  <si>
    <t>Demontáže kabelových vedení nn - demontáž ze zemní kynety, roštu, rozvaděče, trubky, chráničky apod.</t>
  </si>
  <si>
    <t>559338373</t>
  </si>
  <si>
    <t>48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</si>
  <si>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</si>
  <si>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</si>
  <si>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</si>
  <si>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-1624919971</t>
  </si>
  <si>
    <t>PSC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</si>
  <si>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</si>
  <si>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49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</si>
  <si>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</si>
  <si>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</si>
  <si>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1623204814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</si>
  <si>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</si>
  <si>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SO01.2 - Oprava osvětlení OV2</t>
  </si>
  <si>
    <t>573810750</t>
  </si>
  <si>
    <t>2814370</t>
  </si>
  <si>
    <t>-25593299</t>
  </si>
  <si>
    <t>1100468157</t>
  </si>
  <si>
    <t>-102808911</t>
  </si>
  <si>
    <t>-1497522573</t>
  </si>
  <si>
    <t>-1911177074</t>
  </si>
  <si>
    <t>292830540</t>
  </si>
  <si>
    <t>1177361070</t>
  </si>
  <si>
    <t>1303278086</t>
  </si>
  <si>
    <t>702919955</t>
  </si>
  <si>
    <t>-1449277566</t>
  </si>
  <si>
    <t>SO01.3 - Oprava osvětlení OV3</t>
  </si>
  <si>
    <t>-1642606599</t>
  </si>
  <si>
    <t>-1385687089</t>
  </si>
  <si>
    <t>-705274679</t>
  </si>
  <si>
    <t>1810769091</t>
  </si>
  <si>
    <t>418492747</t>
  </si>
  <si>
    <t>2050718742</t>
  </si>
  <si>
    <t>2022167210</t>
  </si>
  <si>
    <t>1837039126</t>
  </si>
  <si>
    <t>1837878746</t>
  </si>
  <si>
    <t>-204678815</t>
  </si>
  <si>
    <t>496006933</t>
  </si>
  <si>
    <t>SO01.4 - Oprava osvětlení OV4</t>
  </si>
  <si>
    <t>536124279</t>
  </si>
  <si>
    <t>1026799694</t>
  </si>
  <si>
    <t>-1905772256</t>
  </si>
  <si>
    <t>807072651</t>
  </si>
  <si>
    <t>1060336957</t>
  </si>
  <si>
    <t>195833675</t>
  </si>
  <si>
    <t>-1344401272</t>
  </si>
  <si>
    <t>-1345661583</t>
  </si>
  <si>
    <t>-2007258321</t>
  </si>
  <si>
    <t>-1754021113</t>
  </si>
  <si>
    <t>1301946919</t>
  </si>
  <si>
    <t>-686591322</t>
  </si>
  <si>
    <t>SO01-ZP - Zemní práce</t>
  </si>
  <si>
    <t>VRN - Zemní práce</t>
  </si>
  <si>
    <t xml:space="preserve">    1 -  Zemní práce</t>
  </si>
  <si>
    <t xml:space="preserve">    9 -  Ostatní konstrukce a práce, bourání</t>
  </si>
  <si>
    <t xml:space="preserve"> Zemní práce</t>
  </si>
  <si>
    <t>131151203</t>
  </si>
  <si>
    <t>Hloubení zapažených jam a zářezů strojně s urovnáním dna do předepsaného profilu a spádu v hornině třídy těžitelnosti I skupiny 1 a 2 přes 50 do 100 m3</t>
  </si>
  <si>
    <t>CS ÚRS 2020 01</t>
  </si>
  <si>
    <t>-377496139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</si>
  <si>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Výpočet objemu vykopávky v pažených prostorách se stanovuje dle přílohy č. 3 tohoto katalogu._x000d_
</t>
  </si>
  <si>
    <t>Poznámka k položce:_x000d_
Startovací a cílová jáma protlaku</t>
  </si>
  <si>
    <t>(2*2,5*2)*2</t>
  </si>
  <si>
    <t>141721215</t>
  </si>
  <si>
    <t>Řízený zemní protlak délky protlaku do 50 m v hornině třídy těžitelnosti I a II, skupiny 1 až 4 včetně protlačení trub v hloubce do 6 m vnějšího průměru vrtu přes 180 do 225 mm</t>
  </si>
  <si>
    <t>-592072322</t>
  </si>
  <si>
    <t xml:space="preserve">Poznámka k souboru cen:_x000d_
1. V cenách jsou započteny i náklady na:_x000d_
a) vodorovné přemístění výkopku z protlačovaného potrubí a svislé přemístění výkopku z montážní jámy na přilehlé území a případné přehození na povrchu,_x000d_
b) úpravu čela potrubí pro protlačení,_x000d_
c) bentonitovou směs;_x000d_
2. V cenách nejsou započteny náklady na:_x000d_
a) zemní práce nutné pro provedení protlaku (např. startovací a cílové jámy),_x000d_
b) čerpání vody nad průtok 0,5 l/s,_x000d_
c) montáž vedení a jeho náležitosti, slouží-li protlačená trouba jako ochranné potrubí,_x000d_
d) dodávku potrubí, určeného k protlačení; toto potrubí se oceňuje ve specifikaci, ztratné lze stanovit ve výši 3 %,_x000d_
e) překládání a zajišťování inženýrských sítí, procházejících montážními a startovacími jámami,_x000d_
f) vytyčení směru protlaku a stávajících inženýrských sítí,_x000d_
g) případnou další úpravu trub (svařování, řezání apod.) předcházející vlastnímu protlaku potrubí._x000d_
</t>
  </si>
  <si>
    <t>28619322.WVN</t>
  </si>
  <si>
    <t xml:space="preserve">HDPE  TRUBKA 125X4,9 5M</t>
  </si>
  <si>
    <t>1011271124</t>
  </si>
  <si>
    <t>174112101</t>
  </si>
  <si>
    <t>Zásyp sypaninou z jakékoliv horniny při překopech inženýrských sítí ručně objemu do 30 m3 s uložením výkopku ve vrstvách se zhutněním jam, šachet, rýh nebo kolem objektů v těchto vykopávkách</t>
  </si>
  <si>
    <t>481049007</t>
  </si>
  <si>
    <t xml:space="preserve">Poznámka k souboru cen:_x000d_
1. Ceny jsou určeny pouze pro případy havárií, přeložek nebo běžných oprav inženýrských sítí._x000d_
2. Ceny nelze použít v rámci výstavby nových inženýrských sítí._x000d_
3. V cenách je započteno přemístění sypaniny ze vzdálenosti 10 m od kraje výkopu nebo zasypávaného prostoru, měřeno k těžišti skládky._x000d_
4.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5. Odklizení zbylého výkopku po provedení zásypu zářezů se šikmými stěnami pro podzemní vedení nebo zásypu jam a rýh pro podzemní vedení se oceňuje cenami souboru cen 167 Nakládání výkopku nebo sypaniny a 162 Vodorovné přemístění výkopku._x000d_
6.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</si>
  <si>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174112109</t>
  </si>
  <si>
    <t>Zásyp sypaninou z jakékoliv horniny při překopech inženýrských sítí ručně Příplatek k ceně za prohození sypaniny sítem</t>
  </si>
  <si>
    <t>1484432966</t>
  </si>
  <si>
    <t xml:space="preserve"> Ostatní konstrukce a práce, bourání</t>
  </si>
  <si>
    <t>961044111</t>
  </si>
  <si>
    <t>Bourání základů z betonu prostého</t>
  </si>
  <si>
    <t>827135918</t>
  </si>
  <si>
    <t>(4*3,5*3,5)*5</t>
  </si>
  <si>
    <t>997013501</t>
  </si>
  <si>
    <t>Odvoz suti a vybouraných hmot na skládku nebo meziskládku se složením, na vzdálenost do 1 km</t>
  </si>
  <si>
    <t>-473872852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</si>
  <si>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</si>
  <si>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997013211</t>
  </si>
  <si>
    <t>Vnitrostaveništní doprava suti a vybouraných hmot vodorovně do 50 m svisle ručně pro budovy a haly výšky do 6 m</t>
  </si>
  <si>
    <t>1731946407</t>
  </si>
  <si>
    <t xml:space="preserve">Poznámka k souboru cen:_x000d_
1. V cenách -3111 až -3217 jsou započteny i náklady na:_x000d_
a) vodorovnou dopravu na uvedenou vzdálenost,_x000d_
b) svislou dopravu pro uvedenou výšku budovy,_x000d_
c) naložení na vodorovný dopravní prostředek pro odvoz na skládku nebo meziskládku,_x000d_
d) náklady na rozhrnutí a urovnání suti na dopravním prostředku._x000d_
2. Jestliže se pro svislý přesun použije shoz nebo zařízení investora (např. výtah v budově), užijí se pro ocenění vodorovné dopravy suti ceny -3111, 3151 a -3211 pro budovy a haly výšky do 6 m._x000d_
3. Montáž, demontáž a pronájem shozu se ocení cenami souboru cen 997 01-33 Shoz suti._x000d_
4. Ceny -3151 až -3162 lze použít v případě, kdy dochází ke ztížení dopravy suti např. tím, že není možné instalovat jeřáb._x000d_
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</si>
  <si>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</si>
  <si>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</si>
  <si>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-1279410759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</si>
  <si>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</si>
  <si>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SO02 - Oprava osvětlení</t>
  </si>
  <si>
    <t>HSV - Práce a dodávky HSV</t>
  </si>
  <si>
    <t xml:space="preserve">    1 - Zemní práce</t>
  </si>
  <si>
    <t>HSV</t>
  </si>
  <si>
    <t>Práce a dodávky HSV</t>
  </si>
  <si>
    <t>1320010011-R</t>
  </si>
  <si>
    <t>Ochrana štěrkového lože kolejí při souběžné trase s kolejemi</t>
  </si>
  <si>
    <t>-351559811</t>
  </si>
  <si>
    <t>1320010051-R</t>
  </si>
  <si>
    <t>Povrchová úprava po záhozu ve stávající kabelové trase</t>
  </si>
  <si>
    <t>-121402660</t>
  </si>
  <si>
    <t>1320020152-R</t>
  </si>
  <si>
    <t>Výkop kabelové trasy mechanizací š 50 cm, hl 100 cm v hornině tř. 4</t>
  </si>
  <si>
    <t>1534070129</t>
  </si>
  <si>
    <t>1320030152-R</t>
  </si>
  <si>
    <t>Zához kabelové trasy mechanizací š 50 cm, hl 100 cm v hornině tř. 4</t>
  </si>
  <si>
    <t>669040390</t>
  </si>
  <si>
    <t>9902100200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</si>
  <si>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</si>
  <si>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-1475957205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</si>
  <si>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</si>
  <si>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</si>
  <si>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-928862126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</si>
  <si>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</si>
  <si>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</si>
  <si>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-1298714180</t>
  </si>
  <si>
    <t>Poznámka k souboru cen:_x000d_
1. V cenách jsou započteny náklady na vybourání zdiva, uložení na terén, naložení na dopravní prostředek a uložení na skládce._x000d_
2. V cenách nejsou obsaženy náklady na dopravu a skládkovné.</t>
  </si>
  <si>
    <t>1925606406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</si>
  <si>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</si>
  <si>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</si>
  <si>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1261180243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</si>
  <si>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</si>
  <si>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</si>
  <si>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</si>
  <si>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1121768067</t>
  </si>
  <si>
    <t>7493171012</t>
  </si>
  <si>
    <t>Demontáž osvětlovacích stožárů výšky přes 6 do 14 m - včetně veškeré elektrovýzbroje (svítidla, kabely, rozvodnice)</t>
  </si>
  <si>
    <t>-55310324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</si>
  <si>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</si>
  <si>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</si>
  <si>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823168296</t>
  </si>
  <si>
    <t>7493100060</t>
  </si>
  <si>
    <t>Venkovní osvětlení Osvětlovací stožáry sklopné výšky od 10 do 12 m, žárově zinkovaný, vč. výstroje, stožár nesmí mít dvířka (z důvodu neoprávněného vstupu)</t>
  </si>
  <si>
    <t>-231525532</t>
  </si>
  <si>
    <t>7493100130</t>
  </si>
  <si>
    <t>Venkovní osvětlení Osvětlovací stožáry pevné Sklápěcí zařízení hydraulické, určeno pro sklápění osvětlovacích stožárů od 9 m do 12 m</t>
  </si>
  <si>
    <t>-803651382</t>
  </si>
  <si>
    <t>1207408783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</si>
  <si>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</si>
  <si>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</si>
  <si>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121168268</t>
  </si>
  <si>
    <t>7491151020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</si>
  <si>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</si>
  <si>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-1475575470</t>
  </si>
  <si>
    <t>7491100200</t>
  </si>
  <si>
    <t xml:space="preserve">Trubková vedení Ohebné elektroinstalační trubky KOPOFLEX  63 rudá</t>
  </si>
  <si>
    <t>-327822793</t>
  </si>
  <si>
    <t>-893621004</t>
  </si>
  <si>
    <t>7492502030</t>
  </si>
  <si>
    <t>Kabely, vodiče, šňůry Cu - nn Kabel silový 4 a 5-žílový Cu, plastová izolace CYKY 5J6 (5Cx6)</t>
  </si>
  <si>
    <t>1772280371</t>
  </si>
  <si>
    <t>7492501980</t>
  </si>
  <si>
    <t>Kabely, vodiče, šňůry Cu - nn Kabel silový 4 a 5-žílový Cu, plastová izolace CYKY 5J10 (5Cx10)</t>
  </si>
  <si>
    <t>1420444539</t>
  </si>
  <si>
    <t>-1715645687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</si>
  <si>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</si>
  <si>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</si>
  <si>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1384187548</t>
  </si>
  <si>
    <t>(0,8*0,8*1,75)*11</t>
  </si>
  <si>
    <t>7497100020</t>
  </si>
  <si>
    <t xml:space="preserve">Základy trakčního vedení  Hloubený základ TV - materiál</t>
  </si>
  <si>
    <t>-1281497002</t>
  </si>
  <si>
    <t>7497154510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</si>
  <si>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</si>
  <si>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201070705</t>
  </si>
  <si>
    <t>7497100140</t>
  </si>
  <si>
    <t xml:space="preserve">Základy trakčního vedení  Uzemnění  stožáru TV</t>
  </si>
  <si>
    <t>1246403524</t>
  </si>
  <si>
    <t>7830010003-R</t>
  </si>
  <si>
    <t>Zhotovení povrchové úpravy nátěrem bezpečnostních pruhů na osvětlovací stožár nebo věž</t>
  </si>
  <si>
    <t>-933425202</t>
  </si>
  <si>
    <t>7499700380</t>
  </si>
  <si>
    <t xml:space="preserve">Nátěry trakčního vedení  Barva a řed. pro jedno číslo včetně černého podklad.pruhu na podpěře TV</t>
  </si>
  <si>
    <t>-997001179</t>
  </si>
  <si>
    <t>7499700390</t>
  </si>
  <si>
    <t xml:space="preserve">Nátěry trakčního vedení  Barva a řed. pro bezpečnostní černožluté pruhy na podpěře TV</t>
  </si>
  <si>
    <t>1564813926</t>
  </si>
  <si>
    <t>-733413060</t>
  </si>
  <si>
    <t>-1477927387</t>
  </si>
  <si>
    <t>-2068395254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</si>
  <si>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</si>
  <si>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</si>
  <si>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-133476508</t>
  </si>
  <si>
    <t>7498150525</t>
  </si>
  <si>
    <t>Vyhotovení výchozí revizní zprávy příplatek za každých dalších i započatých 500 000 Kč přes 1 000 000 Kč</t>
  </si>
  <si>
    <t>421807162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</si>
  <si>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</si>
  <si>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</si>
  <si>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-1507080604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</si>
  <si>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</si>
  <si>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</si>
  <si>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316267507</t>
  </si>
  <si>
    <t>7498451010</t>
  </si>
  <si>
    <t>Měření zemničů zemních odporů - zemniče prvního nebo samostatného - včetně vyhotovení protokolu</t>
  </si>
  <si>
    <t>-304993349</t>
  </si>
  <si>
    <t>7498457010</t>
  </si>
  <si>
    <t>Měření intenzity osvětlení instalovaného v rozsahu 1 000 m2 zjišťované plochy - měření intenzity umělého osvětlení v rozsahu tohoto SO dle ČSN EN 12464-1/2 včetně vyhotovení protokolu</t>
  </si>
  <si>
    <t>-54253641</t>
  </si>
  <si>
    <t>1671299367</t>
  </si>
  <si>
    <t>VRN - VEDLEJŠÍ ROZPOČTOVÉ NÁKLADY</t>
  </si>
  <si>
    <t xml:space="preserve">VRN -  Vedlejší rozpočtové náklady</t>
  </si>
  <si>
    <t xml:space="preserve">    VRN1 - 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</si>
  <si>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</si>
  <si>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</si>
  <si>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</si>
  <si>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</si>
  <si>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Vedlejší rozpočtové náklady</t>
  </si>
  <si>
    <t>VRN1</t>
  </si>
  <si>
    <t xml:space="preserve"> Průzkumné, geodetické a projektové práce</t>
  </si>
  <si>
    <t>013254000</t>
  </si>
  <si>
    <t>Dokumentace skutečného provedení stavby</t>
  </si>
  <si>
    <t>kompl.</t>
  </si>
  <si>
    <t>1024</t>
  </si>
  <si>
    <t>1388448963</t>
  </si>
  <si>
    <t>VRN2</t>
  </si>
  <si>
    <t>Příprava staveniště</t>
  </si>
  <si>
    <t>020001000</t>
  </si>
  <si>
    <t>416493952</t>
  </si>
  <si>
    <t>VRN3</t>
  </si>
  <si>
    <t>Zařízení staveniště</t>
  </si>
  <si>
    <t>030001000</t>
  </si>
  <si>
    <t>862115508</t>
  </si>
  <si>
    <t>VRN4</t>
  </si>
  <si>
    <t>Inženýrská činnost</t>
  </si>
  <si>
    <t>045203000</t>
  </si>
  <si>
    <t>Kompletační činnost</t>
  </si>
  <si>
    <t>…</t>
  </si>
  <si>
    <t>1983791403</t>
  </si>
  <si>
    <t>Poznámka k položce:_x000d_
Práce na objednávku ČD-T</t>
  </si>
  <si>
    <t>VRN7</t>
  </si>
  <si>
    <t>Provozní vlivy</t>
  </si>
  <si>
    <t>074002000</t>
  </si>
  <si>
    <t>Železniční a městský kolejový provoz</t>
  </si>
  <si>
    <t>-54830859</t>
  </si>
  <si>
    <t>075002000</t>
  </si>
  <si>
    <t>Ochranná pásma</t>
  </si>
  <si>
    <t>144785427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</si>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</sst>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  <protection locked="0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27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30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osvětlení v žst. Frýdek-Místek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Frýdek-Místek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29. 4. 2020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25.6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Správa železnic,státní organizace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ROUND(SUM(AG55:AG61),2)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ROUND(SUM(AS55:AS61),2)</f>
        <v>0</v>
      </c>
      <c r="AT54" s="106">
        <f>ROUND(SUM(AV54:AW54),2)</f>
        <v>0</v>
      </c>
      <c r="AU54" s="107">
        <f>ROUND(SUM(AU55:AU61),5)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ROUND(SUM(AZ55:AZ61),2)</f>
        <v>0</v>
      </c>
      <c r="BA54" s="106">
        <f>ROUND(SUM(BA55:BA61),2)</f>
        <v>0</v>
      </c>
      <c r="BB54" s="106">
        <f>ROUND(SUM(BB55:BB61),2)</f>
        <v>0</v>
      </c>
      <c r="BC54" s="106">
        <f>ROUND(SUM(BC55:BC61),2)</f>
        <v>0</v>
      </c>
      <c r="BD54" s="108">
        <f>ROUND(SUM(BD55:BD61),2)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'SO01.1 - Oprava osvětlení...'!J30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'SO01.1 - Oprava osvětlení...'!P80</f>
        <v>0</v>
      </c>
      <c r="AV55" s="120">
        <f>'SO01.1 - Oprava osvětlení...'!J33</f>
        <v>0</v>
      </c>
      <c r="AW55" s="120">
        <f>'SO01.1 - Oprava osvětlení...'!J34</f>
        <v>0</v>
      </c>
      <c r="AX55" s="120">
        <f>'SO01.1 - Oprava osvětlení...'!J35</f>
        <v>0</v>
      </c>
      <c r="AY55" s="120">
        <f>'SO01.1 - Oprava osvětlení...'!J36</f>
        <v>0</v>
      </c>
      <c r="AZ55" s="120">
        <f>'SO01.1 - Oprava osvětlení...'!F33</f>
        <v>0</v>
      </c>
      <c r="BA55" s="120">
        <f>'SO01.1 - Oprava osvětlení...'!F34</f>
        <v>0</v>
      </c>
      <c r="BB55" s="120">
        <f>'SO01.1 - Oprava osvětlení...'!F35</f>
        <v>0</v>
      </c>
      <c r="BC55" s="120">
        <f>'SO01.1 - Oprava osvětlení...'!F36</f>
        <v>0</v>
      </c>
      <c r="BD55" s="122">
        <f>'SO01.1 - Oprava osvětlení...'!F37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'SO01.2 - Oprava osvětlení...'!J30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'SO01.2 - Oprava osvětlení...'!P80</f>
        <v>0</v>
      </c>
      <c r="AV56" s="120">
        <f>'SO01.2 - Oprava osvětlení...'!J33</f>
        <v>0</v>
      </c>
      <c r="AW56" s="120">
        <f>'SO01.2 - Oprava osvětlení...'!J34</f>
        <v>0</v>
      </c>
      <c r="AX56" s="120">
        <f>'SO01.2 - Oprava osvětlení...'!J35</f>
        <v>0</v>
      </c>
      <c r="AY56" s="120">
        <f>'SO01.2 - Oprava osvětlení...'!J36</f>
        <v>0</v>
      </c>
      <c r="AZ56" s="120">
        <f>'SO01.2 - Oprava osvětlení...'!F33</f>
        <v>0</v>
      </c>
      <c r="BA56" s="120">
        <f>'SO01.2 - Oprava osvětlení...'!F34</f>
        <v>0</v>
      </c>
      <c r="BB56" s="120">
        <f>'SO01.2 - Oprava osvětlení...'!F35</f>
        <v>0</v>
      </c>
      <c r="BC56" s="120">
        <f>'SO01.2 - Oprava osvětlení...'!F36</f>
        <v>0</v>
      </c>
      <c r="BD56" s="122">
        <f>'SO01.2 - Oprava osvětlení...'!F37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'SO01.3 - Oprava osvětlení...'!J30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'SO01.3 - Oprava osvětlení...'!P80</f>
        <v>0</v>
      </c>
      <c r="AV57" s="120">
        <f>'SO01.3 - Oprava osvětlení...'!J33</f>
        <v>0</v>
      </c>
      <c r="AW57" s="120">
        <f>'SO01.3 - Oprava osvětlení...'!J34</f>
        <v>0</v>
      </c>
      <c r="AX57" s="120">
        <f>'SO01.3 - Oprava osvětlení...'!J35</f>
        <v>0</v>
      </c>
      <c r="AY57" s="120">
        <f>'SO01.3 - Oprava osvětlení...'!J36</f>
        <v>0</v>
      </c>
      <c r="AZ57" s="120">
        <f>'SO01.3 - Oprava osvětlení...'!F33</f>
        <v>0</v>
      </c>
      <c r="BA57" s="120">
        <f>'SO01.3 - Oprava osvětlení...'!F34</f>
        <v>0</v>
      </c>
      <c r="BB57" s="120">
        <f>'SO01.3 - Oprava osvětlení...'!F35</f>
        <v>0</v>
      </c>
      <c r="BC57" s="120">
        <f>'SO01.3 - Oprava osvětlení...'!F36</f>
        <v>0</v>
      </c>
      <c r="BD57" s="122">
        <f>'SO01.3 - Oprava osvětlení...'!F37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16.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'SO01.4 - Oprava osvětlení...'!J30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19">
        <v>0</v>
      </c>
      <c r="AT58" s="120">
        <f>ROUND(SUM(AV58:AW58),2)</f>
        <v>0</v>
      </c>
      <c r="AU58" s="121">
        <f>'SO01.4 - Oprava osvětlení...'!P80</f>
        <v>0</v>
      </c>
      <c r="AV58" s="120">
        <f>'SO01.4 - Oprava osvětlení...'!J33</f>
        <v>0</v>
      </c>
      <c r="AW58" s="120">
        <f>'SO01.4 - Oprava osvětlení...'!J34</f>
        <v>0</v>
      </c>
      <c r="AX58" s="120">
        <f>'SO01.4 - Oprava osvětlení...'!J35</f>
        <v>0</v>
      </c>
      <c r="AY58" s="120">
        <f>'SO01.4 - Oprava osvětlení...'!J36</f>
        <v>0</v>
      </c>
      <c r="AZ58" s="120">
        <f>'SO01.4 - Oprava osvětlení...'!F33</f>
        <v>0</v>
      </c>
      <c r="BA58" s="120">
        <f>'SO01.4 - Oprava osvětlení...'!F34</f>
        <v>0</v>
      </c>
      <c r="BB58" s="120">
        <f>'SO01.4 - Oprava osvětlení...'!F35</f>
        <v>0</v>
      </c>
      <c r="BC58" s="120">
        <f>'SO01.4 - Oprava osvětlení...'!F36</f>
        <v>0</v>
      </c>
      <c r="BD58" s="122">
        <f>'SO01.4 - Oprava osvětlení...'!F37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7" customFormat="1" ht="24.75" customHeight="1">
      <c r="A59" s="111" t="s">
        <v>77</v>
      </c>
      <c r="B59" s="112"/>
      <c r="C59" s="113"/>
      <c r="D59" s="114" t="s">
        <v>93</v>
      </c>
      <c r="E59" s="114"/>
      <c r="F59" s="114"/>
      <c r="G59" s="114"/>
      <c r="H59" s="114"/>
      <c r="I59" s="115"/>
      <c r="J59" s="114" t="s">
        <v>94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'SO01-ZP - Zemní práce'!J30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80</v>
      </c>
      <c r="AR59" s="118"/>
      <c r="AS59" s="119">
        <v>0</v>
      </c>
      <c r="AT59" s="120">
        <f>ROUND(SUM(AV59:AW59),2)</f>
        <v>0</v>
      </c>
      <c r="AU59" s="121">
        <f>'SO01-ZP - Zemní práce'!P82</f>
        <v>0</v>
      </c>
      <c r="AV59" s="120">
        <f>'SO01-ZP - Zemní práce'!J33</f>
        <v>0</v>
      </c>
      <c r="AW59" s="120">
        <f>'SO01-ZP - Zemní práce'!J34</f>
        <v>0</v>
      </c>
      <c r="AX59" s="120">
        <f>'SO01-ZP - Zemní práce'!J35</f>
        <v>0</v>
      </c>
      <c r="AY59" s="120">
        <f>'SO01-ZP - Zemní práce'!J36</f>
        <v>0</v>
      </c>
      <c r="AZ59" s="120">
        <f>'SO01-ZP - Zemní práce'!F33</f>
        <v>0</v>
      </c>
      <c r="BA59" s="120">
        <f>'SO01-ZP - Zemní práce'!F34</f>
        <v>0</v>
      </c>
      <c r="BB59" s="120">
        <f>'SO01-ZP - Zemní práce'!F35</f>
        <v>0</v>
      </c>
      <c r="BC59" s="120">
        <f>'SO01-ZP - Zemní práce'!F36</f>
        <v>0</v>
      </c>
      <c r="BD59" s="122">
        <f>'SO01-ZP - Zemní práce'!F37</f>
        <v>0</v>
      </c>
      <c r="BE59" s="7"/>
      <c r="BT59" s="123" t="s">
        <v>81</v>
      </c>
      <c r="BV59" s="123" t="s">
        <v>75</v>
      </c>
      <c r="BW59" s="123" t="s">
        <v>95</v>
      </c>
      <c r="BX59" s="123" t="s">
        <v>5</v>
      </c>
      <c r="CL59" s="123" t="s">
        <v>19</v>
      </c>
      <c r="CM59" s="123" t="s">
        <v>83</v>
      </c>
    </row>
    <row r="60" s="7" customFormat="1" ht="16.5" customHeight="1">
      <c r="A60" s="111" t="s">
        <v>77</v>
      </c>
      <c r="B60" s="112"/>
      <c r="C60" s="113"/>
      <c r="D60" s="114" t="s">
        <v>96</v>
      </c>
      <c r="E60" s="114"/>
      <c r="F60" s="114"/>
      <c r="G60" s="114"/>
      <c r="H60" s="114"/>
      <c r="I60" s="115"/>
      <c r="J60" s="114" t="s">
        <v>97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'SO02 - Oprava osvětlení'!J30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80</v>
      </c>
      <c r="AR60" s="118"/>
      <c r="AS60" s="119">
        <v>0</v>
      </c>
      <c r="AT60" s="120">
        <f>ROUND(SUM(AV60:AW60),2)</f>
        <v>0</v>
      </c>
      <c r="AU60" s="121">
        <f>'SO02 - Oprava osvětlení'!P82</f>
        <v>0</v>
      </c>
      <c r="AV60" s="120">
        <f>'SO02 - Oprava osvětlení'!J33</f>
        <v>0</v>
      </c>
      <c r="AW60" s="120">
        <f>'SO02 - Oprava osvětlení'!J34</f>
        <v>0</v>
      </c>
      <c r="AX60" s="120">
        <f>'SO02 - Oprava osvětlení'!J35</f>
        <v>0</v>
      </c>
      <c r="AY60" s="120">
        <f>'SO02 - Oprava osvětlení'!J36</f>
        <v>0</v>
      </c>
      <c r="AZ60" s="120">
        <f>'SO02 - Oprava osvětlení'!F33</f>
        <v>0</v>
      </c>
      <c r="BA60" s="120">
        <f>'SO02 - Oprava osvětlení'!F34</f>
        <v>0</v>
      </c>
      <c r="BB60" s="120">
        <f>'SO02 - Oprava osvětlení'!F35</f>
        <v>0</v>
      </c>
      <c r="BC60" s="120">
        <f>'SO02 - Oprava osvětlení'!F36</f>
        <v>0</v>
      </c>
      <c r="BD60" s="122">
        <f>'SO02 - Oprava osvětlení'!F37</f>
        <v>0</v>
      </c>
      <c r="BE60" s="7"/>
      <c r="BT60" s="123" t="s">
        <v>81</v>
      </c>
      <c r="BV60" s="123" t="s">
        <v>75</v>
      </c>
      <c r="BW60" s="123" t="s">
        <v>98</v>
      </c>
      <c r="BX60" s="123" t="s">
        <v>5</v>
      </c>
      <c r="CL60" s="123" t="s">
        <v>99</v>
      </c>
      <c r="CM60" s="123" t="s">
        <v>83</v>
      </c>
    </row>
    <row r="61" s="7" customFormat="1" ht="16.5" customHeight="1">
      <c r="A61" s="111" t="s">
        <v>77</v>
      </c>
      <c r="B61" s="112"/>
      <c r="C61" s="113"/>
      <c r="D61" s="114" t="s">
        <v>100</v>
      </c>
      <c r="E61" s="114"/>
      <c r="F61" s="114"/>
      <c r="G61" s="114"/>
      <c r="H61" s="114"/>
      <c r="I61" s="115"/>
      <c r="J61" s="114" t="s">
        <v>101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'VRN - VEDLEJŠÍ ROZPOČTOVÉ...'!J30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102</v>
      </c>
      <c r="AR61" s="118"/>
      <c r="AS61" s="124">
        <v>0</v>
      </c>
      <c r="AT61" s="125">
        <f>ROUND(SUM(AV61:AW61),2)</f>
        <v>0</v>
      </c>
      <c r="AU61" s="126">
        <f>'VRN - VEDLEJŠÍ ROZPOČTOVÉ...'!P85</f>
        <v>0</v>
      </c>
      <c r="AV61" s="125">
        <f>'VRN - VEDLEJŠÍ ROZPOČTOVÉ...'!J33</f>
        <v>0</v>
      </c>
      <c r="AW61" s="125">
        <f>'VRN - VEDLEJŠÍ ROZPOČTOVÉ...'!J34</f>
        <v>0</v>
      </c>
      <c r="AX61" s="125">
        <f>'VRN - VEDLEJŠÍ ROZPOČTOVÉ...'!J35</f>
        <v>0</v>
      </c>
      <c r="AY61" s="125">
        <f>'VRN - VEDLEJŠÍ ROZPOČTOVÉ...'!J36</f>
        <v>0</v>
      </c>
      <c r="AZ61" s="125">
        <f>'VRN - VEDLEJŠÍ ROZPOČTOVÉ...'!F33</f>
        <v>0</v>
      </c>
      <c r="BA61" s="125">
        <f>'VRN - VEDLEJŠÍ ROZPOČTOVÉ...'!F34</f>
        <v>0</v>
      </c>
      <c r="BB61" s="125">
        <f>'VRN - VEDLEJŠÍ ROZPOČTOVÉ...'!F35</f>
        <v>0</v>
      </c>
      <c r="BC61" s="125">
        <f>'VRN - VEDLEJŠÍ ROZPOČTOVÉ...'!F36</f>
        <v>0</v>
      </c>
      <c r="BD61" s="127">
        <f>'VRN - VEDLEJŠÍ ROZPOČTOVÉ...'!F37</f>
        <v>0</v>
      </c>
      <c r="BE61" s="7"/>
      <c r="BT61" s="123" t="s">
        <v>81</v>
      </c>
      <c r="BV61" s="123" t="s">
        <v>75</v>
      </c>
      <c r="BW61" s="123" t="s">
        <v>103</v>
      </c>
      <c r="BX61" s="123" t="s">
        <v>5</v>
      </c>
      <c r="CL61" s="123" t="s">
        <v>99</v>
      </c>
      <c r="CM61" s="123" t="s">
        <v>83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5EVw554UkpWG1aysSVzlGikuc1U/tkSMh2BNdyGcPn5m/k6H+sQMJt1vZCFBog9TTfvwgRVoGVo6wSXr8Eqxiw==" hashValue="mtKPg41dNPzLPdbw1rsGweb0wLDGTIp9EhGLaijgx+8QKF82dFR7nw3s8m79YVFveVJcNRfu0qc2soB4pNeVTw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01.1 - Oprava osvětlení...'!C2" display="/"/>
    <hyperlink ref="A56" location="'SO01.2 - Oprava osvětlení...'!C2" display="/"/>
    <hyperlink ref="A57" location="'SO01.3 - Oprava osvětlení...'!C2" display="/"/>
    <hyperlink ref="A58" location="'SO01.4 - Oprava osvětlení...'!C2" display="/"/>
    <hyperlink ref="A59" location="'SO01-ZP - Zemní práce'!C2" display="/"/>
    <hyperlink ref="A60" location="'SO02 - Oprava osvětlení'!C2" display="/"/>
    <hyperlink ref="A61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104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Oprava osvětlení v žst. Frýdek-Místek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105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106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29. 4. 2020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29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36</v>
      </c>
      <c r="E23" s="38"/>
      <c r="F23" s="38"/>
      <c r="G23" s="38"/>
      <c r="H23" s="38"/>
      <c r="I23" s="140" t="s">
        <v>26</v>
      </c>
      <c r="J23" s="139" t="s">
        <v>27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28</v>
      </c>
      <c r="F24" s="38"/>
      <c r="G24" s="38"/>
      <c r="H24" s="38"/>
      <c r="I24" s="140" t="s">
        <v>29</v>
      </c>
      <c r="J24" s="139" t="s">
        <v>30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42"/>
      <c r="B27" s="143"/>
      <c r="C27" s="142"/>
      <c r="D27" s="142"/>
      <c r="E27" s="144" t="s">
        <v>38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ROUND((SUM(BE80:BE140)),  2)</f>
        <v>0</v>
      </c>
      <c r="G33" s="38"/>
      <c r="H33" s="38"/>
      <c r="I33" s="155">
        <v>0.20999999999999999</v>
      </c>
      <c r="J33" s="154">
        <f>ROUND(((SUM(BE80:BE140))*I33),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ROUND((SUM(BF80:BF140)),  2)</f>
        <v>0</v>
      </c>
      <c r="G34" s="38"/>
      <c r="H34" s="38"/>
      <c r="I34" s="155">
        <v>0.14999999999999999</v>
      </c>
      <c r="J34" s="154">
        <f>ROUND(((SUM(BF80:BF140))*I34),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ROUND((SUM(BG80:BG140)),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ROUND((SUM(BH80:BH140)),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ROUND((SUM(BI80:BI140)),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osvětlení v žst. Frýdek-Místek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SO01.1 - Oprava osvětlení OV1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Frýdek-Místek</v>
      </c>
      <c r="G52" s="40"/>
      <c r="H52" s="40"/>
      <c r="I52" s="140" t="s">
        <v>23</v>
      </c>
      <c r="J52" s="72" t="str">
        <f>IF(J12="","",J12)</f>
        <v>29. 4. 2020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železnic,státní organizace</v>
      </c>
      <c r="G54" s="40"/>
      <c r="H54" s="40"/>
      <c r="I54" s="140" t="s">
        <v>33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40.0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36</v>
      </c>
      <c r="J55" s="36" t="str">
        <f>E24</f>
        <v>Správa železnic,státní organizace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108</v>
      </c>
      <c r="D57" s="172"/>
      <c r="E57" s="172"/>
      <c r="F57" s="172"/>
      <c r="G57" s="172"/>
      <c r="H57" s="172"/>
      <c r="I57" s="173"/>
      <c r="J57" s="174" t="s">
        <v>109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76"/>
      <c r="C60" s="177"/>
      <c r="D60" s="178" t="s">
        <v>111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112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Oprava osvětlení v žst. Frýdek-Místek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105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SO01.1 - Oprava osvětlení OV1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Frýdek-Místek</v>
      </c>
      <c r="G74" s="40"/>
      <c r="H74" s="40"/>
      <c r="I74" s="140" t="s">
        <v>23</v>
      </c>
      <c r="J74" s="72" t="str">
        <f>IF(J12="","",J12)</f>
        <v>29. 4. 2020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>Správa železnic,státní organizace</v>
      </c>
      <c r="G76" s="40"/>
      <c r="H76" s="40"/>
      <c r="I76" s="140" t="s">
        <v>33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40.05" customHeight="1">
      <c r="A77" s="38"/>
      <c r="B77" s="39"/>
      <c r="C77" s="32" t="s">
        <v>31</v>
      </c>
      <c r="D77" s="40"/>
      <c r="E77" s="40"/>
      <c r="F77" s="27" t="str">
        <f>IF(E18="","",E18)</f>
        <v>Vyplň údaj</v>
      </c>
      <c r="G77" s="40"/>
      <c r="H77" s="40"/>
      <c r="I77" s="140" t="s">
        <v>36</v>
      </c>
      <c r="J77" s="36" t="str">
        <f>E24</f>
        <v>Správa železnic,státní organizace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113</v>
      </c>
      <c r="D79" s="186" t="s">
        <v>58</v>
      </c>
      <c r="E79" s="186" t="s">
        <v>54</v>
      </c>
      <c r="F79" s="186" t="s">
        <v>55</v>
      </c>
      <c r="G79" s="186" t="s">
        <v>114</v>
      </c>
      <c r="H79" s="186" t="s">
        <v>115</v>
      </c>
      <c r="I79" s="187" t="s">
        <v>116</v>
      </c>
      <c r="J79" s="186" t="s">
        <v>109</v>
      </c>
      <c r="K79" s="188" t="s">
        <v>117</v>
      </c>
      <c r="L79" s="189"/>
      <c r="M79" s="92" t="s">
        <v>19</v>
      </c>
      <c r="N79" s="93" t="s">
        <v>43</v>
      </c>
      <c r="O79" s="93" t="s">
        <v>118</v>
      </c>
      <c r="P79" s="93" t="s">
        <v>119</v>
      </c>
      <c r="Q79" s="93" t="s">
        <v>120</v>
      </c>
      <c r="R79" s="93" t="s">
        <v>121</v>
      </c>
      <c r="S79" s="93" t="s">
        <v>122</v>
      </c>
      <c r="T79" s="94" t="s">
        <v>123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124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110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72</v>
      </c>
      <c r="E81" s="198" t="s">
        <v>125</v>
      </c>
      <c r="F81" s="198" t="s">
        <v>126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SUM(P82:P140)</f>
        <v>0</v>
      </c>
      <c r="Q81" s="203"/>
      <c r="R81" s="204">
        <f>SUM(R82:R140)</f>
        <v>0</v>
      </c>
      <c r="S81" s="203"/>
      <c r="T81" s="205">
        <f>SUM(T82:T140)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127</v>
      </c>
      <c r="AT81" s="207" t="s">
        <v>72</v>
      </c>
      <c r="AU81" s="207" t="s">
        <v>73</v>
      </c>
      <c r="AY81" s="206" t="s">
        <v>128</v>
      </c>
      <c r="BK81" s="208">
        <f>SUM(BK82:BK140)</f>
        <v>0</v>
      </c>
    </row>
    <row r="82" s="2" customFormat="1" ht="21.75" customHeight="1">
      <c r="A82" s="38"/>
      <c r="B82" s="39"/>
      <c r="C82" s="209" t="s">
        <v>81</v>
      </c>
      <c r="D82" s="209" t="s">
        <v>129</v>
      </c>
      <c r="E82" s="210" t="s">
        <v>130</v>
      </c>
      <c r="F82" s="211" t="s">
        <v>131</v>
      </c>
      <c r="G82" s="212" t="s">
        <v>132</v>
      </c>
      <c r="H82" s="213">
        <v>1</v>
      </c>
      <c r="I82" s="214"/>
      <c r="J82" s="215">
        <f>ROUND(I82*H82,2)</f>
        <v>0</v>
      </c>
      <c r="K82" s="211" t="s">
        <v>133</v>
      </c>
      <c r="L82" s="44"/>
      <c r="M82" s="216" t="s">
        <v>19</v>
      </c>
      <c r="N82" s="217" t="s">
        <v>44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134</v>
      </c>
      <c r="AT82" s="220" t="s">
        <v>129</v>
      </c>
      <c r="AU82" s="220" t="s">
        <v>81</v>
      </c>
      <c r="AY82" s="17" t="s">
        <v>128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81</v>
      </c>
      <c r="BK82" s="221">
        <f>ROUND(I82*H82,2)</f>
        <v>0</v>
      </c>
      <c r="BL82" s="17" t="s">
        <v>134</v>
      </c>
      <c r="BM82" s="220" t="s">
        <v>135</v>
      </c>
    </row>
    <row r="83" s="2" customFormat="1" ht="21.75" customHeight="1">
      <c r="A83" s="38"/>
      <c r="B83" s="39"/>
      <c r="C83" s="209" t="s">
        <v>83</v>
      </c>
      <c r="D83" s="209" t="s">
        <v>129</v>
      </c>
      <c r="E83" s="210" t="s">
        <v>136</v>
      </c>
      <c r="F83" s="211" t="s">
        <v>137</v>
      </c>
      <c r="G83" s="212" t="s">
        <v>132</v>
      </c>
      <c r="H83" s="213">
        <v>1</v>
      </c>
      <c r="I83" s="214"/>
      <c r="J83" s="215">
        <f>ROUND(I83*H83,2)</f>
        <v>0</v>
      </c>
      <c r="K83" s="211" t="s">
        <v>133</v>
      </c>
      <c r="L83" s="44"/>
      <c r="M83" s="216" t="s">
        <v>19</v>
      </c>
      <c r="N83" s="217" t="s">
        <v>44</v>
      </c>
      <c r="O83" s="84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0" t="s">
        <v>134</v>
      </c>
      <c r="AT83" s="220" t="s">
        <v>129</v>
      </c>
      <c r="AU83" s="220" t="s">
        <v>81</v>
      </c>
      <c r="AY83" s="17" t="s">
        <v>128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17" t="s">
        <v>81</v>
      </c>
      <c r="BK83" s="221">
        <f>ROUND(I83*H83,2)</f>
        <v>0</v>
      </c>
      <c r="BL83" s="17" t="s">
        <v>134</v>
      </c>
      <c r="BM83" s="220" t="s">
        <v>138</v>
      </c>
    </row>
    <row r="84" s="2" customFormat="1" ht="21.75" customHeight="1">
      <c r="A84" s="38"/>
      <c r="B84" s="39"/>
      <c r="C84" s="209" t="s">
        <v>139</v>
      </c>
      <c r="D84" s="209" t="s">
        <v>129</v>
      </c>
      <c r="E84" s="210" t="s">
        <v>140</v>
      </c>
      <c r="F84" s="211" t="s">
        <v>141</v>
      </c>
      <c r="G84" s="212" t="s">
        <v>132</v>
      </c>
      <c r="H84" s="213">
        <v>1</v>
      </c>
      <c r="I84" s="214"/>
      <c r="J84" s="215">
        <f>ROUND(I84*H84,2)</f>
        <v>0</v>
      </c>
      <c r="K84" s="211" t="s">
        <v>133</v>
      </c>
      <c r="L84" s="44"/>
      <c r="M84" s="216" t="s">
        <v>19</v>
      </c>
      <c r="N84" s="217" t="s">
        <v>44</v>
      </c>
      <c r="O84" s="8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0" t="s">
        <v>134</v>
      </c>
      <c r="AT84" s="220" t="s">
        <v>129</v>
      </c>
      <c r="AU84" s="220" t="s">
        <v>81</v>
      </c>
      <c r="AY84" s="17" t="s">
        <v>128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7" t="s">
        <v>81</v>
      </c>
      <c r="BK84" s="221">
        <f>ROUND(I84*H84,2)</f>
        <v>0</v>
      </c>
      <c r="BL84" s="17" t="s">
        <v>134</v>
      </c>
      <c r="BM84" s="220" t="s">
        <v>142</v>
      </c>
    </row>
    <row r="85" s="2" customFormat="1" ht="21.75" customHeight="1">
      <c r="A85" s="38"/>
      <c r="B85" s="39"/>
      <c r="C85" s="209" t="s">
        <v>127</v>
      </c>
      <c r="D85" s="209" t="s">
        <v>129</v>
      </c>
      <c r="E85" s="210" t="s">
        <v>143</v>
      </c>
      <c r="F85" s="211" t="s">
        <v>144</v>
      </c>
      <c r="G85" s="212" t="s">
        <v>132</v>
      </c>
      <c r="H85" s="213">
        <v>4</v>
      </c>
      <c r="I85" s="214"/>
      <c r="J85" s="215">
        <f>ROUND(I85*H85,2)</f>
        <v>0</v>
      </c>
      <c r="K85" s="211" t="s">
        <v>133</v>
      </c>
      <c r="L85" s="44"/>
      <c r="M85" s="216" t="s">
        <v>19</v>
      </c>
      <c r="N85" s="217" t="s">
        <v>44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134</v>
      </c>
      <c r="AT85" s="220" t="s">
        <v>129</v>
      </c>
      <c r="AU85" s="220" t="s">
        <v>81</v>
      </c>
      <c r="AY85" s="17" t="s">
        <v>128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134</v>
      </c>
      <c r="BM85" s="220" t="s">
        <v>145</v>
      </c>
    </row>
    <row r="86" s="2" customFormat="1" ht="44.25" customHeight="1">
      <c r="A86" s="38"/>
      <c r="B86" s="39"/>
      <c r="C86" s="209" t="s">
        <v>146</v>
      </c>
      <c r="D86" s="209" t="s">
        <v>129</v>
      </c>
      <c r="E86" s="210" t="s">
        <v>147</v>
      </c>
      <c r="F86" s="211" t="s">
        <v>148</v>
      </c>
      <c r="G86" s="212" t="s">
        <v>149</v>
      </c>
      <c r="H86" s="213">
        <v>18</v>
      </c>
      <c r="I86" s="214"/>
      <c r="J86" s="215">
        <f>ROUND(I86*H86,2)</f>
        <v>0</v>
      </c>
      <c r="K86" s="211" t="s">
        <v>133</v>
      </c>
      <c r="L86" s="44"/>
      <c r="M86" s="216" t="s">
        <v>19</v>
      </c>
      <c r="N86" s="217" t="s">
        <v>44</v>
      </c>
      <c r="O86" s="84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0" t="s">
        <v>134</v>
      </c>
      <c r="AT86" s="220" t="s">
        <v>129</v>
      </c>
      <c r="AU86" s="220" t="s">
        <v>81</v>
      </c>
      <c r="AY86" s="17" t="s">
        <v>128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7" t="s">
        <v>81</v>
      </c>
      <c r="BK86" s="221">
        <f>ROUND(I86*H86,2)</f>
        <v>0</v>
      </c>
      <c r="BL86" s="17" t="s">
        <v>134</v>
      </c>
      <c r="BM86" s="220" t="s">
        <v>150</v>
      </c>
    </row>
    <row r="87" s="2" customFormat="1">
      <c r="A87" s="38"/>
      <c r="B87" s="39"/>
      <c r="C87" s="40"/>
      <c r="D87" s="222" t="s">
        <v>151</v>
      </c>
      <c r="E87" s="40"/>
      <c r="F87" s="223" t="s">
        <v>152</v>
      </c>
      <c r="G87" s="40"/>
      <c r="H87" s="40"/>
      <c r="I87" s="136"/>
      <c r="J87" s="40"/>
      <c r="K87" s="40"/>
      <c r="L87" s="44"/>
      <c r="M87" s="224"/>
      <c r="N87" s="22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151</v>
      </c>
      <c r="AU87" s="17" t="s">
        <v>81</v>
      </c>
    </row>
    <row r="88" s="12" customFormat="1">
      <c r="A88" s="12"/>
      <c r="B88" s="226"/>
      <c r="C88" s="227"/>
      <c r="D88" s="222" t="s">
        <v>153</v>
      </c>
      <c r="E88" s="228" t="s">
        <v>19</v>
      </c>
      <c r="F88" s="229" t="s">
        <v>154</v>
      </c>
      <c r="G88" s="227"/>
      <c r="H88" s="230">
        <v>18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36" t="s">
        <v>153</v>
      </c>
      <c r="AU88" s="236" t="s">
        <v>81</v>
      </c>
      <c r="AV88" s="12" t="s">
        <v>83</v>
      </c>
      <c r="AW88" s="12" t="s">
        <v>35</v>
      </c>
      <c r="AX88" s="12" t="s">
        <v>73</v>
      </c>
      <c r="AY88" s="236" t="s">
        <v>128</v>
      </c>
    </row>
    <row r="89" s="13" customFormat="1">
      <c r="A89" s="13"/>
      <c r="B89" s="237"/>
      <c r="C89" s="238"/>
      <c r="D89" s="222" t="s">
        <v>153</v>
      </c>
      <c r="E89" s="239" t="s">
        <v>19</v>
      </c>
      <c r="F89" s="240" t="s">
        <v>155</v>
      </c>
      <c r="G89" s="238"/>
      <c r="H89" s="241">
        <v>18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7" t="s">
        <v>153</v>
      </c>
      <c r="AU89" s="247" t="s">
        <v>81</v>
      </c>
      <c r="AV89" s="13" t="s">
        <v>127</v>
      </c>
      <c r="AW89" s="13" t="s">
        <v>35</v>
      </c>
      <c r="AX89" s="13" t="s">
        <v>81</v>
      </c>
      <c r="AY89" s="247" t="s">
        <v>128</v>
      </c>
    </row>
    <row r="90" s="2" customFormat="1" ht="21.75" customHeight="1">
      <c r="A90" s="38"/>
      <c r="B90" s="39"/>
      <c r="C90" s="248" t="s">
        <v>156</v>
      </c>
      <c r="D90" s="248" t="s">
        <v>157</v>
      </c>
      <c r="E90" s="249" t="s">
        <v>158</v>
      </c>
      <c r="F90" s="250" t="s">
        <v>159</v>
      </c>
      <c r="G90" s="251" t="s">
        <v>149</v>
      </c>
      <c r="H90" s="252">
        <v>18</v>
      </c>
      <c r="I90" s="253"/>
      <c r="J90" s="254">
        <f>ROUND(I90*H90,2)</f>
        <v>0</v>
      </c>
      <c r="K90" s="250" t="s">
        <v>133</v>
      </c>
      <c r="L90" s="255"/>
      <c r="M90" s="256" t="s">
        <v>19</v>
      </c>
      <c r="N90" s="257" t="s">
        <v>44</v>
      </c>
      <c r="O90" s="84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0" t="s">
        <v>160</v>
      </c>
      <c r="AT90" s="220" t="s">
        <v>157</v>
      </c>
      <c r="AU90" s="220" t="s">
        <v>81</v>
      </c>
      <c r="AY90" s="17" t="s">
        <v>128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7" t="s">
        <v>81</v>
      </c>
      <c r="BK90" s="221">
        <f>ROUND(I90*H90,2)</f>
        <v>0</v>
      </c>
      <c r="BL90" s="17" t="s">
        <v>160</v>
      </c>
      <c r="BM90" s="220" t="s">
        <v>161</v>
      </c>
    </row>
    <row r="91" s="2" customFormat="1">
      <c r="A91" s="38"/>
      <c r="B91" s="39"/>
      <c r="C91" s="40"/>
      <c r="D91" s="222" t="s">
        <v>151</v>
      </c>
      <c r="E91" s="40"/>
      <c r="F91" s="223" t="s">
        <v>152</v>
      </c>
      <c r="G91" s="40"/>
      <c r="H91" s="40"/>
      <c r="I91" s="136"/>
      <c r="J91" s="40"/>
      <c r="K91" s="40"/>
      <c r="L91" s="44"/>
      <c r="M91" s="224"/>
      <c r="N91" s="22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151</v>
      </c>
      <c r="AU91" s="17" t="s">
        <v>81</v>
      </c>
    </row>
    <row r="92" s="12" customFormat="1">
      <c r="A92" s="12"/>
      <c r="B92" s="226"/>
      <c r="C92" s="227"/>
      <c r="D92" s="222" t="s">
        <v>153</v>
      </c>
      <c r="E92" s="228" t="s">
        <v>19</v>
      </c>
      <c r="F92" s="229" t="s">
        <v>154</v>
      </c>
      <c r="G92" s="227"/>
      <c r="H92" s="230">
        <v>18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36" t="s">
        <v>153</v>
      </c>
      <c r="AU92" s="236" t="s">
        <v>81</v>
      </c>
      <c r="AV92" s="12" t="s">
        <v>83</v>
      </c>
      <c r="AW92" s="12" t="s">
        <v>35</v>
      </c>
      <c r="AX92" s="12" t="s">
        <v>73</v>
      </c>
      <c r="AY92" s="236" t="s">
        <v>128</v>
      </c>
    </row>
    <row r="93" s="13" customFormat="1">
      <c r="A93" s="13"/>
      <c r="B93" s="237"/>
      <c r="C93" s="238"/>
      <c r="D93" s="222" t="s">
        <v>153</v>
      </c>
      <c r="E93" s="239" t="s">
        <v>19</v>
      </c>
      <c r="F93" s="240" t="s">
        <v>155</v>
      </c>
      <c r="G93" s="238"/>
      <c r="H93" s="241">
        <v>18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7" t="s">
        <v>153</v>
      </c>
      <c r="AU93" s="247" t="s">
        <v>81</v>
      </c>
      <c r="AV93" s="13" t="s">
        <v>127</v>
      </c>
      <c r="AW93" s="13" t="s">
        <v>35</v>
      </c>
      <c r="AX93" s="13" t="s">
        <v>81</v>
      </c>
      <c r="AY93" s="247" t="s">
        <v>128</v>
      </c>
    </row>
    <row r="94" s="2" customFormat="1" ht="21.75" customHeight="1">
      <c r="A94" s="38"/>
      <c r="B94" s="39"/>
      <c r="C94" s="209" t="s">
        <v>162</v>
      </c>
      <c r="D94" s="209" t="s">
        <v>129</v>
      </c>
      <c r="E94" s="210" t="s">
        <v>163</v>
      </c>
      <c r="F94" s="211" t="s">
        <v>164</v>
      </c>
      <c r="G94" s="212" t="s">
        <v>132</v>
      </c>
      <c r="H94" s="213">
        <v>2</v>
      </c>
      <c r="I94" s="214"/>
      <c r="J94" s="215">
        <f>ROUND(I94*H94,2)</f>
        <v>0</v>
      </c>
      <c r="K94" s="211" t="s">
        <v>133</v>
      </c>
      <c r="L94" s="44"/>
      <c r="M94" s="216" t="s">
        <v>19</v>
      </c>
      <c r="N94" s="217" t="s">
        <v>44</v>
      </c>
      <c r="O94" s="84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0" t="s">
        <v>134</v>
      </c>
      <c r="AT94" s="220" t="s">
        <v>129</v>
      </c>
      <c r="AU94" s="220" t="s">
        <v>81</v>
      </c>
      <c r="AY94" s="17" t="s">
        <v>128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7" t="s">
        <v>81</v>
      </c>
      <c r="BK94" s="221">
        <f>ROUND(I94*H94,2)</f>
        <v>0</v>
      </c>
      <c r="BL94" s="17" t="s">
        <v>134</v>
      </c>
      <c r="BM94" s="220" t="s">
        <v>165</v>
      </c>
    </row>
    <row r="95" s="2" customFormat="1" ht="21.75" customHeight="1">
      <c r="A95" s="38"/>
      <c r="B95" s="39"/>
      <c r="C95" s="248" t="s">
        <v>166</v>
      </c>
      <c r="D95" s="248" t="s">
        <v>157</v>
      </c>
      <c r="E95" s="249" t="s">
        <v>167</v>
      </c>
      <c r="F95" s="250" t="s">
        <v>168</v>
      </c>
      <c r="G95" s="251" t="s">
        <v>132</v>
      </c>
      <c r="H95" s="252">
        <v>2</v>
      </c>
      <c r="I95" s="253"/>
      <c r="J95" s="254">
        <f>ROUND(I95*H95,2)</f>
        <v>0</v>
      </c>
      <c r="K95" s="250" t="s">
        <v>133</v>
      </c>
      <c r="L95" s="255"/>
      <c r="M95" s="256" t="s">
        <v>19</v>
      </c>
      <c r="N95" s="257" t="s">
        <v>44</v>
      </c>
      <c r="O95" s="84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0" t="s">
        <v>160</v>
      </c>
      <c r="AT95" s="220" t="s">
        <v>157</v>
      </c>
      <c r="AU95" s="220" t="s">
        <v>81</v>
      </c>
      <c r="AY95" s="17" t="s">
        <v>128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7" t="s">
        <v>81</v>
      </c>
      <c r="BK95" s="221">
        <f>ROUND(I95*H95,2)</f>
        <v>0</v>
      </c>
      <c r="BL95" s="17" t="s">
        <v>160</v>
      </c>
      <c r="BM95" s="220" t="s">
        <v>169</v>
      </c>
    </row>
    <row r="96" s="2" customFormat="1" ht="33" customHeight="1">
      <c r="A96" s="38"/>
      <c r="B96" s="39"/>
      <c r="C96" s="209" t="s">
        <v>170</v>
      </c>
      <c r="D96" s="209" t="s">
        <v>129</v>
      </c>
      <c r="E96" s="210" t="s">
        <v>171</v>
      </c>
      <c r="F96" s="211" t="s">
        <v>172</v>
      </c>
      <c r="G96" s="212" t="s">
        <v>173</v>
      </c>
      <c r="H96" s="213">
        <v>20</v>
      </c>
      <c r="I96" s="214"/>
      <c r="J96" s="215">
        <f>ROUND(I96*H96,2)</f>
        <v>0</v>
      </c>
      <c r="K96" s="211" t="s">
        <v>133</v>
      </c>
      <c r="L96" s="44"/>
      <c r="M96" s="216" t="s">
        <v>19</v>
      </c>
      <c r="N96" s="217" t="s">
        <v>44</v>
      </c>
      <c r="O96" s="84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0" t="s">
        <v>81</v>
      </c>
      <c r="AT96" s="220" t="s">
        <v>129</v>
      </c>
      <c r="AU96" s="220" t="s">
        <v>81</v>
      </c>
      <c r="AY96" s="17" t="s">
        <v>128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17" t="s">
        <v>81</v>
      </c>
      <c r="BK96" s="221">
        <f>ROUND(I96*H96,2)</f>
        <v>0</v>
      </c>
      <c r="BL96" s="17" t="s">
        <v>81</v>
      </c>
      <c r="BM96" s="220" t="s">
        <v>174</v>
      </c>
    </row>
    <row r="97" s="2" customFormat="1" ht="21.75" customHeight="1">
      <c r="A97" s="38"/>
      <c r="B97" s="39"/>
      <c r="C97" s="248" t="s">
        <v>175</v>
      </c>
      <c r="D97" s="248" t="s">
        <v>157</v>
      </c>
      <c r="E97" s="249" t="s">
        <v>176</v>
      </c>
      <c r="F97" s="250" t="s">
        <v>177</v>
      </c>
      <c r="G97" s="251" t="s">
        <v>173</v>
      </c>
      <c r="H97" s="252">
        <v>20</v>
      </c>
      <c r="I97" s="253"/>
      <c r="J97" s="254">
        <f>ROUND(I97*H97,2)</f>
        <v>0</v>
      </c>
      <c r="K97" s="250" t="s">
        <v>133</v>
      </c>
      <c r="L97" s="255"/>
      <c r="M97" s="256" t="s">
        <v>19</v>
      </c>
      <c r="N97" s="257" t="s">
        <v>44</v>
      </c>
      <c r="O97" s="84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0" t="s">
        <v>160</v>
      </c>
      <c r="AT97" s="220" t="s">
        <v>157</v>
      </c>
      <c r="AU97" s="220" t="s">
        <v>81</v>
      </c>
      <c r="AY97" s="17" t="s">
        <v>128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7" t="s">
        <v>81</v>
      </c>
      <c r="BK97" s="221">
        <f>ROUND(I97*H97,2)</f>
        <v>0</v>
      </c>
      <c r="BL97" s="17" t="s">
        <v>160</v>
      </c>
      <c r="BM97" s="220" t="s">
        <v>178</v>
      </c>
    </row>
    <row r="98" s="2" customFormat="1" ht="21.75" customHeight="1">
      <c r="A98" s="38"/>
      <c r="B98" s="39"/>
      <c r="C98" s="209" t="s">
        <v>179</v>
      </c>
      <c r="D98" s="209" t="s">
        <v>129</v>
      </c>
      <c r="E98" s="210" t="s">
        <v>180</v>
      </c>
      <c r="F98" s="211" t="s">
        <v>181</v>
      </c>
      <c r="G98" s="212" t="s">
        <v>132</v>
      </c>
      <c r="H98" s="213">
        <v>5</v>
      </c>
      <c r="I98" s="214"/>
      <c r="J98" s="215">
        <f>ROUND(I98*H98,2)</f>
        <v>0</v>
      </c>
      <c r="K98" s="211" t="s">
        <v>133</v>
      </c>
      <c r="L98" s="44"/>
      <c r="M98" s="216" t="s">
        <v>19</v>
      </c>
      <c r="N98" s="217" t="s">
        <v>44</v>
      </c>
      <c r="O98" s="84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0" t="s">
        <v>81</v>
      </c>
      <c r="AT98" s="220" t="s">
        <v>129</v>
      </c>
      <c r="AU98" s="220" t="s">
        <v>81</v>
      </c>
      <c r="AY98" s="17" t="s">
        <v>128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7" t="s">
        <v>81</v>
      </c>
      <c r="BK98" s="221">
        <f>ROUND(I98*H98,2)</f>
        <v>0</v>
      </c>
      <c r="BL98" s="17" t="s">
        <v>81</v>
      </c>
      <c r="BM98" s="220" t="s">
        <v>182</v>
      </c>
    </row>
    <row r="99" s="2" customFormat="1" ht="21.75" customHeight="1">
      <c r="A99" s="38"/>
      <c r="B99" s="39"/>
      <c r="C99" s="209" t="s">
        <v>183</v>
      </c>
      <c r="D99" s="209" t="s">
        <v>129</v>
      </c>
      <c r="E99" s="210" t="s">
        <v>184</v>
      </c>
      <c r="F99" s="211" t="s">
        <v>185</v>
      </c>
      <c r="G99" s="212" t="s">
        <v>132</v>
      </c>
      <c r="H99" s="213">
        <v>3</v>
      </c>
      <c r="I99" s="214"/>
      <c r="J99" s="215">
        <f>ROUND(I99*H99,2)</f>
        <v>0</v>
      </c>
      <c r="K99" s="211" t="s">
        <v>133</v>
      </c>
      <c r="L99" s="44"/>
      <c r="M99" s="216" t="s">
        <v>19</v>
      </c>
      <c r="N99" s="217" t="s">
        <v>44</v>
      </c>
      <c r="O99" s="84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0" t="s">
        <v>134</v>
      </c>
      <c r="AT99" s="220" t="s">
        <v>129</v>
      </c>
      <c r="AU99" s="220" t="s">
        <v>81</v>
      </c>
      <c r="AY99" s="17" t="s">
        <v>128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17" t="s">
        <v>81</v>
      </c>
      <c r="BK99" s="221">
        <f>ROUND(I99*H99,2)</f>
        <v>0</v>
      </c>
      <c r="BL99" s="17" t="s">
        <v>134</v>
      </c>
      <c r="BM99" s="220" t="s">
        <v>186</v>
      </c>
    </row>
    <row r="100" s="2" customFormat="1" ht="21.75" customHeight="1">
      <c r="A100" s="38"/>
      <c r="B100" s="39"/>
      <c r="C100" s="248" t="s">
        <v>187</v>
      </c>
      <c r="D100" s="248" t="s">
        <v>157</v>
      </c>
      <c r="E100" s="249" t="s">
        <v>188</v>
      </c>
      <c r="F100" s="250" t="s">
        <v>189</v>
      </c>
      <c r="G100" s="251" t="s">
        <v>190</v>
      </c>
      <c r="H100" s="252">
        <v>1</v>
      </c>
      <c r="I100" s="253"/>
      <c r="J100" s="254">
        <f>ROUND(I100*H100,2)</f>
        <v>0</v>
      </c>
      <c r="K100" s="250" t="s">
        <v>133</v>
      </c>
      <c r="L100" s="255"/>
      <c r="M100" s="256" t="s">
        <v>19</v>
      </c>
      <c r="N100" s="257" t="s">
        <v>44</v>
      </c>
      <c r="O100" s="84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0" t="s">
        <v>160</v>
      </c>
      <c r="AT100" s="220" t="s">
        <v>157</v>
      </c>
      <c r="AU100" s="220" t="s">
        <v>81</v>
      </c>
      <c r="AY100" s="17" t="s">
        <v>128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17" t="s">
        <v>81</v>
      </c>
      <c r="BK100" s="221">
        <f>ROUND(I100*H100,2)</f>
        <v>0</v>
      </c>
      <c r="BL100" s="17" t="s">
        <v>160</v>
      </c>
      <c r="BM100" s="220" t="s">
        <v>191</v>
      </c>
    </row>
    <row r="101" s="2" customFormat="1" ht="21.75" customHeight="1">
      <c r="A101" s="38"/>
      <c r="B101" s="39"/>
      <c r="C101" s="209" t="s">
        <v>192</v>
      </c>
      <c r="D101" s="209" t="s">
        <v>129</v>
      </c>
      <c r="E101" s="210" t="s">
        <v>193</v>
      </c>
      <c r="F101" s="211" t="s">
        <v>194</v>
      </c>
      <c r="G101" s="212" t="s">
        <v>132</v>
      </c>
      <c r="H101" s="213">
        <v>3</v>
      </c>
      <c r="I101" s="214"/>
      <c r="J101" s="215">
        <f>ROUND(I101*H101,2)</f>
        <v>0</v>
      </c>
      <c r="K101" s="211" t="s">
        <v>133</v>
      </c>
      <c r="L101" s="44"/>
      <c r="M101" s="216" t="s">
        <v>19</v>
      </c>
      <c r="N101" s="217" t="s">
        <v>44</v>
      </c>
      <c r="O101" s="84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0" t="s">
        <v>134</v>
      </c>
      <c r="AT101" s="220" t="s">
        <v>129</v>
      </c>
      <c r="AU101" s="220" t="s">
        <v>81</v>
      </c>
      <c r="AY101" s="17" t="s">
        <v>128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7" t="s">
        <v>81</v>
      </c>
      <c r="BK101" s="221">
        <f>ROUND(I101*H101,2)</f>
        <v>0</v>
      </c>
      <c r="BL101" s="17" t="s">
        <v>134</v>
      </c>
      <c r="BM101" s="220" t="s">
        <v>195</v>
      </c>
    </row>
    <row r="102" s="2" customFormat="1" ht="44.25" customHeight="1">
      <c r="A102" s="38"/>
      <c r="B102" s="39"/>
      <c r="C102" s="209" t="s">
        <v>8</v>
      </c>
      <c r="D102" s="209" t="s">
        <v>129</v>
      </c>
      <c r="E102" s="210" t="s">
        <v>196</v>
      </c>
      <c r="F102" s="211" t="s">
        <v>197</v>
      </c>
      <c r="G102" s="212" t="s">
        <v>132</v>
      </c>
      <c r="H102" s="213">
        <v>1</v>
      </c>
      <c r="I102" s="214"/>
      <c r="J102" s="215">
        <f>ROUND(I102*H102,2)</f>
        <v>0</v>
      </c>
      <c r="K102" s="211" t="s">
        <v>133</v>
      </c>
      <c r="L102" s="44"/>
      <c r="M102" s="216" t="s">
        <v>19</v>
      </c>
      <c r="N102" s="217" t="s">
        <v>44</v>
      </c>
      <c r="O102" s="84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0" t="s">
        <v>134</v>
      </c>
      <c r="AT102" s="220" t="s">
        <v>129</v>
      </c>
      <c r="AU102" s="220" t="s">
        <v>81</v>
      </c>
      <c r="AY102" s="17" t="s">
        <v>128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17" t="s">
        <v>81</v>
      </c>
      <c r="BK102" s="221">
        <f>ROUND(I102*H102,2)</f>
        <v>0</v>
      </c>
      <c r="BL102" s="17" t="s">
        <v>134</v>
      </c>
      <c r="BM102" s="220" t="s">
        <v>198</v>
      </c>
    </row>
    <row r="103" s="2" customFormat="1" ht="21.75" customHeight="1">
      <c r="A103" s="38"/>
      <c r="B103" s="39"/>
      <c r="C103" s="248" t="s">
        <v>199</v>
      </c>
      <c r="D103" s="248" t="s">
        <v>157</v>
      </c>
      <c r="E103" s="249" t="s">
        <v>200</v>
      </c>
      <c r="F103" s="250" t="s">
        <v>201</v>
      </c>
      <c r="G103" s="251" t="s">
        <v>132</v>
      </c>
      <c r="H103" s="252">
        <v>1</v>
      </c>
      <c r="I103" s="253"/>
      <c r="J103" s="254">
        <f>ROUND(I103*H103,2)</f>
        <v>0</v>
      </c>
      <c r="K103" s="250" t="s">
        <v>133</v>
      </c>
      <c r="L103" s="255"/>
      <c r="M103" s="256" t="s">
        <v>19</v>
      </c>
      <c r="N103" s="257" t="s">
        <v>44</v>
      </c>
      <c r="O103" s="84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0" t="s">
        <v>202</v>
      </c>
      <c r="AT103" s="220" t="s">
        <v>157</v>
      </c>
      <c r="AU103" s="220" t="s">
        <v>81</v>
      </c>
      <c r="AY103" s="17" t="s">
        <v>128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7" t="s">
        <v>81</v>
      </c>
      <c r="BK103" s="221">
        <f>ROUND(I103*H103,2)</f>
        <v>0</v>
      </c>
      <c r="BL103" s="17" t="s">
        <v>203</v>
      </c>
      <c r="BM103" s="220" t="s">
        <v>204</v>
      </c>
    </row>
    <row r="104" s="2" customFormat="1" ht="21.75" customHeight="1">
      <c r="A104" s="38"/>
      <c r="B104" s="39"/>
      <c r="C104" s="248" t="s">
        <v>205</v>
      </c>
      <c r="D104" s="248" t="s">
        <v>157</v>
      </c>
      <c r="E104" s="249" t="s">
        <v>206</v>
      </c>
      <c r="F104" s="250" t="s">
        <v>207</v>
      </c>
      <c r="G104" s="251" t="s">
        <v>132</v>
      </c>
      <c r="H104" s="252">
        <v>1</v>
      </c>
      <c r="I104" s="253"/>
      <c r="J104" s="254">
        <f>ROUND(I104*H104,2)</f>
        <v>0</v>
      </c>
      <c r="K104" s="250" t="s">
        <v>133</v>
      </c>
      <c r="L104" s="255"/>
      <c r="M104" s="256" t="s">
        <v>19</v>
      </c>
      <c r="N104" s="257" t="s">
        <v>44</v>
      </c>
      <c r="O104" s="84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0" t="s">
        <v>160</v>
      </c>
      <c r="AT104" s="220" t="s">
        <v>157</v>
      </c>
      <c r="AU104" s="220" t="s">
        <v>81</v>
      </c>
      <c r="AY104" s="17" t="s">
        <v>128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7" t="s">
        <v>81</v>
      </c>
      <c r="BK104" s="221">
        <f>ROUND(I104*H104,2)</f>
        <v>0</v>
      </c>
      <c r="BL104" s="17" t="s">
        <v>160</v>
      </c>
      <c r="BM104" s="220" t="s">
        <v>208</v>
      </c>
    </row>
    <row r="105" s="2" customFormat="1" ht="21.75" customHeight="1">
      <c r="A105" s="38"/>
      <c r="B105" s="39"/>
      <c r="C105" s="209" t="s">
        <v>209</v>
      </c>
      <c r="D105" s="209" t="s">
        <v>129</v>
      </c>
      <c r="E105" s="210" t="s">
        <v>210</v>
      </c>
      <c r="F105" s="211" t="s">
        <v>211</v>
      </c>
      <c r="G105" s="212" t="s">
        <v>132</v>
      </c>
      <c r="H105" s="213">
        <v>1</v>
      </c>
      <c r="I105" s="214"/>
      <c r="J105" s="215">
        <f>ROUND(I105*H105,2)</f>
        <v>0</v>
      </c>
      <c r="K105" s="211" t="s">
        <v>133</v>
      </c>
      <c r="L105" s="44"/>
      <c r="M105" s="216" t="s">
        <v>19</v>
      </c>
      <c r="N105" s="217" t="s">
        <v>44</v>
      </c>
      <c r="O105" s="84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0" t="s">
        <v>203</v>
      </c>
      <c r="AT105" s="220" t="s">
        <v>129</v>
      </c>
      <c r="AU105" s="220" t="s">
        <v>81</v>
      </c>
      <c r="AY105" s="17" t="s">
        <v>128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17" t="s">
        <v>81</v>
      </c>
      <c r="BK105" s="221">
        <f>ROUND(I105*H105,2)</f>
        <v>0</v>
      </c>
      <c r="BL105" s="17" t="s">
        <v>203</v>
      </c>
      <c r="BM105" s="220" t="s">
        <v>212</v>
      </c>
    </row>
    <row r="106" s="2" customFormat="1" ht="21.75" customHeight="1">
      <c r="A106" s="38"/>
      <c r="B106" s="39"/>
      <c r="C106" s="248" t="s">
        <v>213</v>
      </c>
      <c r="D106" s="248" t="s">
        <v>157</v>
      </c>
      <c r="E106" s="249" t="s">
        <v>214</v>
      </c>
      <c r="F106" s="250" t="s">
        <v>215</v>
      </c>
      <c r="G106" s="251" t="s">
        <v>132</v>
      </c>
      <c r="H106" s="252">
        <v>1</v>
      </c>
      <c r="I106" s="253"/>
      <c r="J106" s="254">
        <f>ROUND(I106*H106,2)</f>
        <v>0</v>
      </c>
      <c r="K106" s="250" t="s">
        <v>133</v>
      </c>
      <c r="L106" s="255"/>
      <c r="M106" s="256" t="s">
        <v>19</v>
      </c>
      <c r="N106" s="257" t="s">
        <v>44</v>
      </c>
      <c r="O106" s="84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0" t="s">
        <v>202</v>
      </c>
      <c r="AT106" s="220" t="s">
        <v>157</v>
      </c>
      <c r="AU106" s="220" t="s">
        <v>81</v>
      </c>
      <c r="AY106" s="17" t="s">
        <v>128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17" t="s">
        <v>81</v>
      </c>
      <c r="BK106" s="221">
        <f>ROUND(I106*H106,2)</f>
        <v>0</v>
      </c>
      <c r="BL106" s="17" t="s">
        <v>203</v>
      </c>
      <c r="BM106" s="220" t="s">
        <v>216</v>
      </c>
    </row>
    <row r="107" s="2" customFormat="1" ht="21.75" customHeight="1">
      <c r="A107" s="38"/>
      <c r="B107" s="39"/>
      <c r="C107" s="209" t="s">
        <v>217</v>
      </c>
      <c r="D107" s="209" t="s">
        <v>129</v>
      </c>
      <c r="E107" s="210" t="s">
        <v>218</v>
      </c>
      <c r="F107" s="211" t="s">
        <v>219</v>
      </c>
      <c r="G107" s="212" t="s">
        <v>132</v>
      </c>
      <c r="H107" s="213">
        <v>1</v>
      </c>
      <c r="I107" s="214"/>
      <c r="J107" s="215">
        <f>ROUND(I107*H107,2)</f>
        <v>0</v>
      </c>
      <c r="K107" s="211" t="s">
        <v>133</v>
      </c>
      <c r="L107" s="44"/>
      <c r="M107" s="216" t="s">
        <v>19</v>
      </c>
      <c r="N107" s="217" t="s">
        <v>44</v>
      </c>
      <c r="O107" s="84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0" t="s">
        <v>203</v>
      </c>
      <c r="AT107" s="220" t="s">
        <v>129</v>
      </c>
      <c r="AU107" s="220" t="s">
        <v>81</v>
      </c>
      <c r="AY107" s="17" t="s">
        <v>128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7" t="s">
        <v>81</v>
      </c>
      <c r="BK107" s="221">
        <f>ROUND(I107*H107,2)</f>
        <v>0</v>
      </c>
      <c r="BL107" s="17" t="s">
        <v>203</v>
      </c>
      <c r="BM107" s="220" t="s">
        <v>220</v>
      </c>
    </row>
    <row r="108" s="2" customFormat="1" ht="21.75" customHeight="1">
      <c r="A108" s="38"/>
      <c r="B108" s="39"/>
      <c r="C108" s="248" t="s">
        <v>7</v>
      </c>
      <c r="D108" s="248" t="s">
        <v>157</v>
      </c>
      <c r="E108" s="249" t="s">
        <v>221</v>
      </c>
      <c r="F108" s="250" t="s">
        <v>222</v>
      </c>
      <c r="G108" s="251" t="s">
        <v>132</v>
      </c>
      <c r="H108" s="252">
        <v>1</v>
      </c>
      <c r="I108" s="253"/>
      <c r="J108" s="254">
        <f>ROUND(I108*H108,2)</f>
        <v>0</v>
      </c>
      <c r="K108" s="250" t="s">
        <v>133</v>
      </c>
      <c r="L108" s="255"/>
      <c r="M108" s="256" t="s">
        <v>19</v>
      </c>
      <c r="N108" s="257" t="s">
        <v>44</v>
      </c>
      <c r="O108" s="84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0" t="s">
        <v>202</v>
      </c>
      <c r="AT108" s="220" t="s">
        <v>157</v>
      </c>
      <c r="AU108" s="220" t="s">
        <v>81</v>
      </c>
      <c r="AY108" s="17" t="s">
        <v>128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17" t="s">
        <v>81</v>
      </c>
      <c r="BK108" s="221">
        <f>ROUND(I108*H108,2)</f>
        <v>0</v>
      </c>
      <c r="BL108" s="17" t="s">
        <v>203</v>
      </c>
      <c r="BM108" s="220" t="s">
        <v>223</v>
      </c>
    </row>
    <row r="109" s="2" customFormat="1" ht="21.75" customHeight="1">
      <c r="A109" s="38"/>
      <c r="B109" s="39"/>
      <c r="C109" s="209" t="s">
        <v>224</v>
      </c>
      <c r="D109" s="209" t="s">
        <v>129</v>
      </c>
      <c r="E109" s="210" t="s">
        <v>225</v>
      </c>
      <c r="F109" s="211" t="s">
        <v>226</v>
      </c>
      <c r="G109" s="212" t="s">
        <v>227</v>
      </c>
      <c r="H109" s="213">
        <v>20</v>
      </c>
      <c r="I109" s="214"/>
      <c r="J109" s="215">
        <f>ROUND(I109*H109,2)</f>
        <v>0</v>
      </c>
      <c r="K109" s="211" t="s">
        <v>133</v>
      </c>
      <c r="L109" s="44"/>
      <c r="M109" s="216" t="s">
        <v>19</v>
      </c>
      <c r="N109" s="217" t="s">
        <v>44</v>
      </c>
      <c r="O109" s="84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0" t="s">
        <v>134</v>
      </c>
      <c r="AT109" s="220" t="s">
        <v>129</v>
      </c>
      <c r="AU109" s="220" t="s">
        <v>81</v>
      </c>
      <c r="AY109" s="17" t="s">
        <v>128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7" t="s">
        <v>81</v>
      </c>
      <c r="BK109" s="221">
        <f>ROUND(I109*H109,2)</f>
        <v>0</v>
      </c>
      <c r="BL109" s="17" t="s">
        <v>134</v>
      </c>
      <c r="BM109" s="220" t="s">
        <v>228</v>
      </c>
    </row>
    <row r="110" s="2" customFormat="1" ht="21.75" customHeight="1">
      <c r="A110" s="38"/>
      <c r="B110" s="39"/>
      <c r="C110" s="248" t="s">
        <v>229</v>
      </c>
      <c r="D110" s="248" t="s">
        <v>157</v>
      </c>
      <c r="E110" s="249" t="s">
        <v>230</v>
      </c>
      <c r="F110" s="250" t="s">
        <v>231</v>
      </c>
      <c r="G110" s="251" t="s">
        <v>227</v>
      </c>
      <c r="H110" s="252">
        <v>20</v>
      </c>
      <c r="I110" s="253"/>
      <c r="J110" s="254">
        <f>ROUND(I110*H110,2)</f>
        <v>0</v>
      </c>
      <c r="K110" s="250" t="s">
        <v>133</v>
      </c>
      <c r="L110" s="255"/>
      <c r="M110" s="256" t="s">
        <v>19</v>
      </c>
      <c r="N110" s="257" t="s">
        <v>44</v>
      </c>
      <c r="O110" s="84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0" t="s">
        <v>134</v>
      </c>
      <c r="AT110" s="220" t="s">
        <v>157</v>
      </c>
      <c r="AU110" s="220" t="s">
        <v>81</v>
      </c>
      <c r="AY110" s="17" t="s">
        <v>128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17" t="s">
        <v>81</v>
      </c>
      <c r="BK110" s="221">
        <f>ROUND(I110*H110,2)</f>
        <v>0</v>
      </c>
      <c r="BL110" s="17" t="s">
        <v>134</v>
      </c>
      <c r="BM110" s="220" t="s">
        <v>232</v>
      </c>
    </row>
    <row r="111" s="2" customFormat="1" ht="21.75" customHeight="1">
      <c r="A111" s="38"/>
      <c r="B111" s="39"/>
      <c r="C111" s="209" t="s">
        <v>233</v>
      </c>
      <c r="D111" s="209" t="s">
        <v>129</v>
      </c>
      <c r="E111" s="210" t="s">
        <v>234</v>
      </c>
      <c r="F111" s="211" t="s">
        <v>235</v>
      </c>
      <c r="G111" s="212" t="s">
        <v>132</v>
      </c>
      <c r="H111" s="213">
        <v>1</v>
      </c>
      <c r="I111" s="214"/>
      <c r="J111" s="215">
        <f>ROUND(I111*H111,2)</f>
        <v>0</v>
      </c>
      <c r="K111" s="211" t="s">
        <v>133</v>
      </c>
      <c r="L111" s="44"/>
      <c r="M111" s="216" t="s">
        <v>19</v>
      </c>
      <c r="N111" s="217" t="s">
        <v>44</v>
      </c>
      <c r="O111" s="84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0" t="s">
        <v>203</v>
      </c>
      <c r="AT111" s="220" t="s">
        <v>129</v>
      </c>
      <c r="AU111" s="220" t="s">
        <v>81</v>
      </c>
      <c r="AY111" s="17" t="s">
        <v>128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17" t="s">
        <v>81</v>
      </c>
      <c r="BK111" s="221">
        <f>ROUND(I111*H111,2)</f>
        <v>0</v>
      </c>
      <c r="BL111" s="17" t="s">
        <v>203</v>
      </c>
      <c r="BM111" s="220" t="s">
        <v>236</v>
      </c>
    </row>
    <row r="112" s="2" customFormat="1" ht="16.5" customHeight="1">
      <c r="A112" s="38"/>
      <c r="B112" s="39"/>
      <c r="C112" s="248" t="s">
        <v>237</v>
      </c>
      <c r="D112" s="248" t="s">
        <v>157</v>
      </c>
      <c r="E112" s="249" t="s">
        <v>238</v>
      </c>
      <c r="F112" s="250" t="s">
        <v>239</v>
      </c>
      <c r="G112" s="251" t="s">
        <v>132</v>
      </c>
      <c r="H112" s="252">
        <v>1</v>
      </c>
      <c r="I112" s="253"/>
      <c r="J112" s="254">
        <f>ROUND(I112*H112,2)</f>
        <v>0</v>
      </c>
      <c r="K112" s="250" t="s">
        <v>19</v>
      </c>
      <c r="L112" s="255"/>
      <c r="M112" s="256" t="s">
        <v>19</v>
      </c>
      <c r="N112" s="257" t="s">
        <v>44</v>
      </c>
      <c r="O112" s="84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0" t="s">
        <v>160</v>
      </c>
      <c r="AT112" s="220" t="s">
        <v>157</v>
      </c>
      <c r="AU112" s="220" t="s">
        <v>81</v>
      </c>
      <c r="AY112" s="17" t="s">
        <v>128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17" t="s">
        <v>81</v>
      </c>
      <c r="BK112" s="221">
        <f>ROUND(I112*H112,2)</f>
        <v>0</v>
      </c>
      <c r="BL112" s="17" t="s">
        <v>160</v>
      </c>
      <c r="BM112" s="220" t="s">
        <v>240</v>
      </c>
    </row>
    <row r="113" s="2" customFormat="1" ht="21.75" customHeight="1">
      <c r="A113" s="38"/>
      <c r="B113" s="39"/>
      <c r="C113" s="248" t="s">
        <v>241</v>
      </c>
      <c r="D113" s="248" t="s">
        <v>157</v>
      </c>
      <c r="E113" s="249" t="s">
        <v>242</v>
      </c>
      <c r="F113" s="250" t="s">
        <v>243</v>
      </c>
      <c r="G113" s="251" t="s">
        <v>132</v>
      </c>
      <c r="H113" s="252">
        <v>1</v>
      </c>
      <c r="I113" s="253"/>
      <c r="J113" s="254">
        <f>ROUND(I113*H113,2)</f>
        <v>0</v>
      </c>
      <c r="K113" s="250" t="s">
        <v>19</v>
      </c>
      <c r="L113" s="255"/>
      <c r="M113" s="256" t="s">
        <v>19</v>
      </c>
      <c r="N113" s="257" t="s">
        <v>44</v>
      </c>
      <c r="O113" s="84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0" t="s">
        <v>160</v>
      </c>
      <c r="AT113" s="220" t="s">
        <v>157</v>
      </c>
      <c r="AU113" s="220" t="s">
        <v>81</v>
      </c>
      <c r="AY113" s="17" t="s">
        <v>128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17" t="s">
        <v>81</v>
      </c>
      <c r="BK113" s="221">
        <f>ROUND(I113*H113,2)</f>
        <v>0</v>
      </c>
      <c r="BL113" s="17" t="s">
        <v>160</v>
      </c>
      <c r="BM113" s="220" t="s">
        <v>244</v>
      </c>
    </row>
    <row r="114" s="2" customFormat="1" ht="21.75" customHeight="1">
      <c r="A114" s="38"/>
      <c r="B114" s="39"/>
      <c r="C114" s="209" t="s">
        <v>245</v>
      </c>
      <c r="D114" s="209" t="s">
        <v>129</v>
      </c>
      <c r="E114" s="210" t="s">
        <v>246</v>
      </c>
      <c r="F114" s="211" t="s">
        <v>247</v>
      </c>
      <c r="G114" s="212" t="s">
        <v>132</v>
      </c>
      <c r="H114" s="213">
        <v>2</v>
      </c>
      <c r="I114" s="214"/>
      <c r="J114" s="215">
        <f>ROUND(I114*H114,2)</f>
        <v>0</v>
      </c>
      <c r="K114" s="211" t="s">
        <v>133</v>
      </c>
      <c r="L114" s="44"/>
      <c r="M114" s="216" t="s">
        <v>19</v>
      </c>
      <c r="N114" s="217" t="s">
        <v>44</v>
      </c>
      <c r="O114" s="84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0" t="s">
        <v>134</v>
      </c>
      <c r="AT114" s="220" t="s">
        <v>129</v>
      </c>
      <c r="AU114" s="220" t="s">
        <v>81</v>
      </c>
      <c r="AY114" s="17" t="s">
        <v>128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7" t="s">
        <v>81</v>
      </c>
      <c r="BK114" s="221">
        <f>ROUND(I114*H114,2)</f>
        <v>0</v>
      </c>
      <c r="BL114" s="17" t="s">
        <v>134</v>
      </c>
      <c r="BM114" s="220" t="s">
        <v>248</v>
      </c>
    </row>
    <row r="115" s="2" customFormat="1" ht="21.75" customHeight="1">
      <c r="A115" s="38"/>
      <c r="B115" s="39"/>
      <c r="C115" s="248" t="s">
        <v>249</v>
      </c>
      <c r="D115" s="248" t="s">
        <v>157</v>
      </c>
      <c r="E115" s="249" t="s">
        <v>250</v>
      </c>
      <c r="F115" s="250" t="s">
        <v>251</v>
      </c>
      <c r="G115" s="251" t="s">
        <v>132</v>
      </c>
      <c r="H115" s="252">
        <v>2</v>
      </c>
      <c r="I115" s="253"/>
      <c r="J115" s="254">
        <f>ROUND(I115*H115,2)</f>
        <v>0</v>
      </c>
      <c r="K115" s="250" t="s">
        <v>19</v>
      </c>
      <c r="L115" s="255"/>
      <c r="M115" s="256" t="s">
        <v>19</v>
      </c>
      <c r="N115" s="257" t="s">
        <v>44</v>
      </c>
      <c r="O115" s="84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0" t="s">
        <v>202</v>
      </c>
      <c r="AT115" s="220" t="s">
        <v>157</v>
      </c>
      <c r="AU115" s="220" t="s">
        <v>81</v>
      </c>
      <c r="AY115" s="17" t="s">
        <v>128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17" t="s">
        <v>81</v>
      </c>
      <c r="BK115" s="221">
        <f>ROUND(I115*H115,2)</f>
        <v>0</v>
      </c>
      <c r="BL115" s="17" t="s">
        <v>203</v>
      </c>
      <c r="BM115" s="220" t="s">
        <v>252</v>
      </c>
    </row>
    <row r="116" s="2" customFormat="1" ht="21.75" customHeight="1">
      <c r="A116" s="38"/>
      <c r="B116" s="39"/>
      <c r="C116" s="209" t="s">
        <v>253</v>
      </c>
      <c r="D116" s="209" t="s">
        <v>129</v>
      </c>
      <c r="E116" s="210" t="s">
        <v>254</v>
      </c>
      <c r="F116" s="211" t="s">
        <v>255</v>
      </c>
      <c r="G116" s="212" t="s">
        <v>132</v>
      </c>
      <c r="H116" s="213">
        <v>2</v>
      </c>
      <c r="I116" s="214"/>
      <c r="J116" s="215">
        <f>ROUND(I116*H116,2)</f>
        <v>0</v>
      </c>
      <c r="K116" s="211" t="s">
        <v>133</v>
      </c>
      <c r="L116" s="44"/>
      <c r="M116" s="216" t="s">
        <v>19</v>
      </c>
      <c r="N116" s="217" t="s">
        <v>44</v>
      </c>
      <c r="O116" s="84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0" t="s">
        <v>134</v>
      </c>
      <c r="AT116" s="220" t="s">
        <v>129</v>
      </c>
      <c r="AU116" s="220" t="s">
        <v>81</v>
      </c>
      <c r="AY116" s="17" t="s">
        <v>128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17" t="s">
        <v>81</v>
      </c>
      <c r="BK116" s="221">
        <f>ROUND(I116*H116,2)</f>
        <v>0</v>
      </c>
      <c r="BL116" s="17" t="s">
        <v>134</v>
      </c>
      <c r="BM116" s="220" t="s">
        <v>256</v>
      </c>
    </row>
    <row r="117" s="2" customFormat="1" ht="21.75" customHeight="1">
      <c r="A117" s="38"/>
      <c r="B117" s="39"/>
      <c r="C117" s="209" t="s">
        <v>257</v>
      </c>
      <c r="D117" s="209" t="s">
        <v>129</v>
      </c>
      <c r="E117" s="210" t="s">
        <v>258</v>
      </c>
      <c r="F117" s="211" t="s">
        <v>259</v>
      </c>
      <c r="G117" s="212" t="s">
        <v>132</v>
      </c>
      <c r="H117" s="213">
        <v>1</v>
      </c>
      <c r="I117" s="214"/>
      <c r="J117" s="215">
        <f>ROUND(I117*H117,2)</f>
        <v>0</v>
      </c>
      <c r="K117" s="211" t="s">
        <v>133</v>
      </c>
      <c r="L117" s="44"/>
      <c r="M117" s="216" t="s">
        <v>19</v>
      </c>
      <c r="N117" s="217" t="s">
        <v>44</v>
      </c>
      <c r="O117" s="84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0" t="s">
        <v>134</v>
      </c>
      <c r="AT117" s="220" t="s">
        <v>129</v>
      </c>
      <c r="AU117" s="220" t="s">
        <v>81</v>
      </c>
      <c r="AY117" s="17" t="s">
        <v>128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7" t="s">
        <v>81</v>
      </c>
      <c r="BK117" s="221">
        <f>ROUND(I117*H117,2)</f>
        <v>0</v>
      </c>
      <c r="BL117" s="17" t="s">
        <v>134</v>
      </c>
      <c r="BM117" s="220" t="s">
        <v>260</v>
      </c>
    </row>
    <row r="118" s="2" customFormat="1" ht="21.75" customHeight="1">
      <c r="A118" s="38"/>
      <c r="B118" s="39"/>
      <c r="C118" s="248" t="s">
        <v>261</v>
      </c>
      <c r="D118" s="248" t="s">
        <v>157</v>
      </c>
      <c r="E118" s="249" t="s">
        <v>262</v>
      </c>
      <c r="F118" s="250" t="s">
        <v>263</v>
      </c>
      <c r="G118" s="251" t="s">
        <v>132</v>
      </c>
      <c r="H118" s="252">
        <v>1</v>
      </c>
      <c r="I118" s="253"/>
      <c r="J118" s="254">
        <f>ROUND(I118*H118,2)</f>
        <v>0</v>
      </c>
      <c r="K118" s="250" t="s">
        <v>133</v>
      </c>
      <c r="L118" s="255"/>
      <c r="M118" s="256" t="s">
        <v>19</v>
      </c>
      <c r="N118" s="257" t="s">
        <v>44</v>
      </c>
      <c r="O118" s="84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0" t="s">
        <v>160</v>
      </c>
      <c r="AT118" s="220" t="s">
        <v>157</v>
      </c>
      <c r="AU118" s="220" t="s">
        <v>81</v>
      </c>
      <c r="AY118" s="17" t="s">
        <v>128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17" t="s">
        <v>81</v>
      </c>
      <c r="BK118" s="221">
        <f>ROUND(I118*H118,2)</f>
        <v>0</v>
      </c>
      <c r="BL118" s="17" t="s">
        <v>160</v>
      </c>
      <c r="BM118" s="220" t="s">
        <v>264</v>
      </c>
    </row>
    <row r="119" s="2" customFormat="1">
      <c r="A119" s="38"/>
      <c r="B119" s="39"/>
      <c r="C119" s="40"/>
      <c r="D119" s="222" t="s">
        <v>151</v>
      </c>
      <c r="E119" s="40"/>
      <c r="F119" s="223" t="s">
        <v>265</v>
      </c>
      <c r="G119" s="40"/>
      <c r="H119" s="40"/>
      <c r="I119" s="136"/>
      <c r="J119" s="40"/>
      <c r="K119" s="40"/>
      <c r="L119" s="44"/>
      <c r="M119" s="224"/>
      <c r="N119" s="225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151</v>
      </c>
      <c r="AU119" s="17" t="s">
        <v>81</v>
      </c>
    </row>
    <row r="120" s="2" customFormat="1" ht="33" customHeight="1">
      <c r="A120" s="38"/>
      <c r="B120" s="39"/>
      <c r="C120" s="209" t="s">
        <v>266</v>
      </c>
      <c r="D120" s="209" t="s">
        <v>129</v>
      </c>
      <c r="E120" s="210" t="s">
        <v>267</v>
      </c>
      <c r="F120" s="211" t="s">
        <v>268</v>
      </c>
      <c r="G120" s="212" t="s">
        <v>132</v>
      </c>
      <c r="H120" s="213">
        <v>2</v>
      </c>
      <c r="I120" s="214"/>
      <c r="J120" s="215">
        <f>ROUND(I120*H120,2)</f>
        <v>0</v>
      </c>
      <c r="K120" s="211" t="s">
        <v>133</v>
      </c>
      <c r="L120" s="44"/>
      <c r="M120" s="216" t="s">
        <v>19</v>
      </c>
      <c r="N120" s="217" t="s">
        <v>44</v>
      </c>
      <c r="O120" s="84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0" t="s">
        <v>203</v>
      </c>
      <c r="AT120" s="220" t="s">
        <v>129</v>
      </c>
      <c r="AU120" s="220" t="s">
        <v>81</v>
      </c>
      <c r="AY120" s="17" t="s">
        <v>128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7" t="s">
        <v>81</v>
      </c>
      <c r="BK120" s="221">
        <f>ROUND(I120*H120,2)</f>
        <v>0</v>
      </c>
      <c r="BL120" s="17" t="s">
        <v>203</v>
      </c>
      <c r="BM120" s="220" t="s">
        <v>269</v>
      </c>
    </row>
    <row r="121" s="2" customFormat="1" ht="21.75" customHeight="1">
      <c r="A121" s="38"/>
      <c r="B121" s="39"/>
      <c r="C121" s="248" t="s">
        <v>270</v>
      </c>
      <c r="D121" s="248" t="s">
        <v>157</v>
      </c>
      <c r="E121" s="249" t="s">
        <v>271</v>
      </c>
      <c r="F121" s="250" t="s">
        <v>272</v>
      </c>
      <c r="G121" s="251" t="s">
        <v>132</v>
      </c>
      <c r="H121" s="252">
        <v>2</v>
      </c>
      <c r="I121" s="253"/>
      <c r="J121" s="254">
        <f>ROUND(I121*H121,2)</f>
        <v>0</v>
      </c>
      <c r="K121" s="250" t="s">
        <v>133</v>
      </c>
      <c r="L121" s="255"/>
      <c r="M121" s="256" t="s">
        <v>19</v>
      </c>
      <c r="N121" s="257" t="s">
        <v>44</v>
      </c>
      <c r="O121" s="84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0" t="s">
        <v>160</v>
      </c>
      <c r="AT121" s="220" t="s">
        <v>157</v>
      </c>
      <c r="AU121" s="220" t="s">
        <v>81</v>
      </c>
      <c r="AY121" s="17" t="s">
        <v>128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7" t="s">
        <v>81</v>
      </c>
      <c r="BK121" s="221">
        <f>ROUND(I121*H121,2)</f>
        <v>0</v>
      </c>
      <c r="BL121" s="17" t="s">
        <v>160</v>
      </c>
      <c r="BM121" s="220" t="s">
        <v>273</v>
      </c>
    </row>
    <row r="122" s="2" customFormat="1" ht="21.75" customHeight="1">
      <c r="A122" s="38"/>
      <c r="B122" s="39"/>
      <c r="C122" s="209" t="s">
        <v>274</v>
      </c>
      <c r="D122" s="209" t="s">
        <v>129</v>
      </c>
      <c r="E122" s="210" t="s">
        <v>275</v>
      </c>
      <c r="F122" s="211" t="s">
        <v>276</v>
      </c>
      <c r="G122" s="212" t="s">
        <v>132</v>
      </c>
      <c r="H122" s="213">
        <v>24</v>
      </c>
      <c r="I122" s="214"/>
      <c r="J122" s="215">
        <f>ROUND(I122*H122,2)</f>
        <v>0</v>
      </c>
      <c r="K122" s="211" t="s">
        <v>133</v>
      </c>
      <c r="L122" s="44"/>
      <c r="M122" s="216" t="s">
        <v>19</v>
      </c>
      <c r="N122" s="217" t="s">
        <v>44</v>
      </c>
      <c r="O122" s="84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0" t="s">
        <v>203</v>
      </c>
      <c r="AT122" s="220" t="s">
        <v>129</v>
      </c>
      <c r="AU122" s="220" t="s">
        <v>81</v>
      </c>
      <c r="AY122" s="17" t="s">
        <v>128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7" t="s">
        <v>81</v>
      </c>
      <c r="BK122" s="221">
        <f>ROUND(I122*H122,2)</f>
        <v>0</v>
      </c>
      <c r="BL122" s="17" t="s">
        <v>203</v>
      </c>
      <c r="BM122" s="220" t="s">
        <v>277</v>
      </c>
    </row>
    <row r="123" s="2" customFormat="1" ht="21.75" customHeight="1">
      <c r="A123" s="38"/>
      <c r="B123" s="39"/>
      <c r="C123" s="248" t="s">
        <v>278</v>
      </c>
      <c r="D123" s="248" t="s">
        <v>157</v>
      </c>
      <c r="E123" s="249" t="s">
        <v>279</v>
      </c>
      <c r="F123" s="250" t="s">
        <v>280</v>
      </c>
      <c r="G123" s="251" t="s">
        <v>132</v>
      </c>
      <c r="H123" s="252">
        <v>24</v>
      </c>
      <c r="I123" s="253"/>
      <c r="J123" s="254">
        <f>ROUND(I123*H123,2)</f>
        <v>0</v>
      </c>
      <c r="K123" s="250" t="s">
        <v>133</v>
      </c>
      <c r="L123" s="255"/>
      <c r="M123" s="256" t="s">
        <v>19</v>
      </c>
      <c r="N123" s="257" t="s">
        <v>44</v>
      </c>
      <c r="O123" s="84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0" t="s">
        <v>160</v>
      </c>
      <c r="AT123" s="220" t="s">
        <v>157</v>
      </c>
      <c r="AU123" s="220" t="s">
        <v>81</v>
      </c>
      <c r="AY123" s="17" t="s">
        <v>128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7" t="s">
        <v>81</v>
      </c>
      <c r="BK123" s="221">
        <f>ROUND(I123*H123,2)</f>
        <v>0</v>
      </c>
      <c r="BL123" s="17" t="s">
        <v>160</v>
      </c>
      <c r="BM123" s="220" t="s">
        <v>281</v>
      </c>
    </row>
    <row r="124" s="2" customFormat="1">
      <c r="A124" s="38"/>
      <c r="B124" s="39"/>
      <c r="C124" s="40"/>
      <c r="D124" s="222" t="s">
        <v>151</v>
      </c>
      <c r="E124" s="40"/>
      <c r="F124" s="223" t="s">
        <v>282</v>
      </c>
      <c r="G124" s="40"/>
      <c r="H124" s="40"/>
      <c r="I124" s="136"/>
      <c r="J124" s="40"/>
      <c r="K124" s="40"/>
      <c r="L124" s="44"/>
      <c r="M124" s="224"/>
      <c r="N124" s="225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151</v>
      </c>
      <c r="AU124" s="17" t="s">
        <v>81</v>
      </c>
    </row>
    <row r="125" s="2" customFormat="1" ht="21.75" customHeight="1">
      <c r="A125" s="38"/>
      <c r="B125" s="39"/>
      <c r="C125" s="209" t="s">
        <v>283</v>
      </c>
      <c r="D125" s="209" t="s">
        <v>129</v>
      </c>
      <c r="E125" s="210" t="s">
        <v>284</v>
      </c>
      <c r="F125" s="211" t="s">
        <v>285</v>
      </c>
      <c r="G125" s="212" t="s">
        <v>173</v>
      </c>
      <c r="H125" s="213">
        <v>90</v>
      </c>
      <c r="I125" s="214"/>
      <c r="J125" s="215">
        <f>ROUND(I125*H125,2)</f>
        <v>0</v>
      </c>
      <c r="K125" s="211" t="s">
        <v>133</v>
      </c>
      <c r="L125" s="44"/>
      <c r="M125" s="216" t="s">
        <v>19</v>
      </c>
      <c r="N125" s="217" t="s">
        <v>44</v>
      </c>
      <c r="O125" s="84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0" t="s">
        <v>203</v>
      </c>
      <c r="AT125" s="220" t="s">
        <v>129</v>
      </c>
      <c r="AU125" s="220" t="s">
        <v>81</v>
      </c>
      <c r="AY125" s="17" t="s">
        <v>128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7" t="s">
        <v>81</v>
      </c>
      <c r="BK125" s="221">
        <f>ROUND(I125*H125,2)</f>
        <v>0</v>
      </c>
      <c r="BL125" s="17" t="s">
        <v>203</v>
      </c>
      <c r="BM125" s="220" t="s">
        <v>286</v>
      </c>
    </row>
    <row r="126" s="2" customFormat="1" ht="21.75" customHeight="1">
      <c r="A126" s="38"/>
      <c r="B126" s="39"/>
      <c r="C126" s="248" t="s">
        <v>287</v>
      </c>
      <c r="D126" s="248" t="s">
        <v>157</v>
      </c>
      <c r="E126" s="249" t="s">
        <v>288</v>
      </c>
      <c r="F126" s="250" t="s">
        <v>289</v>
      </c>
      <c r="G126" s="251" t="s">
        <v>173</v>
      </c>
      <c r="H126" s="252">
        <v>90</v>
      </c>
      <c r="I126" s="253"/>
      <c r="J126" s="254">
        <f>ROUND(I126*H126,2)</f>
        <v>0</v>
      </c>
      <c r="K126" s="250" t="s">
        <v>133</v>
      </c>
      <c r="L126" s="255"/>
      <c r="M126" s="256" t="s">
        <v>19</v>
      </c>
      <c r="N126" s="257" t="s">
        <v>44</v>
      </c>
      <c r="O126" s="84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0" t="s">
        <v>202</v>
      </c>
      <c r="AT126" s="220" t="s">
        <v>157</v>
      </c>
      <c r="AU126" s="220" t="s">
        <v>81</v>
      </c>
      <c r="AY126" s="17" t="s">
        <v>128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7" t="s">
        <v>81</v>
      </c>
      <c r="BK126" s="221">
        <f>ROUND(I126*H126,2)</f>
        <v>0</v>
      </c>
      <c r="BL126" s="17" t="s">
        <v>203</v>
      </c>
      <c r="BM126" s="220" t="s">
        <v>290</v>
      </c>
    </row>
    <row r="127" s="2" customFormat="1" ht="21.75" customHeight="1">
      <c r="A127" s="38"/>
      <c r="B127" s="39"/>
      <c r="C127" s="209" t="s">
        <v>291</v>
      </c>
      <c r="D127" s="209" t="s">
        <v>129</v>
      </c>
      <c r="E127" s="210" t="s">
        <v>292</v>
      </c>
      <c r="F127" s="211" t="s">
        <v>293</v>
      </c>
      <c r="G127" s="212" t="s">
        <v>173</v>
      </c>
      <c r="H127" s="213">
        <v>30</v>
      </c>
      <c r="I127" s="214"/>
      <c r="J127" s="215">
        <f>ROUND(I127*H127,2)</f>
        <v>0</v>
      </c>
      <c r="K127" s="211" t="s">
        <v>133</v>
      </c>
      <c r="L127" s="44"/>
      <c r="M127" s="216" t="s">
        <v>19</v>
      </c>
      <c r="N127" s="217" t="s">
        <v>44</v>
      </c>
      <c r="O127" s="84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0" t="s">
        <v>134</v>
      </c>
      <c r="AT127" s="220" t="s">
        <v>129</v>
      </c>
      <c r="AU127" s="220" t="s">
        <v>81</v>
      </c>
      <c r="AY127" s="17" t="s">
        <v>128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7" t="s">
        <v>81</v>
      </c>
      <c r="BK127" s="221">
        <f>ROUND(I127*H127,2)</f>
        <v>0</v>
      </c>
      <c r="BL127" s="17" t="s">
        <v>134</v>
      </c>
      <c r="BM127" s="220" t="s">
        <v>294</v>
      </c>
    </row>
    <row r="128" s="2" customFormat="1" ht="21.75" customHeight="1">
      <c r="A128" s="38"/>
      <c r="B128" s="39"/>
      <c r="C128" s="248" t="s">
        <v>295</v>
      </c>
      <c r="D128" s="248" t="s">
        <v>157</v>
      </c>
      <c r="E128" s="249" t="s">
        <v>296</v>
      </c>
      <c r="F128" s="250" t="s">
        <v>297</v>
      </c>
      <c r="G128" s="251" t="s">
        <v>173</v>
      </c>
      <c r="H128" s="252">
        <v>30</v>
      </c>
      <c r="I128" s="253"/>
      <c r="J128" s="254">
        <f>ROUND(I128*H128,2)</f>
        <v>0</v>
      </c>
      <c r="K128" s="250" t="s">
        <v>133</v>
      </c>
      <c r="L128" s="255"/>
      <c r="M128" s="256" t="s">
        <v>19</v>
      </c>
      <c r="N128" s="257" t="s">
        <v>44</v>
      </c>
      <c r="O128" s="84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0" t="s">
        <v>160</v>
      </c>
      <c r="AT128" s="220" t="s">
        <v>157</v>
      </c>
      <c r="AU128" s="220" t="s">
        <v>81</v>
      </c>
      <c r="AY128" s="17" t="s">
        <v>128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7" t="s">
        <v>81</v>
      </c>
      <c r="BK128" s="221">
        <f>ROUND(I128*H128,2)</f>
        <v>0</v>
      </c>
      <c r="BL128" s="17" t="s">
        <v>160</v>
      </c>
      <c r="BM128" s="220" t="s">
        <v>298</v>
      </c>
    </row>
    <row r="129" s="2" customFormat="1" ht="33" customHeight="1">
      <c r="A129" s="38"/>
      <c r="B129" s="39"/>
      <c r="C129" s="209" t="s">
        <v>299</v>
      </c>
      <c r="D129" s="209" t="s">
        <v>129</v>
      </c>
      <c r="E129" s="210" t="s">
        <v>300</v>
      </c>
      <c r="F129" s="211" t="s">
        <v>301</v>
      </c>
      <c r="G129" s="212" t="s">
        <v>132</v>
      </c>
      <c r="H129" s="213">
        <v>2</v>
      </c>
      <c r="I129" s="214"/>
      <c r="J129" s="215">
        <f>ROUND(I129*H129,2)</f>
        <v>0</v>
      </c>
      <c r="K129" s="211" t="s">
        <v>133</v>
      </c>
      <c r="L129" s="44"/>
      <c r="M129" s="216" t="s">
        <v>19</v>
      </c>
      <c r="N129" s="217" t="s">
        <v>44</v>
      </c>
      <c r="O129" s="84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0" t="s">
        <v>134</v>
      </c>
      <c r="AT129" s="220" t="s">
        <v>129</v>
      </c>
      <c r="AU129" s="220" t="s">
        <v>81</v>
      </c>
      <c r="AY129" s="17" t="s">
        <v>128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7" t="s">
        <v>81</v>
      </c>
      <c r="BK129" s="221">
        <f>ROUND(I129*H129,2)</f>
        <v>0</v>
      </c>
      <c r="BL129" s="17" t="s">
        <v>134</v>
      </c>
      <c r="BM129" s="220" t="s">
        <v>302</v>
      </c>
    </row>
    <row r="130" s="2" customFormat="1" ht="21.75" customHeight="1">
      <c r="A130" s="38"/>
      <c r="B130" s="39"/>
      <c r="C130" s="248" t="s">
        <v>303</v>
      </c>
      <c r="D130" s="248" t="s">
        <v>157</v>
      </c>
      <c r="E130" s="249" t="s">
        <v>304</v>
      </c>
      <c r="F130" s="250" t="s">
        <v>305</v>
      </c>
      <c r="G130" s="251" t="s">
        <v>173</v>
      </c>
      <c r="H130" s="252">
        <v>20</v>
      </c>
      <c r="I130" s="253"/>
      <c r="J130" s="254">
        <f>ROUND(I130*H130,2)</f>
        <v>0</v>
      </c>
      <c r="K130" s="250" t="s">
        <v>133</v>
      </c>
      <c r="L130" s="255"/>
      <c r="M130" s="256" t="s">
        <v>19</v>
      </c>
      <c r="N130" s="257" t="s">
        <v>44</v>
      </c>
      <c r="O130" s="84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0" t="s">
        <v>160</v>
      </c>
      <c r="AT130" s="220" t="s">
        <v>157</v>
      </c>
      <c r="AU130" s="220" t="s">
        <v>81</v>
      </c>
      <c r="AY130" s="17" t="s">
        <v>128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7" t="s">
        <v>81</v>
      </c>
      <c r="BK130" s="221">
        <f>ROUND(I130*H130,2)</f>
        <v>0</v>
      </c>
      <c r="BL130" s="17" t="s">
        <v>160</v>
      </c>
      <c r="BM130" s="220" t="s">
        <v>306</v>
      </c>
    </row>
    <row r="131" s="2" customFormat="1" ht="33" customHeight="1">
      <c r="A131" s="38"/>
      <c r="B131" s="39"/>
      <c r="C131" s="209" t="s">
        <v>307</v>
      </c>
      <c r="D131" s="209" t="s">
        <v>129</v>
      </c>
      <c r="E131" s="210" t="s">
        <v>308</v>
      </c>
      <c r="F131" s="211" t="s">
        <v>309</v>
      </c>
      <c r="G131" s="212" t="s">
        <v>132</v>
      </c>
      <c r="H131" s="213">
        <v>3</v>
      </c>
      <c r="I131" s="214"/>
      <c r="J131" s="215">
        <f>ROUND(I131*H131,2)</f>
        <v>0</v>
      </c>
      <c r="K131" s="211" t="s">
        <v>133</v>
      </c>
      <c r="L131" s="44"/>
      <c r="M131" s="216" t="s">
        <v>19</v>
      </c>
      <c r="N131" s="217" t="s">
        <v>44</v>
      </c>
      <c r="O131" s="84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0" t="s">
        <v>134</v>
      </c>
      <c r="AT131" s="220" t="s">
        <v>129</v>
      </c>
      <c r="AU131" s="220" t="s">
        <v>81</v>
      </c>
      <c r="AY131" s="17" t="s">
        <v>128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7" t="s">
        <v>81</v>
      </c>
      <c r="BK131" s="221">
        <f>ROUND(I131*H131,2)</f>
        <v>0</v>
      </c>
      <c r="BL131" s="17" t="s">
        <v>134</v>
      </c>
      <c r="BM131" s="220" t="s">
        <v>310</v>
      </c>
    </row>
    <row r="132" s="2" customFormat="1" ht="21.75" customHeight="1">
      <c r="A132" s="38"/>
      <c r="B132" s="39"/>
      <c r="C132" s="209" t="s">
        <v>311</v>
      </c>
      <c r="D132" s="209" t="s">
        <v>129</v>
      </c>
      <c r="E132" s="210" t="s">
        <v>312</v>
      </c>
      <c r="F132" s="211" t="s">
        <v>313</v>
      </c>
      <c r="G132" s="212" t="s">
        <v>132</v>
      </c>
      <c r="H132" s="213">
        <v>4</v>
      </c>
      <c r="I132" s="214"/>
      <c r="J132" s="215">
        <f>ROUND(I132*H132,2)</f>
        <v>0</v>
      </c>
      <c r="K132" s="211" t="s">
        <v>133</v>
      </c>
      <c r="L132" s="44"/>
      <c r="M132" s="216" t="s">
        <v>19</v>
      </c>
      <c r="N132" s="217" t="s">
        <v>44</v>
      </c>
      <c r="O132" s="84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0" t="s">
        <v>134</v>
      </c>
      <c r="AT132" s="220" t="s">
        <v>129</v>
      </c>
      <c r="AU132" s="220" t="s">
        <v>81</v>
      </c>
      <c r="AY132" s="17" t="s">
        <v>128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7" t="s">
        <v>81</v>
      </c>
      <c r="BK132" s="221">
        <f>ROUND(I132*H132,2)</f>
        <v>0</v>
      </c>
      <c r="BL132" s="17" t="s">
        <v>134</v>
      </c>
      <c r="BM132" s="220" t="s">
        <v>314</v>
      </c>
    </row>
    <row r="133" s="2" customFormat="1" ht="21.75" customHeight="1">
      <c r="A133" s="38"/>
      <c r="B133" s="39"/>
      <c r="C133" s="248" t="s">
        <v>315</v>
      </c>
      <c r="D133" s="248" t="s">
        <v>157</v>
      </c>
      <c r="E133" s="249" t="s">
        <v>316</v>
      </c>
      <c r="F133" s="250" t="s">
        <v>317</v>
      </c>
      <c r="G133" s="251" t="s">
        <v>132</v>
      </c>
      <c r="H133" s="252">
        <v>4</v>
      </c>
      <c r="I133" s="253"/>
      <c r="J133" s="254">
        <f>ROUND(I133*H133,2)</f>
        <v>0</v>
      </c>
      <c r="K133" s="250" t="s">
        <v>133</v>
      </c>
      <c r="L133" s="255"/>
      <c r="M133" s="256" t="s">
        <v>19</v>
      </c>
      <c r="N133" s="257" t="s">
        <v>44</v>
      </c>
      <c r="O133" s="84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0" t="s">
        <v>160</v>
      </c>
      <c r="AT133" s="220" t="s">
        <v>157</v>
      </c>
      <c r="AU133" s="220" t="s">
        <v>81</v>
      </c>
      <c r="AY133" s="17" t="s">
        <v>128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7" t="s">
        <v>81</v>
      </c>
      <c r="BK133" s="221">
        <f>ROUND(I133*H133,2)</f>
        <v>0</v>
      </c>
      <c r="BL133" s="17" t="s">
        <v>160</v>
      </c>
      <c r="BM133" s="220" t="s">
        <v>318</v>
      </c>
    </row>
    <row r="134" s="2" customFormat="1" ht="21.75" customHeight="1">
      <c r="A134" s="38"/>
      <c r="B134" s="39"/>
      <c r="C134" s="209" t="s">
        <v>319</v>
      </c>
      <c r="D134" s="209" t="s">
        <v>129</v>
      </c>
      <c r="E134" s="210" t="s">
        <v>320</v>
      </c>
      <c r="F134" s="211" t="s">
        <v>321</v>
      </c>
      <c r="G134" s="212" t="s">
        <v>132</v>
      </c>
      <c r="H134" s="213">
        <v>6</v>
      </c>
      <c r="I134" s="214"/>
      <c r="J134" s="215">
        <f>ROUND(I134*H134,2)</f>
        <v>0</v>
      </c>
      <c r="K134" s="211" t="s">
        <v>133</v>
      </c>
      <c r="L134" s="44"/>
      <c r="M134" s="216" t="s">
        <v>19</v>
      </c>
      <c r="N134" s="217" t="s">
        <v>44</v>
      </c>
      <c r="O134" s="84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0" t="s">
        <v>134</v>
      </c>
      <c r="AT134" s="220" t="s">
        <v>129</v>
      </c>
      <c r="AU134" s="220" t="s">
        <v>81</v>
      </c>
      <c r="AY134" s="17" t="s">
        <v>128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7" t="s">
        <v>81</v>
      </c>
      <c r="BK134" s="221">
        <f>ROUND(I134*H134,2)</f>
        <v>0</v>
      </c>
      <c r="BL134" s="17" t="s">
        <v>134</v>
      </c>
      <c r="BM134" s="220" t="s">
        <v>322</v>
      </c>
    </row>
    <row r="135" s="2" customFormat="1" ht="21.75" customHeight="1">
      <c r="A135" s="38"/>
      <c r="B135" s="39"/>
      <c r="C135" s="248" t="s">
        <v>323</v>
      </c>
      <c r="D135" s="248" t="s">
        <v>157</v>
      </c>
      <c r="E135" s="249" t="s">
        <v>324</v>
      </c>
      <c r="F135" s="250" t="s">
        <v>325</v>
      </c>
      <c r="G135" s="251" t="s">
        <v>132</v>
      </c>
      <c r="H135" s="252">
        <v>6</v>
      </c>
      <c r="I135" s="253"/>
      <c r="J135" s="254">
        <f>ROUND(I135*H135,2)</f>
        <v>0</v>
      </c>
      <c r="K135" s="250" t="s">
        <v>133</v>
      </c>
      <c r="L135" s="255"/>
      <c r="M135" s="256" t="s">
        <v>19</v>
      </c>
      <c r="N135" s="257" t="s">
        <v>44</v>
      </c>
      <c r="O135" s="84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0" t="s">
        <v>160</v>
      </c>
      <c r="AT135" s="220" t="s">
        <v>157</v>
      </c>
      <c r="AU135" s="220" t="s">
        <v>81</v>
      </c>
      <c r="AY135" s="17" t="s">
        <v>128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7" t="s">
        <v>81</v>
      </c>
      <c r="BK135" s="221">
        <f>ROUND(I135*H135,2)</f>
        <v>0</v>
      </c>
      <c r="BL135" s="17" t="s">
        <v>160</v>
      </c>
      <c r="BM135" s="220" t="s">
        <v>326</v>
      </c>
    </row>
    <row r="136" s="2" customFormat="1" ht="21.75" customHeight="1">
      <c r="A136" s="38"/>
      <c r="B136" s="39"/>
      <c r="C136" s="209" t="s">
        <v>327</v>
      </c>
      <c r="D136" s="209" t="s">
        <v>129</v>
      </c>
      <c r="E136" s="210" t="s">
        <v>328</v>
      </c>
      <c r="F136" s="211" t="s">
        <v>329</v>
      </c>
      <c r="G136" s="212" t="s">
        <v>173</v>
      </c>
      <c r="H136" s="213">
        <v>200</v>
      </c>
      <c r="I136" s="214"/>
      <c r="J136" s="215">
        <f>ROUND(I136*H136,2)</f>
        <v>0</v>
      </c>
      <c r="K136" s="211" t="s">
        <v>133</v>
      </c>
      <c r="L136" s="44"/>
      <c r="M136" s="216" t="s">
        <v>19</v>
      </c>
      <c r="N136" s="217" t="s">
        <v>44</v>
      </c>
      <c r="O136" s="84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0" t="s">
        <v>134</v>
      </c>
      <c r="AT136" s="220" t="s">
        <v>129</v>
      </c>
      <c r="AU136" s="220" t="s">
        <v>81</v>
      </c>
      <c r="AY136" s="17" t="s">
        <v>128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7" t="s">
        <v>81</v>
      </c>
      <c r="BK136" s="221">
        <f>ROUND(I136*H136,2)</f>
        <v>0</v>
      </c>
      <c r="BL136" s="17" t="s">
        <v>134</v>
      </c>
      <c r="BM136" s="220" t="s">
        <v>330</v>
      </c>
    </row>
    <row r="137" s="2" customFormat="1" ht="100.5" customHeight="1">
      <c r="A137" s="38"/>
      <c r="B137" s="39"/>
      <c r="C137" s="209" t="s">
        <v>331</v>
      </c>
      <c r="D137" s="209" t="s">
        <v>129</v>
      </c>
      <c r="E137" s="210" t="s">
        <v>332</v>
      </c>
      <c r="F137" s="211" t="s">
        <v>333</v>
      </c>
      <c r="G137" s="212" t="s">
        <v>334</v>
      </c>
      <c r="H137" s="213">
        <v>15</v>
      </c>
      <c r="I137" s="214"/>
      <c r="J137" s="215">
        <f>ROUND(I137*H137,2)</f>
        <v>0</v>
      </c>
      <c r="K137" s="211" t="s">
        <v>133</v>
      </c>
      <c r="L137" s="44"/>
      <c r="M137" s="216" t="s">
        <v>19</v>
      </c>
      <c r="N137" s="217" t="s">
        <v>44</v>
      </c>
      <c r="O137" s="84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0" t="s">
        <v>134</v>
      </c>
      <c r="AT137" s="220" t="s">
        <v>129</v>
      </c>
      <c r="AU137" s="220" t="s">
        <v>81</v>
      </c>
      <c r="AY137" s="17" t="s">
        <v>128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7" t="s">
        <v>81</v>
      </c>
      <c r="BK137" s="221">
        <f>ROUND(I137*H137,2)</f>
        <v>0</v>
      </c>
      <c r="BL137" s="17" t="s">
        <v>134</v>
      </c>
      <c r="BM137" s="220" t="s">
        <v>335</v>
      </c>
    </row>
    <row r="138" s="2" customFormat="1">
      <c r="A138" s="38"/>
      <c r="B138" s="39"/>
      <c r="C138" s="40"/>
      <c r="D138" s="222" t="s">
        <v>336</v>
      </c>
      <c r="E138" s="40"/>
      <c r="F138" s="223" t="s">
        <v>337</v>
      </c>
      <c r="G138" s="40"/>
      <c r="H138" s="40"/>
      <c r="I138" s="136"/>
      <c r="J138" s="40"/>
      <c r="K138" s="40"/>
      <c r="L138" s="44"/>
      <c r="M138" s="224"/>
      <c r="N138" s="225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336</v>
      </c>
      <c r="AU138" s="17" t="s">
        <v>81</v>
      </c>
    </row>
    <row r="139" s="2" customFormat="1" ht="33" customHeight="1">
      <c r="A139" s="38"/>
      <c r="B139" s="39"/>
      <c r="C139" s="209" t="s">
        <v>338</v>
      </c>
      <c r="D139" s="209" t="s">
        <v>129</v>
      </c>
      <c r="E139" s="210" t="s">
        <v>339</v>
      </c>
      <c r="F139" s="211" t="s">
        <v>340</v>
      </c>
      <c r="G139" s="212" t="s">
        <v>334</v>
      </c>
      <c r="H139" s="213">
        <v>15</v>
      </c>
      <c r="I139" s="214"/>
      <c r="J139" s="215">
        <f>ROUND(I139*H139,2)</f>
        <v>0</v>
      </c>
      <c r="K139" s="211" t="s">
        <v>133</v>
      </c>
      <c r="L139" s="44"/>
      <c r="M139" s="216" t="s">
        <v>19</v>
      </c>
      <c r="N139" s="217" t="s">
        <v>44</v>
      </c>
      <c r="O139" s="84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0" t="s">
        <v>134</v>
      </c>
      <c r="AT139" s="220" t="s">
        <v>129</v>
      </c>
      <c r="AU139" s="220" t="s">
        <v>81</v>
      </c>
      <c r="AY139" s="17" t="s">
        <v>128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7" t="s">
        <v>81</v>
      </c>
      <c r="BK139" s="221">
        <f>ROUND(I139*H139,2)</f>
        <v>0</v>
      </c>
      <c r="BL139" s="17" t="s">
        <v>134</v>
      </c>
      <c r="BM139" s="220" t="s">
        <v>341</v>
      </c>
    </row>
    <row r="140" s="2" customFormat="1">
      <c r="A140" s="38"/>
      <c r="B140" s="39"/>
      <c r="C140" s="40"/>
      <c r="D140" s="222" t="s">
        <v>336</v>
      </c>
      <c r="E140" s="40"/>
      <c r="F140" s="223" t="s">
        <v>342</v>
      </c>
      <c r="G140" s="40"/>
      <c r="H140" s="40"/>
      <c r="I140" s="136"/>
      <c r="J140" s="40"/>
      <c r="K140" s="40"/>
      <c r="L140" s="44"/>
      <c r="M140" s="258"/>
      <c r="N140" s="259"/>
      <c r="O140" s="260"/>
      <c r="P140" s="260"/>
      <c r="Q140" s="260"/>
      <c r="R140" s="260"/>
      <c r="S140" s="260"/>
      <c r="T140" s="261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336</v>
      </c>
      <c r="AU140" s="17" t="s">
        <v>81</v>
      </c>
    </row>
    <row r="141" s="2" customFormat="1" ht="6.96" customHeight="1">
      <c r="A141" s="38"/>
      <c r="B141" s="59"/>
      <c r="C141" s="60"/>
      <c r="D141" s="60"/>
      <c r="E141" s="60"/>
      <c r="F141" s="60"/>
      <c r="G141" s="60"/>
      <c r="H141" s="60"/>
      <c r="I141" s="166"/>
      <c r="J141" s="60"/>
      <c r="K141" s="60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k4ha1ZvxOHcHXZTOQshnA1b5Syj8kkspHVNVr7OqAhzArWQGi2TfkxPMjPRxJxbJDaKfajrZ5HUelQfGKnpBoA==" hashValue="sox2EEkkzHKXDJEu15QHmezDjafKZzUKYRTYI2q0zq0kfEnFDu8HPJ6V0ZIeIP8Sjqbo+WGP26f0fjuYdsMiZA==" algorithmName="SHA-512" password="CC35"/>
  <autoFilter ref="C79:K14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104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Oprava osvětlení v žst. Frýdek-Místek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105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343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29. 4. 2020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29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36</v>
      </c>
      <c r="E23" s="38"/>
      <c r="F23" s="38"/>
      <c r="G23" s="38"/>
      <c r="H23" s="38"/>
      <c r="I23" s="140" t="s">
        <v>26</v>
      </c>
      <c r="J23" s="139" t="s">
        <v>27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28</v>
      </c>
      <c r="F24" s="38"/>
      <c r="G24" s="38"/>
      <c r="H24" s="38"/>
      <c r="I24" s="140" t="s">
        <v>29</v>
      </c>
      <c r="J24" s="139" t="s">
        <v>30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42"/>
      <c r="B27" s="143"/>
      <c r="C27" s="142"/>
      <c r="D27" s="142"/>
      <c r="E27" s="144" t="s">
        <v>38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ROUND((SUM(BE80:BE139)),  2)</f>
        <v>0</v>
      </c>
      <c r="G33" s="38"/>
      <c r="H33" s="38"/>
      <c r="I33" s="155">
        <v>0.20999999999999999</v>
      </c>
      <c r="J33" s="154">
        <f>ROUND(((SUM(BE80:BE139))*I33),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ROUND((SUM(BF80:BF139)),  2)</f>
        <v>0</v>
      </c>
      <c r="G34" s="38"/>
      <c r="H34" s="38"/>
      <c r="I34" s="155">
        <v>0.14999999999999999</v>
      </c>
      <c r="J34" s="154">
        <f>ROUND(((SUM(BF80:BF139))*I34),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ROUND((SUM(BG80:BG139)),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ROUND((SUM(BH80:BH139)),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ROUND((SUM(BI80:BI139)),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osvětlení v žst. Frýdek-Místek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SO01.2 - Oprava osvětlení OV2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Frýdek-Místek</v>
      </c>
      <c r="G52" s="40"/>
      <c r="H52" s="40"/>
      <c r="I52" s="140" t="s">
        <v>23</v>
      </c>
      <c r="J52" s="72" t="str">
        <f>IF(J12="","",J12)</f>
        <v>29. 4. 2020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železnic,státní organizace</v>
      </c>
      <c r="G54" s="40"/>
      <c r="H54" s="40"/>
      <c r="I54" s="140" t="s">
        <v>33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40.0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36</v>
      </c>
      <c r="J55" s="36" t="str">
        <f>E24</f>
        <v>Správa železnic,státní organizace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108</v>
      </c>
      <c r="D57" s="172"/>
      <c r="E57" s="172"/>
      <c r="F57" s="172"/>
      <c r="G57" s="172"/>
      <c r="H57" s="172"/>
      <c r="I57" s="173"/>
      <c r="J57" s="174" t="s">
        <v>109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76"/>
      <c r="C60" s="177"/>
      <c r="D60" s="178" t="s">
        <v>111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112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Oprava osvětlení v žst. Frýdek-Místek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105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SO01.2 - Oprava osvětlení OV2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Frýdek-Místek</v>
      </c>
      <c r="G74" s="40"/>
      <c r="H74" s="40"/>
      <c r="I74" s="140" t="s">
        <v>23</v>
      </c>
      <c r="J74" s="72" t="str">
        <f>IF(J12="","",J12)</f>
        <v>29. 4. 2020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>Správa železnic,státní organizace</v>
      </c>
      <c r="G76" s="40"/>
      <c r="H76" s="40"/>
      <c r="I76" s="140" t="s">
        <v>33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40.05" customHeight="1">
      <c r="A77" s="38"/>
      <c r="B77" s="39"/>
      <c r="C77" s="32" t="s">
        <v>31</v>
      </c>
      <c r="D77" s="40"/>
      <c r="E77" s="40"/>
      <c r="F77" s="27" t="str">
        <f>IF(E18="","",E18)</f>
        <v>Vyplň údaj</v>
      </c>
      <c r="G77" s="40"/>
      <c r="H77" s="40"/>
      <c r="I77" s="140" t="s">
        <v>36</v>
      </c>
      <c r="J77" s="36" t="str">
        <f>E24</f>
        <v>Správa železnic,státní organizace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113</v>
      </c>
      <c r="D79" s="186" t="s">
        <v>58</v>
      </c>
      <c r="E79" s="186" t="s">
        <v>54</v>
      </c>
      <c r="F79" s="186" t="s">
        <v>55</v>
      </c>
      <c r="G79" s="186" t="s">
        <v>114</v>
      </c>
      <c r="H79" s="186" t="s">
        <v>115</v>
      </c>
      <c r="I79" s="187" t="s">
        <v>116</v>
      </c>
      <c r="J79" s="186" t="s">
        <v>109</v>
      </c>
      <c r="K79" s="188" t="s">
        <v>117</v>
      </c>
      <c r="L79" s="189"/>
      <c r="M79" s="92" t="s">
        <v>19</v>
      </c>
      <c r="N79" s="93" t="s">
        <v>43</v>
      </c>
      <c r="O79" s="93" t="s">
        <v>118</v>
      </c>
      <c r="P79" s="93" t="s">
        <v>119</v>
      </c>
      <c r="Q79" s="93" t="s">
        <v>120</v>
      </c>
      <c r="R79" s="93" t="s">
        <v>121</v>
      </c>
      <c r="S79" s="93" t="s">
        <v>122</v>
      </c>
      <c r="T79" s="94" t="s">
        <v>123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124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110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72</v>
      </c>
      <c r="E81" s="198" t="s">
        <v>125</v>
      </c>
      <c r="F81" s="198" t="s">
        <v>126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SUM(P82:P139)</f>
        <v>0</v>
      </c>
      <c r="Q81" s="203"/>
      <c r="R81" s="204">
        <f>SUM(R82:R139)</f>
        <v>0</v>
      </c>
      <c r="S81" s="203"/>
      <c r="T81" s="205">
        <f>SUM(T82:T139)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127</v>
      </c>
      <c r="AT81" s="207" t="s">
        <v>72</v>
      </c>
      <c r="AU81" s="207" t="s">
        <v>73</v>
      </c>
      <c r="AY81" s="206" t="s">
        <v>128</v>
      </c>
      <c r="BK81" s="208">
        <f>SUM(BK82:BK139)</f>
        <v>0</v>
      </c>
    </row>
    <row r="82" s="2" customFormat="1" ht="21.75" customHeight="1">
      <c r="A82" s="38"/>
      <c r="B82" s="39"/>
      <c r="C82" s="209" t="s">
        <v>81</v>
      </c>
      <c r="D82" s="209" t="s">
        <v>129</v>
      </c>
      <c r="E82" s="210" t="s">
        <v>130</v>
      </c>
      <c r="F82" s="211" t="s">
        <v>131</v>
      </c>
      <c r="G82" s="212" t="s">
        <v>132</v>
      </c>
      <c r="H82" s="213">
        <v>1</v>
      </c>
      <c r="I82" s="214"/>
      <c r="J82" s="215">
        <f>ROUND(I82*H82,2)</f>
        <v>0</v>
      </c>
      <c r="K82" s="211" t="s">
        <v>133</v>
      </c>
      <c r="L82" s="44"/>
      <c r="M82" s="216" t="s">
        <v>19</v>
      </c>
      <c r="N82" s="217" t="s">
        <v>44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134</v>
      </c>
      <c r="AT82" s="220" t="s">
        <v>129</v>
      </c>
      <c r="AU82" s="220" t="s">
        <v>81</v>
      </c>
      <c r="AY82" s="17" t="s">
        <v>128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81</v>
      </c>
      <c r="BK82" s="221">
        <f>ROUND(I82*H82,2)</f>
        <v>0</v>
      </c>
      <c r="BL82" s="17" t="s">
        <v>134</v>
      </c>
      <c r="BM82" s="220" t="s">
        <v>135</v>
      </c>
    </row>
    <row r="83" s="2" customFormat="1" ht="21.75" customHeight="1">
      <c r="A83" s="38"/>
      <c r="B83" s="39"/>
      <c r="C83" s="209" t="s">
        <v>83</v>
      </c>
      <c r="D83" s="209" t="s">
        <v>129</v>
      </c>
      <c r="E83" s="210" t="s">
        <v>136</v>
      </c>
      <c r="F83" s="211" t="s">
        <v>137</v>
      </c>
      <c r="G83" s="212" t="s">
        <v>132</v>
      </c>
      <c r="H83" s="213">
        <v>1</v>
      </c>
      <c r="I83" s="214"/>
      <c r="J83" s="215">
        <f>ROUND(I83*H83,2)</f>
        <v>0</v>
      </c>
      <c r="K83" s="211" t="s">
        <v>133</v>
      </c>
      <c r="L83" s="44"/>
      <c r="M83" s="216" t="s">
        <v>19</v>
      </c>
      <c r="N83" s="217" t="s">
        <v>44</v>
      </c>
      <c r="O83" s="84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0" t="s">
        <v>134</v>
      </c>
      <c r="AT83" s="220" t="s">
        <v>129</v>
      </c>
      <c r="AU83" s="220" t="s">
        <v>81</v>
      </c>
      <c r="AY83" s="17" t="s">
        <v>128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17" t="s">
        <v>81</v>
      </c>
      <c r="BK83" s="221">
        <f>ROUND(I83*H83,2)</f>
        <v>0</v>
      </c>
      <c r="BL83" s="17" t="s">
        <v>134</v>
      </c>
      <c r="BM83" s="220" t="s">
        <v>138</v>
      </c>
    </row>
    <row r="84" s="2" customFormat="1" ht="21.75" customHeight="1">
      <c r="A84" s="38"/>
      <c r="B84" s="39"/>
      <c r="C84" s="209" t="s">
        <v>139</v>
      </c>
      <c r="D84" s="209" t="s">
        <v>129</v>
      </c>
      <c r="E84" s="210" t="s">
        <v>140</v>
      </c>
      <c r="F84" s="211" t="s">
        <v>141</v>
      </c>
      <c r="G84" s="212" t="s">
        <v>132</v>
      </c>
      <c r="H84" s="213">
        <v>1</v>
      </c>
      <c r="I84" s="214"/>
      <c r="J84" s="215">
        <f>ROUND(I84*H84,2)</f>
        <v>0</v>
      </c>
      <c r="K84" s="211" t="s">
        <v>133</v>
      </c>
      <c r="L84" s="44"/>
      <c r="M84" s="216" t="s">
        <v>19</v>
      </c>
      <c r="N84" s="217" t="s">
        <v>44</v>
      </c>
      <c r="O84" s="8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0" t="s">
        <v>134</v>
      </c>
      <c r="AT84" s="220" t="s">
        <v>129</v>
      </c>
      <c r="AU84" s="220" t="s">
        <v>81</v>
      </c>
      <c r="AY84" s="17" t="s">
        <v>128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7" t="s">
        <v>81</v>
      </c>
      <c r="BK84" s="221">
        <f>ROUND(I84*H84,2)</f>
        <v>0</v>
      </c>
      <c r="BL84" s="17" t="s">
        <v>134</v>
      </c>
      <c r="BM84" s="220" t="s">
        <v>142</v>
      </c>
    </row>
    <row r="85" s="2" customFormat="1" ht="21.75" customHeight="1">
      <c r="A85" s="38"/>
      <c r="B85" s="39"/>
      <c r="C85" s="209" t="s">
        <v>127</v>
      </c>
      <c r="D85" s="209" t="s">
        <v>129</v>
      </c>
      <c r="E85" s="210" t="s">
        <v>143</v>
      </c>
      <c r="F85" s="211" t="s">
        <v>144</v>
      </c>
      <c r="G85" s="212" t="s">
        <v>132</v>
      </c>
      <c r="H85" s="213">
        <v>4</v>
      </c>
      <c r="I85" s="214"/>
      <c r="J85" s="215">
        <f>ROUND(I85*H85,2)</f>
        <v>0</v>
      </c>
      <c r="K85" s="211" t="s">
        <v>133</v>
      </c>
      <c r="L85" s="44"/>
      <c r="M85" s="216" t="s">
        <v>19</v>
      </c>
      <c r="N85" s="217" t="s">
        <v>44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134</v>
      </c>
      <c r="AT85" s="220" t="s">
        <v>129</v>
      </c>
      <c r="AU85" s="220" t="s">
        <v>81</v>
      </c>
      <c r="AY85" s="17" t="s">
        <v>128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134</v>
      </c>
      <c r="BM85" s="220" t="s">
        <v>145</v>
      </c>
    </row>
    <row r="86" s="2" customFormat="1" ht="44.25" customHeight="1">
      <c r="A86" s="38"/>
      <c r="B86" s="39"/>
      <c r="C86" s="209" t="s">
        <v>146</v>
      </c>
      <c r="D86" s="209" t="s">
        <v>129</v>
      </c>
      <c r="E86" s="210" t="s">
        <v>147</v>
      </c>
      <c r="F86" s="211" t="s">
        <v>148</v>
      </c>
      <c r="G86" s="212" t="s">
        <v>149</v>
      </c>
      <c r="H86" s="213">
        <v>18</v>
      </c>
      <c r="I86" s="214"/>
      <c r="J86" s="215">
        <f>ROUND(I86*H86,2)</f>
        <v>0</v>
      </c>
      <c r="K86" s="211" t="s">
        <v>133</v>
      </c>
      <c r="L86" s="44"/>
      <c r="M86" s="216" t="s">
        <v>19</v>
      </c>
      <c r="N86" s="217" t="s">
        <v>44</v>
      </c>
      <c r="O86" s="84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0" t="s">
        <v>134</v>
      </c>
      <c r="AT86" s="220" t="s">
        <v>129</v>
      </c>
      <c r="AU86" s="220" t="s">
        <v>81</v>
      </c>
      <c r="AY86" s="17" t="s">
        <v>128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7" t="s">
        <v>81</v>
      </c>
      <c r="BK86" s="221">
        <f>ROUND(I86*H86,2)</f>
        <v>0</v>
      </c>
      <c r="BL86" s="17" t="s">
        <v>134</v>
      </c>
      <c r="BM86" s="220" t="s">
        <v>150</v>
      </c>
    </row>
    <row r="87" s="2" customFormat="1">
      <c r="A87" s="38"/>
      <c r="B87" s="39"/>
      <c r="C87" s="40"/>
      <c r="D87" s="222" t="s">
        <v>151</v>
      </c>
      <c r="E87" s="40"/>
      <c r="F87" s="223" t="s">
        <v>152</v>
      </c>
      <c r="G87" s="40"/>
      <c r="H87" s="40"/>
      <c r="I87" s="136"/>
      <c r="J87" s="40"/>
      <c r="K87" s="40"/>
      <c r="L87" s="44"/>
      <c r="M87" s="224"/>
      <c r="N87" s="22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151</v>
      </c>
      <c r="AU87" s="17" t="s">
        <v>81</v>
      </c>
    </row>
    <row r="88" s="12" customFormat="1">
      <c r="A88" s="12"/>
      <c r="B88" s="226"/>
      <c r="C88" s="227"/>
      <c r="D88" s="222" t="s">
        <v>153</v>
      </c>
      <c r="E88" s="228" t="s">
        <v>19</v>
      </c>
      <c r="F88" s="229" t="s">
        <v>154</v>
      </c>
      <c r="G88" s="227"/>
      <c r="H88" s="230">
        <v>18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36" t="s">
        <v>153</v>
      </c>
      <c r="AU88" s="236" t="s">
        <v>81</v>
      </c>
      <c r="AV88" s="12" t="s">
        <v>83</v>
      </c>
      <c r="AW88" s="12" t="s">
        <v>35</v>
      </c>
      <c r="AX88" s="12" t="s">
        <v>73</v>
      </c>
      <c r="AY88" s="236" t="s">
        <v>128</v>
      </c>
    </row>
    <row r="89" s="13" customFormat="1">
      <c r="A89" s="13"/>
      <c r="B89" s="237"/>
      <c r="C89" s="238"/>
      <c r="D89" s="222" t="s">
        <v>153</v>
      </c>
      <c r="E89" s="239" t="s">
        <v>19</v>
      </c>
      <c r="F89" s="240" t="s">
        <v>155</v>
      </c>
      <c r="G89" s="238"/>
      <c r="H89" s="241">
        <v>18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7" t="s">
        <v>153</v>
      </c>
      <c r="AU89" s="247" t="s">
        <v>81</v>
      </c>
      <c r="AV89" s="13" t="s">
        <v>127</v>
      </c>
      <c r="AW89" s="13" t="s">
        <v>35</v>
      </c>
      <c r="AX89" s="13" t="s">
        <v>81</v>
      </c>
      <c r="AY89" s="247" t="s">
        <v>128</v>
      </c>
    </row>
    <row r="90" s="2" customFormat="1" ht="21.75" customHeight="1">
      <c r="A90" s="38"/>
      <c r="B90" s="39"/>
      <c r="C90" s="248" t="s">
        <v>156</v>
      </c>
      <c r="D90" s="248" t="s">
        <v>157</v>
      </c>
      <c r="E90" s="249" t="s">
        <v>158</v>
      </c>
      <c r="F90" s="250" t="s">
        <v>159</v>
      </c>
      <c r="G90" s="251" t="s">
        <v>149</v>
      </c>
      <c r="H90" s="252">
        <v>18</v>
      </c>
      <c r="I90" s="253"/>
      <c r="J90" s="254">
        <f>ROUND(I90*H90,2)</f>
        <v>0</v>
      </c>
      <c r="K90" s="250" t="s">
        <v>133</v>
      </c>
      <c r="L90" s="255"/>
      <c r="M90" s="256" t="s">
        <v>19</v>
      </c>
      <c r="N90" s="257" t="s">
        <v>44</v>
      </c>
      <c r="O90" s="84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0" t="s">
        <v>160</v>
      </c>
      <c r="AT90" s="220" t="s">
        <v>157</v>
      </c>
      <c r="AU90" s="220" t="s">
        <v>81</v>
      </c>
      <c r="AY90" s="17" t="s">
        <v>128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7" t="s">
        <v>81</v>
      </c>
      <c r="BK90" s="221">
        <f>ROUND(I90*H90,2)</f>
        <v>0</v>
      </c>
      <c r="BL90" s="17" t="s">
        <v>160</v>
      </c>
      <c r="BM90" s="220" t="s">
        <v>161</v>
      </c>
    </row>
    <row r="91" s="2" customFormat="1">
      <c r="A91" s="38"/>
      <c r="B91" s="39"/>
      <c r="C91" s="40"/>
      <c r="D91" s="222" t="s">
        <v>151</v>
      </c>
      <c r="E91" s="40"/>
      <c r="F91" s="223" t="s">
        <v>152</v>
      </c>
      <c r="G91" s="40"/>
      <c r="H91" s="40"/>
      <c r="I91" s="136"/>
      <c r="J91" s="40"/>
      <c r="K91" s="40"/>
      <c r="L91" s="44"/>
      <c r="M91" s="224"/>
      <c r="N91" s="22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151</v>
      </c>
      <c r="AU91" s="17" t="s">
        <v>81</v>
      </c>
    </row>
    <row r="92" s="12" customFormat="1">
      <c r="A92" s="12"/>
      <c r="B92" s="226"/>
      <c r="C92" s="227"/>
      <c r="D92" s="222" t="s">
        <v>153</v>
      </c>
      <c r="E92" s="228" t="s">
        <v>19</v>
      </c>
      <c r="F92" s="229" t="s">
        <v>154</v>
      </c>
      <c r="G92" s="227"/>
      <c r="H92" s="230">
        <v>18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36" t="s">
        <v>153</v>
      </c>
      <c r="AU92" s="236" t="s">
        <v>81</v>
      </c>
      <c r="AV92" s="12" t="s">
        <v>83</v>
      </c>
      <c r="AW92" s="12" t="s">
        <v>35</v>
      </c>
      <c r="AX92" s="12" t="s">
        <v>73</v>
      </c>
      <c r="AY92" s="236" t="s">
        <v>128</v>
      </c>
    </row>
    <row r="93" s="13" customFormat="1">
      <c r="A93" s="13"/>
      <c r="B93" s="237"/>
      <c r="C93" s="238"/>
      <c r="D93" s="222" t="s">
        <v>153</v>
      </c>
      <c r="E93" s="239" t="s">
        <v>19</v>
      </c>
      <c r="F93" s="240" t="s">
        <v>155</v>
      </c>
      <c r="G93" s="238"/>
      <c r="H93" s="241">
        <v>18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7" t="s">
        <v>153</v>
      </c>
      <c r="AU93" s="247" t="s">
        <v>81</v>
      </c>
      <c r="AV93" s="13" t="s">
        <v>127</v>
      </c>
      <c r="AW93" s="13" t="s">
        <v>35</v>
      </c>
      <c r="AX93" s="13" t="s">
        <v>81</v>
      </c>
      <c r="AY93" s="247" t="s">
        <v>128</v>
      </c>
    </row>
    <row r="94" s="2" customFormat="1" ht="21.75" customHeight="1">
      <c r="A94" s="38"/>
      <c r="B94" s="39"/>
      <c r="C94" s="209" t="s">
        <v>162</v>
      </c>
      <c r="D94" s="209" t="s">
        <v>129</v>
      </c>
      <c r="E94" s="210" t="s">
        <v>163</v>
      </c>
      <c r="F94" s="211" t="s">
        <v>164</v>
      </c>
      <c r="G94" s="212" t="s">
        <v>132</v>
      </c>
      <c r="H94" s="213">
        <v>2</v>
      </c>
      <c r="I94" s="214"/>
      <c r="J94" s="215">
        <f>ROUND(I94*H94,2)</f>
        <v>0</v>
      </c>
      <c r="K94" s="211" t="s">
        <v>133</v>
      </c>
      <c r="L94" s="44"/>
      <c r="M94" s="216" t="s">
        <v>19</v>
      </c>
      <c r="N94" s="217" t="s">
        <v>44</v>
      </c>
      <c r="O94" s="84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0" t="s">
        <v>134</v>
      </c>
      <c r="AT94" s="220" t="s">
        <v>129</v>
      </c>
      <c r="AU94" s="220" t="s">
        <v>81</v>
      </c>
      <c r="AY94" s="17" t="s">
        <v>128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7" t="s">
        <v>81</v>
      </c>
      <c r="BK94" s="221">
        <f>ROUND(I94*H94,2)</f>
        <v>0</v>
      </c>
      <c r="BL94" s="17" t="s">
        <v>134</v>
      </c>
      <c r="BM94" s="220" t="s">
        <v>165</v>
      </c>
    </row>
    <row r="95" s="2" customFormat="1" ht="21.75" customHeight="1">
      <c r="A95" s="38"/>
      <c r="B95" s="39"/>
      <c r="C95" s="248" t="s">
        <v>166</v>
      </c>
      <c r="D95" s="248" t="s">
        <v>157</v>
      </c>
      <c r="E95" s="249" t="s">
        <v>167</v>
      </c>
      <c r="F95" s="250" t="s">
        <v>168</v>
      </c>
      <c r="G95" s="251" t="s">
        <v>132</v>
      </c>
      <c r="H95" s="252">
        <v>2</v>
      </c>
      <c r="I95" s="253"/>
      <c r="J95" s="254">
        <f>ROUND(I95*H95,2)</f>
        <v>0</v>
      </c>
      <c r="K95" s="250" t="s">
        <v>133</v>
      </c>
      <c r="L95" s="255"/>
      <c r="M95" s="256" t="s">
        <v>19</v>
      </c>
      <c r="N95" s="257" t="s">
        <v>44</v>
      </c>
      <c r="O95" s="84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0" t="s">
        <v>160</v>
      </c>
      <c r="AT95" s="220" t="s">
        <v>157</v>
      </c>
      <c r="AU95" s="220" t="s">
        <v>81</v>
      </c>
      <c r="AY95" s="17" t="s">
        <v>128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7" t="s">
        <v>81</v>
      </c>
      <c r="BK95" s="221">
        <f>ROUND(I95*H95,2)</f>
        <v>0</v>
      </c>
      <c r="BL95" s="17" t="s">
        <v>160</v>
      </c>
      <c r="BM95" s="220" t="s">
        <v>169</v>
      </c>
    </row>
    <row r="96" s="2" customFormat="1" ht="33" customHeight="1">
      <c r="A96" s="38"/>
      <c r="B96" s="39"/>
      <c r="C96" s="209" t="s">
        <v>170</v>
      </c>
      <c r="D96" s="209" t="s">
        <v>129</v>
      </c>
      <c r="E96" s="210" t="s">
        <v>171</v>
      </c>
      <c r="F96" s="211" t="s">
        <v>172</v>
      </c>
      <c r="G96" s="212" t="s">
        <v>173</v>
      </c>
      <c r="H96" s="213">
        <v>20</v>
      </c>
      <c r="I96" s="214"/>
      <c r="J96" s="215">
        <f>ROUND(I96*H96,2)</f>
        <v>0</v>
      </c>
      <c r="K96" s="211" t="s">
        <v>133</v>
      </c>
      <c r="L96" s="44"/>
      <c r="M96" s="216" t="s">
        <v>19</v>
      </c>
      <c r="N96" s="217" t="s">
        <v>44</v>
      </c>
      <c r="O96" s="84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0" t="s">
        <v>81</v>
      </c>
      <c r="AT96" s="220" t="s">
        <v>129</v>
      </c>
      <c r="AU96" s="220" t="s">
        <v>81</v>
      </c>
      <c r="AY96" s="17" t="s">
        <v>128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17" t="s">
        <v>81</v>
      </c>
      <c r="BK96" s="221">
        <f>ROUND(I96*H96,2)</f>
        <v>0</v>
      </c>
      <c r="BL96" s="17" t="s">
        <v>81</v>
      </c>
      <c r="BM96" s="220" t="s">
        <v>174</v>
      </c>
    </row>
    <row r="97" s="2" customFormat="1" ht="21.75" customHeight="1">
      <c r="A97" s="38"/>
      <c r="B97" s="39"/>
      <c r="C97" s="248" t="s">
        <v>175</v>
      </c>
      <c r="D97" s="248" t="s">
        <v>157</v>
      </c>
      <c r="E97" s="249" t="s">
        <v>176</v>
      </c>
      <c r="F97" s="250" t="s">
        <v>177</v>
      </c>
      <c r="G97" s="251" t="s">
        <v>173</v>
      </c>
      <c r="H97" s="252">
        <v>20</v>
      </c>
      <c r="I97" s="253"/>
      <c r="J97" s="254">
        <f>ROUND(I97*H97,2)</f>
        <v>0</v>
      </c>
      <c r="K97" s="250" t="s">
        <v>133</v>
      </c>
      <c r="L97" s="255"/>
      <c r="M97" s="256" t="s">
        <v>19</v>
      </c>
      <c r="N97" s="257" t="s">
        <v>44</v>
      </c>
      <c r="O97" s="84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0" t="s">
        <v>160</v>
      </c>
      <c r="AT97" s="220" t="s">
        <v>157</v>
      </c>
      <c r="AU97" s="220" t="s">
        <v>81</v>
      </c>
      <c r="AY97" s="17" t="s">
        <v>128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7" t="s">
        <v>81</v>
      </c>
      <c r="BK97" s="221">
        <f>ROUND(I97*H97,2)</f>
        <v>0</v>
      </c>
      <c r="BL97" s="17" t="s">
        <v>160</v>
      </c>
      <c r="BM97" s="220" t="s">
        <v>178</v>
      </c>
    </row>
    <row r="98" s="2" customFormat="1" ht="21.75" customHeight="1">
      <c r="A98" s="38"/>
      <c r="B98" s="39"/>
      <c r="C98" s="209" t="s">
        <v>179</v>
      </c>
      <c r="D98" s="209" t="s">
        <v>129</v>
      </c>
      <c r="E98" s="210" t="s">
        <v>180</v>
      </c>
      <c r="F98" s="211" t="s">
        <v>181</v>
      </c>
      <c r="G98" s="212" t="s">
        <v>132</v>
      </c>
      <c r="H98" s="213">
        <v>5</v>
      </c>
      <c r="I98" s="214"/>
      <c r="J98" s="215">
        <f>ROUND(I98*H98,2)</f>
        <v>0</v>
      </c>
      <c r="K98" s="211" t="s">
        <v>133</v>
      </c>
      <c r="L98" s="44"/>
      <c r="M98" s="216" t="s">
        <v>19</v>
      </c>
      <c r="N98" s="217" t="s">
        <v>44</v>
      </c>
      <c r="O98" s="84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0" t="s">
        <v>81</v>
      </c>
      <c r="AT98" s="220" t="s">
        <v>129</v>
      </c>
      <c r="AU98" s="220" t="s">
        <v>81</v>
      </c>
      <c r="AY98" s="17" t="s">
        <v>128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7" t="s">
        <v>81</v>
      </c>
      <c r="BK98" s="221">
        <f>ROUND(I98*H98,2)</f>
        <v>0</v>
      </c>
      <c r="BL98" s="17" t="s">
        <v>81</v>
      </c>
      <c r="BM98" s="220" t="s">
        <v>182</v>
      </c>
    </row>
    <row r="99" s="2" customFormat="1" ht="21.75" customHeight="1">
      <c r="A99" s="38"/>
      <c r="B99" s="39"/>
      <c r="C99" s="209" t="s">
        <v>183</v>
      </c>
      <c r="D99" s="209" t="s">
        <v>129</v>
      </c>
      <c r="E99" s="210" t="s">
        <v>184</v>
      </c>
      <c r="F99" s="211" t="s">
        <v>185</v>
      </c>
      <c r="G99" s="212" t="s">
        <v>132</v>
      </c>
      <c r="H99" s="213">
        <v>3</v>
      </c>
      <c r="I99" s="214"/>
      <c r="J99" s="215">
        <f>ROUND(I99*H99,2)</f>
        <v>0</v>
      </c>
      <c r="K99" s="211" t="s">
        <v>133</v>
      </c>
      <c r="L99" s="44"/>
      <c r="M99" s="216" t="s">
        <v>19</v>
      </c>
      <c r="N99" s="217" t="s">
        <v>44</v>
      </c>
      <c r="O99" s="84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0" t="s">
        <v>134</v>
      </c>
      <c r="AT99" s="220" t="s">
        <v>129</v>
      </c>
      <c r="AU99" s="220" t="s">
        <v>81</v>
      </c>
      <c r="AY99" s="17" t="s">
        <v>128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17" t="s">
        <v>81</v>
      </c>
      <c r="BK99" s="221">
        <f>ROUND(I99*H99,2)</f>
        <v>0</v>
      </c>
      <c r="BL99" s="17" t="s">
        <v>134</v>
      </c>
      <c r="BM99" s="220" t="s">
        <v>186</v>
      </c>
    </row>
    <row r="100" s="2" customFormat="1" ht="21.75" customHeight="1">
      <c r="A100" s="38"/>
      <c r="B100" s="39"/>
      <c r="C100" s="248" t="s">
        <v>187</v>
      </c>
      <c r="D100" s="248" t="s">
        <v>157</v>
      </c>
      <c r="E100" s="249" t="s">
        <v>188</v>
      </c>
      <c r="F100" s="250" t="s">
        <v>189</v>
      </c>
      <c r="G100" s="251" t="s">
        <v>190</v>
      </c>
      <c r="H100" s="252">
        <v>1</v>
      </c>
      <c r="I100" s="253"/>
      <c r="J100" s="254">
        <f>ROUND(I100*H100,2)</f>
        <v>0</v>
      </c>
      <c r="K100" s="250" t="s">
        <v>133</v>
      </c>
      <c r="L100" s="255"/>
      <c r="M100" s="256" t="s">
        <v>19</v>
      </c>
      <c r="N100" s="257" t="s">
        <v>44</v>
      </c>
      <c r="O100" s="84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0" t="s">
        <v>160</v>
      </c>
      <c r="AT100" s="220" t="s">
        <v>157</v>
      </c>
      <c r="AU100" s="220" t="s">
        <v>81</v>
      </c>
      <c r="AY100" s="17" t="s">
        <v>128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17" t="s">
        <v>81</v>
      </c>
      <c r="BK100" s="221">
        <f>ROUND(I100*H100,2)</f>
        <v>0</v>
      </c>
      <c r="BL100" s="17" t="s">
        <v>160</v>
      </c>
      <c r="BM100" s="220" t="s">
        <v>191</v>
      </c>
    </row>
    <row r="101" s="2" customFormat="1" ht="21.75" customHeight="1">
      <c r="A101" s="38"/>
      <c r="B101" s="39"/>
      <c r="C101" s="209" t="s">
        <v>192</v>
      </c>
      <c r="D101" s="209" t="s">
        <v>129</v>
      </c>
      <c r="E101" s="210" t="s">
        <v>193</v>
      </c>
      <c r="F101" s="211" t="s">
        <v>194</v>
      </c>
      <c r="G101" s="212" t="s">
        <v>132</v>
      </c>
      <c r="H101" s="213">
        <v>3</v>
      </c>
      <c r="I101" s="214"/>
      <c r="J101" s="215">
        <f>ROUND(I101*H101,2)</f>
        <v>0</v>
      </c>
      <c r="K101" s="211" t="s">
        <v>133</v>
      </c>
      <c r="L101" s="44"/>
      <c r="M101" s="216" t="s">
        <v>19</v>
      </c>
      <c r="N101" s="217" t="s">
        <v>44</v>
      </c>
      <c r="O101" s="84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0" t="s">
        <v>134</v>
      </c>
      <c r="AT101" s="220" t="s">
        <v>129</v>
      </c>
      <c r="AU101" s="220" t="s">
        <v>81</v>
      </c>
      <c r="AY101" s="17" t="s">
        <v>128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7" t="s">
        <v>81</v>
      </c>
      <c r="BK101" s="221">
        <f>ROUND(I101*H101,2)</f>
        <v>0</v>
      </c>
      <c r="BL101" s="17" t="s">
        <v>134</v>
      </c>
      <c r="BM101" s="220" t="s">
        <v>195</v>
      </c>
    </row>
    <row r="102" s="2" customFormat="1" ht="44.25" customHeight="1">
      <c r="A102" s="38"/>
      <c r="B102" s="39"/>
      <c r="C102" s="209" t="s">
        <v>8</v>
      </c>
      <c r="D102" s="209" t="s">
        <v>129</v>
      </c>
      <c r="E102" s="210" t="s">
        <v>196</v>
      </c>
      <c r="F102" s="211" t="s">
        <v>197</v>
      </c>
      <c r="G102" s="212" t="s">
        <v>132</v>
      </c>
      <c r="H102" s="213">
        <v>1</v>
      </c>
      <c r="I102" s="214"/>
      <c r="J102" s="215">
        <f>ROUND(I102*H102,2)</f>
        <v>0</v>
      </c>
      <c r="K102" s="211" t="s">
        <v>133</v>
      </c>
      <c r="L102" s="44"/>
      <c r="M102" s="216" t="s">
        <v>19</v>
      </c>
      <c r="N102" s="217" t="s">
        <v>44</v>
      </c>
      <c r="O102" s="84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0" t="s">
        <v>134</v>
      </c>
      <c r="AT102" s="220" t="s">
        <v>129</v>
      </c>
      <c r="AU102" s="220" t="s">
        <v>81</v>
      </c>
      <c r="AY102" s="17" t="s">
        <v>128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17" t="s">
        <v>81</v>
      </c>
      <c r="BK102" s="221">
        <f>ROUND(I102*H102,2)</f>
        <v>0</v>
      </c>
      <c r="BL102" s="17" t="s">
        <v>134</v>
      </c>
      <c r="BM102" s="220" t="s">
        <v>198</v>
      </c>
    </row>
    <row r="103" s="2" customFormat="1" ht="21.75" customHeight="1">
      <c r="A103" s="38"/>
      <c r="B103" s="39"/>
      <c r="C103" s="248" t="s">
        <v>199</v>
      </c>
      <c r="D103" s="248" t="s">
        <v>157</v>
      </c>
      <c r="E103" s="249" t="s">
        <v>200</v>
      </c>
      <c r="F103" s="250" t="s">
        <v>201</v>
      </c>
      <c r="G103" s="251" t="s">
        <v>132</v>
      </c>
      <c r="H103" s="252">
        <v>1</v>
      </c>
      <c r="I103" s="253"/>
      <c r="J103" s="254">
        <f>ROUND(I103*H103,2)</f>
        <v>0</v>
      </c>
      <c r="K103" s="250" t="s">
        <v>133</v>
      </c>
      <c r="L103" s="255"/>
      <c r="M103" s="256" t="s">
        <v>19</v>
      </c>
      <c r="N103" s="257" t="s">
        <v>44</v>
      </c>
      <c r="O103" s="84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0" t="s">
        <v>202</v>
      </c>
      <c r="AT103" s="220" t="s">
        <v>157</v>
      </c>
      <c r="AU103" s="220" t="s">
        <v>81</v>
      </c>
      <c r="AY103" s="17" t="s">
        <v>128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7" t="s">
        <v>81</v>
      </c>
      <c r="BK103" s="221">
        <f>ROUND(I103*H103,2)</f>
        <v>0</v>
      </c>
      <c r="BL103" s="17" t="s">
        <v>203</v>
      </c>
      <c r="BM103" s="220" t="s">
        <v>204</v>
      </c>
    </row>
    <row r="104" s="2" customFormat="1" ht="21.75" customHeight="1">
      <c r="A104" s="38"/>
      <c r="B104" s="39"/>
      <c r="C104" s="248" t="s">
        <v>205</v>
      </c>
      <c r="D104" s="248" t="s">
        <v>157</v>
      </c>
      <c r="E104" s="249" t="s">
        <v>206</v>
      </c>
      <c r="F104" s="250" t="s">
        <v>207</v>
      </c>
      <c r="G104" s="251" t="s">
        <v>132</v>
      </c>
      <c r="H104" s="252">
        <v>1</v>
      </c>
      <c r="I104" s="253"/>
      <c r="J104" s="254">
        <f>ROUND(I104*H104,2)</f>
        <v>0</v>
      </c>
      <c r="K104" s="250" t="s">
        <v>133</v>
      </c>
      <c r="L104" s="255"/>
      <c r="M104" s="256" t="s">
        <v>19</v>
      </c>
      <c r="N104" s="257" t="s">
        <v>44</v>
      </c>
      <c r="O104" s="84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0" t="s">
        <v>160</v>
      </c>
      <c r="AT104" s="220" t="s">
        <v>157</v>
      </c>
      <c r="AU104" s="220" t="s">
        <v>81</v>
      </c>
      <c r="AY104" s="17" t="s">
        <v>128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7" t="s">
        <v>81</v>
      </c>
      <c r="BK104" s="221">
        <f>ROUND(I104*H104,2)</f>
        <v>0</v>
      </c>
      <c r="BL104" s="17" t="s">
        <v>160</v>
      </c>
      <c r="BM104" s="220" t="s">
        <v>208</v>
      </c>
    </row>
    <row r="105" s="2" customFormat="1" ht="21.75" customHeight="1">
      <c r="A105" s="38"/>
      <c r="B105" s="39"/>
      <c r="C105" s="209" t="s">
        <v>209</v>
      </c>
      <c r="D105" s="209" t="s">
        <v>129</v>
      </c>
      <c r="E105" s="210" t="s">
        <v>210</v>
      </c>
      <c r="F105" s="211" t="s">
        <v>211</v>
      </c>
      <c r="G105" s="212" t="s">
        <v>132</v>
      </c>
      <c r="H105" s="213">
        <v>1</v>
      </c>
      <c r="I105" s="214"/>
      <c r="J105" s="215">
        <f>ROUND(I105*H105,2)</f>
        <v>0</v>
      </c>
      <c r="K105" s="211" t="s">
        <v>133</v>
      </c>
      <c r="L105" s="44"/>
      <c r="M105" s="216" t="s">
        <v>19</v>
      </c>
      <c r="N105" s="217" t="s">
        <v>44</v>
      </c>
      <c r="O105" s="84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0" t="s">
        <v>203</v>
      </c>
      <c r="AT105" s="220" t="s">
        <v>129</v>
      </c>
      <c r="AU105" s="220" t="s">
        <v>81</v>
      </c>
      <c r="AY105" s="17" t="s">
        <v>128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17" t="s">
        <v>81</v>
      </c>
      <c r="BK105" s="221">
        <f>ROUND(I105*H105,2)</f>
        <v>0</v>
      </c>
      <c r="BL105" s="17" t="s">
        <v>203</v>
      </c>
      <c r="BM105" s="220" t="s">
        <v>212</v>
      </c>
    </row>
    <row r="106" s="2" customFormat="1" ht="21.75" customHeight="1">
      <c r="A106" s="38"/>
      <c r="B106" s="39"/>
      <c r="C106" s="248" t="s">
        <v>213</v>
      </c>
      <c r="D106" s="248" t="s">
        <v>157</v>
      </c>
      <c r="E106" s="249" t="s">
        <v>214</v>
      </c>
      <c r="F106" s="250" t="s">
        <v>215</v>
      </c>
      <c r="G106" s="251" t="s">
        <v>132</v>
      </c>
      <c r="H106" s="252">
        <v>1</v>
      </c>
      <c r="I106" s="253"/>
      <c r="J106" s="254">
        <f>ROUND(I106*H106,2)</f>
        <v>0</v>
      </c>
      <c r="K106" s="250" t="s">
        <v>133</v>
      </c>
      <c r="L106" s="255"/>
      <c r="M106" s="256" t="s">
        <v>19</v>
      </c>
      <c r="N106" s="257" t="s">
        <v>44</v>
      </c>
      <c r="O106" s="84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0" t="s">
        <v>202</v>
      </c>
      <c r="AT106" s="220" t="s">
        <v>157</v>
      </c>
      <c r="AU106" s="220" t="s">
        <v>81</v>
      </c>
      <c r="AY106" s="17" t="s">
        <v>128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17" t="s">
        <v>81</v>
      </c>
      <c r="BK106" s="221">
        <f>ROUND(I106*H106,2)</f>
        <v>0</v>
      </c>
      <c r="BL106" s="17" t="s">
        <v>203</v>
      </c>
      <c r="BM106" s="220" t="s">
        <v>216</v>
      </c>
    </row>
    <row r="107" s="2" customFormat="1" ht="21.75" customHeight="1">
      <c r="A107" s="38"/>
      <c r="B107" s="39"/>
      <c r="C107" s="209" t="s">
        <v>217</v>
      </c>
      <c r="D107" s="209" t="s">
        <v>129</v>
      </c>
      <c r="E107" s="210" t="s">
        <v>218</v>
      </c>
      <c r="F107" s="211" t="s">
        <v>219</v>
      </c>
      <c r="G107" s="212" t="s">
        <v>132</v>
      </c>
      <c r="H107" s="213">
        <v>1</v>
      </c>
      <c r="I107" s="214"/>
      <c r="J107" s="215">
        <f>ROUND(I107*H107,2)</f>
        <v>0</v>
      </c>
      <c r="K107" s="211" t="s">
        <v>133</v>
      </c>
      <c r="L107" s="44"/>
      <c r="M107" s="216" t="s">
        <v>19</v>
      </c>
      <c r="N107" s="217" t="s">
        <v>44</v>
      </c>
      <c r="O107" s="84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0" t="s">
        <v>203</v>
      </c>
      <c r="AT107" s="220" t="s">
        <v>129</v>
      </c>
      <c r="AU107" s="220" t="s">
        <v>81</v>
      </c>
      <c r="AY107" s="17" t="s">
        <v>128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7" t="s">
        <v>81</v>
      </c>
      <c r="BK107" s="221">
        <f>ROUND(I107*H107,2)</f>
        <v>0</v>
      </c>
      <c r="BL107" s="17" t="s">
        <v>203</v>
      </c>
      <c r="BM107" s="220" t="s">
        <v>220</v>
      </c>
    </row>
    <row r="108" s="2" customFormat="1" ht="21.75" customHeight="1">
      <c r="A108" s="38"/>
      <c r="B108" s="39"/>
      <c r="C108" s="248" t="s">
        <v>7</v>
      </c>
      <c r="D108" s="248" t="s">
        <v>157</v>
      </c>
      <c r="E108" s="249" t="s">
        <v>221</v>
      </c>
      <c r="F108" s="250" t="s">
        <v>222</v>
      </c>
      <c r="G108" s="251" t="s">
        <v>132</v>
      </c>
      <c r="H108" s="252">
        <v>1</v>
      </c>
      <c r="I108" s="253"/>
      <c r="J108" s="254">
        <f>ROUND(I108*H108,2)</f>
        <v>0</v>
      </c>
      <c r="K108" s="250" t="s">
        <v>133</v>
      </c>
      <c r="L108" s="255"/>
      <c r="M108" s="256" t="s">
        <v>19</v>
      </c>
      <c r="N108" s="257" t="s">
        <v>44</v>
      </c>
      <c r="O108" s="84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0" t="s">
        <v>202</v>
      </c>
      <c r="AT108" s="220" t="s">
        <v>157</v>
      </c>
      <c r="AU108" s="220" t="s">
        <v>81</v>
      </c>
      <c r="AY108" s="17" t="s">
        <v>128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17" t="s">
        <v>81</v>
      </c>
      <c r="BK108" s="221">
        <f>ROUND(I108*H108,2)</f>
        <v>0</v>
      </c>
      <c r="BL108" s="17" t="s">
        <v>203</v>
      </c>
      <c r="BM108" s="220" t="s">
        <v>223</v>
      </c>
    </row>
    <row r="109" s="2" customFormat="1" ht="21.75" customHeight="1">
      <c r="A109" s="38"/>
      <c r="B109" s="39"/>
      <c r="C109" s="209" t="s">
        <v>224</v>
      </c>
      <c r="D109" s="209" t="s">
        <v>129</v>
      </c>
      <c r="E109" s="210" t="s">
        <v>225</v>
      </c>
      <c r="F109" s="211" t="s">
        <v>226</v>
      </c>
      <c r="G109" s="212" t="s">
        <v>227</v>
      </c>
      <c r="H109" s="213">
        <v>20</v>
      </c>
      <c r="I109" s="214"/>
      <c r="J109" s="215">
        <f>ROUND(I109*H109,2)</f>
        <v>0</v>
      </c>
      <c r="K109" s="211" t="s">
        <v>133</v>
      </c>
      <c r="L109" s="44"/>
      <c r="M109" s="216" t="s">
        <v>19</v>
      </c>
      <c r="N109" s="217" t="s">
        <v>44</v>
      </c>
      <c r="O109" s="84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0" t="s">
        <v>134</v>
      </c>
      <c r="AT109" s="220" t="s">
        <v>129</v>
      </c>
      <c r="AU109" s="220" t="s">
        <v>81</v>
      </c>
      <c r="AY109" s="17" t="s">
        <v>128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7" t="s">
        <v>81</v>
      </c>
      <c r="BK109" s="221">
        <f>ROUND(I109*H109,2)</f>
        <v>0</v>
      </c>
      <c r="BL109" s="17" t="s">
        <v>134</v>
      </c>
      <c r="BM109" s="220" t="s">
        <v>228</v>
      </c>
    </row>
    <row r="110" s="2" customFormat="1" ht="21.75" customHeight="1">
      <c r="A110" s="38"/>
      <c r="B110" s="39"/>
      <c r="C110" s="248" t="s">
        <v>229</v>
      </c>
      <c r="D110" s="248" t="s">
        <v>157</v>
      </c>
      <c r="E110" s="249" t="s">
        <v>230</v>
      </c>
      <c r="F110" s="250" t="s">
        <v>231</v>
      </c>
      <c r="G110" s="251" t="s">
        <v>227</v>
      </c>
      <c r="H110" s="252">
        <v>20</v>
      </c>
      <c r="I110" s="253"/>
      <c r="J110" s="254">
        <f>ROUND(I110*H110,2)</f>
        <v>0</v>
      </c>
      <c r="K110" s="250" t="s">
        <v>133</v>
      </c>
      <c r="L110" s="255"/>
      <c r="M110" s="256" t="s">
        <v>19</v>
      </c>
      <c r="N110" s="257" t="s">
        <v>44</v>
      </c>
      <c r="O110" s="84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0" t="s">
        <v>134</v>
      </c>
      <c r="AT110" s="220" t="s">
        <v>157</v>
      </c>
      <c r="AU110" s="220" t="s">
        <v>81</v>
      </c>
      <c r="AY110" s="17" t="s">
        <v>128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17" t="s">
        <v>81</v>
      </c>
      <c r="BK110" s="221">
        <f>ROUND(I110*H110,2)</f>
        <v>0</v>
      </c>
      <c r="BL110" s="17" t="s">
        <v>134</v>
      </c>
      <c r="BM110" s="220" t="s">
        <v>232</v>
      </c>
    </row>
    <row r="111" s="2" customFormat="1" ht="21.75" customHeight="1">
      <c r="A111" s="38"/>
      <c r="B111" s="39"/>
      <c r="C111" s="209" t="s">
        <v>233</v>
      </c>
      <c r="D111" s="209" t="s">
        <v>129</v>
      </c>
      <c r="E111" s="210" t="s">
        <v>234</v>
      </c>
      <c r="F111" s="211" t="s">
        <v>235</v>
      </c>
      <c r="G111" s="212" t="s">
        <v>132</v>
      </c>
      <c r="H111" s="213">
        <v>1</v>
      </c>
      <c r="I111" s="214"/>
      <c r="J111" s="215">
        <f>ROUND(I111*H111,2)</f>
        <v>0</v>
      </c>
      <c r="K111" s="211" t="s">
        <v>133</v>
      </c>
      <c r="L111" s="44"/>
      <c r="M111" s="216" t="s">
        <v>19</v>
      </c>
      <c r="N111" s="217" t="s">
        <v>44</v>
      </c>
      <c r="O111" s="84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0" t="s">
        <v>203</v>
      </c>
      <c r="AT111" s="220" t="s">
        <v>129</v>
      </c>
      <c r="AU111" s="220" t="s">
        <v>81</v>
      </c>
      <c r="AY111" s="17" t="s">
        <v>128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17" t="s">
        <v>81</v>
      </c>
      <c r="BK111" s="221">
        <f>ROUND(I111*H111,2)</f>
        <v>0</v>
      </c>
      <c r="BL111" s="17" t="s">
        <v>203</v>
      </c>
      <c r="BM111" s="220" t="s">
        <v>236</v>
      </c>
    </row>
    <row r="112" s="2" customFormat="1" ht="16.5" customHeight="1">
      <c r="A112" s="38"/>
      <c r="B112" s="39"/>
      <c r="C112" s="248" t="s">
        <v>237</v>
      </c>
      <c r="D112" s="248" t="s">
        <v>157</v>
      </c>
      <c r="E112" s="249" t="s">
        <v>238</v>
      </c>
      <c r="F112" s="250" t="s">
        <v>239</v>
      </c>
      <c r="G112" s="251" t="s">
        <v>132</v>
      </c>
      <c r="H112" s="252">
        <v>1</v>
      </c>
      <c r="I112" s="253"/>
      <c r="J112" s="254">
        <f>ROUND(I112*H112,2)</f>
        <v>0</v>
      </c>
      <c r="K112" s="250" t="s">
        <v>19</v>
      </c>
      <c r="L112" s="255"/>
      <c r="M112" s="256" t="s">
        <v>19</v>
      </c>
      <c r="N112" s="257" t="s">
        <v>44</v>
      </c>
      <c r="O112" s="84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0" t="s">
        <v>160</v>
      </c>
      <c r="AT112" s="220" t="s">
        <v>157</v>
      </c>
      <c r="AU112" s="220" t="s">
        <v>81</v>
      </c>
      <c r="AY112" s="17" t="s">
        <v>128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17" t="s">
        <v>81</v>
      </c>
      <c r="BK112" s="221">
        <f>ROUND(I112*H112,2)</f>
        <v>0</v>
      </c>
      <c r="BL112" s="17" t="s">
        <v>160</v>
      </c>
      <c r="BM112" s="220" t="s">
        <v>240</v>
      </c>
    </row>
    <row r="113" s="2" customFormat="1" ht="21.75" customHeight="1">
      <c r="A113" s="38"/>
      <c r="B113" s="39"/>
      <c r="C113" s="209" t="s">
        <v>241</v>
      </c>
      <c r="D113" s="209" t="s">
        <v>129</v>
      </c>
      <c r="E113" s="210" t="s">
        <v>246</v>
      </c>
      <c r="F113" s="211" t="s">
        <v>247</v>
      </c>
      <c r="G113" s="212" t="s">
        <v>132</v>
      </c>
      <c r="H113" s="213">
        <v>2</v>
      </c>
      <c r="I113" s="214"/>
      <c r="J113" s="215">
        <f>ROUND(I113*H113,2)</f>
        <v>0</v>
      </c>
      <c r="K113" s="211" t="s">
        <v>133</v>
      </c>
      <c r="L113" s="44"/>
      <c r="M113" s="216" t="s">
        <v>19</v>
      </c>
      <c r="N113" s="217" t="s">
        <v>44</v>
      </c>
      <c r="O113" s="84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0" t="s">
        <v>134</v>
      </c>
      <c r="AT113" s="220" t="s">
        <v>129</v>
      </c>
      <c r="AU113" s="220" t="s">
        <v>81</v>
      </c>
      <c r="AY113" s="17" t="s">
        <v>128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17" t="s">
        <v>81</v>
      </c>
      <c r="BK113" s="221">
        <f>ROUND(I113*H113,2)</f>
        <v>0</v>
      </c>
      <c r="BL113" s="17" t="s">
        <v>134</v>
      </c>
      <c r="BM113" s="220" t="s">
        <v>248</v>
      </c>
    </row>
    <row r="114" s="2" customFormat="1" ht="21.75" customHeight="1">
      <c r="A114" s="38"/>
      <c r="B114" s="39"/>
      <c r="C114" s="248" t="s">
        <v>245</v>
      </c>
      <c r="D114" s="248" t="s">
        <v>157</v>
      </c>
      <c r="E114" s="249" t="s">
        <v>250</v>
      </c>
      <c r="F114" s="250" t="s">
        <v>251</v>
      </c>
      <c r="G114" s="251" t="s">
        <v>132</v>
      </c>
      <c r="H114" s="252">
        <v>2</v>
      </c>
      <c r="I114" s="253"/>
      <c r="J114" s="254">
        <f>ROUND(I114*H114,2)</f>
        <v>0</v>
      </c>
      <c r="K114" s="250" t="s">
        <v>19</v>
      </c>
      <c r="L114" s="255"/>
      <c r="M114" s="256" t="s">
        <v>19</v>
      </c>
      <c r="N114" s="257" t="s">
        <v>44</v>
      </c>
      <c r="O114" s="84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0" t="s">
        <v>202</v>
      </c>
      <c r="AT114" s="220" t="s">
        <v>157</v>
      </c>
      <c r="AU114" s="220" t="s">
        <v>81</v>
      </c>
      <c r="AY114" s="17" t="s">
        <v>128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7" t="s">
        <v>81</v>
      </c>
      <c r="BK114" s="221">
        <f>ROUND(I114*H114,2)</f>
        <v>0</v>
      </c>
      <c r="BL114" s="17" t="s">
        <v>203</v>
      </c>
      <c r="BM114" s="220" t="s">
        <v>252</v>
      </c>
    </row>
    <row r="115" s="2" customFormat="1" ht="21.75" customHeight="1">
      <c r="A115" s="38"/>
      <c r="B115" s="39"/>
      <c r="C115" s="209" t="s">
        <v>249</v>
      </c>
      <c r="D115" s="209" t="s">
        <v>129</v>
      </c>
      <c r="E115" s="210" t="s">
        <v>254</v>
      </c>
      <c r="F115" s="211" t="s">
        <v>255</v>
      </c>
      <c r="G115" s="212" t="s">
        <v>132</v>
      </c>
      <c r="H115" s="213">
        <v>3</v>
      </c>
      <c r="I115" s="214"/>
      <c r="J115" s="215">
        <f>ROUND(I115*H115,2)</f>
        <v>0</v>
      </c>
      <c r="K115" s="211" t="s">
        <v>133</v>
      </c>
      <c r="L115" s="44"/>
      <c r="M115" s="216" t="s">
        <v>19</v>
      </c>
      <c r="N115" s="217" t="s">
        <v>44</v>
      </c>
      <c r="O115" s="84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0" t="s">
        <v>134</v>
      </c>
      <c r="AT115" s="220" t="s">
        <v>129</v>
      </c>
      <c r="AU115" s="220" t="s">
        <v>81</v>
      </c>
      <c r="AY115" s="17" t="s">
        <v>128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17" t="s">
        <v>81</v>
      </c>
      <c r="BK115" s="221">
        <f>ROUND(I115*H115,2)</f>
        <v>0</v>
      </c>
      <c r="BL115" s="17" t="s">
        <v>134</v>
      </c>
      <c r="BM115" s="220" t="s">
        <v>256</v>
      </c>
    </row>
    <row r="116" s="2" customFormat="1" ht="21.75" customHeight="1">
      <c r="A116" s="38"/>
      <c r="B116" s="39"/>
      <c r="C116" s="209" t="s">
        <v>253</v>
      </c>
      <c r="D116" s="209" t="s">
        <v>129</v>
      </c>
      <c r="E116" s="210" t="s">
        <v>258</v>
      </c>
      <c r="F116" s="211" t="s">
        <v>259</v>
      </c>
      <c r="G116" s="212" t="s">
        <v>132</v>
      </c>
      <c r="H116" s="213">
        <v>2</v>
      </c>
      <c r="I116" s="214"/>
      <c r="J116" s="215">
        <f>ROUND(I116*H116,2)</f>
        <v>0</v>
      </c>
      <c r="K116" s="211" t="s">
        <v>133</v>
      </c>
      <c r="L116" s="44"/>
      <c r="M116" s="216" t="s">
        <v>19</v>
      </c>
      <c r="N116" s="217" t="s">
        <v>44</v>
      </c>
      <c r="O116" s="84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0" t="s">
        <v>134</v>
      </c>
      <c r="AT116" s="220" t="s">
        <v>129</v>
      </c>
      <c r="AU116" s="220" t="s">
        <v>81</v>
      </c>
      <c r="AY116" s="17" t="s">
        <v>128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17" t="s">
        <v>81</v>
      </c>
      <c r="BK116" s="221">
        <f>ROUND(I116*H116,2)</f>
        <v>0</v>
      </c>
      <c r="BL116" s="17" t="s">
        <v>134</v>
      </c>
      <c r="BM116" s="220" t="s">
        <v>260</v>
      </c>
    </row>
    <row r="117" s="2" customFormat="1" ht="21.75" customHeight="1">
      <c r="A117" s="38"/>
      <c r="B117" s="39"/>
      <c r="C117" s="248" t="s">
        <v>257</v>
      </c>
      <c r="D117" s="248" t="s">
        <v>157</v>
      </c>
      <c r="E117" s="249" t="s">
        <v>262</v>
      </c>
      <c r="F117" s="250" t="s">
        <v>263</v>
      </c>
      <c r="G117" s="251" t="s">
        <v>132</v>
      </c>
      <c r="H117" s="252">
        <v>2</v>
      </c>
      <c r="I117" s="253"/>
      <c r="J117" s="254">
        <f>ROUND(I117*H117,2)</f>
        <v>0</v>
      </c>
      <c r="K117" s="250" t="s">
        <v>133</v>
      </c>
      <c r="L117" s="255"/>
      <c r="M117" s="256" t="s">
        <v>19</v>
      </c>
      <c r="N117" s="257" t="s">
        <v>44</v>
      </c>
      <c r="O117" s="84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0" t="s">
        <v>160</v>
      </c>
      <c r="AT117" s="220" t="s">
        <v>157</v>
      </c>
      <c r="AU117" s="220" t="s">
        <v>81</v>
      </c>
      <c r="AY117" s="17" t="s">
        <v>128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7" t="s">
        <v>81</v>
      </c>
      <c r="BK117" s="221">
        <f>ROUND(I117*H117,2)</f>
        <v>0</v>
      </c>
      <c r="BL117" s="17" t="s">
        <v>160</v>
      </c>
      <c r="BM117" s="220" t="s">
        <v>264</v>
      </c>
    </row>
    <row r="118" s="2" customFormat="1">
      <c r="A118" s="38"/>
      <c r="B118" s="39"/>
      <c r="C118" s="40"/>
      <c r="D118" s="222" t="s">
        <v>151</v>
      </c>
      <c r="E118" s="40"/>
      <c r="F118" s="223" t="s">
        <v>265</v>
      </c>
      <c r="G118" s="40"/>
      <c r="H118" s="40"/>
      <c r="I118" s="136"/>
      <c r="J118" s="40"/>
      <c r="K118" s="40"/>
      <c r="L118" s="44"/>
      <c r="M118" s="224"/>
      <c r="N118" s="225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151</v>
      </c>
      <c r="AU118" s="17" t="s">
        <v>81</v>
      </c>
    </row>
    <row r="119" s="2" customFormat="1" ht="33" customHeight="1">
      <c r="A119" s="38"/>
      <c r="B119" s="39"/>
      <c r="C119" s="209" t="s">
        <v>261</v>
      </c>
      <c r="D119" s="209" t="s">
        <v>129</v>
      </c>
      <c r="E119" s="210" t="s">
        <v>267</v>
      </c>
      <c r="F119" s="211" t="s">
        <v>268</v>
      </c>
      <c r="G119" s="212" t="s">
        <v>132</v>
      </c>
      <c r="H119" s="213">
        <v>1</v>
      </c>
      <c r="I119" s="214"/>
      <c r="J119" s="215">
        <f>ROUND(I119*H119,2)</f>
        <v>0</v>
      </c>
      <c r="K119" s="211" t="s">
        <v>133</v>
      </c>
      <c r="L119" s="44"/>
      <c r="M119" s="216" t="s">
        <v>19</v>
      </c>
      <c r="N119" s="217" t="s">
        <v>44</v>
      </c>
      <c r="O119" s="84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0" t="s">
        <v>203</v>
      </c>
      <c r="AT119" s="220" t="s">
        <v>129</v>
      </c>
      <c r="AU119" s="220" t="s">
        <v>81</v>
      </c>
      <c r="AY119" s="17" t="s">
        <v>128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7" t="s">
        <v>81</v>
      </c>
      <c r="BK119" s="221">
        <f>ROUND(I119*H119,2)</f>
        <v>0</v>
      </c>
      <c r="BL119" s="17" t="s">
        <v>203</v>
      </c>
      <c r="BM119" s="220" t="s">
        <v>269</v>
      </c>
    </row>
    <row r="120" s="2" customFormat="1" ht="21.75" customHeight="1">
      <c r="A120" s="38"/>
      <c r="B120" s="39"/>
      <c r="C120" s="248" t="s">
        <v>266</v>
      </c>
      <c r="D120" s="248" t="s">
        <v>157</v>
      </c>
      <c r="E120" s="249" t="s">
        <v>271</v>
      </c>
      <c r="F120" s="250" t="s">
        <v>272</v>
      </c>
      <c r="G120" s="251" t="s">
        <v>132</v>
      </c>
      <c r="H120" s="252">
        <v>1</v>
      </c>
      <c r="I120" s="253"/>
      <c r="J120" s="254">
        <f>ROUND(I120*H120,2)</f>
        <v>0</v>
      </c>
      <c r="K120" s="250" t="s">
        <v>133</v>
      </c>
      <c r="L120" s="255"/>
      <c r="M120" s="256" t="s">
        <v>19</v>
      </c>
      <c r="N120" s="257" t="s">
        <v>44</v>
      </c>
      <c r="O120" s="84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0" t="s">
        <v>160</v>
      </c>
      <c r="AT120" s="220" t="s">
        <v>157</v>
      </c>
      <c r="AU120" s="220" t="s">
        <v>81</v>
      </c>
      <c r="AY120" s="17" t="s">
        <v>128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7" t="s">
        <v>81</v>
      </c>
      <c r="BK120" s="221">
        <f>ROUND(I120*H120,2)</f>
        <v>0</v>
      </c>
      <c r="BL120" s="17" t="s">
        <v>160</v>
      </c>
      <c r="BM120" s="220" t="s">
        <v>273</v>
      </c>
    </row>
    <row r="121" s="2" customFormat="1" ht="21.75" customHeight="1">
      <c r="A121" s="38"/>
      <c r="B121" s="39"/>
      <c r="C121" s="209" t="s">
        <v>270</v>
      </c>
      <c r="D121" s="209" t="s">
        <v>129</v>
      </c>
      <c r="E121" s="210" t="s">
        <v>275</v>
      </c>
      <c r="F121" s="211" t="s">
        <v>276</v>
      </c>
      <c r="G121" s="212" t="s">
        <v>132</v>
      </c>
      <c r="H121" s="213">
        <v>12</v>
      </c>
      <c r="I121" s="214"/>
      <c r="J121" s="215">
        <f>ROUND(I121*H121,2)</f>
        <v>0</v>
      </c>
      <c r="K121" s="211" t="s">
        <v>133</v>
      </c>
      <c r="L121" s="44"/>
      <c r="M121" s="216" t="s">
        <v>19</v>
      </c>
      <c r="N121" s="217" t="s">
        <v>44</v>
      </c>
      <c r="O121" s="84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0" t="s">
        <v>203</v>
      </c>
      <c r="AT121" s="220" t="s">
        <v>129</v>
      </c>
      <c r="AU121" s="220" t="s">
        <v>81</v>
      </c>
      <c r="AY121" s="17" t="s">
        <v>128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7" t="s">
        <v>81</v>
      </c>
      <c r="BK121" s="221">
        <f>ROUND(I121*H121,2)</f>
        <v>0</v>
      </c>
      <c r="BL121" s="17" t="s">
        <v>203</v>
      </c>
      <c r="BM121" s="220" t="s">
        <v>277</v>
      </c>
    </row>
    <row r="122" s="2" customFormat="1" ht="21.75" customHeight="1">
      <c r="A122" s="38"/>
      <c r="B122" s="39"/>
      <c r="C122" s="248" t="s">
        <v>274</v>
      </c>
      <c r="D122" s="248" t="s">
        <v>157</v>
      </c>
      <c r="E122" s="249" t="s">
        <v>279</v>
      </c>
      <c r="F122" s="250" t="s">
        <v>280</v>
      </c>
      <c r="G122" s="251" t="s">
        <v>132</v>
      </c>
      <c r="H122" s="252">
        <v>12</v>
      </c>
      <c r="I122" s="253"/>
      <c r="J122" s="254">
        <f>ROUND(I122*H122,2)</f>
        <v>0</v>
      </c>
      <c r="K122" s="250" t="s">
        <v>133</v>
      </c>
      <c r="L122" s="255"/>
      <c r="M122" s="256" t="s">
        <v>19</v>
      </c>
      <c r="N122" s="257" t="s">
        <v>44</v>
      </c>
      <c r="O122" s="84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0" t="s">
        <v>160</v>
      </c>
      <c r="AT122" s="220" t="s">
        <v>157</v>
      </c>
      <c r="AU122" s="220" t="s">
        <v>81</v>
      </c>
      <c r="AY122" s="17" t="s">
        <v>128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7" t="s">
        <v>81</v>
      </c>
      <c r="BK122" s="221">
        <f>ROUND(I122*H122,2)</f>
        <v>0</v>
      </c>
      <c r="BL122" s="17" t="s">
        <v>160</v>
      </c>
      <c r="BM122" s="220" t="s">
        <v>281</v>
      </c>
    </row>
    <row r="123" s="2" customFormat="1">
      <c r="A123" s="38"/>
      <c r="B123" s="39"/>
      <c r="C123" s="40"/>
      <c r="D123" s="222" t="s">
        <v>151</v>
      </c>
      <c r="E123" s="40"/>
      <c r="F123" s="223" t="s">
        <v>282</v>
      </c>
      <c r="G123" s="40"/>
      <c r="H123" s="40"/>
      <c r="I123" s="136"/>
      <c r="J123" s="40"/>
      <c r="K123" s="40"/>
      <c r="L123" s="44"/>
      <c r="M123" s="224"/>
      <c r="N123" s="225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151</v>
      </c>
      <c r="AU123" s="17" t="s">
        <v>81</v>
      </c>
    </row>
    <row r="124" s="2" customFormat="1" ht="16.5" customHeight="1">
      <c r="A124" s="38"/>
      <c r="B124" s="39"/>
      <c r="C124" s="209" t="s">
        <v>278</v>
      </c>
      <c r="D124" s="209" t="s">
        <v>129</v>
      </c>
      <c r="E124" s="210" t="s">
        <v>284</v>
      </c>
      <c r="F124" s="211" t="s">
        <v>285</v>
      </c>
      <c r="G124" s="212" t="s">
        <v>173</v>
      </c>
      <c r="H124" s="213">
        <v>90</v>
      </c>
      <c r="I124" s="214"/>
      <c r="J124" s="215">
        <f>ROUND(I124*H124,2)</f>
        <v>0</v>
      </c>
      <c r="K124" s="211" t="s">
        <v>19</v>
      </c>
      <c r="L124" s="44"/>
      <c r="M124" s="216" t="s">
        <v>19</v>
      </c>
      <c r="N124" s="217" t="s">
        <v>44</v>
      </c>
      <c r="O124" s="84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0" t="s">
        <v>203</v>
      </c>
      <c r="AT124" s="220" t="s">
        <v>129</v>
      </c>
      <c r="AU124" s="220" t="s">
        <v>81</v>
      </c>
      <c r="AY124" s="17" t="s">
        <v>128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7" t="s">
        <v>81</v>
      </c>
      <c r="BK124" s="221">
        <f>ROUND(I124*H124,2)</f>
        <v>0</v>
      </c>
      <c r="BL124" s="17" t="s">
        <v>203</v>
      </c>
      <c r="BM124" s="220" t="s">
        <v>344</v>
      </c>
    </row>
    <row r="125" s="2" customFormat="1" ht="21.75" customHeight="1">
      <c r="A125" s="38"/>
      <c r="B125" s="39"/>
      <c r="C125" s="248" t="s">
        <v>283</v>
      </c>
      <c r="D125" s="248" t="s">
        <v>157</v>
      </c>
      <c r="E125" s="249" t="s">
        <v>288</v>
      </c>
      <c r="F125" s="250" t="s">
        <v>289</v>
      </c>
      <c r="G125" s="251" t="s">
        <v>173</v>
      </c>
      <c r="H125" s="252">
        <v>90</v>
      </c>
      <c r="I125" s="253"/>
      <c r="J125" s="254">
        <f>ROUND(I125*H125,2)</f>
        <v>0</v>
      </c>
      <c r="K125" s="250" t="s">
        <v>133</v>
      </c>
      <c r="L125" s="255"/>
      <c r="M125" s="256" t="s">
        <v>19</v>
      </c>
      <c r="N125" s="257" t="s">
        <v>44</v>
      </c>
      <c r="O125" s="84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0" t="s">
        <v>202</v>
      </c>
      <c r="AT125" s="220" t="s">
        <v>157</v>
      </c>
      <c r="AU125" s="220" t="s">
        <v>81</v>
      </c>
      <c r="AY125" s="17" t="s">
        <v>128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7" t="s">
        <v>81</v>
      </c>
      <c r="BK125" s="221">
        <f>ROUND(I125*H125,2)</f>
        <v>0</v>
      </c>
      <c r="BL125" s="17" t="s">
        <v>203</v>
      </c>
      <c r="BM125" s="220" t="s">
        <v>345</v>
      </c>
    </row>
    <row r="126" s="2" customFormat="1" ht="21.75" customHeight="1">
      <c r="A126" s="38"/>
      <c r="B126" s="39"/>
      <c r="C126" s="209" t="s">
        <v>287</v>
      </c>
      <c r="D126" s="209" t="s">
        <v>129</v>
      </c>
      <c r="E126" s="210" t="s">
        <v>292</v>
      </c>
      <c r="F126" s="211" t="s">
        <v>293</v>
      </c>
      <c r="G126" s="212" t="s">
        <v>173</v>
      </c>
      <c r="H126" s="213">
        <v>30</v>
      </c>
      <c r="I126" s="214"/>
      <c r="J126" s="215">
        <f>ROUND(I126*H126,2)</f>
        <v>0</v>
      </c>
      <c r="K126" s="211" t="s">
        <v>133</v>
      </c>
      <c r="L126" s="44"/>
      <c r="M126" s="216" t="s">
        <v>19</v>
      </c>
      <c r="N126" s="217" t="s">
        <v>44</v>
      </c>
      <c r="O126" s="84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0" t="s">
        <v>134</v>
      </c>
      <c r="AT126" s="220" t="s">
        <v>129</v>
      </c>
      <c r="AU126" s="220" t="s">
        <v>81</v>
      </c>
      <c r="AY126" s="17" t="s">
        <v>128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7" t="s">
        <v>81</v>
      </c>
      <c r="BK126" s="221">
        <f>ROUND(I126*H126,2)</f>
        <v>0</v>
      </c>
      <c r="BL126" s="17" t="s">
        <v>134</v>
      </c>
      <c r="BM126" s="220" t="s">
        <v>346</v>
      </c>
    </row>
    <row r="127" s="2" customFormat="1" ht="21.75" customHeight="1">
      <c r="A127" s="38"/>
      <c r="B127" s="39"/>
      <c r="C127" s="248" t="s">
        <v>291</v>
      </c>
      <c r="D127" s="248" t="s">
        <v>157</v>
      </c>
      <c r="E127" s="249" t="s">
        <v>296</v>
      </c>
      <c r="F127" s="250" t="s">
        <v>297</v>
      </c>
      <c r="G127" s="251" t="s">
        <v>173</v>
      </c>
      <c r="H127" s="252">
        <v>30</v>
      </c>
      <c r="I127" s="253"/>
      <c r="J127" s="254">
        <f>ROUND(I127*H127,2)</f>
        <v>0</v>
      </c>
      <c r="K127" s="250" t="s">
        <v>133</v>
      </c>
      <c r="L127" s="255"/>
      <c r="M127" s="256" t="s">
        <v>19</v>
      </c>
      <c r="N127" s="257" t="s">
        <v>44</v>
      </c>
      <c r="O127" s="84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0" t="s">
        <v>160</v>
      </c>
      <c r="AT127" s="220" t="s">
        <v>157</v>
      </c>
      <c r="AU127" s="220" t="s">
        <v>81</v>
      </c>
      <c r="AY127" s="17" t="s">
        <v>128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7" t="s">
        <v>81</v>
      </c>
      <c r="BK127" s="221">
        <f>ROUND(I127*H127,2)</f>
        <v>0</v>
      </c>
      <c r="BL127" s="17" t="s">
        <v>160</v>
      </c>
      <c r="BM127" s="220" t="s">
        <v>347</v>
      </c>
    </row>
    <row r="128" s="2" customFormat="1" ht="33" customHeight="1">
      <c r="A128" s="38"/>
      <c r="B128" s="39"/>
      <c r="C128" s="209" t="s">
        <v>295</v>
      </c>
      <c r="D128" s="209" t="s">
        <v>129</v>
      </c>
      <c r="E128" s="210" t="s">
        <v>300</v>
      </c>
      <c r="F128" s="211" t="s">
        <v>301</v>
      </c>
      <c r="G128" s="212" t="s">
        <v>132</v>
      </c>
      <c r="H128" s="213">
        <v>2</v>
      </c>
      <c r="I128" s="214"/>
      <c r="J128" s="215">
        <f>ROUND(I128*H128,2)</f>
        <v>0</v>
      </c>
      <c r="K128" s="211" t="s">
        <v>133</v>
      </c>
      <c r="L128" s="44"/>
      <c r="M128" s="216" t="s">
        <v>19</v>
      </c>
      <c r="N128" s="217" t="s">
        <v>44</v>
      </c>
      <c r="O128" s="84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0" t="s">
        <v>134</v>
      </c>
      <c r="AT128" s="220" t="s">
        <v>129</v>
      </c>
      <c r="AU128" s="220" t="s">
        <v>81</v>
      </c>
      <c r="AY128" s="17" t="s">
        <v>128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7" t="s">
        <v>81</v>
      </c>
      <c r="BK128" s="221">
        <f>ROUND(I128*H128,2)</f>
        <v>0</v>
      </c>
      <c r="BL128" s="17" t="s">
        <v>134</v>
      </c>
      <c r="BM128" s="220" t="s">
        <v>348</v>
      </c>
    </row>
    <row r="129" s="2" customFormat="1" ht="21.75" customHeight="1">
      <c r="A129" s="38"/>
      <c r="B129" s="39"/>
      <c r="C129" s="248" t="s">
        <v>299</v>
      </c>
      <c r="D129" s="248" t="s">
        <v>157</v>
      </c>
      <c r="E129" s="249" t="s">
        <v>304</v>
      </c>
      <c r="F129" s="250" t="s">
        <v>305</v>
      </c>
      <c r="G129" s="251" t="s">
        <v>173</v>
      </c>
      <c r="H129" s="252">
        <v>20</v>
      </c>
      <c r="I129" s="253"/>
      <c r="J129" s="254">
        <f>ROUND(I129*H129,2)</f>
        <v>0</v>
      </c>
      <c r="K129" s="250" t="s">
        <v>133</v>
      </c>
      <c r="L129" s="255"/>
      <c r="M129" s="256" t="s">
        <v>19</v>
      </c>
      <c r="N129" s="257" t="s">
        <v>44</v>
      </c>
      <c r="O129" s="84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0" t="s">
        <v>160</v>
      </c>
      <c r="AT129" s="220" t="s">
        <v>157</v>
      </c>
      <c r="AU129" s="220" t="s">
        <v>81</v>
      </c>
      <c r="AY129" s="17" t="s">
        <v>128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7" t="s">
        <v>81</v>
      </c>
      <c r="BK129" s="221">
        <f>ROUND(I129*H129,2)</f>
        <v>0</v>
      </c>
      <c r="BL129" s="17" t="s">
        <v>160</v>
      </c>
      <c r="BM129" s="220" t="s">
        <v>349</v>
      </c>
    </row>
    <row r="130" s="2" customFormat="1" ht="33" customHeight="1">
      <c r="A130" s="38"/>
      <c r="B130" s="39"/>
      <c r="C130" s="209" t="s">
        <v>303</v>
      </c>
      <c r="D130" s="209" t="s">
        <v>129</v>
      </c>
      <c r="E130" s="210" t="s">
        <v>308</v>
      </c>
      <c r="F130" s="211" t="s">
        <v>309</v>
      </c>
      <c r="G130" s="212" t="s">
        <v>132</v>
      </c>
      <c r="H130" s="213">
        <v>3</v>
      </c>
      <c r="I130" s="214"/>
      <c r="J130" s="215">
        <f>ROUND(I130*H130,2)</f>
        <v>0</v>
      </c>
      <c r="K130" s="211" t="s">
        <v>133</v>
      </c>
      <c r="L130" s="44"/>
      <c r="M130" s="216" t="s">
        <v>19</v>
      </c>
      <c r="N130" s="217" t="s">
        <v>44</v>
      </c>
      <c r="O130" s="84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0" t="s">
        <v>134</v>
      </c>
      <c r="AT130" s="220" t="s">
        <v>129</v>
      </c>
      <c r="AU130" s="220" t="s">
        <v>81</v>
      </c>
      <c r="AY130" s="17" t="s">
        <v>128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7" t="s">
        <v>81</v>
      </c>
      <c r="BK130" s="221">
        <f>ROUND(I130*H130,2)</f>
        <v>0</v>
      </c>
      <c r="BL130" s="17" t="s">
        <v>134</v>
      </c>
      <c r="BM130" s="220" t="s">
        <v>350</v>
      </c>
    </row>
    <row r="131" s="2" customFormat="1" ht="21.75" customHeight="1">
      <c r="A131" s="38"/>
      <c r="B131" s="39"/>
      <c r="C131" s="209" t="s">
        <v>307</v>
      </c>
      <c r="D131" s="209" t="s">
        <v>129</v>
      </c>
      <c r="E131" s="210" t="s">
        <v>312</v>
      </c>
      <c r="F131" s="211" t="s">
        <v>313</v>
      </c>
      <c r="G131" s="212" t="s">
        <v>132</v>
      </c>
      <c r="H131" s="213">
        <v>8</v>
      </c>
      <c r="I131" s="214"/>
      <c r="J131" s="215">
        <f>ROUND(I131*H131,2)</f>
        <v>0</v>
      </c>
      <c r="K131" s="211" t="s">
        <v>133</v>
      </c>
      <c r="L131" s="44"/>
      <c r="M131" s="216" t="s">
        <v>19</v>
      </c>
      <c r="N131" s="217" t="s">
        <v>44</v>
      </c>
      <c r="O131" s="84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0" t="s">
        <v>134</v>
      </c>
      <c r="AT131" s="220" t="s">
        <v>129</v>
      </c>
      <c r="AU131" s="220" t="s">
        <v>81</v>
      </c>
      <c r="AY131" s="17" t="s">
        <v>128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7" t="s">
        <v>81</v>
      </c>
      <c r="BK131" s="221">
        <f>ROUND(I131*H131,2)</f>
        <v>0</v>
      </c>
      <c r="BL131" s="17" t="s">
        <v>134</v>
      </c>
      <c r="BM131" s="220" t="s">
        <v>351</v>
      </c>
    </row>
    <row r="132" s="2" customFormat="1" ht="21.75" customHeight="1">
      <c r="A132" s="38"/>
      <c r="B132" s="39"/>
      <c r="C132" s="248" t="s">
        <v>311</v>
      </c>
      <c r="D132" s="248" t="s">
        <v>157</v>
      </c>
      <c r="E132" s="249" t="s">
        <v>316</v>
      </c>
      <c r="F132" s="250" t="s">
        <v>317</v>
      </c>
      <c r="G132" s="251" t="s">
        <v>132</v>
      </c>
      <c r="H132" s="252">
        <v>8</v>
      </c>
      <c r="I132" s="253"/>
      <c r="J132" s="254">
        <f>ROUND(I132*H132,2)</f>
        <v>0</v>
      </c>
      <c r="K132" s="250" t="s">
        <v>133</v>
      </c>
      <c r="L132" s="255"/>
      <c r="M132" s="256" t="s">
        <v>19</v>
      </c>
      <c r="N132" s="257" t="s">
        <v>44</v>
      </c>
      <c r="O132" s="84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0" t="s">
        <v>160</v>
      </c>
      <c r="AT132" s="220" t="s">
        <v>157</v>
      </c>
      <c r="AU132" s="220" t="s">
        <v>81</v>
      </c>
      <c r="AY132" s="17" t="s">
        <v>128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7" t="s">
        <v>81</v>
      </c>
      <c r="BK132" s="221">
        <f>ROUND(I132*H132,2)</f>
        <v>0</v>
      </c>
      <c r="BL132" s="17" t="s">
        <v>160</v>
      </c>
      <c r="BM132" s="220" t="s">
        <v>352</v>
      </c>
    </row>
    <row r="133" s="2" customFormat="1" ht="21.75" customHeight="1">
      <c r="A133" s="38"/>
      <c r="B133" s="39"/>
      <c r="C133" s="209" t="s">
        <v>315</v>
      </c>
      <c r="D133" s="209" t="s">
        <v>129</v>
      </c>
      <c r="E133" s="210" t="s">
        <v>320</v>
      </c>
      <c r="F133" s="211" t="s">
        <v>321</v>
      </c>
      <c r="G133" s="212" t="s">
        <v>132</v>
      </c>
      <c r="H133" s="213">
        <v>10</v>
      </c>
      <c r="I133" s="214"/>
      <c r="J133" s="215">
        <f>ROUND(I133*H133,2)</f>
        <v>0</v>
      </c>
      <c r="K133" s="211" t="s">
        <v>133</v>
      </c>
      <c r="L133" s="44"/>
      <c r="M133" s="216" t="s">
        <v>19</v>
      </c>
      <c r="N133" s="217" t="s">
        <v>44</v>
      </c>
      <c r="O133" s="84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0" t="s">
        <v>134</v>
      </c>
      <c r="AT133" s="220" t="s">
        <v>129</v>
      </c>
      <c r="AU133" s="220" t="s">
        <v>81</v>
      </c>
      <c r="AY133" s="17" t="s">
        <v>128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7" t="s">
        <v>81</v>
      </c>
      <c r="BK133" s="221">
        <f>ROUND(I133*H133,2)</f>
        <v>0</v>
      </c>
      <c r="BL133" s="17" t="s">
        <v>134</v>
      </c>
      <c r="BM133" s="220" t="s">
        <v>353</v>
      </c>
    </row>
    <row r="134" s="2" customFormat="1" ht="21.75" customHeight="1">
      <c r="A134" s="38"/>
      <c r="B134" s="39"/>
      <c r="C134" s="248" t="s">
        <v>319</v>
      </c>
      <c r="D134" s="248" t="s">
        <v>157</v>
      </c>
      <c r="E134" s="249" t="s">
        <v>324</v>
      </c>
      <c r="F134" s="250" t="s">
        <v>325</v>
      </c>
      <c r="G134" s="251" t="s">
        <v>132</v>
      </c>
      <c r="H134" s="252">
        <v>10</v>
      </c>
      <c r="I134" s="253"/>
      <c r="J134" s="254">
        <f>ROUND(I134*H134,2)</f>
        <v>0</v>
      </c>
      <c r="K134" s="250" t="s">
        <v>133</v>
      </c>
      <c r="L134" s="255"/>
      <c r="M134" s="256" t="s">
        <v>19</v>
      </c>
      <c r="N134" s="257" t="s">
        <v>44</v>
      </c>
      <c r="O134" s="84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0" t="s">
        <v>160</v>
      </c>
      <c r="AT134" s="220" t="s">
        <v>157</v>
      </c>
      <c r="AU134" s="220" t="s">
        <v>81</v>
      </c>
      <c r="AY134" s="17" t="s">
        <v>128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7" t="s">
        <v>81</v>
      </c>
      <c r="BK134" s="221">
        <f>ROUND(I134*H134,2)</f>
        <v>0</v>
      </c>
      <c r="BL134" s="17" t="s">
        <v>160</v>
      </c>
      <c r="BM134" s="220" t="s">
        <v>354</v>
      </c>
    </row>
    <row r="135" s="2" customFormat="1" ht="21.75" customHeight="1">
      <c r="A135" s="38"/>
      <c r="B135" s="39"/>
      <c r="C135" s="209" t="s">
        <v>323</v>
      </c>
      <c r="D135" s="209" t="s">
        <v>129</v>
      </c>
      <c r="E135" s="210" t="s">
        <v>328</v>
      </c>
      <c r="F135" s="211" t="s">
        <v>329</v>
      </c>
      <c r="G135" s="212" t="s">
        <v>173</v>
      </c>
      <c r="H135" s="213">
        <v>200</v>
      </c>
      <c r="I135" s="214"/>
      <c r="J135" s="215">
        <f>ROUND(I135*H135,2)</f>
        <v>0</v>
      </c>
      <c r="K135" s="211" t="s">
        <v>133</v>
      </c>
      <c r="L135" s="44"/>
      <c r="M135" s="216" t="s">
        <v>19</v>
      </c>
      <c r="N135" s="217" t="s">
        <v>44</v>
      </c>
      <c r="O135" s="84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0" t="s">
        <v>134</v>
      </c>
      <c r="AT135" s="220" t="s">
        <v>129</v>
      </c>
      <c r="AU135" s="220" t="s">
        <v>81</v>
      </c>
      <c r="AY135" s="17" t="s">
        <v>128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7" t="s">
        <v>81</v>
      </c>
      <c r="BK135" s="221">
        <f>ROUND(I135*H135,2)</f>
        <v>0</v>
      </c>
      <c r="BL135" s="17" t="s">
        <v>134</v>
      </c>
      <c r="BM135" s="220" t="s">
        <v>355</v>
      </c>
    </row>
    <row r="136" s="2" customFormat="1" ht="100.5" customHeight="1">
      <c r="A136" s="38"/>
      <c r="B136" s="39"/>
      <c r="C136" s="209" t="s">
        <v>327</v>
      </c>
      <c r="D136" s="209" t="s">
        <v>129</v>
      </c>
      <c r="E136" s="210" t="s">
        <v>332</v>
      </c>
      <c r="F136" s="211" t="s">
        <v>333</v>
      </c>
      <c r="G136" s="212" t="s">
        <v>334</v>
      </c>
      <c r="H136" s="213">
        <v>15</v>
      </c>
      <c r="I136" s="214"/>
      <c r="J136" s="215">
        <f>ROUND(I136*H136,2)</f>
        <v>0</v>
      </c>
      <c r="K136" s="211" t="s">
        <v>133</v>
      </c>
      <c r="L136" s="44"/>
      <c r="M136" s="216" t="s">
        <v>19</v>
      </c>
      <c r="N136" s="217" t="s">
        <v>44</v>
      </c>
      <c r="O136" s="84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0" t="s">
        <v>134</v>
      </c>
      <c r="AT136" s="220" t="s">
        <v>129</v>
      </c>
      <c r="AU136" s="220" t="s">
        <v>81</v>
      </c>
      <c r="AY136" s="17" t="s">
        <v>128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7" t="s">
        <v>81</v>
      </c>
      <c r="BK136" s="221">
        <f>ROUND(I136*H136,2)</f>
        <v>0</v>
      </c>
      <c r="BL136" s="17" t="s">
        <v>134</v>
      </c>
      <c r="BM136" s="220" t="s">
        <v>335</v>
      </c>
    </row>
    <row r="137" s="2" customFormat="1">
      <c r="A137" s="38"/>
      <c r="B137" s="39"/>
      <c r="C137" s="40"/>
      <c r="D137" s="222" t="s">
        <v>336</v>
      </c>
      <c r="E137" s="40"/>
      <c r="F137" s="223" t="s">
        <v>337</v>
      </c>
      <c r="G137" s="40"/>
      <c r="H137" s="40"/>
      <c r="I137" s="136"/>
      <c r="J137" s="40"/>
      <c r="K137" s="40"/>
      <c r="L137" s="44"/>
      <c r="M137" s="224"/>
      <c r="N137" s="225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336</v>
      </c>
      <c r="AU137" s="17" t="s">
        <v>81</v>
      </c>
    </row>
    <row r="138" s="2" customFormat="1" ht="33" customHeight="1">
      <c r="A138" s="38"/>
      <c r="B138" s="39"/>
      <c r="C138" s="209" t="s">
        <v>331</v>
      </c>
      <c r="D138" s="209" t="s">
        <v>129</v>
      </c>
      <c r="E138" s="210" t="s">
        <v>339</v>
      </c>
      <c r="F138" s="211" t="s">
        <v>340</v>
      </c>
      <c r="G138" s="212" t="s">
        <v>334</v>
      </c>
      <c r="H138" s="213">
        <v>15</v>
      </c>
      <c r="I138" s="214"/>
      <c r="J138" s="215">
        <f>ROUND(I138*H138,2)</f>
        <v>0</v>
      </c>
      <c r="K138" s="211" t="s">
        <v>133</v>
      </c>
      <c r="L138" s="44"/>
      <c r="M138" s="216" t="s">
        <v>19</v>
      </c>
      <c r="N138" s="217" t="s">
        <v>44</v>
      </c>
      <c r="O138" s="84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0" t="s">
        <v>134</v>
      </c>
      <c r="AT138" s="220" t="s">
        <v>129</v>
      </c>
      <c r="AU138" s="220" t="s">
        <v>81</v>
      </c>
      <c r="AY138" s="17" t="s">
        <v>128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7" t="s">
        <v>81</v>
      </c>
      <c r="BK138" s="221">
        <f>ROUND(I138*H138,2)</f>
        <v>0</v>
      </c>
      <c r="BL138" s="17" t="s">
        <v>134</v>
      </c>
      <c r="BM138" s="220" t="s">
        <v>341</v>
      </c>
    </row>
    <row r="139" s="2" customFormat="1">
      <c r="A139" s="38"/>
      <c r="B139" s="39"/>
      <c r="C139" s="40"/>
      <c r="D139" s="222" t="s">
        <v>336</v>
      </c>
      <c r="E139" s="40"/>
      <c r="F139" s="223" t="s">
        <v>342</v>
      </c>
      <c r="G139" s="40"/>
      <c r="H139" s="40"/>
      <c r="I139" s="136"/>
      <c r="J139" s="40"/>
      <c r="K139" s="40"/>
      <c r="L139" s="44"/>
      <c r="M139" s="258"/>
      <c r="N139" s="259"/>
      <c r="O139" s="260"/>
      <c r="P139" s="260"/>
      <c r="Q139" s="260"/>
      <c r="R139" s="260"/>
      <c r="S139" s="260"/>
      <c r="T139" s="261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336</v>
      </c>
      <c r="AU139" s="17" t="s">
        <v>81</v>
      </c>
    </row>
    <row r="140" s="2" customFormat="1" ht="6.96" customHeight="1">
      <c r="A140" s="38"/>
      <c r="B140" s="59"/>
      <c r="C140" s="60"/>
      <c r="D140" s="60"/>
      <c r="E140" s="60"/>
      <c r="F140" s="60"/>
      <c r="G140" s="60"/>
      <c r="H140" s="60"/>
      <c r="I140" s="166"/>
      <c r="J140" s="60"/>
      <c r="K140" s="60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lOfGSd38d0rlMtxUPB/wxqTOSClR/PygO1s3qXJ1Iqj1QQVdjnJTeec1J0ufnkh4UhNrMlYsw6/WaSzHfqL13Q==" hashValue="9c0Hrc18h33Zoyh30kGsOjAfOfximZxndqHHqUWmPAjulG2BbwS40GXHBFNMms8BEiuTBZpLptytcfJfQ/Rh+w==" algorithmName="SHA-512" password="CC35"/>
  <autoFilter ref="C79:K13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104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Oprava osvětlení v žst. Frýdek-Místek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105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356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29. 4. 2020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29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36</v>
      </c>
      <c r="E23" s="38"/>
      <c r="F23" s="38"/>
      <c r="G23" s="38"/>
      <c r="H23" s="38"/>
      <c r="I23" s="140" t="s">
        <v>26</v>
      </c>
      <c r="J23" s="139" t="s">
        <v>27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28</v>
      </c>
      <c r="F24" s="38"/>
      <c r="G24" s="38"/>
      <c r="H24" s="38"/>
      <c r="I24" s="140" t="s">
        <v>29</v>
      </c>
      <c r="J24" s="139" t="s">
        <v>30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42"/>
      <c r="B27" s="143"/>
      <c r="C27" s="142"/>
      <c r="D27" s="142"/>
      <c r="E27" s="144" t="s">
        <v>38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ROUND((SUM(BE80:BE138)),  2)</f>
        <v>0</v>
      </c>
      <c r="G33" s="38"/>
      <c r="H33" s="38"/>
      <c r="I33" s="155">
        <v>0.20999999999999999</v>
      </c>
      <c r="J33" s="154">
        <f>ROUND(((SUM(BE80:BE138))*I33),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ROUND((SUM(BF80:BF138)),  2)</f>
        <v>0</v>
      </c>
      <c r="G34" s="38"/>
      <c r="H34" s="38"/>
      <c r="I34" s="155">
        <v>0.14999999999999999</v>
      </c>
      <c r="J34" s="154">
        <f>ROUND(((SUM(BF80:BF138))*I34),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ROUND((SUM(BG80:BG138)),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ROUND((SUM(BH80:BH138)),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ROUND((SUM(BI80:BI138)),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osvětlení v žst. Frýdek-Místek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SO01.3 - Oprava osvětlení OV3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Frýdek-Místek</v>
      </c>
      <c r="G52" s="40"/>
      <c r="H52" s="40"/>
      <c r="I52" s="140" t="s">
        <v>23</v>
      </c>
      <c r="J52" s="72" t="str">
        <f>IF(J12="","",J12)</f>
        <v>29. 4. 2020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železnic,státní organizace</v>
      </c>
      <c r="G54" s="40"/>
      <c r="H54" s="40"/>
      <c r="I54" s="140" t="s">
        <v>33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40.0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36</v>
      </c>
      <c r="J55" s="36" t="str">
        <f>E24</f>
        <v>Správa železnic,státní organizace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108</v>
      </c>
      <c r="D57" s="172"/>
      <c r="E57" s="172"/>
      <c r="F57" s="172"/>
      <c r="G57" s="172"/>
      <c r="H57" s="172"/>
      <c r="I57" s="173"/>
      <c r="J57" s="174" t="s">
        <v>109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76"/>
      <c r="C60" s="177"/>
      <c r="D60" s="178" t="s">
        <v>111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112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Oprava osvětlení v žst. Frýdek-Místek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105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SO01.3 - Oprava osvětlení OV3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Frýdek-Místek</v>
      </c>
      <c r="G74" s="40"/>
      <c r="H74" s="40"/>
      <c r="I74" s="140" t="s">
        <v>23</v>
      </c>
      <c r="J74" s="72" t="str">
        <f>IF(J12="","",J12)</f>
        <v>29. 4. 2020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>Správa železnic,státní organizace</v>
      </c>
      <c r="G76" s="40"/>
      <c r="H76" s="40"/>
      <c r="I76" s="140" t="s">
        <v>33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40.05" customHeight="1">
      <c r="A77" s="38"/>
      <c r="B77" s="39"/>
      <c r="C77" s="32" t="s">
        <v>31</v>
      </c>
      <c r="D77" s="40"/>
      <c r="E77" s="40"/>
      <c r="F77" s="27" t="str">
        <f>IF(E18="","",E18)</f>
        <v>Vyplň údaj</v>
      </c>
      <c r="G77" s="40"/>
      <c r="H77" s="40"/>
      <c r="I77" s="140" t="s">
        <v>36</v>
      </c>
      <c r="J77" s="36" t="str">
        <f>E24</f>
        <v>Správa železnic,státní organizace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113</v>
      </c>
      <c r="D79" s="186" t="s">
        <v>58</v>
      </c>
      <c r="E79" s="186" t="s">
        <v>54</v>
      </c>
      <c r="F79" s="186" t="s">
        <v>55</v>
      </c>
      <c r="G79" s="186" t="s">
        <v>114</v>
      </c>
      <c r="H79" s="186" t="s">
        <v>115</v>
      </c>
      <c r="I79" s="187" t="s">
        <v>116</v>
      </c>
      <c r="J79" s="186" t="s">
        <v>109</v>
      </c>
      <c r="K79" s="188" t="s">
        <v>117</v>
      </c>
      <c r="L79" s="189"/>
      <c r="M79" s="92" t="s">
        <v>19</v>
      </c>
      <c r="N79" s="93" t="s">
        <v>43</v>
      </c>
      <c r="O79" s="93" t="s">
        <v>118</v>
      </c>
      <c r="P79" s="93" t="s">
        <v>119</v>
      </c>
      <c r="Q79" s="93" t="s">
        <v>120</v>
      </c>
      <c r="R79" s="93" t="s">
        <v>121</v>
      </c>
      <c r="S79" s="93" t="s">
        <v>122</v>
      </c>
      <c r="T79" s="94" t="s">
        <v>123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124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110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72</v>
      </c>
      <c r="E81" s="198" t="s">
        <v>125</v>
      </c>
      <c r="F81" s="198" t="s">
        <v>126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SUM(P82:P138)</f>
        <v>0</v>
      </c>
      <c r="Q81" s="203"/>
      <c r="R81" s="204">
        <f>SUM(R82:R138)</f>
        <v>0</v>
      </c>
      <c r="S81" s="203"/>
      <c r="T81" s="205">
        <f>SUM(T82:T138)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127</v>
      </c>
      <c r="AT81" s="207" t="s">
        <v>72</v>
      </c>
      <c r="AU81" s="207" t="s">
        <v>73</v>
      </c>
      <c r="AY81" s="206" t="s">
        <v>128</v>
      </c>
      <c r="BK81" s="208">
        <f>SUM(BK82:BK138)</f>
        <v>0</v>
      </c>
    </row>
    <row r="82" s="2" customFormat="1" ht="21.75" customHeight="1">
      <c r="A82" s="38"/>
      <c r="B82" s="39"/>
      <c r="C82" s="209" t="s">
        <v>81</v>
      </c>
      <c r="D82" s="209" t="s">
        <v>129</v>
      </c>
      <c r="E82" s="210" t="s">
        <v>130</v>
      </c>
      <c r="F82" s="211" t="s">
        <v>131</v>
      </c>
      <c r="G82" s="212" t="s">
        <v>132</v>
      </c>
      <c r="H82" s="213">
        <v>1</v>
      </c>
      <c r="I82" s="214"/>
      <c r="J82" s="215">
        <f>ROUND(I82*H82,2)</f>
        <v>0</v>
      </c>
      <c r="K82" s="211" t="s">
        <v>133</v>
      </c>
      <c r="L82" s="44"/>
      <c r="M82" s="216" t="s">
        <v>19</v>
      </c>
      <c r="N82" s="217" t="s">
        <v>44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134</v>
      </c>
      <c r="AT82" s="220" t="s">
        <v>129</v>
      </c>
      <c r="AU82" s="220" t="s">
        <v>81</v>
      </c>
      <c r="AY82" s="17" t="s">
        <v>128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81</v>
      </c>
      <c r="BK82" s="221">
        <f>ROUND(I82*H82,2)</f>
        <v>0</v>
      </c>
      <c r="BL82" s="17" t="s">
        <v>134</v>
      </c>
      <c r="BM82" s="220" t="s">
        <v>135</v>
      </c>
    </row>
    <row r="83" s="2" customFormat="1" ht="21.75" customHeight="1">
      <c r="A83" s="38"/>
      <c r="B83" s="39"/>
      <c r="C83" s="209" t="s">
        <v>83</v>
      </c>
      <c r="D83" s="209" t="s">
        <v>129</v>
      </c>
      <c r="E83" s="210" t="s">
        <v>136</v>
      </c>
      <c r="F83" s="211" t="s">
        <v>137</v>
      </c>
      <c r="G83" s="212" t="s">
        <v>132</v>
      </c>
      <c r="H83" s="213">
        <v>1</v>
      </c>
      <c r="I83" s="214"/>
      <c r="J83" s="215">
        <f>ROUND(I83*H83,2)</f>
        <v>0</v>
      </c>
      <c r="K83" s="211" t="s">
        <v>133</v>
      </c>
      <c r="L83" s="44"/>
      <c r="M83" s="216" t="s">
        <v>19</v>
      </c>
      <c r="N83" s="217" t="s">
        <v>44</v>
      </c>
      <c r="O83" s="84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0" t="s">
        <v>134</v>
      </c>
      <c r="AT83" s="220" t="s">
        <v>129</v>
      </c>
      <c r="AU83" s="220" t="s">
        <v>81</v>
      </c>
      <c r="AY83" s="17" t="s">
        <v>128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17" t="s">
        <v>81</v>
      </c>
      <c r="BK83" s="221">
        <f>ROUND(I83*H83,2)</f>
        <v>0</v>
      </c>
      <c r="BL83" s="17" t="s">
        <v>134</v>
      </c>
      <c r="BM83" s="220" t="s">
        <v>138</v>
      </c>
    </row>
    <row r="84" s="2" customFormat="1" ht="21.75" customHeight="1">
      <c r="A84" s="38"/>
      <c r="B84" s="39"/>
      <c r="C84" s="209" t="s">
        <v>139</v>
      </c>
      <c r="D84" s="209" t="s">
        <v>129</v>
      </c>
      <c r="E84" s="210" t="s">
        <v>140</v>
      </c>
      <c r="F84" s="211" t="s">
        <v>141</v>
      </c>
      <c r="G84" s="212" t="s">
        <v>132</v>
      </c>
      <c r="H84" s="213">
        <v>1</v>
      </c>
      <c r="I84" s="214"/>
      <c r="J84" s="215">
        <f>ROUND(I84*H84,2)</f>
        <v>0</v>
      </c>
      <c r="K84" s="211" t="s">
        <v>133</v>
      </c>
      <c r="L84" s="44"/>
      <c r="M84" s="216" t="s">
        <v>19</v>
      </c>
      <c r="N84" s="217" t="s">
        <v>44</v>
      </c>
      <c r="O84" s="8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0" t="s">
        <v>134</v>
      </c>
      <c r="AT84" s="220" t="s">
        <v>129</v>
      </c>
      <c r="AU84" s="220" t="s">
        <v>81</v>
      </c>
      <c r="AY84" s="17" t="s">
        <v>128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7" t="s">
        <v>81</v>
      </c>
      <c r="BK84" s="221">
        <f>ROUND(I84*H84,2)</f>
        <v>0</v>
      </c>
      <c r="BL84" s="17" t="s">
        <v>134</v>
      </c>
      <c r="BM84" s="220" t="s">
        <v>142</v>
      </c>
    </row>
    <row r="85" s="2" customFormat="1" ht="21.75" customHeight="1">
      <c r="A85" s="38"/>
      <c r="B85" s="39"/>
      <c r="C85" s="209" t="s">
        <v>127</v>
      </c>
      <c r="D85" s="209" t="s">
        <v>129</v>
      </c>
      <c r="E85" s="210" t="s">
        <v>143</v>
      </c>
      <c r="F85" s="211" t="s">
        <v>144</v>
      </c>
      <c r="G85" s="212" t="s">
        <v>132</v>
      </c>
      <c r="H85" s="213">
        <v>4</v>
      </c>
      <c r="I85" s="214"/>
      <c r="J85" s="215">
        <f>ROUND(I85*H85,2)</f>
        <v>0</v>
      </c>
      <c r="K85" s="211" t="s">
        <v>133</v>
      </c>
      <c r="L85" s="44"/>
      <c r="M85" s="216" t="s">
        <v>19</v>
      </c>
      <c r="N85" s="217" t="s">
        <v>44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134</v>
      </c>
      <c r="AT85" s="220" t="s">
        <v>129</v>
      </c>
      <c r="AU85" s="220" t="s">
        <v>81</v>
      </c>
      <c r="AY85" s="17" t="s">
        <v>128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134</v>
      </c>
      <c r="BM85" s="220" t="s">
        <v>145</v>
      </c>
    </row>
    <row r="86" s="2" customFormat="1" ht="44.25" customHeight="1">
      <c r="A86" s="38"/>
      <c r="B86" s="39"/>
      <c r="C86" s="209" t="s">
        <v>146</v>
      </c>
      <c r="D86" s="209" t="s">
        <v>129</v>
      </c>
      <c r="E86" s="210" t="s">
        <v>147</v>
      </c>
      <c r="F86" s="211" t="s">
        <v>148</v>
      </c>
      <c r="G86" s="212" t="s">
        <v>149</v>
      </c>
      <c r="H86" s="213">
        <v>18</v>
      </c>
      <c r="I86" s="214"/>
      <c r="J86" s="215">
        <f>ROUND(I86*H86,2)</f>
        <v>0</v>
      </c>
      <c r="K86" s="211" t="s">
        <v>133</v>
      </c>
      <c r="L86" s="44"/>
      <c r="M86" s="216" t="s">
        <v>19</v>
      </c>
      <c r="N86" s="217" t="s">
        <v>44</v>
      </c>
      <c r="O86" s="84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0" t="s">
        <v>134</v>
      </c>
      <c r="AT86" s="220" t="s">
        <v>129</v>
      </c>
      <c r="AU86" s="220" t="s">
        <v>81</v>
      </c>
      <c r="AY86" s="17" t="s">
        <v>128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7" t="s">
        <v>81</v>
      </c>
      <c r="BK86" s="221">
        <f>ROUND(I86*H86,2)</f>
        <v>0</v>
      </c>
      <c r="BL86" s="17" t="s">
        <v>134</v>
      </c>
      <c r="BM86" s="220" t="s">
        <v>150</v>
      </c>
    </row>
    <row r="87" s="2" customFormat="1">
      <c r="A87" s="38"/>
      <c r="B87" s="39"/>
      <c r="C87" s="40"/>
      <c r="D87" s="222" t="s">
        <v>151</v>
      </c>
      <c r="E87" s="40"/>
      <c r="F87" s="223" t="s">
        <v>152</v>
      </c>
      <c r="G87" s="40"/>
      <c r="H87" s="40"/>
      <c r="I87" s="136"/>
      <c r="J87" s="40"/>
      <c r="K87" s="40"/>
      <c r="L87" s="44"/>
      <c r="M87" s="224"/>
      <c r="N87" s="22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151</v>
      </c>
      <c r="AU87" s="17" t="s">
        <v>81</v>
      </c>
    </row>
    <row r="88" s="12" customFormat="1">
      <c r="A88" s="12"/>
      <c r="B88" s="226"/>
      <c r="C88" s="227"/>
      <c r="D88" s="222" t="s">
        <v>153</v>
      </c>
      <c r="E88" s="228" t="s">
        <v>19</v>
      </c>
      <c r="F88" s="229" t="s">
        <v>154</v>
      </c>
      <c r="G88" s="227"/>
      <c r="H88" s="230">
        <v>18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36" t="s">
        <v>153</v>
      </c>
      <c r="AU88" s="236" t="s">
        <v>81</v>
      </c>
      <c r="AV88" s="12" t="s">
        <v>83</v>
      </c>
      <c r="AW88" s="12" t="s">
        <v>35</v>
      </c>
      <c r="AX88" s="12" t="s">
        <v>73</v>
      </c>
      <c r="AY88" s="236" t="s">
        <v>128</v>
      </c>
    </row>
    <row r="89" s="13" customFormat="1">
      <c r="A89" s="13"/>
      <c r="B89" s="237"/>
      <c r="C89" s="238"/>
      <c r="D89" s="222" t="s">
        <v>153</v>
      </c>
      <c r="E89" s="239" t="s">
        <v>19</v>
      </c>
      <c r="F89" s="240" t="s">
        <v>155</v>
      </c>
      <c r="G89" s="238"/>
      <c r="H89" s="241">
        <v>18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7" t="s">
        <v>153</v>
      </c>
      <c r="AU89" s="247" t="s">
        <v>81</v>
      </c>
      <c r="AV89" s="13" t="s">
        <v>127</v>
      </c>
      <c r="AW89" s="13" t="s">
        <v>35</v>
      </c>
      <c r="AX89" s="13" t="s">
        <v>81</v>
      </c>
      <c r="AY89" s="247" t="s">
        <v>128</v>
      </c>
    </row>
    <row r="90" s="2" customFormat="1" ht="21.75" customHeight="1">
      <c r="A90" s="38"/>
      <c r="B90" s="39"/>
      <c r="C90" s="248" t="s">
        <v>156</v>
      </c>
      <c r="D90" s="248" t="s">
        <v>157</v>
      </c>
      <c r="E90" s="249" t="s">
        <v>158</v>
      </c>
      <c r="F90" s="250" t="s">
        <v>159</v>
      </c>
      <c r="G90" s="251" t="s">
        <v>149</v>
      </c>
      <c r="H90" s="252">
        <v>18</v>
      </c>
      <c r="I90" s="253"/>
      <c r="J90" s="254">
        <f>ROUND(I90*H90,2)</f>
        <v>0</v>
      </c>
      <c r="K90" s="250" t="s">
        <v>133</v>
      </c>
      <c r="L90" s="255"/>
      <c r="M90" s="256" t="s">
        <v>19</v>
      </c>
      <c r="N90" s="257" t="s">
        <v>44</v>
      </c>
      <c r="O90" s="84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0" t="s">
        <v>160</v>
      </c>
      <c r="AT90" s="220" t="s">
        <v>157</v>
      </c>
      <c r="AU90" s="220" t="s">
        <v>81</v>
      </c>
      <c r="AY90" s="17" t="s">
        <v>128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7" t="s">
        <v>81</v>
      </c>
      <c r="BK90" s="221">
        <f>ROUND(I90*H90,2)</f>
        <v>0</v>
      </c>
      <c r="BL90" s="17" t="s">
        <v>160</v>
      </c>
      <c r="BM90" s="220" t="s">
        <v>161</v>
      </c>
    </row>
    <row r="91" s="2" customFormat="1">
      <c r="A91" s="38"/>
      <c r="B91" s="39"/>
      <c r="C91" s="40"/>
      <c r="D91" s="222" t="s">
        <v>151</v>
      </c>
      <c r="E91" s="40"/>
      <c r="F91" s="223" t="s">
        <v>152</v>
      </c>
      <c r="G91" s="40"/>
      <c r="H91" s="40"/>
      <c r="I91" s="136"/>
      <c r="J91" s="40"/>
      <c r="K91" s="40"/>
      <c r="L91" s="44"/>
      <c r="M91" s="224"/>
      <c r="N91" s="22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151</v>
      </c>
      <c r="AU91" s="17" t="s">
        <v>81</v>
      </c>
    </row>
    <row r="92" s="12" customFormat="1">
      <c r="A92" s="12"/>
      <c r="B92" s="226"/>
      <c r="C92" s="227"/>
      <c r="D92" s="222" t="s">
        <v>153</v>
      </c>
      <c r="E92" s="228" t="s">
        <v>19</v>
      </c>
      <c r="F92" s="229" t="s">
        <v>154</v>
      </c>
      <c r="G92" s="227"/>
      <c r="H92" s="230">
        <v>18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36" t="s">
        <v>153</v>
      </c>
      <c r="AU92" s="236" t="s">
        <v>81</v>
      </c>
      <c r="AV92" s="12" t="s">
        <v>83</v>
      </c>
      <c r="AW92" s="12" t="s">
        <v>35</v>
      </c>
      <c r="AX92" s="12" t="s">
        <v>73</v>
      </c>
      <c r="AY92" s="236" t="s">
        <v>128</v>
      </c>
    </row>
    <row r="93" s="13" customFormat="1">
      <c r="A93" s="13"/>
      <c r="B93" s="237"/>
      <c r="C93" s="238"/>
      <c r="D93" s="222" t="s">
        <v>153</v>
      </c>
      <c r="E93" s="239" t="s">
        <v>19</v>
      </c>
      <c r="F93" s="240" t="s">
        <v>155</v>
      </c>
      <c r="G93" s="238"/>
      <c r="H93" s="241">
        <v>18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7" t="s">
        <v>153</v>
      </c>
      <c r="AU93" s="247" t="s">
        <v>81</v>
      </c>
      <c r="AV93" s="13" t="s">
        <v>127</v>
      </c>
      <c r="AW93" s="13" t="s">
        <v>35</v>
      </c>
      <c r="AX93" s="13" t="s">
        <v>81</v>
      </c>
      <c r="AY93" s="247" t="s">
        <v>128</v>
      </c>
    </row>
    <row r="94" s="2" customFormat="1" ht="21.75" customHeight="1">
      <c r="A94" s="38"/>
      <c r="B94" s="39"/>
      <c r="C94" s="209" t="s">
        <v>162</v>
      </c>
      <c r="D94" s="209" t="s">
        <v>129</v>
      </c>
      <c r="E94" s="210" t="s">
        <v>163</v>
      </c>
      <c r="F94" s="211" t="s">
        <v>164</v>
      </c>
      <c r="G94" s="212" t="s">
        <v>132</v>
      </c>
      <c r="H94" s="213">
        <v>2</v>
      </c>
      <c r="I94" s="214"/>
      <c r="J94" s="215">
        <f>ROUND(I94*H94,2)</f>
        <v>0</v>
      </c>
      <c r="K94" s="211" t="s">
        <v>133</v>
      </c>
      <c r="L94" s="44"/>
      <c r="M94" s="216" t="s">
        <v>19</v>
      </c>
      <c r="N94" s="217" t="s">
        <v>44</v>
      </c>
      <c r="O94" s="84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0" t="s">
        <v>134</v>
      </c>
      <c r="AT94" s="220" t="s">
        <v>129</v>
      </c>
      <c r="AU94" s="220" t="s">
        <v>81</v>
      </c>
      <c r="AY94" s="17" t="s">
        <v>128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7" t="s">
        <v>81</v>
      </c>
      <c r="BK94" s="221">
        <f>ROUND(I94*H94,2)</f>
        <v>0</v>
      </c>
      <c r="BL94" s="17" t="s">
        <v>134</v>
      </c>
      <c r="BM94" s="220" t="s">
        <v>165</v>
      </c>
    </row>
    <row r="95" s="2" customFormat="1" ht="21.75" customHeight="1">
      <c r="A95" s="38"/>
      <c r="B95" s="39"/>
      <c r="C95" s="248" t="s">
        <v>166</v>
      </c>
      <c r="D95" s="248" t="s">
        <v>157</v>
      </c>
      <c r="E95" s="249" t="s">
        <v>167</v>
      </c>
      <c r="F95" s="250" t="s">
        <v>168</v>
      </c>
      <c r="G95" s="251" t="s">
        <v>132</v>
      </c>
      <c r="H95" s="252">
        <v>2</v>
      </c>
      <c r="I95" s="253"/>
      <c r="J95" s="254">
        <f>ROUND(I95*H95,2)</f>
        <v>0</v>
      </c>
      <c r="K95" s="250" t="s">
        <v>133</v>
      </c>
      <c r="L95" s="255"/>
      <c r="M95" s="256" t="s">
        <v>19</v>
      </c>
      <c r="N95" s="257" t="s">
        <v>44</v>
      </c>
      <c r="O95" s="84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0" t="s">
        <v>160</v>
      </c>
      <c r="AT95" s="220" t="s">
        <v>157</v>
      </c>
      <c r="AU95" s="220" t="s">
        <v>81</v>
      </c>
      <c r="AY95" s="17" t="s">
        <v>128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7" t="s">
        <v>81</v>
      </c>
      <c r="BK95" s="221">
        <f>ROUND(I95*H95,2)</f>
        <v>0</v>
      </c>
      <c r="BL95" s="17" t="s">
        <v>160</v>
      </c>
      <c r="BM95" s="220" t="s">
        <v>169</v>
      </c>
    </row>
    <row r="96" s="2" customFormat="1" ht="33" customHeight="1">
      <c r="A96" s="38"/>
      <c r="B96" s="39"/>
      <c r="C96" s="209" t="s">
        <v>170</v>
      </c>
      <c r="D96" s="209" t="s">
        <v>129</v>
      </c>
      <c r="E96" s="210" t="s">
        <v>171</v>
      </c>
      <c r="F96" s="211" t="s">
        <v>172</v>
      </c>
      <c r="G96" s="212" t="s">
        <v>173</v>
      </c>
      <c r="H96" s="213">
        <v>20</v>
      </c>
      <c r="I96" s="214"/>
      <c r="J96" s="215">
        <f>ROUND(I96*H96,2)</f>
        <v>0</v>
      </c>
      <c r="K96" s="211" t="s">
        <v>133</v>
      </c>
      <c r="L96" s="44"/>
      <c r="M96" s="216" t="s">
        <v>19</v>
      </c>
      <c r="N96" s="217" t="s">
        <v>44</v>
      </c>
      <c r="O96" s="84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0" t="s">
        <v>81</v>
      </c>
      <c r="AT96" s="220" t="s">
        <v>129</v>
      </c>
      <c r="AU96" s="220" t="s">
        <v>81</v>
      </c>
      <c r="AY96" s="17" t="s">
        <v>128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17" t="s">
        <v>81</v>
      </c>
      <c r="BK96" s="221">
        <f>ROUND(I96*H96,2)</f>
        <v>0</v>
      </c>
      <c r="BL96" s="17" t="s">
        <v>81</v>
      </c>
      <c r="BM96" s="220" t="s">
        <v>174</v>
      </c>
    </row>
    <row r="97" s="2" customFormat="1" ht="21.75" customHeight="1">
      <c r="A97" s="38"/>
      <c r="B97" s="39"/>
      <c r="C97" s="248" t="s">
        <v>175</v>
      </c>
      <c r="D97" s="248" t="s">
        <v>157</v>
      </c>
      <c r="E97" s="249" t="s">
        <v>176</v>
      </c>
      <c r="F97" s="250" t="s">
        <v>177</v>
      </c>
      <c r="G97" s="251" t="s">
        <v>173</v>
      </c>
      <c r="H97" s="252">
        <v>20</v>
      </c>
      <c r="I97" s="253"/>
      <c r="J97" s="254">
        <f>ROUND(I97*H97,2)</f>
        <v>0</v>
      </c>
      <c r="K97" s="250" t="s">
        <v>133</v>
      </c>
      <c r="L97" s="255"/>
      <c r="M97" s="256" t="s">
        <v>19</v>
      </c>
      <c r="N97" s="257" t="s">
        <v>44</v>
      </c>
      <c r="O97" s="84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0" t="s">
        <v>160</v>
      </c>
      <c r="AT97" s="220" t="s">
        <v>157</v>
      </c>
      <c r="AU97" s="220" t="s">
        <v>81</v>
      </c>
      <c r="AY97" s="17" t="s">
        <v>128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7" t="s">
        <v>81</v>
      </c>
      <c r="BK97" s="221">
        <f>ROUND(I97*H97,2)</f>
        <v>0</v>
      </c>
      <c r="BL97" s="17" t="s">
        <v>160</v>
      </c>
      <c r="BM97" s="220" t="s">
        <v>178</v>
      </c>
    </row>
    <row r="98" s="2" customFormat="1" ht="21.75" customHeight="1">
      <c r="A98" s="38"/>
      <c r="B98" s="39"/>
      <c r="C98" s="209" t="s">
        <v>179</v>
      </c>
      <c r="D98" s="209" t="s">
        <v>129</v>
      </c>
      <c r="E98" s="210" t="s">
        <v>180</v>
      </c>
      <c r="F98" s="211" t="s">
        <v>181</v>
      </c>
      <c r="G98" s="212" t="s">
        <v>132</v>
      </c>
      <c r="H98" s="213">
        <v>5</v>
      </c>
      <c r="I98" s="214"/>
      <c r="J98" s="215">
        <f>ROUND(I98*H98,2)</f>
        <v>0</v>
      </c>
      <c r="K98" s="211" t="s">
        <v>133</v>
      </c>
      <c r="L98" s="44"/>
      <c r="M98" s="216" t="s">
        <v>19</v>
      </c>
      <c r="N98" s="217" t="s">
        <v>44</v>
      </c>
      <c r="O98" s="84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0" t="s">
        <v>81</v>
      </c>
      <c r="AT98" s="220" t="s">
        <v>129</v>
      </c>
      <c r="AU98" s="220" t="s">
        <v>81</v>
      </c>
      <c r="AY98" s="17" t="s">
        <v>128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7" t="s">
        <v>81</v>
      </c>
      <c r="BK98" s="221">
        <f>ROUND(I98*H98,2)</f>
        <v>0</v>
      </c>
      <c r="BL98" s="17" t="s">
        <v>81</v>
      </c>
      <c r="BM98" s="220" t="s">
        <v>182</v>
      </c>
    </row>
    <row r="99" s="2" customFormat="1" ht="21.75" customHeight="1">
      <c r="A99" s="38"/>
      <c r="B99" s="39"/>
      <c r="C99" s="209" t="s">
        <v>183</v>
      </c>
      <c r="D99" s="209" t="s">
        <v>129</v>
      </c>
      <c r="E99" s="210" t="s">
        <v>184</v>
      </c>
      <c r="F99" s="211" t="s">
        <v>185</v>
      </c>
      <c r="G99" s="212" t="s">
        <v>132</v>
      </c>
      <c r="H99" s="213">
        <v>3</v>
      </c>
      <c r="I99" s="214"/>
      <c r="J99" s="215">
        <f>ROUND(I99*H99,2)</f>
        <v>0</v>
      </c>
      <c r="K99" s="211" t="s">
        <v>133</v>
      </c>
      <c r="L99" s="44"/>
      <c r="M99" s="216" t="s">
        <v>19</v>
      </c>
      <c r="N99" s="217" t="s">
        <v>44</v>
      </c>
      <c r="O99" s="84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0" t="s">
        <v>134</v>
      </c>
      <c r="AT99" s="220" t="s">
        <v>129</v>
      </c>
      <c r="AU99" s="220" t="s">
        <v>81</v>
      </c>
      <c r="AY99" s="17" t="s">
        <v>128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17" t="s">
        <v>81</v>
      </c>
      <c r="BK99" s="221">
        <f>ROUND(I99*H99,2)</f>
        <v>0</v>
      </c>
      <c r="BL99" s="17" t="s">
        <v>134</v>
      </c>
      <c r="BM99" s="220" t="s">
        <v>186</v>
      </c>
    </row>
    <row r="100" s="2" customFormat="1" ht="21.75" customHeight="1">
      <c r="A100" s="38"/>
      <c r="B100" s="39"/>
      <c r="C100" s="248" t="s">
        <v>187</v>
      </c>
      <c r="D100" s="248" t="s">
        <v>157</v>
      </c>
      <c r="E100" s="249" t="s">
        <v>188</v>
      </c>
      <c r="F100" s="250" t="s">
        <v>189</v>
      </c>
      <c r="G100" s="251" t="s">
        <v>190</v>
      </c>
      <c r="H100" s="252">
        <v>1</v>
      </c>
      <c r="I100" s="253"/>
      <c r="J100" s="254">
        <f>ROUND(I100*H100,2)</f>
        <v>0</v>
      </c>
      <c r="K100" s="250" t="s">
        <v>133</v>
      </c>
      <c r="L100" s="255"/>
      <c r="M100" s="256" t="s">
        <v>19</v>
      </c>
      <c r="N100" s="257" t="s">
        <v>44</v>
      </c>
      <c r="O100" s="84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0" t="s">
        <v>160</v>
      </c>
      <c r="AT100" s="220" t="s">
        <v>157</v>
      </c>
      <c r="AU100" s="220" t="s">
        <v>81</v>
      </c>
      <c r="AY100" s="17" t="s">
        <v>128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17" t="s">
        <v>81</v>
      </c>
      <c r="BK100" s="221">
        <f>ROUND(I100*H100,2)</f>
        <v>0</v>
      </c>
      <c r="BL100" s="17" t="s">
        <v>160</v>
      </c>
      <c r="BM100" s="220" t="s">
        <v>191</v>
      </c>
    </row>
    <row r="101" s="2" customFormat="1" ht="21.75" customHeight="1">
      <c r="A101" s="38"/>
      <c r="B101" s="39"/>
      <c r="C101" s="209" t="s">
        <v>192</v>
      </c>
      <c r="D101" s="209" t="s">
        <v>129</v>
      </c>
      <c r="E101" s="210" t="s">
        <v>193</v>
      </c>
      <c r="F101" s="211" t="s">
        <v>194</v>
      </c>
      <c r="G101" s="212" t="s">
        <v>132</v>
      </c>
      <c r="H101" s="213">
        <v>3</v>
      </c>
      <c r="I101" s="214"/>
      <c r="J101" s="215">
        <f>ROUND(I101*H101,2)</f>
        <v>0</v>
      </c>
      <c r="K101" s="211" t="s">
        <v>133</v>
      </c>
      <c r="L101" s="44"/>
      <c r="M101" s="216" t="s">
        <v>19</v>
      </c>
      <c r="N101" s="217" t="s">
        <v>44</v>
      </c>
      <c r="O101" s="84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0" t="s">
        <v>134</v>
      </c>
      <c r="AT101" s="220" t="s">
        <v>129</v>
      </c>
      <c r="AU101" s="220" t="s">
        <v>81</v>
      </c>
      <c r="AY101" s="17" t="s">
        <v>128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7" t="s">
        <v>81</v>
      </c>
      <c r="BK101" s="221">
        <f>ROUND(I101*H101,2)</f>
        <v>0</v>
      </c>
      <c r="BL101" s="17" t="s">
        <v>134</v>
      </c>
      <c r="BM101" s="220" t="s">
        <v>195</v>
      </c>
    </row>
    <row r="102" s="2" customFormat="1" ht="44.25" customHeight="1">
      <c r="A102" s="38"/>
      <c r="B102" s="39"/>
      <c r="C102" s="209" t="s">
        <v>8</v>
      </c>
      <c r="D102" s="209" t="s">
        <v>129</v>
      </c>
      <c r="E102" s="210" t="s">
        <v>196</v>
      </c>
      <c r="F102" s="211" t="s">
        <v>197</v>
      </c>
      <c r="G102" s="212" t="s">
        <v>132</v>
      </c>
      <c r="H102" s="213">
        <v>1</v>
      </c>
      <c r="I102" s="214"/>
      <c r="J102" s="215">
        <f>ROUND(I102*H102,2)</f>
        <v>0</v>
      </c>
      <c r="K102" s="211" t="s">
        <v>133</v>
      </c>
      <c r="L102" s="44"/>
      <c r="M102" s="216" t="s">
        <v>19</v>
      </c>
      <c r="N102" s="217" t="s">
        <v>44</v>
      </c>
      <c r="O102" s="84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0" t="s">
        <v>134</v>
      </c>
      <c r="AT102" s="220" t="s">
        <v>129</v>
      </c>
      <c r="AU102" s="220" t="s">
        <v>81</v>
      </c>
      <c r="AY102" s="17" t="s">
        <v>128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17" t="s">
        <v>81</v>
      </c>
      <c r="BK102" s="221">
        <f>ROUND(I102*H102,2)</f>
        <v>0</v>
      </c>
      <c r="BL102" s="17" t="s">
        <v>134</v>
      </c>
      <c r="BM102" s="220" t="s">
        <v>198</v>
      </c>
    </row>
    <row r="103" s="2" customFormat="1" ht="21.75" customHeight="1">
      <c r="A103" s="38"/>
      <c r="B103" s="39"/>
      <c r="C103" s="248" t="s">
        <v>199</v>
      </c>
      <c r="D103" s="248" t="s">
        <v>157</v>
      </c>
      <c r="E103" s="249" t="s">
        <v>200</v>
      </c>
      <c r="F103" s="250" t="s">
        <v>201</v>
      </c>
      <c r="G103" s="251" t="s">
        <v>132</v>
      </c>
      <c r="H103" s="252">
        <v>1</v>
      </c>
      <c r="I103" s="253"/>
      <c r="J103" s="254">
        <f>ROUND(I103*H103,2)</f>
        <v>0</v>
      </c>
      <c r="K103" s="250" t="s">
        <v>133</v>
      </c>
      <c r="L103" s="255"/>
      <c r="M103" s="256" t="s">
        <v>19</v>
      </c>
      <c r="N103" s="257" t="s">
        <v>44</v>
      </c>
      <c r="O103" s="84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0" t="s">
        <v>202</v>
      </c>
      <c r="AT103" s="220" t="s">
        <v>157</v>
      </c>
      <c r="AU103" s="220" t="s">
        <v>81</v>
      </c>
      <c r="AY103" s="17" t="s">
        <v>128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7" t="s">
        <v>81</v>
      </c>
      <c r="BK103" s="221">
        <f>ROUND(I103*H103,2)</f>
        <v>0</v>
      </c>
      <c r="BL103" s="17" t="s">
        <v>203</v>
      </c>
      <c r="BM103" s="220" t="s">
        <v>204</v>
      </c>
    </row>
    <row r="104" s="2" customFormat="1" ht="21.75" customHeight="1">
      <c r="A104" s="38"/>
      <c r="B104" s="39"/>
      <c r="C104" s="248" t="s">
        <v>205</v>
      </c>
      <c r="D104" s="248" t="s">
        <v>157</v>
      </c>
      <c r="E104" s="249" t="s">
        <v>206</v>
      </c>
      <c r="F104" s="250" t="s">
        <v>207</v>
      </c>
      <c r="G104" s="251" t="s">
        <v>132</v>
      </c>
      <c r="H104" s="252">
        <v>1</v>
      </c>
      <c r="I104" s="253"/>
      <c r="J104" s="254">
        <f>ROUND(I104*H104,2)</f>
        <v>0</v>
      </c>
      <c r="K104" s="250" t="s">
        <v>133</v>
      </c>
      <c r="L104" s="255"/>
      <c r="M104" s="256" t="s">
        <v>19</v>
      </c>
      <c r="N104" s="257" t="s">
        <v>44</v>
      </c>
      <c r="O104" s="84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0" t="s">
        <v>160</v>
      </c>
      <c r="AT104" s="220" t="s">
        <v>157</v>
      </c>
      <c r="AU104" s="220" t="s">
        <v>81</v>
      </c>
      <c r="AY104" s="17" t="s">
        <v>128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7" t="s">
        <v>81</v>
      </c>
      <c r="BK104" s="221">
        <f>ROUND(I104*H104,2)</f>
        <v>0</v>
      </c>
      <c r="BL104" s="17" t="s">
        <v>160</v>
      </c>
      <c r="BM104" s="220" t="s">
        <v>208</v>
      </c>
    </row>
    <row r="105" s="2" customFormat="1" ht="21.75" customHeight="1">
      <c r="A105" s="38"/>
      <c r="B105" s="39"/>
      <c r="C105" s="209" t="s">
        <v>209</v>
      </c>
      <c r="D105" s="209" t="s">
        <v>129</v>
      </c>
      <c r="E105" s="210" t="s">
        <v>210</v>
      </c>
      <c r="F105" s="211" t="s">
        <v>211</v>
      </c>
      <c r="G105" s="212" t="s">
        <v>132</v>
      </c>
      <c r="H105" s="213">
        <v>1</v>
      </c>
      <c r="I105" s="214"/>
      <c r="J105" s="215">
        <f>ROUND(I105*H105,2)</f>
        <v>0</v>
      </c>
      <c r="K105" s="211" t="s">
        <v>133</v>
      </c>
      <c r="L105" s="44"/>
      <c r="M105" s="216" t="s">
        <v>19</v>
      </c>
      <c r="N105" s="217" t="s">
        <v>44</v>
      </c>
      <c r="O105" s="84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0" t="s">
        <v>203</v>
      </c>
      <c r="AT105" s="220" t="s">
        <v>129</v>
      </c>
      <c r="AU105" s="220" t="s">
        <v>81</v>
      </c>
      <c r="AY105" s="17" t="s">
        <v>128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17" t="s">
        <v>81</v>
      </c>
      <c r="BK105" s="221">
        <f>ROUND(I105*H105,2)</f>
        <v>0</v>
      </c>
      <c r="BL105" s="17" t="s">
        <v>203</v>
      </c>
      <c r="BM105" s="220" t="s">
        <v>212</v>
      </c>
    </row>
    <row r="106" s="2" customFormat="1" ht="21.75" customHeight="1">
      <c r="A106" s="38"/>
      <c r="B106" s="39"/>
      <c r="C106" s="248" t="s">
        <v>213</v>
      </c>
      <c r="D106" s="248" t="s">
        <v>157</v>
      </c>
      <c r="E106" s="249" t="s">
        <v>214</v>
      </c>
      <c r="F106" s="250" t="s">
        <v>215</v>
      </c>
      <c r="G106" s="251" t="s">
        <v>132</v>
      </c>
      <c r="H106" s="252">
        <v>1</v>
      </c>
      <c r="I106" s="253"/>
      <c r="J106" s="254">
        <f>ROUND(I106*H106,2)</f>
        <v>0</v>
      </c>
      <c r="K106" s="250" t="s">
        <v>133</v>
      </c>
      <c r="L106" s="255"/>
      <c r="M106" s="256" t="s">
        <v>19</v>
      </c>
      <c r="N106" s="257" t="s">
        <v>44</v>
      </c>
      <c r="O106" s="84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0" t="s">
        <v>202</v>
      </c>
      <c r="AT106" s="220" t="s">
        <v>157</v>
      </c>
      <c r="AU106" s="220" t="s">
        <v>81</v>
      </c>
      <c r="AY106" s="17" t="s">
        <v>128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17" t="s">
        <v>81</v>
      </c>
      <c r="BK106" s="221">
        <f>ROUND(I106*H106,2)</f>
        <v>0</v>
      </c>
      <c r="BL106" s="17" t="s">
        <v>203</v>
      </c>
      <c r="BM106" s="220" t="s">
        <v>216</v>
      </c>
    </row>
    <row r="107" s="2" customFormat="1" ht="21.75" customHeight="1">
      <c r="A107" s="38"/>
      <c r="B107" s="39"/>
      <c r="C107" s="209" t="s">
        <v>217</v>
      </c>
      <c r="D107" s="209" t="s">
        <v>129</v>
      </c>
      <c r="E107" s="210" t="s">
        <v>218</v>
      </c>
      <c r="F107" s="211" t="s">
        <v>219</v>
      </c>
      <c r="G107" s="212" t="s">
        <v>132</v>
      </c>
      <c r="H107" s="213">
        <v>1</v>
      </c>
      <c r="I107" s="214"/>
      <c r="J107" s="215">
        <f>ROUND(I107*H107,2)</f>
        <v>0</v>
      </c>
      <c r="K107" s="211" t="s">
        <v>133</v>
      </c>
      <c r="L107" s="44"/>
      <c r="M107" s="216" t="s">
        <v>19</v>
      </c>
      <c r="N107" s="217" t="s">
        <v>44</v>
      </c>
      <c r="O107" s="84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0" t="s">
        <v>203</v>
      </c>
      <c r="AT107" s="220" t="s">
        <v>129</v>
      </c>
      <c r="AU107" s="220" t="s">
        <v>81</v>
      </c>
      <c r="AY107" s="17" t="s">
        <v>128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7" t="s">
        <v>81</v>
      </c>
      <c r="BK107" s="221">
        <f>ROUND(I107*H107,2)</f>
        <v>0</v>
      </c>
      <c r="BL107" s="17" t="s">
        <v>203</v>
      </c>
      <c r="BM107" s="220" t="s">
        <v>220</v>
      </c>
    </row>
    <row r="108" s="2" customFormat="1" ht="21.75" customHeight="1">
      <c r="A108" s="38"/>
      <c r="B108" s="39"/>
      <c r="C108" s="248" t="s">
        <v>7</v>
      </c>
      <c r="D108" s="248" t="s">
        <v>157</v>
      </c>
      <c r="E108" s="249" t="s">
        <v>221</v>
      </c>
      <c r="F108" s="250" t="s">
        <v>222</v>
      </c>
      <c r="G108" s="251" t="s">
        <v>132</v>
      </c>
      <c r="H108" s="252">
        <v>1</v>
      </c>
      <c r="I108" s="253"/>
      <c r="J108" s="254">
        <f>ROUND(I108*H108,2)</f>
        <v>0</v>
      </c>
      <c r="K108" s="250" t="s">
        <v>133</v>
      </c>
      <c r="L108" s="255"/>
      <c r="M108" s="256" t="s">
        <v>19</v>
      </c>
      <c r="N108" s="257" t="s">
        <v>44</v>
      </c>
      <c r="O108" s="84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0" t="s">
        <v>202</v>
      </c>
      <c r="AT108" s="220" t="s">
        <v>157</v>
      </c>
      <c r="AU108" s="220" t="s">
        <v>81</v>
      </c>
      <c r="AY108" s="17" t="s">
        <v>128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17" t="s">
        <v>81</v>
      </c>
      <c r="BK108" s="221">
        <f>ROUND(I108*H108,2)</f>
        <v>0</v>
      </c>
      <c r="BL108" s="17" t="s">
        <v>203</v>
      </c>
      <c r="BM108" s="220" t="s">
        <v>223</v>
      </c>
    </row>
    <row r="109" s="2" customFormat="1" ht="21.75" customHeight="1">
      <c r="A109" s="38"/>
      <c r="B109" s="39"/>
      <c r="C109" s="209" t="s">
        <v>224</v>
      </c>
      <c r="D109" s="209" t="s">
        <v>129</v>
      </c>
      <c r="E109" s="210" t="s">
        <v>225</v>
      </c>
      <c r="F109" s="211" t="s">
        <v>226</v>
      </c>
      <c r="G109" s="212" t="s">
        <v>227</v>
      </c>
      <c r="H109" s="213">
        <v>20</v>
      </c>
      <c r="I109" s="214"/>
      <c r="J109" s="215">
        <f>ROUND(I109*H109,2)</f>
        <v>0</v>
      </c>
      <c r="K109" s="211" t="s">
        <v>133</v>
      </c>
      <c r="L109" s="44"/>
      <c r="M109" s="216" t="s">
        <v>19</v>
      </c>
      <c r="N109" s="217" t="s">
        <v>44</v>
      </c>
      <c r="O109" s="84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0" t="s">
        <v>134</v>
      </c>
      <c r="AT109" s="220" t="s">
        <v>129</v>
      </c>
      <c r="AU109" s="220" t="s">
        <v>81</v>
      </c>
      <c r="AY109" s="17" t="s">
        <v>128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7" t="s">
        <v>81</v>
      </c>
      <c r="BK109" s="221">
        <f>ROUND(I109*H109,2)</f>
        <v>0</v>
      </c>
      <c r="BL109" s="17" t="s">
        <v>134</v>
      </c>
      <c r="BM109" s="220" t="s">
        <v>228</v>
      </c>
    </row>
    <row r="110" s="2" customFormat="1" ht="21.75" customHeight="1">
      <c r="A110" s="38"/>
      <c r="B110" s="39"/>
      <c r="C110" s="248" t="s">
        <v>229</v>
      </c>
      <c r="D110" s="248" t="s">
        <v>157</v>
      </c>
      <c r="E110" s="249" t="s">
        <v>230</v>
      </c>
      <c r="F110" s="250" t="s">
        <v>231</v>
      </c>
      <c r="G110" s="251" t="s">
        <v>227</v>
      </c>
      <c r="H110" s="252">
        <v>20</v>
      </c>
      <c r="I110" s="253"/>
      <c r="J110" s="254">
        <f>ROUND(I110*H110,2)</f>
        <v>0</v>
      </c>
      <c r="K110" s="250" t="s">
        <v>133</v>
      </c>
      <c r="L110" s="255"/>
      <c r="M110" s="256" t="s">
        <v>19</v>
      </c>
      <c r="N110" s="257" t="s">
        <v>44</v>
      </c>
      <c r="O110" s="84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0" t="s">
        <v>134</v>
      </c>
      <c r="AT110" s="220" t="s">
        <v>157</v>
      </c>
      <c r="AU110" s="220" t="s">
        <v>81</v>
      </c>
      <c r="AY110" s="17" t="s">
        <v>128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17" t="s">
        <v>81</v>
      </c>
      <c r="BK110" s="221">
        <f>ROUND(I110*H110,2)</f>
        <v>0</v>
      </c>
      <c r="BL110" s="17" t="s">
        <v>134</v>
      </c>
      <c r="BM110" s="220" t="s">
        <v>232</v>
      </c>
    </row>
    <row r="111" s="2" customFormat="1" ht="21.75" customHeight="1">
      <c r="A111" s="38"/>
      <c r="B111" s="39"/>
      <c r="C111" s="209" t="s">
        <v>233</v>
      </c>
      <c r="D111" s="209" t="s">
        <v>129</v>
      </c>
      <c r="E111" s="210" t="s">
        <v>234</v>
      </c>
      <c r="F111" s="211" t="s">
        <v>235</v>
      </c>
      <c r="G111" s="212" t="s">
        <v>132</v>
      </c>
      <c r="H111" s="213">
        <v>1</v>
      </c>
      <c r="I111" s="214"/>
      <c r="J111" s="215">
        <f>ROUND(I111*H111,2)</f>
        <v>0</v>
      </c>
      <c r="K111" s="211" t="s">
        <v>133</v>
      </c>
      <c r="L111" s="44"/>
      <c r="M111" s="216" t="s">
        <v>19</v>
      </c>
      <c r="N111" s="217" t="s">
        <v>44</v>
      </c>
      <c r="O111" s="84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0" t="s">
        <v>203</v>
      </c>
      <c r="AT111" s="220" t="s">
        <v>129</v>
      </c>
      <c r="AU111" s="220" t="s">
        <v>81</v>
      </c>
      <c r="AY111" s="17" t="s">
        <v>128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17" t="s">
        <v>81</v>
      </c>
      <c r="BK111" s="221">
        <f>ROUND(I111*H111,2)</f>
        <v>0</v>
      </c>
      <c r="BL111" s="17" t="s">
        <v>203</v>
      </c>
      <c r="BM111" s="220" t="s">
        <v>236</v>
      </c>
    </row>
    <row r="112" s="2" customFormat="1" ht="16.5" customHeight="1">
      <c r="A112" s="38"/>
      <c r="B112" s="39"/>
      <c r="C112" s="248" t="s">
        <v>237</v>
      </c>
      <c r="D112" s="248" t="s">
        <v>157</v>
      </c>
      <c r="E112" s="249" t="s">
        <v>238</v>
      </c>
      <c r="F112" s="250" t="s">
        <v>239</v>
      </c>
      <c r="G112" s="251" t="s">
        <v>132</v>
      </c>
      <c r="H112" s="252">
        <v>1</v>
      </c>
      <c r="I112" s="253"/>
      <c r="J112" s="254">
        <f>ROUND(I112*H112,2)</f>
        <v>0</v>
      </c>
      <c r="K112" s="250" t="s">
        <v>19</v>
      </c>
      <c r="L112" s="255"/>
      <c r="M112" s="256" t="s">
        <v>19</v>
      </c>
      <c r="N112" s="257" t="s">
        <v>44</v>
      </c>
      <c r="O112" s="84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0" t="s">
        <v>160</v>
      </c>
      <c r="AT112" s="220" t="s">
        <v>157</v>
      </c>
      <c r="AU112" s="220" t="s">
        <v>81</v>
      </c>
      <c r="AY112" s="17" t="s">
        <v>128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17" t="s">
        <v>81</v>
      </c>
      <c r="BK112" s="221">
        <f>ROUND(I112*H112,2)</f>
        <v>0</v>
      </c>
      <c r="BL112" s="17" t="s">
        <v>160</v>
      </c>
      <c r="BM112" s="220" t="s">
        <v>240</v>
      </c>
    </row>
    <row r="113" s="2" customFormat="1" ht="21.75" customHeight="1">
      <c r="A113" s="38"/>
      <c r="B113" s="39"/>
      <c r="C113" s="209" t="s">
        <v>241</v>
      </c>
      <c r="D113" s="209" t="s">
        <v>129</v>
      </c>
      <c r="E113" s="210" t="s">
        <v>246</v>
      </c>
      <c r="F113" s="211" t="s">
        <v>247</v>
      </c>
      <c r="G113" s="212" t="s">
        <v>132</v>
      </c>
      <c r="H113" s="213">
        <v>2</v>
      </c>
      <c r="I113" s="214"/>
      <c r="J113" s="215">
        <f>ROUND(I113*H113,2)</f>
        <v>0</v>
      </c>
      <c r="K113" s="211" t="s">
        <v>133</v>
      </c>
      <c r="L113" s="44"/>
      <c r="M113" s="216" t="s">
        <v>19</v>
      </c>
      <c r="N113" s="217" t="s">
        <v>44</v>
      </c>
      <c r="O113" s="84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0" t="s">
        <v>134</v>
      </c>
      <c r="AT113" s="220" t="s">
        <v>129</v>
      </c>
      <c r="AU113" s="220" t="s">
        <v>81</v>
      </c>
      <c r="AY113" s="17" t="s">
        <v>128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17" t="s">
        <v>81</v>
      </c>
      <c r="BK113" s="221">
        <f>ROUND(I113*H113,2)</f>
        <v>0</v>
      </c>
      <c r="BL113" s="17" t="s">
        <v>134</v>
      </c>
      <c r="BM113" s="220" t="s">
        <v>248</v>
      </c>
    </row>
    <row r="114" s="2" customFormat="1" ht="21.75" customHeight="1">
      <c r="A114" s="38"/>
      <c r="B114" s="39"/>
      <c r="C114" s="248" t="s">
        <v>245</v>
      </c>
      <c r="D114" s="248" t="s">
        <v>157</v>
      </c>
      <c r="E114" s="249" t="s">
        <v>250</v>
      </c>
      <c r="F114" s="250" t="s">
        <v>251</v>
      </c>
      <c r="G114" s="251" t="s">
        <v>132</v>
      </c>
      <c r="H114" s="252">
        <v>2</v>
      </c>
      <c r="I114" s="253"/>
      <c r="J114" s="254">
        <f>ROUND(I114*H114,2)</f>
        <v>0</v>
      </c>
      <c r="K114" s="250" t="s">
        <v>19</v>
      </c>
      <c r="L114" s="255"/>
      <c r="M114" s="256" t="s">
        <v>19</v>
      </c>
      <c r="N114" s="257" t="s">
        <v>44</v>
      </c>
      <c r="O114" s="84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0" t="s">
        <v>202</v>
      </c>
      <c r="AT114" s="220" t="s">
        <v>157</v>
      </c>
      <c r="AU114" s="220" t="s">
        <v>81</v>
      </c>
      <c r="AY114" s="17" t="s">
        <v>128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7" t="s">
        <v>81</v>
      </c>
      <c r="BK114" s="221">
        <f>ROUND(I114*H114,2)</f>
        <v>0</v>
      </c>
      <c r="BL114" s="17" t="s">
        <v>203</v>
      </c>
      <c r="BM114" s="220" t="s">
        <v>252</v>
      </c>
    </row>
    <row r="115" s="2" customFormat="1" ht="21.75" customHeight="1">
      <c r="A115" s="38"/>
      <c r="B115" s="39"/>
      <c r="C115" s="209" t="s">
        <v>249</v>
      </c>
      <c r="D115" s="209" t="s">
        <v>129</v>
      </c>
      <c r="E115" s="210" t="s">
        <v>254</v>
      </c>
      <c r="F115" s="211" t="s">
        <v>255</v>
      </c>
      <c r="G115" s="212" t="s">
        <v>132</v>
      </c>
      <c r="H115" s="213">
        <v>2</v>
      </c>
      <c r="I115" s="214"/>
      <c r="J115" s="215">
        <f>ROUND(I115*H115,2)</f>
        <v>0</v>
      </c>
      <c r="K115" s="211" t="s">
        <v>133</v>
      </c>
      <c r="L115" s="44"/>
      <c r="M115" s="216" t="s">
        <v>19</v>
      </c>
      <c r="N115" s="217" t="s">
        <v>44</v>
      </c>
      <c r="O115" s="84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0" t="s">
        <v>134</v>
      </c>
      <c r="AT115" s="220" t="s">
        <v>129</v>
      </c>
      <c r="AU115" s="220" t="s">
        <v>81</v>
      </c>
      <c r="AY115" s="17" t="s">
        <v>128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17" t="s">
        <v>81</v>
      </c>
      <c r="BK115" s="221">
        <f>ROUND(I115*H115,2)</f>
        <v>0</v>
      </c>
      <c r="BL115" s="17" t="s">
        <v>134</v>
      </c>
      <c r="BM115" s="220" t="s">
        <v>256</v>
      </c>
    </row>
    <row r="116" s="2" customFormat="1" ht="21.75" customHeight="1">
      <c r="A116" s="38"/>
      <c r="B116" s="39"/>
      <c r="C116" s="209" t="s">
        <v>253</v>
      </c>
      <c r="D116" s="209" t="s">
        <v>129</v>
      </c>
      <c r="E116" s="210" t="s">
        <v>258</v>
      </c>
      <c r="F116" s="211" t="s">
        <v>259</v>
      </c>
      <c r="G116" s="212" t="s">
        <v>132</v>
      </c>
      <c r="H116" s="213">
        <v>2</v>
      </c>
      <c r="I116" s="214"/>
      <c r="J116" s="215">
        <f>ROUND(I116*H116,2)</f>
        <v>0</v>
      </c>
      <c r="K116" s="211" t="s">
        <v>133</v>
      </c>
      <c r="L116" s="44"/>
      <c r="M116" s="216" t="s">
        <v>19</v>
      </c>
      <c r="N116" s="217" t="s">
        <v>44</v>
      </c>
      <c r="O116" s="84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0" t="s">
        <v>134</v>
      </c>
      <c r="AT116" s="220" t="s">
        <v>129</v>
      </c>
      <c r="AU116" s="220" t="s">
        <v>81</v>
      </c>
      <c r="AY116" s="17" t="s">
        <v>128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17" t="s">
        <v>81</v>
      </c>
      <c r="BK116" s="221">
        <f>ROUND(I116*H116,2)</f>
        <v>0</v>
      </c>
      <c r="BL116" s="17" t="s">
        <v>134</v>
      </c>
      <c r="BM116" s="220" t="s">
        <v>260</v>
      </c>
    </row>
    <row r="117" s="2" customFormat="1" ht="21.75" customHeight="1">
      <c r="A117" s="38"/>
      <c r="B117" s="39"/>
      <c r="C117" s="248" t="s">
        <v>257</v>
      </c>
      <c r="D117" s="248" t="s">
        <v>157</v>
      </c>
      <c r="E117" s="249" t="s">
        <v>262</v>
      </c>
      <c r="F117" s="250" t="s">
        <v>263</v>
      </c>
      <c r="G117" s="251" t="s">
        <v>132</v>
      </c>
      <c r="H117" s="252">
        <v>2</v>
      </c>
      <c r="I117" s="253"/>
      <c r="J117" s="254">
        <f>ROUND(I117*H117,2)</f>
        <v>0</v>
      </c>
      <c r="K117" s="250" t="s">
        <v>133</v>
      </c>
      <c r="L117" s="255"/>
      <c r="M117" s="256" t="s">
        <v>19</v>
      </c>
      <c r="N117" s="257" t="s">
        <v>44</v>
      </c>
      <c r="O117" s="84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0" t="s">
        <v>160</v>
      </c>
      <c r="AT117" s="220" t="s">
        <v>157</v>
      </c>
      <c r="AU117" s="220" t="s">
        <v>81</v>
      </c>
      <c r="AY117" s="17" t="s">
        <v>128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7" t="s">
        <v>81</v>
      </c>
      <c r="BK117" s="221">
        <f>ROUND(I117*H117,2)</f>
        <v>0</v>
      </c>
      <c r="BL117" s="17" t="s">
        <v>160</v>
      </c>
      <c r="BM117" s="220" t="s">
        <v>264</v>
      </c>
    </row>
    <row r="118" s="2" customFormat="1">
      <c r="A118" s="38"/>
      <c r="B118" s="39"/>
      <c r="C118" s="40"/>
      <c r="D118" s="222" t="s">
        <v>151</v>
      </c>
      <c r="E118" s="40"/>
      <c r="F118" s="223" t="s">
        <v>265</v>
      </c>
      <c r="G118" s="40"/>
      <c r="H118" s="40"/>
      <c r="I118" s="136"/>
      <c r="J118" s="40"/>
      <c r="K118" s="40"/>
      <c r="L118" s="44"/>
      <c r="M118" s="224"/>
      <c r="N118" s="225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151</v>
      </c>
      <c r="AU118" s="17" t="s">
        <v>81</v>
      </c>
    </row>
    <row r="119" s="2" customFormat="1" ht="33" customHeight="1">
      <c r="A119" s="38"/>
      <c r="B119" s="39"/>
      <c r="C119" s="209" t="s">
        <v>261</v>
      </c>
      <c r="D119" s="209" t="s">
        <v>129</v>
      </c>
      <c r="E119" s="210" t="s">
        <v>267</v>
      </c>
      <c r="F119" s="211" t="s">
        <v>268</v>
      </c>
      <c r="G119" s="212" t="s">
        <v>132</v>
      </c>
      <c r="H119" s="213">
        <v>1</v>
      </c>
      <c r="I119" s="214"/>
      <c r="J119" s="215">
        <f>ROUND(I119*H119,2)</f>
        <v>0</v>
      </c>
      <c r="K119" s="211" t="s">
        <v>133</v>
      </c>
      <c r="L119" s="44"/>
      <c r="M119" s="216" t="s">
        <v>19</v>
      </c>
      <c r="N119" s="217" t="s">
        <v>44</v>
      </c>
      <c r="O119" s="84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0" t="s">
        <v>203</v>
      </c>
      <c r="AT119" s="220" t="s">
        <v>129</v>
      </c>
      <c r="AU119" s="220" t="s">
        <v>81</v>
      </c>
      <c r="AY119" s="17" t="s">
        <v>128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7" t="s">
        <v>81</v>
      </c>
      <c r="BK119" s="221">
        <f>ROUND(I119*H119,2)</f>
        <v>0</v>
      </c>
      <c r="BL119" s="17" t="s">
        <v>203</v>
      </c>
      <c r="BM119" s="220" t="s">
        <v>269</v>
      </c>
    </row>
    <row r="120" s="2" customFormat="1" ht="21.75" customHeight="1">
      <c r="A120" s="38"/>
      <c r="B120" s="39"/>
      <c r="C120" s="248" t="s">
        <v>266</v>
      </c>
      <c r="D120" s="248" t="s">
        <v>157</v>
      </c>
      <c r="E120" s="249" t="s">
        <v>271</v>
      </c>
      <c r="F120" s="250" t="s">
        <v>272</v>
      </c>
      <c r="G120" s="251" t="s">
        <v>132</v>
      </c>
      <c r="H120" s="252">
        <v>1</v>
      </c>
      <c r="I120" s="253"/>
      <c r="J120" s="254">
        <f>ROUND(I120*H120,2)</f>
        <v>0</v>
      </c>
      <c r="K120" s="250" t="s">
        <v>133</v>
      </c>
      <c r="L120" s="255"/>
      <c r="M120" s="256" t="s">
        <v>19</v>
      </c>
      <c r="N120" s="257" t="s">
        <v>44</v>
      </c>
      <c r="O120" s="84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0" t="s">
        <v>160</v>
      </c>
      <c r="AT120" s="220" t="s">
        <v>157</v>
      </c>
      <c r="AU120" s="220" t="s">
        <v>81</v>
      </c>
      <c r="AY120" s="17" t="s">
        <v>128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7" t="s">
        <v>81</v>
      </c>
      <c r="BK120" s="221">
        <f>ROUND(I120*H120,2)</f>
        <v>0</v>
      </c>
      <c r="BL120" s="17" t="s">
        <v>160</v>
      </c>
      <c r="BM120" s="220" t="s">
        <v>273</v>
      </c>
    </row>
    <row r="121" s="2" customFormat="1" ht="21.75" customHeight="1">
      <c r="A121" s="38"/>
      <c r="B121" s="39"/>
      <c r="C121" s="209" t="s">
        <v>270</v>
      </c>
      <c r="D121" s="209" t="s">
        <v>129</v>
      </c>
      <c r="E121" s="210" t="s">
        <v>275</v>
      </c>
      <c r="F121" s="211" t="s">
        <v>276</v>
      </c>
      <c r="G121" s="212" t="s">
        <v>132</v>
      </c>
      <c r="H121" s="213">
        <v>24</v>
      </c>
      <c r="I121" s="214"/>
      <c r="J121" s="215">
        <f>ROUND(I121*H121,2)</f>
        <v>0</v>
      </c>
      <c r="K121" s="211" t="s">
        <v>133</v>
      </c>
      <c r="L121" s="44"/>
      <c r="M121" s="216" t="s">
        <v>19</v>
      </c>
      <c r="N121" s="217" t="s">
        <v>44</v>
      </c>
      <c r="O121" s="84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0" t="s">
        <v>203</v>
      </c>
      <c r="AT121" s="220" t="s">
        <v>129</v>
      </c>
      <c r="AU121" s="220" t="s">
        <v>81</v>
      </c>
      <c r="AY121" s="17" t="s">
        <v>128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7" t="s">
        <v>81</v>
      </c>
      <c r="BK121" s="221">
        <f>ROUND(I121*H121,2)</f>
        <v>0</v>
      </c>
      <c r="BL121" s="17" t="s">
        <v>203</v>
      </c>
      <c r="BM121" s="220" t="s">
        <v>277</v>
      </c>
    </row>
    <row r="122" s="2" customFormat="1" ht="21.75" customHeight="1">
      <c r="A122" s="38"/>
      <c r="B122" s="39"/>
      <c r="C122" s="248" t="s">
        <v>274</v>
      </c>
      <c r="D122" s="248" t="s">
        <v>157</v>
      </c>
      <c r="E122" s="249" t="s">
        <v>279</v>
      </c>
      <c r="F122" s="250" t="s">
        <v>280</v>
      </c>
      <c r="G122" s="251" t="s">
        <v>132</v>
      </c>
      <c r="H122" s="252">
        <v>24</v>
      </c>
      <c r="I122" s="253"/>
      <c r="J122" s="254">
        <f>ROUND(I122*H122,2)</f>
        <v>0</v>
      </c>
      <c r="K122" s="250" t="s">
        <v>133</v>
      </c>
      <c r="L122" s="255"/>
      <c r="M122" s="256" t="s">
        <v>19</v>
      </c>
      <c r="N122" s="257" t="s">
        <v>44</v>
      </c>
      <c r="O122" s="84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0" t="s">
        <v>160</v>
      </c>
      <c r="AT122" s="220" t="s">
        <v>157</v>
      </c>
      <c r="AU122" s="220" t="s">
        <v>81</v>
      </c>
      <c r="AY122" s="17" t="s">
        <v>128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7" t="s">
        <v>81</v>
      </c>
      <c r="BK122" s="221">
        <f>ROUND(I122*H122,2)</f>
        <v>0</v>
      </c>
      <c r="BL122" s="17" t="s">
        <v>160</v>
      </c>
      <c r="BM122" s="220" t="s">
        <v>281</v>
      </c>
    </row>
    <row r="123" s="2" customFormat="1">
      <c r="A123" s="38"/>
      <c r="B123" s="39"/>
      <c r="C123" s="40"/>
      <c r="D123" s="222" t="s">
        <v>151</v>
      </c>
      <c r="E123" s="40"/>
      <c r="F123" s="223" t="s">
        <v>282</v>
      </c>
      <c r="G123" s="40"/>
      <c r="H123" s="40"/>
      <c r="I123" s="136"/>
      <c r="J123" s="40"/>
      <c r="K123" s="40"/>
      <c r="L123" s="44"/>
      <c r="M123" s="224"/>
      <c r="N123" s="225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151</v>
      </c>
      <c r="AU123" s="17" t="s">
        <v>81</v>
      </c>
    </row>
    <row r="124" s="2" customFormat="1" ht="16.5" customHeight="1">
      <c r="A124" s="38"/>
      <c r="B124" s="39"/>
      <c r="C124" s="209" t="s">
        <v>278</v>
      </c>
      <c r="D124" s="209" t="s">
        <v>129</v>
      </c>
      <c r="E124" s="210" t="s">
        <v>284</v>
      </c>
      <c r="F124" s="211" t="s">
        <v>285</v>
      </c>
      <c r="G124" s="212" t="s">
        <v>173</v>
      </c>
      <c r="H124" s="213">
        <v>90</v>
      </c>
      <c r="I124" s="214"/>
      <c r="J124" s="215">
        <f>ROUND(I124*H124,2)</f>
        <v>0</v>
      </c>
      <c r="K124" s="211" t="s">
        <v>19</v>
      </c>
      <c r="L124" s="44"/>
      <c r="M124" s="216" t="s">
        <v>19</v>
      </c>
      <c r="N124" s="217" t="s">
        <v>44</v>
      </c>
      <c r="O124" s="84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0" t="s">
        <v>203</v>
      </c>
      <c r="AT124" s="220" t="s">
        <v>129</v>
      </c>
      <c r="AU124" s="220" t="s">
        <v>81</v>
      </c>
      <c r="AY124" s="17" t="s">
        <v>128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7" t="s">
        <v>81</v>
      </c>
      <c r="BK124" s="221">
        <f>ROUND(I124*H124,2)</f>
        <v>0</v>
      </c>
      <c r="BL124" s="17" t="s">
        <v>203</v>
      </c>
      <c r="BM124" s="220" t="s">
        <v>357</v>
      </c>
    </row>
    <row r="125" s="2" customFormat="1" ht="21.75" customHeight="1">
      <c r="A125" s="38"/>
      <c r="B125" s="39"/>
      <c r="C125" s="248" t="s">
        <v>283</v>
      </c>
      <c r="D125" s="248" t="s">
        <v>157</v>
      </c>
      <c r="E125" s="249" t="s">
        <v>288</v>
      </c>
      <c r="F125" s="250" t="s">
        <v>289</v>
      </c>
      <c r="G125" s="251" t="s">
        <v>173</v>
      </c>
      <c r="H125" s="252">
        <v>90</v>
      </c>
      <c r="I125" s="253"/>
      <c r="J125" s="254">
        <f>ROUND(I125*H125,2)</f>
        <v>0</v>
      </c>
      <c r="K125" s="250" t="s">
        <v>133</v>
      </c>
      <c r="L125" s="255"/>
      <c r="M125" s="256" t="s">
        <v>19</v>
      </c>
      <c r="N125" s="257" t="s">
        <v>44</v>
      </c>
      <c r="O125" s="84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0" t="s">
        <v>202</v>
      </c>
      <c r="AT125" s="220" t="s">
        <v>157</v>
      </c>
      <c r="AU125" s="220" t="s">
        <v>81</v>
      </c>
      <c r="AY125" s="17" t="s">
        <v>128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7" t="s">
        <v>81</v>
      </c>
      <c r="BK125" s="221">
        <f>ROUND(I125*H125,2)</f>
        <v>0</v>
      </c>
      <c r="BL125" s="17" t="s">
        <v>203</v>
      </c>
      <c r="BM125" s="220" t="s">
        <v>358</v>
      </c>
    </row>
    <row r="126" s="2" customFormat="1" ht="21.75" customHeight="1">
      <c r="A126" s="38"/>
      <c r="B126" s="39"/>
      <c r="C126" s="209" t="s">
        <v>287</v>
      </c>
      <c r="D126" s="209" t="s">
        <v>129</v>
      </c>
      <c r="E126" s="210" t="s">
        <v>292</v>
      </c>
      <c r="F126" s="211" t="s">
        <v>293</v>
      </c>
      <c r="G126" s="212" t="s">
        <v>173</v>
      </c>
      <c r="H126" s="213">
        <v>30</v>
      </c>
      <c r="I126" s="214"/>
      <c r="J126" s="215">
        <f>ROUND(I126*H126,2)</f>
        <v>0</v>
      </c>
      <c r="K126" s="211" t="s">
        <v>133</v>
      </c>
      <c r="L126" s="44"/>
      <c r="M126" s="216" t="s">
        <v>19</v>
      </c>
      <c r="N126" s="217" t="s">
        <v>44</v>
      </c>
      <c r="O126" s="84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0" t="s">
        <v>134</v>
      </c>
      <c r="AT126" s="220" t="s">
        <v>129</v>
      </c>
      <c r="AU126" s="220" t="s">
        <v>81</v>
      </c>
      <c r="AY126" s="17" t="s">
        <v>128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7" t="s">
        <v>81</v>
      </c>
      <c r="BK126" s="221">
        <f>ROUND(I126*H126,2)</f>
        <v>0</v>
      </c>
      <c r="BL126" s="17" t="s">
        <v>134</v>
      </c>
      <c r="BM126" s="220" t="s">
        <v>359</v>
      </c>
    </row>
    <row r="127" s="2" customFormat="1" ht="21.75" customHeight="1">
      <c r="A127" s="38"/>
      <c r="B127" s="39"/>
      <c r="C127" s="248" t="s">
        <v>291</v>
      </c>
      <c r="D127" s="248" t="s">
        <v>157</v>
      </c>
      <c r="E127" s="249" t="s">
        <v>296</v>
      </c>
      <c r="F127" s="250" t="s">
        <v>297</v>
      </c>
      <c r="G127" s="251" t="s">
        <v>173</v>
      </c>
      <c r="H127" s="252">
        <v>30</v>
      </c>
      <c r="I127" s="253"/>
      <c r="J127" s="254">
        <f>ROUND(I127*H127,2)</f>
        <v>0</v>
      </c>
      <c r="K127" s="250" t="s">
        <v>133</v>
      </c>
      <c r="L127" s="255"/>
      <c r="M127" s="256" t="s">
        <v>19</v>
      </c>
      <c r="N127" s="257" t="s">
        <v>44</v>
      </c>
      <c r="O127" s="84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0" t="s">
        <v>160</v>
      </c>
      <c r="AT127" s="220" t="s">
        <v>157</v>
      </c>
      <c r="AU127" s="220" t="s">
        <v>81</v>
      </c>
      <c r="AY127" s="17" t="s">
        <v>128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7" t="s">
        <v>81</v>
      </c>
      <c r="BK127" s="221">
        <f>ROUND(I127*H127,2)</f>
        <v>0</v>
      </c>
      <c r="BL127" s="17" t="s">
        <v>160</v>
      </c>
      <c r="BM127" s="220" t="s">
        <v>360</v>
      </c>
    </row>
    <row r="128" s="2" customFormat="1" ht="33" customHeight="1">
      <c r="A128" s="38"/>
      <c r="B128" s="39"/>
      <c r="C128" s="209" t="s">
        <v>295</v>
      </c>
      <c r="D128" s="209" t="s">
        <v>129</v>
      </c>
      <c r="E128" s="210" t="s">
        <v>300</v>
      </c>
      <c r="F128" s="211" t="s">
        <v>301</v>
      </c>
      <c r="G128" s="212" t="s">
        <v>132</v>
      </c>
      <c r="H128" s="213">
        <v>2</v>
      </c>
      <c r="I128" s="214"/>
      <c r="J128" s="215">
        <f>ROUND(I128*H128,2)</f>
        <v>0</v>
      </c>
      <c r="K128" s="211" t="s">
        <v>133</v>
      </c>
      <c r="L128" s="44"/>
      <c r="M128" s="216" t="s">
        <v>19</v>
      </c>
      <c r="N128" s="217" t="s">
        <v>44</v>
      </c>
      <c r="O128" s="84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0" t="s">
        <v>134</v>
      </c>
      <c r="AT128" s="220" t="s">
        <v>129</v>
      </c>
      <c r="AU128" s="220" t="s">
        <v>81</v>
      </c>
      <c r="AY128" s="17" t="s">
        <v>128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7" t="s">
        <v>81</v>
      </c>
      <c r="BK128" s="221">
        <f>ROUND(I128*H128,2)</f>
        <v>0</v>
      </c>
      <c r="BL128" s="17" t="s">
        <v>134</v>
      </c>
      <c r="BM128" s="220" t="s">
        <v>361</v>
      </c>
    </row>
    <row r="129" s="2" customFormat="1" ht="21.75" customHeight="1">
      <c r="A129" s="38"/>
      <c r="B129" s="39"/>
      <c r="C129" s="248" t="s">
        <v>299</v>
      </c>
      <c r="D129" s="248" t="s">
        <v>157</v>
      </c>
      <c r="E129" s="249" t="s">
        <v>304</v>
      </c>
      <c r="F129" s="250" t="s">
        <v>305</v>
      </c>
      <c r="G129" s="251" t="s">
        <v>173</v>
      </c>
      <c r="H129" s="252">
        <v>20</v>
      </c>
      <c r="I129" s="253"/>
      <c r="J129" s="254">
        <f>ROUND(I129*H129,2)</f>
        <v>0</v>
      </c>
      <c r="K129" s="250" t="s">
        <v>133</v>
      </c>
      <c r="L129" s="255"/>
      <c r="M129" s="256" t="s">
        <v>19</v>
      </c>
      <c r="N129" s="257" t="s">
        <v>44</v>
      </c>
      <c r="O129" s="84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0" t="s">
        <v>160</v>
      </c>
      <c r="AT129" s="220" t="s">
        <v>157</v>
      </c>
      <c r="AU129" s="220" t="s">
        <v>81</v>
      </c>
      <c r="AY129" s="17" t="s">
        <v>128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7" t="s">
        <v>81</v>
      </c>
      <c r="BK129" s="221">
        <f>ROUND(I129*H129,2)</f>
        <v>0</v>
      </c>
      <c r="BL129" s="17" t="s">
        <v>160</v>
      </c>
      <c r="BM129" s="220" t="s">
        <v>362</v>
      </c>
    </row>
    <row r="130" s="2" customFormat="1" ht="33" customHeight="1">
      <c r="A130" s="38"/>
      <c r="B130" s="39"/>
      <c r="C130" s="209" t="s">
        <v>303</v>
      </c>
      <c r="D130" s="209" t="s">
        <v>129</v>
      </c>
      <c r="E130" s="210" t="s">
        <v>308</v>
      </c>
      <c r="F130" s="211" t="s">
        <v>309</v>
      </c>
      <c r="G130" s="212" t="s">
        <v>132</v>
      </c>
      <c r="H130" s="213">
        <v>3</v>
      </c>
      <c r="I130" s="214"/>
      <c r="J130" s="215">
        <f>ROUND(I130*H130,2)</f>
        <v>0</v>
      </c>
      <c r="K130" s="211" t="s">
        <v>133</v>
      </c>
      <c r="L130" s="44"/>
      <c r="M130" s="216" t="s">
        <v>19</v>
      </c>
      <c r="N130" s="217" t="s">
        <v>44</v>
      </c>
      <c r="O130" s="84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0" t="s">
        <v>134</v>
      </c>
      <c r="AT130" s="220" t="s">
        <v>129</v>
      </c>
      <c r="AU130" s="220" t="s">
        <v>81</v>
      </c>
      <c r="AY130" s="17" t="s">
        <v>128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7" t="s">
        <v>81</v>
      </c>
      <c r="BK130" s="221">
        <f>ROUND(I130*H130,2)</f>
        <v>0</v>
      </c>
      <c r="BL130" s="17" t="s">
        <v>134</v>
      </c>
      <c r="BM130" s="220" t="s">
        <v>363</v>
      </c>
    </row>
    <row r="131" s="2" customFormat="1" ht="21.75" customHeight="1">
      <c r="A131" s="38"/>
      <c r="B131" s="39"/>
      <c r="C131" s="209" t="s">
        <v>307</v>
      </c>
      <c r="D131" s="209" t="s">
        <v>129</v>
      </c>
      <c r="E131" s="210" t="s">
        <v>312</v>
      </c>
      <c r="F131" s="211" t="s">
        <v>313</v>
      </c>
      <c r="G131" s="212" t="s">
        <v>132</v>
      </c>
      <c r="H131" s="213">
        <v>8</v>
      </c>
      <c r="I131" s="214"/>
      <c r="J131" s="215">
        <f>ROUND(I131*H131,2)</f>
        <v>0</v>
      </c>
      <c r="K131" s="211" t="s">
        <v>133</v>
      </c>
      <c r="L131" s="44"/>
      <c r="M131" s="216" t="s">
        <v>19</v>
      </c>
      <c r="N131" s="217" t="s">
        <v>44</v>
      </c>
      <c r="O131" s="84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0" t="s">
        <v>134</v>
      </c>
      <c r="AT131" s="220" t="s">
        <v>129</v>
      </c>
      <c r="AU131" s="220" t="s">
        <v>81</v>
      </c>
      <c r="AY131" s="17" t="s">
        <v>128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7" t="s">
        <v>81</v>
      </c>
      <c r="BK131" s="221">
        <f>ROUND(I131*H131,2)</f>
        <v>0</v>
      </c>
      <c r="BL131" s="17" t="s">
        <v>134</v>
      </c>
      <c r="BM131" s="220" t="s">
        <v>364</v>
      </c>
    </row>
    <row r="132" s="2" customFormat="1" ht="21.75" customHeight="1">
      <c r="A132" s="38"/>
      <c r="B132" s="39"/>
      <c r="C132" s="248" t="s">
        <v>311</v>
      </c>
      <c r="D132" s="248" t="s">
        <v>157</v>
      </c>
      <c r="E132" s="249" t="s">
        <v>316</v>
      </c>
      <c r="F132" s="250" t="s">
        <v>317</v>
      </c>
      <c r="G132" s="251" t="s">
        <v>132</v>
      </c>
      <c r="H132" s="252">
        <v>8</v>
      </c>
      <c r="I132" s="253"/>
      <c r="J132" s="254">
        <f>ROUND(I132*H132,2)</f>
        <v>0</v>
      </c>
      <c r="K132" s="250" t="s">
        <v>133</v>
      </c>
      <c r="L132" s="255"/>
      <c r="M132" s="256" t="s">
        <v>19</v>
      </c>
      <c r="N132" s="257" t="s">
        <v>44</v>
      </c>
      <c r="O132" s="84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0" t="s">
        <v>160</v>
      </c>
      <c r="AT132" s="220" t="s">
        <v>157</v>
      </c>
      <c r="AU132" s="220" t="s">
        <v>81</v>
      </c>
      <c r="AY132" s="17" t="s">
        <v>128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7" t="s">
        <v>81</v>
      </c>
      <c r="BK132" s="221">
        <f>ROUND(I132*H132,2)</f>
        <v>0</v>
      </c>
      <c r="BL132" s="17" t="s">
        <v>160</v>
      </c>
      <c r="BM132" s="220" t="s">
        <v>365</v>
      </c>
    </row>
    <row r="133" s="2" customFormat="1" ht="21.75" customHeight="1">
      <c r="A133" s="38"/>
      <c r="B133" s="39"/>
      <c r="C133" s="209" t="s">
        <v>315</v>
      </c>
      <c r="D133" s="209" t="s">
        <v>129</v>
      </c>
      <c r="E133" s="210" t="s">
        <v>320</v>
      </c>
      <c r="F133" s="211" t="s">
        <v>321</v>
      </c>
      <c r="G133" s="212" t="s">
        <v>132</v>
      </c>
      <c r="H133" s="213">
        <v>10</v>
      </c>
      <c r="I133" s="214"/>
      <c r="J133" s="215">
        <f>ROUND(I133*H133,2)</f>
        <v>0</v>
      </c>
      <c r="K133" s="211" t="s">
        <v>133</v>
      </c>
      <c r="L133" s="44"/>
      <c r="M133" s="216" t="s">
        <v>19</v>
      </c>
      <c r="N133" s="217" t="s">
        <v>44</v>
      </c>
      <c r="O133" s="84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0" t="s">
        <v>134</v>
      </c>
      <c r="AT133" s="220" t="s">
        <v>129</v>
      </c>
      <c r="AU133" s="220" t="s">
        <v>81</v>
      </c>
      <c r="AY133" s="17" t="s">
        <v>128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7" t="s">
        <v>81</v>
      </c>
      <c r="BK133" s="221">
        <f>ROUND(I133*H133,2)</f>
        <v>0</v>
      </c>
      <c r="BL133" s="17" t="s">
        <v>134</v>
      </c>
      <c r="BM133" s="220" t="s">
        <v>366</v>
      </c>
    </row>
    <row r="134" s="2" customFormat="1" ht="21.75" customHeight="1">
      <c r="A134" s="38"/>
      <c r="B134" s="39"/>
      <c r="C134" s="248" t="s">
        <v>319</v>
      </c>
      <c r="D134" s="248" t="s">
        <v>157</v>
      </c>
      <c r="E134" s="249" t="s">
        <v>324</v>
      </c>
      <c r="F134" s="250" t="s">
        <v>325</v>
      </c>
      <c r="G134" s="251" t="s">
        <v>132</v>
      </c>
      <c r="H134" s="252">
        <v>10</v>
      </c>
      <c r="I134" s="253"/>
      <c r="J134" s="254">
        <f>ROUND(I134*H134,2)</f>
        <v>0</v>
      </c>
      <c r="K134" s="250" t="s">
        <v>133</v>
      </c>
      <c r="L134" s="255"/>
      <c r="M134" s="256" t="s">
        <v>19</v>
      </c>
      <c r="N134" s="257" t="s">
        <v>44</v>
      </c>
      <c r="O134" s="84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0" t="s">
        <v>160</v>
      </c>
      <c r="AT134" s="220" t="s">
        <v>157</v>
      </c>
      <c r="AU134" s="220" t="s">
        <v>81</v>
      </c>
      <c r="AY134" s="17" t="s">
        <v>128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7" t="s">
        <v>81</v>
      </c>
      <c r="BK134" s="221">
        <f>ROUND(I134*H134,2)</f>
        <v>0</v>
      </c>
      <c r="BL134" s="17" t="s">
        <v>160</v>
      </c>
      <c r="BM134" s="220" t="s">
        <v>367</v>
      </c>
    </row>
    <row r="135" s="2" customFormat="1" ht="100.5" customHeight="1">
      <c r="A135" s="38"/>
      <c r="B135" s="39"/>
      <c r="C135" s="209" t="s">
        <v>323</v>
      </c>
      <c r="D135" s="209" t="s">
        <v>129</v>
      </c>
      <c r="E135" s="210" t="s">
        <v>332</v>
      </c>
      <c r="F135" s="211" t="s">
        <v>333</v>
      </c>
      <c r="G135" s="212" t="s">
        <v>334</v>
      </c>
      <c r="H135" s="213">
        <v>15</v>
      </c>
      <c r="I135" s="214"/>
      <c r="J135" s="215">
        <f>ROUND(I135*H135,2)</f>
        <v>0</v>
      </c>
      <c r="K135" s="211" t="s">
        <v>133</v>
      </c>
      <c r="L135" s="44"/>
      <c r="M135" s="216" t="s">
        <v>19</v>
      </c>
      <c r="N135" s="217" t="s">
        <v>44</v>
      </c>
      <c r="O135" s="84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0" t="s">
        <v>134</v>
      </c>
      <c r="AT135" s="220" t="s">
        <v>129</v>
      </c>
      <c r="AU135" s="220" t="s">
        <v>81</v>
      </c>
      <c r="AY135" s="17" t="s">
        <v>128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7" t="s">
        <v>81</v>
      </c>
      <c r="BK135" s="221">
        <f>ROUND(I135*H135,2)</f>
        <v>0</v>
      </c>
      <c r="BL135" s="17" t="s">
        <v>134</v>
      </c>
      <c r="BM135" s="220" t="s">
        <v>335</v>
      </c>
    </row>
    <row r="136" s="2" customFormat="1">
      <c r="A136" s="38"/>
      <c r="B136" s="39"/>
      <c r="C136" s="40"/>
      <c r="D136" s="222" t="s">
        <v>336</v>
      </c>
      <c r="E136" s="40"/>
      <c r="F136" s="223" t="s">
        <v>337</v>
      </c>
      <c r="G136" s="40"/>
      <c r="H136" s="40"/>
      <c r="I136" s="136"/>
      <c r="J136" s="40"/>
      <c r="K136" s="40"/>
      <c r="L136" s="44"/>
      <c r="M136" s="224"/>
      <c r="N136" s="225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336</v>
      </c>
      <c r="AU136" s="17" t="s">
        <v>81</v>
      </c>
    </row>
    <row r="137" s="2" customFormat="1" ht="33" customHeight="1">
      <c r="A137" s="38"/>
      <c r="B137" s="39"/>
      <c r="C137" s="209" t="s">
        <v>327</v>
      </c>
      <c r="D137" s="209" t="s">
        <v>129</v>
      </c>
      <c r="E137" s="210" t="s">
        <v>339</v>
      </c>
      <c r="F137" s="211" t="s">
        <v>340</v>
      </c>
      <c r="G137" s="212" t="s">
        <v>334</v>
      </c>
      <c r="H137" s="213">
        <v>15</v>
      </c>
      <c r="I137" s="214"/>
      <c r="J137" s="215">
        <f>ROUND(I137*H137,2)</f>
        <v>0</v>
      </c>
      <c r="K137" s="211" t="s">
        <v>133</v>
      </c>
      <c r="L137" s="44"/>
      <c r="M137" s="216" t="s">
        <v>19</v>
      </c>
      <c r="N137" s="217" t="s">
        <v>44</v>
      </c>
      <c r="O137" s="84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0" t="s">
        <v>134</v>
      </c>
      <c r="AT137" s="220" t="s">
        <v>129</v>
      </c>
      <c r="AU137" s="220" t="s">
        <v>81</v>
      </c>
      <c r="AY137" s="17" t="s">
        <v>128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7" t="s">
        <v>81</v>
      </c>
      <c r="BK137" s="221">
        <f>ROUND(I137*H137,2)</f>
        <v>0</v>
      </c>
      <c r="BL137" s="17" t="s">
        <v>134</v>
      </c>
      <c r="BM137" s="220" t="s">
        <v>341</v>
      </c>
    </row>
    <row r="138" s="2" customFormat="1">
      <c r="A138" s="38"/>
      <c r="B138" s="39"/>
      <c r="C138" s="40"/>
      <c r="D138" s="222" t="s">
        <v>336</v>
      </c>
      <c r="E138" s="40"/>
      <c r="F138" s="223" t="s">
        <v>342</v>
      </c>
      <c r="G138" s="40"/>
      <c r="H138" s="40"/>
      <c r="I138" s="136"/>
      <c r="J138" s="40"/>
      <c r="K138" s="40"/>
      <c r="L138" s="44"/>
      <c r="M138" s="258"/>
      <c r="N138" s="259"/>
      <c r="O138" s="260"/>
      <c r="P138" s="260"/>
      <c r="Q138" s="260"/>
      <c r="R138" s="260"/>
      <c r="S138" s="260"/>
      <c r="T138" s="261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336</v>
      </c>
      <c r="AU138" s="17" t="s">
        <v>81</v>
      </c>
    </row>
    <row r="139" s="2" customFormat="1" ht="6.96" customHeight="1">
      <c r="A139" s="38"/>
      <c r="B139" s="59"/>
      <c r="C139" s="60"/>
      <c r="D139" s="60"/>
      <c r="E139" s="60"/>
      <c r="F139" s="60"/>
      <c r="G139" s="60"/>
      <c r="H139" s="60"/>
      <c r="I139" s="166"/>
      <c r="J139" s="60"/>
      <c r="K139" s="60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CQjh3HSfjAEDvY1Mv6+0YQXcOM8eWJm5UR8+D7Csz3Cnwfwe6V+an3M9E6EgwQaBAcqpBsIHU9aLGVuuDL/FbQ==" hashValue="Ep2ZZdtyCF7OeFVCrntB4/LCPTRHT4DOTid46BOxQ82B/bcy6uPtxA6dei1J6M7dXckM238LqBcEfaXMhmgHjQ==" algorithmName="SHA-512" password="CC35"/>
  <autoFilter ref="C79:K13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104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Oprava osvětlení v žst. Frýdek-Místek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105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368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29. 4. 2020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29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36</v>
      </c>
      <c r="E23" s="38"/>
      <c r="F23" s="38"/>
      <c r="G23" s="38"/>
      <c r="H23" s="38"/>
      <c r="I23" s="140" t="s">
        <v>26</v>
      </c>
      <c r="J23" s="139" t="s">
        <v>27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28</v>
      </c>
      <c r="F24" s="38"/>
      <c r="G24" s="38"/>
      <c r="H24" s="38"/>
      <c r="I24" s="140" t="s">
        <v>29</v>
      </c>
      <c r="J24" s="139" t="s">
        <v>30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42"/>
      <c r="B27" s="143"/>
      <c r="C27" s="142"/>
      <c r="D27" s="142"/>
      <c r="E27" s="144" t="s">
        <v>38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ROUND((SUM(BE80:BE139)),  2)</f>
        <v>0</v>
      </c>
      <c r="G33" s="38"/>
      <c r="H33" s="38"/>
      <c r="I33" s="155">
        <v>0.20999999999999999</v>
      </c>
      <c r="J33" s="154">
        <f>ROUND(((SUM(BE80:BE139))*I33),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ROUND((SUM(BF80:BF139)),  2)</f>
        <v>0</v>
      </c>
      <c r="G34" s="38"/>
      <c r="H34" s="38"/>
      <c r="I34" s="155">
        <v>0.14999999999999999</v>
      </c>
      <c r="J34" s="154">
        <f>ROUND(((SUM(BF80:BF139))*I34),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ROUND((SUM(BG80:BG139)),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ROUND((SUM(BH80:BH139)),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ROUND((SUM(BI80:BI139)),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osvětlení v žst. Frýdek-Místek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SO01.4 - Oprava osvětlení OV4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Frýdek-Místek</v>
      </c>
      <c r="G52" s="40"/>
      <c r="H52" s="40"/>
      <c r="I52" s="140" t="s">
        <v>23</v>
      </c>
      <c r="J52" s="72" t="str">
        <f>IF(J12="","",J12)</f>
        <v>29. 4. 2020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železnic,státní organizace</v>
      </c>
      <c r="G54" s="40"/>
      <c r="H54" s="40"/>
      <c r="I54" s="140" t="s">
        <v>33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40.0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36</v>
      </c>
      <c r="J55" s="36" t="str">
        <f>E24</f>
        <v>Správa železnic,státní organizace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108</v>
      </c>
      <c r="D57" s="172"/>
      <c r="E57" s="172"/>
      <c r="F57" s="172"/>
      <c r="G57" s="172"/>
      <c r="H57" s="172"/>
      <c r="I57" s="173"/>
      <c r="J57" s="174" t="s">
        <v>109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76"/>
      <c r="C60" s="177"/>
      <c r="D60" s="178" t="s">
        <v>111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112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Oprava osvětlení v žst. Frýdek-Místek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105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SO01.4 - Oprava osvětlení OV4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Frýdek-Místek</v>
      </c>
      <c r="G74" s="40"/>
      <c r="H74" s="40"/>
      <c r="I74" s="140" t="s">
        <v>23</v>
      </c>
      <c r="J74" s="72" t="str">
        <f>IF(J12="","",J12)</f>
        <v>29. 4. 2020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>Správa železnic,státní organizace</v>
      </c>
      <c r="G76" s="40"/>
      <c r="H76" s="40"/>
      <c r="I76" s="140" t="s">
        <v>33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40.05" customHeight="1">
      <c r="A77" s="38"/>
      <c r="B77" s="39"/>
      <c r="C77" s="32" t="s">
        <v>31</v>
      </c>
      <c r="D77" s="40"/>
      <c r="E77" s="40"/>
      <c r="F77" s="27" t="str">
        <f>IF(E18="","",E18)</f>
        <v>Vyplň údaj</v>
      </c>
      <c r="G77" s="40"/>
      <c r="H77" s="40"/>
      <c r="I77" s="140" t="s">
        <v>36</v>
      </c>
      <c r="J77" s="36" t="str">
        <f>E24</f>
        <v>Správa železnic,státní organizace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113</v>
      </c>
      <c r="D79" s="186" t="s">
        <v>58</v>
      </c>
      <c r="E79" s="186" t="s">
        <v>54</v>
      </c>
      <c r="F79" s="186" t="s">
        <v>55</v>
      </c>
      <c r="G79" s="186" t="s">
        <v>114</v>
      </c>
      <c r="H79" s="186" t="s">
        <v>115</v>
      </c>
      <c r="I79" s="187" t="s">
        <v>116</v>
      </c>
      <c r="J79" s="186" t="s">
        <v>109</v>
      </c>
      <c r="K79" s="188" t="s">
        <v>117</v>
      </c>
      <c r="L79" s="189"/>
      <c r="M79" s="92" t="s">
        <v>19</v>
      </c>
      <c r="N79" s="93" t="s">
        <v>43</v>
      </c>
      <c r="O79" s="93" t="s">
        <v>118</v>
      </c>
      <c r="P79" s="93" t="s">
        <v>119</v>
      </c>
      <c r="Q79" s="93" t="s">
        <v>120</v>
      </c>
      <c r="R79" s="93" t="s">
        <v>121</v>
      </c>
      <c r="S79" s="93" t="s">
        <v>122</v>
      </c>
      <c r="T79" s="94" t="s">
        <v>123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124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110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72</v>
      </c>
      <c r="E81" s="198" t="s">
        <v>125</v>
      </c>
      <c r="F81" s="198" t="s">
        <v>126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SUM(P82:P139)</f>
        <v>0</v>
      </c>
      <c r="Q81" s="203"/>
      <c r="R81" s="204">
        <f>SUM(R82:R139)</f>
        <v>0</v>
      </c>
      <c r="S81" s="203"/>
      <c r="T81" s="205">
        <f>SUM(T82:T139)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127</v>
      </c>
      <c r="AT81" s="207" t="s">
        <v>72</v>
      </c>
      <c r="AU81" s="207" t="s">
        <v>73</v>
      </c>
      <c r="AY81" s="206" t="s">
        <v>128</v>
      </c>
      <c r="BK81" s="208">
        <f>SUM(BK82:BK139)</f>
        <v>0</v>
      </c>
    </row>
    <row r="82" s="2" customFormat="1" ht="21.75" customHeight="1">
      <c r="A82" s="38"/>
      <c r="B82" s="39"/>
      <c r="C82" s="209" t="s">
        <v>81</v>
      </c>
      <c r="D82" s="209" t="s">
        <v>129</v>
      </c>
      <c r="E82" s="210" t="s">
        <v>130</v>
      </c>
      <c r="F82" s="211" t="s">
        <v>131</v>
      </c>
      <c r="G82" s="212" t="s">
        <v>132</v>
      </c>
      <c r="H82" s="213">
        <v>2</v>
      </c>
      <c r="I82" s="214"/>
      <c r="J82" s="215">
        <f>ROUND(I82*H82,2)</f>
        <v>0</v>
      </c>
      <c r="K82" s="211" t="s">
        <v>133</v>
      </c>
      <c r="L82" s="44"/>
      <c r="M82" s="216" t="s">
        <v>19</v>
      </c>
      <c r="N82" s="217" t="s">
        <v>44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134</v>
      </c>
      <c r="AT82" s="220" t="s">
        <v>129</v>
      </c>
      <c r="AU82" s="220" t="s">
        <v>81</v>
      </c>
      <c r="AY82" s="17" t="s">
        <v>128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81</v>
      </c>
      <c r="BK82" s="221">
        <f>ROUND(I82*H82,2)</f>
        <v>0</v>
      </c>
      <c r="BL82" s="17" t="s">
        <v>134</v>
      </c>
      <c r="BM82" s="220" t="s">
        <v>135</v>
      </c>
    </row>
    <row r="83" s="2" customFormat="1" ht="21.75" customHeight="1">
      <c r="A83" s="38"/>
      <c r="B83" s="39"/>
      <c r="C83" s="209" t="s">
        <v>83</v>
      </c>
      <c r="D83" s="209" t="s">
        <v>129</v>
      </c>
      <c r="E83" s="210" t="s">
        <v>136</v>
      </c>
      <c r="F83" s="211" t="s">
        <v>137</v>
      </c>
      <c r="G83" s="212" t="s">
        <v>132</v>
      </c>
      <c r="H83" s="213">
        <v>2</v>
      </c>
      <c r="I83" s="214"/>
      <c r="J83" s="215">
        <f>ROUND(I83*H83,2)</f>
        <v>0</v>
      </c>
      <c r="K83" s="211" t="s">
        <v>133</v>
      </c>
      <c r="L83" s="44"/>
      <c r="M83" s="216" t="s">
        <v>19</v>
      </c>
      <c r="N83" s="217" t="s">
        <v>44</v>
      </c>
      <c r="O83" s="84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0" t="s">
        <v>134</v>
      </c>
      <c r="AT83" s="220" t="s">
        <v>129</v>
      </c>
      <c r="AU83" s="220" t="s">
        <v>81</v>
      </c>
      <c r="AY83" s="17" t="s">
        <v>128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17" t="s">
        <v>81</v>
      </c>
      <c r="BK83" s="221">
        <f>ROUND(I83*H83,2)</f>
        <v>0</v>
      </c>
      <c r="BL83" s="17" t="s">
        <v>134</v>
      </c>
      <c r="BM83" s="220" t="s">
        <v>138</v>
      </c>
    </row>
    <row r="84" s="2" customFormat="1" ht="21.75" customHeight="1">
      <c r="A84" s="38"/>
      <c r="B84" s="39"/>
      <c r="C84" s="209" t="s">
        <v>139</v>
      </c>
      <c r="D84" s="209" t="s">
        <v>129</v>
      </c>
      <c r="E84" s="210" t="s">
        <v>140</v>
      </c>
      <c r="F84" s="211" t="s">
        <v>141</v>
      </c>
      <c r="G84" s="212" t="s">
        <v>132</v>
      </c>
      <c r="H84" s="213">
        <v>2</v>
      </c>
      <c r="I84" s="214"/>
      <c r="J84" s="215">
        <f>ROUND(I84*H84,2)</f>
        <v>0</v>
      </c>
      <c r="K84" s="211" t="s">
        <v>133</v>
      </c>
      <c r="L84" s="44"/>
      <c r="M84" s="216" t="s">
        <v>19</v>
      </c>
      <c r="N84" s="217" t="s">
        <v>44</v>
      </c>
      <c r="O84" s="8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0" t="s">
        <v>134</v>
      </c>
      <c r="AT84" s="220" t="s">
        <v>129</v>
      </c>
      <c r="AU84" s="220" t="s">
        <v>81</v>
      </c>
      <c r="AY84" s="17" t="s">
        <v>128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7" t="s">
        <v>81</v>
      </c>
      <c r="BK84" s="221">
        <f>ROUND(I84*H84,2)</f>
        <v>0</v>
      </c>
      <c r="BL84" s="17" t="s">
        <v>134</v>
      </c>
      <c r="BM84" s="220" t="s">
        <v>142</v>
      </c>
    </row>
    <row r="85" s="2" customFormat="1" ht="21.75" customHeight="1">
      <c r="A85" s="38"/>
      <c r="B85" s="39"/>
      <c r="C85" s="209" t="s">
        <v>127</v>
      </c>
      <c r="D85" s="209" t="s">
        <v>129</v>
      </c>
      <c r="E85" s="210" t="s">
        <v>143</v>
      </c>
      <c r="F85" s="211" t="s">
        <v>144</v>
      </c>
      <c r="G85" s="212" t="s">
        <v>132</v>
      </c>
      <c r="H85" s="213">
        <v>4</v>
      </c>
      <c r="I85" s="214"/>
      <c r="J85" s="215">
        <f>ROUND(I85*H85,2)</f>
        <v>0</v>
      </c>
      <c r="K85" s="211" t="s">
        <v>133</v>
      </c>
      <c r="L85" s="44"/>
      <c r="M85" s="216" t="s">
        <v>19</v>
      </c>
      <c r="N85" s="217" t="s">
        <v>44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134</v>
      </c>
      <c r="AT85" s="220" t="s">
        <v>129</v>
      </c>
      <c r="AU85" s="220" t="s">
        <v>81</v>
      </c>
      <c r="AY85" s="17" t="s">
        <v>128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134</v>
      </c>
      <c r="BM85" s="220" t="s">
        <v>145</v>
      </c>
    </row>
    <row r="86" s="2" customFormat="1" ht="44.25" customHeight="1">
      <c r="A86" s="38"/>
      <c r="B86" s="39"/>
      <c r="C86" s="209" t="s">
        <v>146</v>
      </c>
      <c r="D86" s="209" t="s">
        <v>129</v>
      </c>
      <c r="E86" s="210" t="s">
        <v>147</v>
      </c>
      <c r="F86" s="211" t="s">
        <v>148</v>
      </c>
      <c r="G86" s="212" t="s">
        <v>149</v>
      </c>
      <c r="H86" s="213">
        <v>18</v>
      </c>
      <c r="I86" s="214"/>
      <c r="J86" s="215">
        <f>ROUND(I86*H86,2)</f>
        <v>0</v>
      </c>
      <c r="K86" s="211" t="s">
        <v>133</v>
      </c>
      <c r="L86" s="44"/>
      <c r="M86" s="216" t="s">
        <v>19</v>
      </c>
      <c r="N86" s="217" t="s">
        <v>44</v>
      </c>
      <c r="O86" s="84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0" t="s">
        <v>134</v>
      </c>
      <c r="AT86" s="220" t="s">
        <v>129</v>
      </c>
      <c r="AU86" s="220" t="s">
        <v>81</v>
      </c>
      <c r="AY86" s="17" t="s">
        <v>128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7" t="s">
        <v>81</v>
      </c>
      <c r="BK86" s="221">
        <f>ROUND(I86*H86,2)</f>
        <v>0</v>
      </c>
      <c r="BL86" s="17" t="s">
        <v>134</v>
      </c>
      <c r="BM86" s="220" t="s">
        <v>150</v>
      </c>
    </row>
    <row r="87" s="2" customFormat="1">
      <c r="A87" s="38"/>
      <c r="B87" s="39"/>
      <c r="C87" s="40"/>
      <c r="D87" s="222" t="s">
        <v>151</v>
      </c>
      <c r="E87" s="40"/>
      <c r="F87" s="223" t="s">
        <v>152</v>
      </c>
      <c r="G87" s="40"/>
      <c r="H87" s="40"/>
      <c r="I87" s="136"/>
      <c r="J87" s="40"/>
      <c r="K87" s="40"/>
      <c r="L87" s="44"/>
      <c r="M87" s="224"/>
      <c r="N87" s="22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151</v>
      </c>
      <c r="AU87" s="17" t="s">
        <v>81</v>
      </c>
    </row>
    <row r="88" s="12" customFormat="1">
      <c r="A88" s="12"/>
      <c r="B88" s="226"/>
      <c r="C88" s="227"/>
      <c r="D88" s="222" t="s">
        <v>153</v>
      </c>
      <c r="E88" s="228" t="s">
        <v>19</v>
      </c>
      <c r="F88" s="229" t="s">
        <v>154</v>
      </c>
      <c r="G88" s="227"/>
      <c r="H88" s="230">
        <v>18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36" t="s">
        <v>153</v>
      </c>
      <c r="AU88" s="236" t="s">
        <v>81</v>
      </c>
      <c r="AV88" s="12" t="s">
        <v>83</v>
      </c>
      <c r="AW88" s="12" t="s">
        <v>35</v>
      </c>
      <c r="AX88" s="12" t="s">
        <v>73</v>
      </c>
      <c r="AY88" s="236" t="s">
        <v>128</v>
      </c>
    </row>
    <row r="89" s="13" customFormat="1">
      <c r="A89" s="13"/>
      <c r="B89" s="237"/>
      <c r="C89" s="238"/>
      <c r="D89" s="222" t="s">
        <v>153</v>
      </c>
      <c r="E89" s="239" t="s">
        <v>19</v>
      </c>
      <c r="F89" s="240" t="s">
        <v>155</v>
      </c>
      <c r="G89" s="238"/>
      <c r="H89" s="241">
        <v>18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7" t="s">
        <v>153</v>
      </c>
      <c r="AU89" s="247" t="s">
        <v>81</v>
      </c>
      <c r="AV89" s="13" t="s">
        <v>127</v>
      </c>
      <c r="AW89" s="13" t="s">
        <v>35</v>
      </c>
      <c r="AX89" s="13" t="s">
        <v>81</v>
      </c>
      <c r="AY89" s="247" t="s">
        <v>128</v>
      </c>
    </row>
    <row r="90" s="2" customFormat="1" ht="21.75" customHeight="1">
      <c r="A90" s="38"/>
      <c r="B90" s="39"/>
      <c r="C90" s="248" t="s">
        <v>156</v>
      </c>
      <c r="D90" s="248" t="s">
        <v>157</v>
      </c>
      <c r="E90" s="249" t="s">
        <v>158</v>
      </c>
      <c r="F90" s="250" t="s">
        <v>159</v>
      </c>
      <c r="G90" s="251" t="s">
        <v>149</v>
      </c>
      <c r="H90" s="252">
        <v>18</v>
      </c>
      <c r="I90" s="253"/>
      <c r="J90" s="254">
        <f>ROUND(I90*H90,2)</f>
        <v>0</v>
      </c>
      <c r="K90" s="250" t="s">
        <v>133</v>
      </c>
      <c r="L90" s="255"/>
      <c r="M90" s="256" t="s">
        <v>19</v>
      </c>
      <c r="N90" s="257" t="s">
        <v>44</v>
      </c>
      <c r="O90" s="84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0" t="s">
        <v>160</v>
      </c>
      <c r="AT90" s="220" t="s">
        <v>157</v>
      </c>
      <c r="AU90" s="220" t="s">
        <v>81</v>
      </c>
      <c r="AY90" s="17" t="s">
        <v>128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7" t="s">
        <v>81</v>
      </c>
      <c r="BK90" s="221">
        <f>ROUND(I90*H90,2)</f>
        <v>0</v>
      </c>
      <c r="BL90" s="17" t="s">
        <v>160</v>
      </c>
      <c r="BM90" s="220" t="s">
        <v>161</v>
      </c>
    </row>
    <row r="91" s="2" customFormat="1">
      <c r="A91" s="38"/>
      <c r="B91" s="39"/>
      <c r="C91" s="40"/>
      <c r="D91" s="222" t="s">
        <v>151</v>
      </c>
      <c r="E91" s="40"/>
      <c r="F91" s="223" t="s">
        <v>152</v>
      </c>
      <c r="G91" s="40"/>
      <c r="H91" s="40"/>
      <c r="I91" s="136"/>
      <c r="J91" s="40"/>
      <c r="K91" s="40"/>
      <c r="L91" s="44"/>
      <c r="M91" s="224"/>
      <c r="N91" s="22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151</v>
      </c>
      <c r="AU91" s="17" t="s">
        <v>81</v>
      </c>
    </row>
    <row r="92" s="12" customFormat="1">
      <c r="A92" s="12"/>
      <c r="B92" s="226"/>
      <c r="C92" s="227"/>
      <c r="D92" s="222" t="s">
        <v>153</v>
      </c>
      <c r="E92" s="228" t="s">
        <v>19</v>
      </c>
      <c r="F92" s="229" t="s">
        <v>154</v>
      </c>
      <c r="G92" s="227"/>
      <c r="H92" s="230">
        <v>18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36" t="s">
        <v>153</v>
      </c>
      <c r="AU92" s="236" t="s">
        <v>81</v>
      </c>
      <c r="AV92" s="12" t="s">
        <v>83</v>
      </c>
      <c r="AW92" s="12" t="s">
        <v>35</v>
      </c>
      <c r="AX92" s="12" t="s">
        <v>73</v>
      </c>
      <c r="AY92" s="236" t="s">
        <v>128</v>
      </c>
    </row>
    <row r="93" s="13" customFormat="1">
      <c r="A93" s="13"/>
      <c r="B93" s="237"/>
      <c r="C93" s="238"/>
      <c r="D93" s="222" t="s">
        <v>153</v>
      </c>
      <c r="E93" s="239" t="s">
        <v>19</v>
      </c>
      <c r="F93" s="240" t="s">
        <v>155</v>
      </c>
      <c r="G93" s="238"/>
      <c r="H93" s="241">
        <v>18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7" t="s">
        <v>153</v>
      </c>
      <c r="AU93" s="247" t="s">
        <v>81</v>
      </c>
      <c r="AV93" s="13" t="s">
        <v>127</v>
      </c>
      <c r="AW93" s="13" t="s">
        <v>35</v>
      </c>
      <c r="AX93" s="13" t="s">
        <v>81</v>
      </c>
      <c r="AY93" s="247" t="s">
        <v>128</v>
      </c>
    </row>
    <row r="94" s="2" customFormat="1" ht="21.75" customHeight="1">
      <c r="A94" s="38"/>
      <c r="B94" s="39"/>
      <c r="C94" s="209" t="s">
        <v>162</v>
      </c>
      <c r="D94" s="209" t="s">
        <v>129</v>
      </c>
      <c r="E94" s="210" t="s">
        <v>163</v>
      </c>
      <c r="F94" s="211" t="s">
        <v>164</v>
      </c>
      <c r="G94" s="212" t="s">
        <v>132</v>
      </c>
      <c r="H94" s="213">
        <v>2</v>
      </c>
      <c r="I94" s="214"/>
      <c r="J94" s="215">
        <f>ROUND(I94*H94,2)</f>
        <v>0</v>
      </c>
      <c r="K94" s="211" t="s">
        <v>133</v>
      </c>
      <c r="L94" s="44"/>
      <c r="M94" s="216" t="s">
        <v>19</v>
      </c>
      <c r="N94" s="217" t="s">
        <v>44</v>
      </c>
      <c r="O94" s="84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0" t="s">
        <v>134</v>
      </c>
      <c r="AT94" s="220" t="s">
        <v>129</v>
      </c>
      <c r="AU94" s="220" t="s">
        <v>81</v>
      </c>
      <c r="AY94" s="17" t="s">
        <v>128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7" t="s">
        <v>81</v>
      </c>
      <c r="BK94" s="221">
        <f>ROUND(I94*H94,2)</f>
        <v>0</v>
      </c>
      <c r="BL94" s="17" t="s">
        <v>134</v>
      </c>
      <c r="BM94" s="220" t="s">
        <v>165</v>
      </c>
    </row>
    <row r="95" s="2" customFormat="1" ht="21.75" customHeight="1">
      <c r="A95" s="38"/>
      <c r="B95" s="39"/>
      <c r="C95" s="248" t="s">
        <v>166</v>
      </c>
      <c r="D95" s="248" t="s">
        <v>157</v>
      </c>
      <c r="E95" s="249" t="s">
        <v>167</v>
      </c>
      <c r="F95" s="250" t="s">
        <v>168</v>
      </c>
      <c r="G95" s="251" t="s">
        <v>132</v>
      </c>
      <c r="H95" s="252">
        <v>2</v>
      </c>
      <c r="I95" s="253"/>
      <c r="J95" s="254">
        <f>ROUND(I95*H95,2)</f>
        <v>0</v>
      </c>
      <c r="K95" s="250" t="s">
        <v>133</v>
      </c>
      <c r="L95" s="255"/>
      <c r="M95" s="256" t="s">
        <v>19</v>
      </c>
      <c r="N95" s="257" t="s">
        <v>44</v>
      </c>
      <c r="O95" s="84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0" t="s">
        <v>160</v>
      </c>
      <c r="AT95" s="220" t="s">
        <v>157</v>
      </c>
      <c r="AU95" s="220" t="s">
        <v>81</v>
      </c>
      <c r="AY95" s="17" t="s">
        <v>128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7" t="s">
        <v>81</v>
      </c>
      <c r="BK95" s="221">
        <f>ROUND(I95*H95,2)</f>
        <v>0</v>
      </c>
      <c r="BL95" s="17" t="s">
        <v>160</v>
      </c>
      <c r="BM95" s="220" t="s">
        <v>169</v>
      </c>
    </row>
    <row r="96" s="2" customFormat="1" ht="33" customHeight="1">
      <c r="A96" s="38"/>
      <c r="B96" s="39"/>
      <c r="C96" s="209" t="s">
        <v>170</v>
      </c>
      <c r="D96" s="209" t="s">
        <v>129</v>
      </c>
      <c r="E96" s="210" t="s">
        <v>171</v>
      </c>
      <c r="F96" s="211" t="s">
        <v>172</v>
      </c>
      <c r="G96" s="212" t="s">
        <v>173</v>
      </c>
      <c r="H96" s="213">
        <v>20</v>
      </c>
      <c r="I96" s="214"/>
      <c r="J96" s="215">
        <f>ROUND(I96*H96,2)</f>
        <v>0</v>
      </c>
      <c r="K96" s="211" t="s">
        <v>133</v>
      </c>
      <c r="L96" s="44"/>
      <c r="M96" s="216" t="s">
        <v>19</v>
      </c>
      <c r="N96" s="217" t="s">
        <v>44</v>
      </c>
      <c r="O96" s="84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0" t="s">
        <v>81</v>
      </c>
      <c r="AT96" s="220" t="s">
        <v>129</v>
      </c>
      <c r="AU96" s="220" t="s">
        <v>81</v>
      </c>
      <c r="AY96" s="17" t="s">
        <v>128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17" t="s">
        <v>81</v>
      </c>
      <c r="BK96" s="221">
        <f>ROUND(I96*H96,2)</f>
        <v>0</v>
      </c>
      <c r="BL96" s="17" t="s">
        <v>81</v>
      </c>
      <c r="BM96" s="220" t="s">
        <v>174</v>
      </c>
    </row>
    <row r="97" s="2" customFormat="1" ht="21.75" customHeight="1">
      <c r="A97" s="38"/>
      <c r="B97" s="39"/>
      <c r="C97" s="248" t="s">
        <v>175</v>
      </c>
      <c r="D97" s="248" t="s">
        <v>157</v>
      </c>
      <c r="E97" s="249" t="s">
        <v>176</v>
      </c>
      <c r="F97" s="250" t="s">
        <v>177</v>
      </c>
      <c r="G97" s="251" t="s">
        <v>173</v>
      </c>
      <c r="H97" s="252">
        <v>20</v>
      </c>
      <c r="I97" s="253"/>
      <c r="J97" s="254">
        <f>ROUND(I97*H97,2)</f>
        <v>0</v>
      </c>
      <c r="K97" s="250" t="s">
        <v>133</v>
      </c>
      <c r="L97" s="255"/>
      <c r="M97" s="256" t="s">
        <v>19</v>
      </c>
      <c r="N97" s="257" t="s">
        <v>44</v>
      </c>
      <c r="O97" s="84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0" t="s">
        <v>160</v>
      </c>
      <c r="AT97" s="220" t="s">
        <v>157</v>
      </c>
      <c r="AU97" s="220" t="s">
        <v>81</v>
      </c>
      <c r="AY97" s="17" t="s">
        <v>128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7" t="s">
        <v>81</v>
      </c>
      <c r="BK97" s="221">
        <f>ROUND(I97*H97,2)</f>
        <v>0</v>
      </c>
      <c r="BL97" s="17" t="s">
        <v>160</v>
      </c>
      <c r="BM97" s="220" t="s">
        <v>178</v>
      </c>
    </row>
    <row r="98" s="2" customFormat="1" ht="21.75" customHeight="1">
      <c r="A98" s="38"/>
      <c r="B98" s="39"/>
      <c r="C98" s="209" t="s">
        <v>179</v>
      </c>
      <c r="D98" s="209" t="s">
        <v>129</v>
      </c>
      <c r="E98" s="210" t="s">
        <v>180</v>
      </c>
      <c r="F98" s="211" t="s">
        <v>181</v>
      </c>
      <c r="G98" s="212" t="s">
        <v>132</v>
      </c>
      <c r="H98" s="213">
        <v>5</v>
      </c>
      <c r="I98" s="214"/>
      <c r="J98" s="215">
        <f>ROUND(I98*H98,2)</f>
        <v>0</v>
      </c>
      <c r="K98" s="211" t="s">
        <v>133</v>
      </c>
      <c r="L98" s="44"/>
      <c r="M98" s="216" t="s">
        <v>19</v>
      </c>
      <c r="N98" s="217" t="s">
        <v>44</v>
      </c>
      <c r="O98" s="84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0" t="s">
        <v>81</v>
      </c>
      <c r="AT98" s="220" t="s">
        <v>129</v>
      </c>
      <c r="AU98" s="220" t="s">
        <v>81</v>
      </c>
      <c r="AY98" s="17" t="s">
        <v>128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7" t="s">
        <v>81</v>
      </c>
      <c r="BK98" s="221">
        <f>ROUND(I98*H98,2)</f>
        <v>0</v>
      </c>
      <c r="BL98" s="17" t="s">
        <v>81</v>
      </c>
      <c r="BM98" s="220" t="s">
        <v>182</v>
      </c>
    </row>
    <row r="99" s="2" customFormat="1" ht="21.75" customHeight="1">
      <c r="A99" s="38"/>
      <c r="B99" s="39"/>
      <c r="C99" s="209" t="s">
        <v>183</v>
      </c>
      <c r="D99" s="209" t="s">
        <v>129</v>
      </c>
      <c r="E99" s="210" t="s">
        <v>184</v>
      </c>
      <c r="F99" s="211" t="s">
        <v>185</v>
      </c>
      <c r="G99" s="212" t="s">
        <v>132</v>
      </c>
      <c r="H99" s="213">
        <v>3</v>
      </c>
      <c r="I99" s="214"/>
      <c r="J99" s="215">
        <f>ROUND(I99*H99,2)</f>
        <v>0</v>
      </c>
      <c r="K99" s="211" t="s">
        <v>133</v>
      </c>
      <c r="L99" s="44"/>
      <c r="M99" s="216" t="s">
        <v>19</v>
      </c>
      <c r="N99" s="217" t="s">
        <v>44</v>
      </c>
      <c r="O99" s="84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0" t="s">
        <v>134</v>
      </c>
      <c r="AT99" s="220" t="s">
        <v>129</v>
      </c>
      <c r="AU99" s="220" t="s">
        <v>81</v>
      </c>
      <c r="AY99" s="17" t="s">
        <v>128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17" t="s">
        <v>81</v>
      </c>
      <c r="BK99" s="221">
        <f>ROUND(I99*H99,2)</f>
        <v>0</v>
      </c>
      <c r="BL99" s="17" t="s">
        <v>134</v>
      </c>
      <c r="BM99" s="220" t="s">
        <v>186</v>
      </c>
    </row>
    <row r="100" s="2" customFormat="1" ht="21.75" customHeight="1">
      <c r="A100" s="38"/>
      <c r="B100" s="39"/>
      <c r="C100" s="248" t="s">
        <v>187</v>
      </c>
      <c r="D100" s="248" t="s">
        <v>157</v>
      </c>
      <c r="E100" s="249" t="s">
        <v>188</v>
      </c>
      <c r="F100" s="250" t="s">
        <v>189</v>
      </c>
      <c r="G100" s="251" t="s">
        <v>190</v>
      </c>
      <c r="H100" s="252">
        <v>1</v>
      </c>
      <c r="I100" s="253"/>
      <c r="J100" s="254">
        <f>ROUND(I100*H100,2)</f>
        <v>0</v>
      </c>
      <c r="K100" s="250" t="s">
        <v>133</v>
      </c>
      <c r="L100" s="255"/>
      <c r="M100" s="256" t="s">
        <v>19</v>
      </c>
      <c r="N100" s="257" t="s">
        <v>44</v>
      </c>
      <c r="O100" s="84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0" t="s">
        <v>160</v>
      </c>
      <c r="AT100" s="220" t="s">
        <v>157</v>
      </c>
      <c r="AU100" s="220" t="s">
        <v>81</v>
      </c>
      <c r="AY100" s="17" t="s">
        <v>128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17" t="s">
        <v>81</v>
      </c>
      <c r="BK100" s="221">
        <f>ROUND(I100*H100,2)</f>
        <v>0</v>
      </c>
      <c r="BL100" s="17" t="s">
        <v>160</v>
      </c>
      <c r="BM100" s="220" t="s">
        <v>191</v>
      </c>
    </row>
    <row r="101" s="2" customFormat="1" ht="21.75" customHeight="1">
      <c r="A101" s="38"/>
      <c r="B101" s="39"/>
      <c r="C101" s="209" t="s">
        <v>192</v>
      </c>
      <c r="D101" s="209" t="s">
        <v>129</v>
      </c>
      <c r="E101" s="210" t="s">
        <v>193</v>
      </c>
      <c r="F101" s="211" t="s">
        <v>194</v>
      </c>
      <c r="G101" s="212" t="s">
        <v>132</v>
      </c>
      <c r="H101" s="213">
        <v>3</v>
      </c>
      <c r="I101" s="214"/>
      <c r="J101" s="215">
        <f>ROUND(I101*H101,2)</f>
        <v>0</v>
      </c>
      <c r="K101" s="211" t="s">
        <v>133</v>
      </c>
      <c r="L101" s="44"/>
      <c r="M101" s="216" t="s">
        <v>19</v>
      </c>
      <c r="N101" s="217" t="s">
        <v>44</v>
      </c>
      <c r="O101" s="84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0" t="s">
        <v>134</v>
      </c>
      <c r="AT101" s="220" t="s">
        <v>129</v>
      </c>
      <c r="AU101" s="220" t="s">
        <v>81</v>
      </c>
      <c r="AY101" s="17" t="s">
        <v>128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7" t="s">
        <v>81</v>
      </c>
      <c r="BK101" s="221">
        <f>ROUND(I101*H101,2)</f>
        <v>0</v>
      </c>
      <c r="BL101" s="17" t="s">
        <v>134</v>
      </c>
      <c r="BM101" s="220" t="s">
        <v>195</v>
      </c>
    </row>
    <row r="102" s="2" customFormat="1" ht="44.25" customHeight="1">
      <c r="A102" s="38"/>
      <c r="B102" s="39"/>
      <c r="C102" s="209" t="s">
        <v>8</v>
      </c>
      <c r="D102" s="209" t="s">
        <v>129</v>
      </c>
      <c r="E102" s="210" t="s">
        <v>196</v>
      </c>
      <c r="F102" s="211" t="s">
        <v>197</v>
      </c>
      <c r="G102" s="212" t="s">
        <v>132</v>
      </c>
      <c r="H102" s="213">
        <v>1</v>
      </c>
      <c r="I102" s="214"/>
      <c r="J102" s="215">
        <f>ROUND(I102*H102,2)</f>
        <v>0</v>
      </c>
      <c r="K102" s="211" t="s">
        <v>133</v>
      </c>
      <c r="L102" s="44"/>
      <c r="M102" s="216" t="s">
        <v>19</v>
      </c>
      <c r="N102" s="217" t="s">
        <v>44</v>
      </c>
      <c r="O102" s="84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0" t="s">
        <v>134</v>
      </c>
      <c r="AT102" s="220" t="s">
        <v>129</v>
      </c>
      <c r="AU102" s="220" t="s">
        <v>81</v>
      </c>
      <c r="AY102" s="17" t="s">
        <v>128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17" t="s">
        <v>81</v>
      </c>
      <c r="BK102" s="221">
        <f>ROUND(I102*H102,2)</f>
        <v>0</v>
      </c>
      <c r="BL102" s="17" t="s">
        <v>134</v>
      </c>
      <c r="BM102" s="220" t="s">
        <v>198</v>
      </c>
    </row>
    <row r="103" s="2" customFormat="1" ht="21.75" customHeight="1">
      <c r="A103" s="38"/>
      <c r="B103" s="39"/>
      <c r="C103" s="248" t="s">
        <v>199</v>
      </c>
      <c r="D103" s="248" t="s">
        <v>157</v>
      </c>
      <c r="E103" s="249" t="s">
        <v>200</v>
      </c>
      <c r="F103" s="250" t="s">
        <v>201</v>
      </c>
      <c r="G103" s="251" t="s">
        <v>132</v>
      </c>
      <c r="H103" s="252">
        <v>1</v>
      </c>
      <c r="I103" s="253"/>
      <c r="J103" s="254">
        <f>ROUND(I103*H103,2)</f>
        <v>0</v>
      </c>
      <c r="K103" s="250" t="s">
        <v>133</v>
      </c>
      <c r="L103" s="255"/>
      <c r="M103" s="256" t="s">
        <v>19</v>
      </c>
      <c r="N103" s="257" t="s">
        <v>44</v>
      </c>
      <c r="O103" s="84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0" t="s">
        <v>202</v>
      </c>
      <c r="AT103" s="220" t="s">
        <v>157</v>
      </c>
      <c r="AU103" s="220" t="s">
        <v>81</v>
      </c>
      <c r="AY103" s="17" t="s">
        <v>128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7" t="s">
        <v>81</v>
      </c>
      <c r="BK103" s="221">
        <f>ROUND(I103*H103,2)</f>
        <v>0</v>
      </c>
      <c r="BL103" s="17" t="s">
        <v>203</v>
      </c>
      <c r="BM103" s="220" t="s">
        <v>204</v>
      </c>
    </row>
    <row r="104" s="2" customFormat="1" ht="21.75" customHeight="1">
      <c r="A104" s="38"/>
      <c r="B104" s="39"/>
      <c r="C104" s="248" t="s">
        <v>205</v>
      </c>
      <c r="D104" s="248" t="s">
        <v>157</v>
      </c>
      <c r="E104" s="249" t="s">
        <v>206</v>
      </c>
      <c r="F104" s="250" t="s">
        <v>207</v>
      </c>
      <c r="G104" s="251" t="s">
        <v>132</v>
      </c>
      <c r="H104" s="252">
        <v>1</v>
      </c>
      <c r="I104" s="253"/>
      <c r="J104" s="254">
        <f>ROUND(I104*H104,2)</f>
        <v>0</v>
      </c>
      <c r="K104" s="250" t="s">
        <v>133</v>
      </c>
      <c r="L104" s="255"/>
      <c r="M104" s="256" t="s">
        <v>19</v>
      </c>
      <c r="N104" s="257" t="s">
        <v>44</v>
      </c>
      <c r="O104" s="84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0" t="s">
        <v>160</v>
      </c>
      <c r="AT104" s="220" t="s">
        <v>157</v>
      </c>
      <c r="AU104" s="220" t="s">
        <v>81</v>
      </c>
      <c r="AY104" s="17" t="s">
        <v>128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7" t="s">
        <v>81</v>
      </c>
      <c r="BK104" s="221">
        <f>ROUND(I104*H104,2)</f>
        <v>0</v>
      </c>
      <c r="BL104" s="17" t="s">
        <v>160</v>
      </c>
      <c r="BM104" s="220" t="s">
        <v>208</v>
      </c>
    </row>
    <row r="105" s="2" customFormat="1" ht="21.75" customHeight="1">
      <c r="A105" s="38"/>
      <c r="B105" s="39"/>
      <c r="C105" s="209" t="s">
        <v>209</v>
      </c>
      <c r="D105" s="209" t="s">
        <v>129</v>
      </c>
      <c r="E105" s="210" t="s">
        <v>210</v>
      </c>
      <c r="F105" s="211" t="s">
        <v>211</v>
      </c>
      <c r="G105" s="212" t="s">
        <v>132</v>
      </c>
      <c r="H105" s="213">
        <v>1</v>
      </c>
      <c r="I105" s="214"/>
      <c r="J105" s="215">
        <f>ROUND(I105*H105,2)</f>
        <v>0</v>
      </c>
      <c r="K105" s="211" t="s">
        <v>133</v>
      </c>
      <c r="L105" s="44"/>
      <c r="M105" s="216" t="s">
        <v>19</v>
      </c>
      <c r="N105" s="217" t="s">
        <v>44</v>
      </c>
      <c r="O105" s="84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0" t="s">
        <v>203</v>
      </c>
      <c r="AT105" s="220" t="s">
        <v>129</v>
      </c>
      <c r="AU105" s="220" t="s">
        <v>81</v>
      </c>
      <c r="AY105" s="17" t="s">
        <v>128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17" t="s">
        <v>81</v>
      </c>
      <c r="BK105" s="221">
        <f>ROUND(I105*H105,2)</f>
        <v>0</v>
      </c>
      <c r="BL105" s="17" t="s">
        <v>203</v>
      </c>
      <c r="BM105" s="220" t="s">
        <v>212</v>
      </c>
    </row>
    <row r="106" s="2" customFormat="1" ht="21.75" customHeight="1">
      <c r="A106" s="38"/>
      <c r="B106" s="39"/>
      <c r="C106" s="248" t="s">
        <v>213</v>
      </c>
      <c r="D106" s="248" t="s">
        <v>157</v>
      </c>
      <c r="E106" s="249" t="s">
        <v>214</v>
      </c>
      <c r="F106" s="250" t="s">
        <v>215</v>
      </c>
      <c r="G106" s="251" t="s">
        <v>132</v>
      </c>
      <c r="H106" s="252">
        <v>1</v>
      </c>
      <c r="I106" s="253"/>
      <c r="J106" s="254">
        <f>ROUND(I106*H106,2)</f>
        <v>0</v>
      </c>
      <c r="K106" s="250" t="s">
        <v>133</v>
      </c>
      <c r="L106" s="255"/>
      <c r="M106" s="256" t="s">
        <v>19</v>
      </c>
      <c r="N106" s="257" t="s">
        <v>44</v>
      </c>
      <c r="O106" s="84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0" t="s">
        <v>202</v>
      </c>
      <c r="AT106" s="220" t="s">
        <v>157</v>
      </c>
      <c r="AU106" s="220" t="s">
        <v>81</v>
      </c>
      <c r="AY106" s="17" t="s">
        <v>128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17" t="s">
        <v>81</v>
      </c>
      <c r="BK106" s="221">
        <f>ROUND(I106*H106,2)</f>
        <v>0</v>
      </c>
      <c r="BL106" s="17" t="s">
        <v>203</v>
      </c>
      <c r="BM106" s="220" t="s">
        <v>216</v>
      </c>
    </row>
    <row r="107" s="2" customFormat="1" ht="21.75" customHeight="1">
      <c r="A107" s="38"/>
      <c r="B107" s="39"/>
      <c r="C107" s="209" t="s">
        <v>217</v>
      </c>
      <c r="D107" s="209" t="s">
        <v>129</v>
      </c>
      <c r="E107" s="210" t="s">
        <v>218</v>
      </c>
      <c r="F107" s="211" t="s">
        <v>219</v>
      </c>
      <c r="G107" s="212" t="s">
        <v>132</v>
      </c>
      <c r="H107" s="213">
        <v>1</v>
      </c>
      <c r="I107" s="214"/>
      <c r="J107" s="215">
        <f>ROUND(I107*H107,2)</f>
        <v>0</v>
      </c>
      <c r="K107" s="211" t="s">
        <v>133</v>
      </c>
      <c r="L107" s="44"/>
      <c r="M107" s="216" t="s">
        <v>19</v>
      </c>
      <c r="N107" s="217" t="s">
        <v>44</v>
      </c>
      <c r="O107" s="84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0" t="s">
        <v>203</v>
      </c>
      <c r="AT107" s="220" t="s">
        <v>129</v>
      </c>
      <c r="AU107" s="220" t="s">
        <v>81</v>
      </c>
      <c r="AY107" s="17" t="s">
        <v>128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7" t="s">
        <v>81</v>
      </c>
      <c r="BK107" s="221">
        <f>ROUND(I107*H107,2)</f>
        <v>0</v>
      </c>
      <c r="BL107" s="17" t="s">
        <v>203</v>
      </c>
      <c r="BM107" s="220" t="s">
        <v>220</v>
      </c>
    </row>
    <row r="108" s="2" customFormat="1" ht="21.75" customHeight="1">
      <c r="A108" s="38"/>
      <c r="B108" s="39"/>
      <c r="C108" s="248" t="s">
        <v>7</v>
      </c>
      <c r="D108" s="248" t="s">
        <v>157</v>
      </c>
      <c r="E108" s="249" t="s">
        <v>221</v>
      </c>
      <c r="F108" s="250" t="s">
        <v>222</v>
      </c>
      <c r="G108" s="251" t="s">
        <v>132</v>
      </c>
      <c r="H108" s="252">
        <v>1</v>
      </c>
      <c r="I108" s="253"/>
      <c r="J108" s="254">
        <f>ROUND(I108*H108,2)</f>
        <v>0</v>
      </c>
      <c r="K108" s="250" t="s">
        <v>133</v>
      </c>
      <c r="L108" s="255"/>
      <c r="M108" s="256" t="s">
        <v>19</v>
      </c>
      <c r="N108" s="257" t="s">
        <v>44</v>
      </c>
      <c r="O108" s="84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0" t="s">
        <v>202</v>
      </c>
      <c r="AT108" s="220" t="s">
        <v>157</v>
      </c>
      <c r="AU108" s="220" t="s">
        <v>81</v>
      </c>
      <c r="AY108" s="17" t="s">
        <v>128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17" t="s">
        <v>81</v>
      </c>
      <c r="BK108" s="221">
        <f>ROUND(I108*H108,2)</f>
        <v>0</v>
      </c>
      <c r="BL108" s="17" t="s">
        <v>203</v>
      </c>
      <c r="BM108" s="220" t="s">
        <v>223</v>
      </c>
    </row>
    <row r="109" s="2" customFormat="1" ht="21.75" customHeight="1">
      <c r="A109" s="38"/>
      <c r="B109" s="39"/>
      <c r="C109" s="209" t="s">
        <v>224</v>
      </c>
      <c r="D109" s="209" t="s">
        <v>129</v>
      </c>
      <c r="E109" s="210" t="s">
        <v>225</v>
      </c>
      <c r="F109" s="211" t="s">
        <v>226</v>
      </c>
      <c r="G109" s="212" t="s">
        <v>227</v>
      </c>
      <c r="H109" s="213">
        <v>20</v>
      </c>
      <c r="I109" s="214"/>
      <c r="J109" s="215">
        <f>ROUND(I109*H109,2)</f>
        <v>0</v>
      </c>
      <c r="K109" s="211" t="s">
        <v>133</v>
      </c>
      <c r="L109" s="44"/>
      <c r="M109" s="216" t="s">
        <v>19</v>
      </c>
      <c r="N109" s="217" t="s">
        <v>44</v>
      </c>
      <c r="O109" s="84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0" t="s">
        <v>134</v>
      </c>
      <c r="AT109" s="220" t="s">
        <v>129</v>
      </c>
      <c r="AU109" s="220" t="s">
        <v>81</v>
      </c>
      <c r="AY109" s="17" t="s">
        <v>128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7" t="s">
        <v>81</v>
      </c>
      <c r="BK109" s="221">
        <f>ROUND(I109*H109,2)</f>
        <v>0</v>
      </c>
      <c r="BL109" s="17" t="s">
        <v>134</v>
      </c>
      <c r="BM109" s="220" t="s">
        <v>228</v>
      </c>
    </row>
    <row r="110" s="2" customFormat="1" ht="21.75" customHeight="1">
      <c r="A110" s="38"/>
      <c r="B110" s="39"/>
      <c r="C110" s="248" t="s">
        <v>229</v>
      </c>
      <c r="D110" s="248" t="s">
        <v>157</v>
      </c>
      <c r="E110" s="249" t="s">
        <v>230</v>
      </c>
      <c r="F110" s="250" t="s">
        <v>231</v>
      </c>
      <c r="G110" s="251" t="s">
        <v>227</v>
      </c>
      <c r="H110" s="252">
        <v>20</v>
      </c>
      <c r="I110" s="253"/>
      <c r="J110" s="254">
        <f>ROUND(I110*H110,2)</f>
        <v>0</v>
      </c>
      <c r="K110" s="250" t="s">
        <v>133</v>
      </c>
      <c r="L110" s="255"/>
      <c r="M110" s="256" t="s">
        <v>19</v>
      </c>
      <c r="N110" s="257" t="s">
        <v>44</v>
      </c>
      <c r="O110" s="84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0" t="s">
        <v>134</v>
      </c>
      <c r="AT110" s="220" t="s">
        <v>157</v>
      </c>
      <c r="AU110" s="220" t="s">
        <v>81</v>
      </c>
      <c r="AY110" s="17" t="s">
        <v>128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17" t="s">
        <v>81</v>
      </c>
      <c r="BK110" s="221">
        <f>ROUND(I110*H110,2)</f>
        <v>0</v>
      </c>
      <c r="BL110" s="17" t="s">
        <v>134</v>
      </c>
      <c r="BM110" s="220" t="s">
        <v>232</v>
      </c>
    </row>
    <row r="111" s="2" customFormat="1" ht="21.75" customHeight="1">
      <c r="A111" s="38"/>
      <c r="B111" s="39"/>
      <c r="C111" s="209" t="s">
        <v>233</v>
      </c>
      <c r="D111" s="209" t="s">
        <v>129</v>
      </c>
      <c r="E111" s="210" t="s">
        <v>234</v>
      </c>
      <c r="F111" s="211" t="s">
        <v>235</v>
      </c>
      <c r="G111" s="212" t="s">
        <v>132</v>
      </c>
      <c r="H111" s="213">
        <v>1</v>
      </c>
      <c r="I111" s="214"/>
      <c r="J111" s="215">
        <f>ROUND(I111*H111,2)</f>
        <v>0</v>
      </c>
      <c r="K111" s="211" t="s">
        <v>133</v>
      </c>
      <c r="L111" s="44"/>
      <c r="M111" s="216" t="s">
        <v>19</v>
      </c>
      <c r="N111" s="217" t="s">
        <v>44</v>
      </c>
      <c r="O111" s="84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0" t="s">
        <v>203</v>
      </c>
      <c r="AT111" s="220" t="s">
        <v>129</v>
      </c>
      <c r="AU111" s="220" t="s">
        <v>81</v>
      </c>
      <c r="AY111" s="17" t="s">
        <v>128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17" t="s">
        <v>81</v>
      </c>
      <c r="BK111" s="221">
        <f>ROUND(I111*H111,2)</f>
        <v>0</v>
      </c>
      <c r="BL111" s="17" t="s">
        <v>203</v>
      </c>
      <c r="BM111" s="220" t="s">
        <v>236</v>
      </c>
    </row>
    <row r="112" s="2" customFormat="1" ht="16.5" customHeight="1">
      <c r="A112" s="38"/>
      <c r="B112" s="39"/>
      <c r="C112" s="248" t="s">
        <v>237</v>
      </c>
      <c r="D112" s="248" t="s">
        <v>157</v>
      </c>
      <c r="E112" s="249" t="s">
        <v>238</v>
      </c>
      <c r="F112" s="250" t="s">
        <v>239</v>
      </c>
      <c r="G112" s="251" t="s">
        <v>132</v>
      </c>
      <c r="H112" s="252">
        <v>1</v>
      </c>
      <c r="I112" s="253"/>
      <c r="J112" s="254">
        <f>ROUND(I112*H112,2)</f>
        <v>0</v>
      </c>
      <c r="K112" s="250" t="s">
        <v>19</v>
      </c>
      <c r="L112" s="255"/>
      <c r="M112" s="256" t="s">
        <v>19</v>
      </c>
      <c r="N112" s="257" t="s">
        <v>44</v>
      </c>
      <c r="O112" s="84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0" t="s">
        <v>160</v>
      </c>
      <c r="AT112" s="220" t="s">
        <v>157</v>
      </c>
      <c r="AU112" s="220" t="s">
        <v>81</v>
      </c>
      <c r="AY112" s="17" t="s">
        <v>128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17" t="s">
        <v>81</v>
      </c>
      <c r="BK112" s="221">
        <f>ROUND(I112*H112,2)</f>
        <v>0</v>
      </c>
      <c r="BL112" s="17" t="s">
        <v>160</v>
      </c>
      <c r="BM112" s="220" t="s">
        <v>240</v>
      </c>
    </row>
    <row r="113" s="2" customFormat="1" ht="21.75" customHeight="1">
      <c r="A113" s="38"/>
      <c r="B113" s="39"/>
      <c r="C113" s="209" t="s">
        <v>241</v>
      </c>
      <c r="D113" s="209" t="s">
        <v>129</v>
      </c>
      <c r="E113" s="210" t="s">
        <v>246</v>
      </c>
      <c r="F113" s="211" t="s">
        <v>247</v>
      </c>
      <c r="G113" s="212" t="s">
        <v>132</v>
      </c>
      <c r="H113" s="213">
        <v>2</v>
      </c>
      <c r="I113" s="214"/>
      <c r="J113" s="215">
        <f>ROUND(I113*H113,2)</f>
        <v>0</v>
      </c>
      <c r="K113" s="211" t="s">
        <v>133</v>
      </c>
      <c r="L113" s="44"/>
      <c r="M113" s="216" t="s">
        <v>19</v>
      </c>
      <c r="N113" s="217" t="s">
        <v>44</v>
      </c>
      <c r="O113" s="84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0" t="s">
        <v>134</v>
      </c>
      <c r="AT113" s="220" t="s">
        <v>129</v>
      </c>
      <c r="AU113" s="220" t="s">
        <v>81</v>
      </c>
      <c r="AY113" s="17" t="s">
        <v>128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17" t="s">
        <v>81</v>
      </c>
      <c r="BK113" s="221">
        <f>ROUND(I113*H113,2)</f>
        <v>0</v>
      </c>
      <c r="BL113" s="17" t="s">
        <v>134</v>
      </c>
      <c r="BM113" s="220" t="s">
        <v>248</v>
      </c>
    </row>
    <row r="114" s="2" customFormat="1" ht="21.75" customHeight="1">
      <c r="A114" s="38"/>
      <c r="B114" s="39"/>
      <c r="C114" s="248" t="s">
        <v>245</v>
      </c>
      <c r="D114" s="248" t="s">
        <v>157</v>
      </c>
      <c r="E114" s="249" t="s">
        <v>250</v>
      </c>
      <c r="F114" s="250" t="s">
        <v>251</v>
      </c>
      <c r="G114" s="251" t="s">
        <v>132</v>
      </c>
      <c r="H114" s="252">
        <v>2</v>
      </c>
      <c r="I114" s="253"/>
      <c r="J114" s="254">
        <f>ROUND(I114*H114,2)</f>
        <v>0</v>
      </c>
      <c r="K114" s="250" t="s">
        <v>19</v>
      </c>
      <c r="L114" s="255"/>
      <c r="M114" s="256" t="s">
        <v>19</v>
      </c>
      <c r="N114" s="257" t="s">
        <v>44</v>
      </c>
      <c r="O114" s="84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0" t="s">
        <v>202</v>
      </c>
      <c r="AT114" s="220" t="s">
        <v>157</v>
      </c>
      <c r="AU114" s="220" t="s">
        <v>81</v>
      </c>
      <c r="AY114" s="17" t="s">
        <v>128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7" t="s">
        <v>81</v>
      </c>
      <c r="BK114" s="221">
        <f>ROUND(I114*H114,2)</f>
        <v>0</v>
      </c>
      <c r="BL114" s="17" t="s">
        <v>203</v>
      </c>
      <c r="BM114" s="220" t="s">
        <v>252</v>
      </c>
    </row>
    <row r="115" s="2" customFormat="1" ht="21.75" customHeight="1">
      <c r="A115" s="38"/>
      <c r="B115" s="39"/>
      <c r="C115" s="209" t="s">
        <v>249</v>
      </c>
      <c r="D115" s="209" t="s">
        <v>129</v>
      </c>
      <c r="E115" s="210" t="s">
        <v>254</v>
      </c>
      <c r="F115" s="211" t="s">
        <v>255</v>
      </c>
      <c r="G115" s="212" t="s">
        <v>132</v>
      </c>
      <c r="H115" s="213">
        <v>3</v>
      </c>
      <c r="I115" s="214"/>
      <c r="J115" s="215">
        <f>ROUND(I115*H115,2)</f>
        <v>0</v>
      </c>
      <c r="K115" s="211" t="s">
        <v>133</v>
      </c>
      <c r="L115" s="44"/>
      <c r="M115" s="216" t="s">
        <v>19</v>
      </c>
      <c r="N115" s="217" t="s">
        <v>44</v>
      </c>
      <c r="O115" s="84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0" t="s">
        <v>134</v>
      </c>
      <c r="AT115" s="220" t="s">
        <v>129</v>
      </c>
      <c r="AU115" s="220" t="s">
        <v>81</v>
      </c>
      <c r="AY115" s="17" t="s">
        <v>128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17" t="s">
        <v>81</v>
      </c>
      <c r="BK115" s="221">
        <f>ROUND(I115*H115,2)</f>
        <v>0</v>
      </c>
      <c r="BL115" s="17" t="s">
        <v>134</v>
      </c>
      <c r="BM115" s="220" t="s">
        <v>256</v>
      </c>
    </row>
    <row r="116" s="2" customFormat="1" ht="21.75" customHeight="1">
      <c r="A116" s="38"/>
      <c r="B116" s="39"/>
      <c r="C116" s="209" t="s">
        <v>253</v>
      </c>
      <c r="D116" s="209" t="s">
        <v>129</v>
      </c>
      <c r="E116" s="210" t="s">
        <v>258</v>
      </c>
      <c r="F116" s="211" t="s">
        <v>259</v>
      </c>
      <c r="G116" s="212" t="s">
        <v>132</v>
      </c>
      <c r="H116" s="213">
        <v>2</v>
      </c>
      <c r="I116" s="214"/>
      <c r="J116" s="215">
        <f>ROUND(I116*H116,2)</f>
        <v>0</v>
      </c>
      <c r="K116" s="211" t="s">
        <v>133</v>
      </c>
      <c r="L116" s="44"/>
      <c r="M116" s="216" t="s">
        <v>19</v>
      </c>
      <c r="N116" s="217" t="s">
        <v>44</v>
      </c>
      <c r="O116" s="84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0" t="s">
        <v>134</v>
      </c>
      <c r="AT116" s="220" t="s">
        <v>129</v>
      </c>
      <c r="AU116" s="220" t="s">
        <v>81</v>
      </c>
      <c r="AY116" s="17" t="s">
        <v>128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17" t="s">
        <v>81</v>
      </c>
      <c r="BK116" s="221">
        <f>ROUND(I116*H116,2)</f>
        <v>0</v>
      </c>
      <c r="BL116" s="17" t="s">
        <v>134</v>
      </c>
      <c r="BM116" s="220" t="s">
        <v>260</v>
      </c>
    </row>
    <row r="117" s="2" customFormat="1" ht="21.75" customHeight="1">
      <c r="A117" s="38"/>
      <c r="B117" s="39"/>
      <c r="C117" s="248" t="s">
        <v>257</v>
      </c>
      <c r="D117" s="248" t="s">
        <v>157</v>
      </c>
      <c r="E117" s="249" t="s">
        <v>262</v>
      </c>
      <c r="F117" s="250" t="s">
        <v>263</v>
      </c>
      <c r="G117" s="251" t="s">
        <v>132</v>
      </c>
      <c r="H117" s="252">
        <v>2</v>
      </c>
      <c r="I117" s="253"/>
      <c r="J117" s="254">
        <f>ROUND(I117*H117,2)</f>
        <v>0</v>
      </c>
      <c r="K117" s="250" t="s">
        <v>133</v>
      </c>
      <c r="L117" s="255"/>
      <c r="M117" s="256" t="s">
        <v>19</v>
      </c>
      <c r="N117" s="257" t="s">
        <v>44</v>
      </c>
      <c r="O117" s="84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0" t="s">
        <v>160</v>
      </c>
      <c r="AT117" s="220" t="s">
        <v>157</v>
      </c>
      <c r="AU117" s="220" t="s">
        <v>81</v>
      </c>
      <c r="AY117" s="17" t="s">
        <v>128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7" t="s">
        <v>81</v>
      </c>
      <c r="BK117" s="221">
        <f>ROUND(I117*H117,2)</f>
        <v>0</v>
      </c>
      <c r="BL117" s="17" t="s">
        <v>160</v>
      </c>
      <c r="BM117" s="220" t="s">
        <v>264</v>
      </c>
    </row>
    <row r="118" s="2" customFormat="1">
      <c r="A118" s="38"/>
      <c r="B118" s="39"/>
      <c r="C118" s="40"/>
      <c r="D118" s="222" t="s">
        <v>151</v>
      </c>
      <c r="E118" s="40"/>
      <c r="F118" s="223" t="s">
        <v>265</v>
      </c>
      <c r="G118" s="40"/>
      <c r="H118" s="40"/>
      <c r="I118" s="136"/>
      <c r="J118" s="40"/>
      <c r="K118" s="40"/>
      <c r="L118" s="44"/>
      <c r="M118" s="224"/>
      <c r="N118" s="225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151</v>
      </c>
      <c r="AU118" s="17" t="s">
        <v>81</v>
      </c>
    </row>
    <row r="119" s="2" customFormat="1" ht="33" customHeight="1">
      <c r="A119" s="38"/>
      <c r="B119" s="39"/>
      <c r="C119" s="209" t="s">
        <v>261</v>
      </c>
      <c r="D119" s="209" t="s">
        <v>129</v>
      </c>
      <c r="E119" s="210" t="s">
        <v>267</v>
      </c>
      <c r="F119" s="211" t="s">
        <v>268</v>
      </c>
      <c r="G119" s="212" t="s">
        <v>132</v>
      </c>
      <c r="H119" s="213">
        <v>2</v>
      </c>
      <c r="I119" s="214"/>
      <c r="J119" s="215">
        <f>ROUND(I119*H119,2)</f>
        <v>0</v>
      </c>
      <c r="K119" s="211" t="s">
        <v>133</v>
      </c>
      <c r="L119" s="44"/>
      <c r="M119" s="216" t="s">
        <v>19</v>
      </c>
      <c r="N119" s="217" t="s">
        <v>44</v>
      </c>
      <c r="O119" s="84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0" t="s">
        <v>203</v>
      </c>
      <c r="AT119" s="220" t="s">
        <v>129</v>
      </c>
      <c r="AU119" s="220" t="s">
        <v>81</v>
      </c>
      <c r="AY119" s="17" t="s">
        <v>128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7" t="s">
        <v>81</v>
      </c>
      <c r="BK119" s="221">
        <f>ROUND(I119*H119,2)</f>
        <v>0</v>
      </c>
      <c r="BL119" s="17" t="s">
        <v>203</v>
      </c>
      <c r="BM119" s="220" t="s">
        <v>269</v>
      </c>
    </row>
    <row r="120" s="2" customFormat="1" ht="21.75" customHeight="1">
      <c r="A120" s="38"/>
      <c r="B120" s="39"/>
      <c r="C120" s="248" t="s">
        <v>266</v>
      </c>
      <c r="D120" s="248" t="s">
        <v>157</v>
      </c>
      <c r="E120" s="249" t="s">
        <v>271</v>
      </c>
      <c r="F120" s="250" t="s">
        <v>272</v>
      </c>
      <c r="G120" s="251" t="s">
        <v>132</v>
      </c>
      <c r="H120" s="252">
        <v>2</v>
      </c>
      <c r="I120" s="253"/>
      <c r="J120" s="254">
        <f>ROUND(I120*H120,2)</f>
        <v>0</v>
      </c>
      <c r="K120" s="250" t="s">
        <v>133</v>
      </c>
      <c r="L120" s="255"/>
      <c r="M120" s="256" t="s">
        <v>19</v>
      </c>
      <c r="N120" s="257" t="s">
        <v>44</v>
      </c>
      <c r="O120" s="84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0" t="s">
        <v>160</v>
      </c>
      <c r="AT120" s="220" t="s">
        <v>157</v>
      </c>
      <c r="AU120" s="220" t="s">
        <v>81</v>
      </c>
      <c r="AY120" s="17" t="s">
        <v>128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7" t="s">
        <v>81</v>
      </c>
      <c r="BK120" s="221">
        <f>ROUND(I120*H120,2)</f>
        <v>0</v>
      </c>
      <c r="BL120" s="17" t="s">
        <v>160</v>
      </c>
      <c r="BM120" s="220" t="s">
        <v>273</v>
      </c>
    </row>
    <row r="121" s="2" customFormat="1" ht="21.75" customHeight="1">
      <c r="A121" s="38"/>
      <c r="B121" s="39"/>
      <c r="C121" s="209" t="s">
        <v>270</v>
      </c>
      <c r="D121" s="209" t="s">
        <v>129</v>
      </c>
      <c r="E121" s="210" t="s">
        <v>275</v>
      </c>
      <c r="F121" s="211" t="s">
        <v>276</v>
      </c>
      <c r="G121" s="212" t="s">
        <v>132</v>
      </c>
      <c r="H121" s="213">
        <v>48</v>
      </c>
      <c r="I121" s="214"/>
      <c r="J121" s="215">
        <f>ROUND(I121*H121,2)</f>
        <v>0</v>
      </c>
      <c r="K121" s="211" t="s">
        <v>133</v>
      </c>
      <c r="L121" s="44"/>
      <c r="M121" s="216" t="s">
        <v>19</v>
      </c>
      <c r="N121" s="217" t="s">
        <v>44</v>
      </c>
      <c r="O121" s="84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0" t="s">
        <v>203</v>
      </c>
      <c r="AT121" s="220" t="s">
        <v>129</v>
      </c>
      <c r="AU121" s="220" t="s">
        <v>81</v>
      </c>
      <c r="AY121" s="17" t="s">
        <v>128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7" t="s">
        <v>81</v>
      </c>
      <c r="BK121" s="221">
        <f>ROUND(I121*H121,2)</f>
        <v>0</v>
      </c>
      <c r="BL121" s="17" t="s">
        <v>203</v>
      </c>
      <c r="BM121" s="220" t="s">
        <v>277</v>
      </c>
    </row>
    <row r="122" s="2" customFormat="1" ht="21.75" customHeight="1">
      <c r="A122" s="38"/>
      <c r="B122" s="39"/>
      <c r="C122" s="248" t="s">
        <v>274</v>
      </c>
      <c r="D122" s="248" t="s">
        <v>157</v>
      </c>
      <c r="E122" s="249" t="s">
        <v>279</v>
      </c>
      <c r="F122" s="250" t="s">
        <v>280</v>
      </c>
      <c r="G122" s="251" t="s">
        <v>132</v>
      </c>
      <c r="H122" s="252">
        <v>48</v>
      </c>
      <c r="I122" s="253"/>
      <c r="J122" s="254">
        <f>ROUND(I122*H122,2)</f>
        <v>0</v>
      </c>
      <c r="K122" s="250" t="s">
        <v>133</v>
      </c>
      <c r="L122" s="255"/>
      <c r="M122" s="256" t="s">
        <v>19</v>
      </c>
      <c r="N122" s="257" t="s">
        <v>44</v>
      </c>
      <c r="O122" s="84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0" t="s">
        <v>160</v>
      </c>
      <c r="AT122" s="220" t="s">
        <v>157</v>
      </c>
      <c r="AU122" s="220" t="s">
        <v>81</v>
      </c>
      <c r="AY122" s="17" t="s">
        <v>128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7" t="s">
        <v>81</v>
      </c>
      <c r="BK122" s="221">
        <f>ROUND(I122*H122,2)</f>
        <v>0</v>
      </c>
      <c r="BL122" s="17" t="s">
        <v>160</v>
      </c>
      <c r="BM122" s="220" t="s">
        <v>281</v>
      </c>
    </row>
    <row r="123" s="2" customFormat="1">
      <c r="A123" s="38"/>
      <c r="B123" s="39"/>
      <c r="C123" s="40"/>
      <c r="D123" s="222" t="s">
        <v>151</v>
      </c>
      <c r="E123" s="40"/>
      <c r="F123" s="223" t="s">
        <v>282</v>
      </c>
      <c r="G123" s="40"/>
      <c r="H123" s="40"/>
      <c r="I123" s="136"/>
      <c r="J123" s="40"/>
      <c r="K123" s="40"/>
      <c r="L123" s="44"/>
      <c r="M123" s="224"/>
      <c r="N123" s="225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151</v>
      </c>
      <c r="AU123" s="17" t="s">
        <v>81</v>
      </c>
    </row>
    <row r="124" s="2" customFormat="1" ht="16.5" customHeight="1">
      <c r="A124" s="38"/>
      <c r="B124" s="39"/>
      <c r="C124" s="209" t="s">
        <v>278</v>
      </c>
      <c r="D124" s="209" t="s">
        <v>129</v>
      </c>
      <c r="E124" s="210" t="s">
        <v>284</v>
      </c>
      <c r="F124" s="211" t="s">
        <v>285</v>
      </c>
      <c r="G124" s="212" t="s">
        <v>173</v>
      </c>
      <c r="H124" s="213">
        <v>90</v>
      </c>
      <c r="I124" s="214"/>
      <c r="J124" s="215">
        <f>ROUND(I124*H124,2)</f>
        <v>0</v>
      </c>
      <c r="K124" s="211" t="s">
        <v>19</v>
      </c>
      <c r="L124" s="44"/>
      <c r="M124" s="216" t="s">
        <v>19</v>
      </c>
      <c r="N124" s="217" t="s">
        <v>44</v>
      </c>
      <c r="O124" s="84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0" t="s">
        <v>203</v>
      </c>
      <c r="AT124" s="220" t="s">
        <v>129</v>
      </c>
      <c r="AU124" s="220" t="s">
        <v>81</v>
      </c>
      <c r="AY124" s="17" t="s">
        <v>128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7" t="s">
        <v>81</v>
      </c>
      <c r="BK124" s="221">
        <f>ROUND(I124*H124,2)</f>
        <v>0</v>
      </c>
      <c r="BL124" s="17" t="s">
        <v>203</v>
      </c>
      <c r="BM124" s="220" t="s">
        <v>369</v>
      </c>
    </row>
    <row r="125" s="2" customFormat="1" ht="21.75" customHeight="1">
      <c r="A125" s="38"/>
      <c r="B125" s="39"/>
      <c r="C125" s="248" t="s">
        <v>283</v>
      </c>
      <c r="D125" s="248" t="s">
        <v>157</v>
      </c>
      <c r="E125" s="249" t="s">
        <v>288</v>
      </c>
      <c r="F125" s="250" t="s">
        <v>289</v>
      </c>
      <c r="G125" s="251" t="s">
        <v>173</v>
      </c>
      <c r="H125" s="252">
        <v>90</v>
      </c>
      <c r="I125" s="253"/>
      <c r="J125" s="254">
        <f>ROUND(I125*H125,2)</f>
        <v>0</v>
      </c>
      <c r="K125" s="250" t="s">
        <v>133</v>
      </c>
      <c r="L125" s="255"/>
      <c r="M125" s="256" t="s">
        <v>19</v>
      </c>
      <c r="N125" s="257" t="s">
        <v>44</v>
      </c>
      <c r="O125" s="84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0" t="s">
        <v>202</v>
      </c>
      <c r="AT125" s="220" t="s">
        <v>157</v>
      </c>
      <c r="AU125" s="220" t="s">
        <v>81</v>
      </c>
      <c r="AY125" s="17" t="s">
        <v>128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7" t="s">
        <v>81</v>
      </c>
      <c r="BK125" s="221">
        <f>ROUND(I125*H125,2)</f>
        <v>0</v>
      </c>
      <c r="BL125" s="17" t="s">
        <v>203</v>
      </c>
      <c r="BM125" s="220" t="s">
        <v>370</v>
      </c>
    </row>
    <row r="126" s="2" customFormat="1" ht="21.75" customHeight="1">
      <c r="A126" s="38"/>
      <c r="B126" s="39"/>
      <c r="C126" s="209" t="s">
        <v>287</v>
      </c>
      <c r="D126" s="209" t="s">
        <v>129</v>
      </c>
      <c r="E126" s="210" t="s">
        <v>292</v>
      </c>
      <c r="F126" s="211" t="s">
        <v>293</v>
      </c>
      <c r="G126" s="212" t="s">
        <v>173</v>
      </c>
      <c r="H126" s="213">
        <v>30</v>
      </c>
      <c r="I126" s="214"/>
      <c r="J126" s="215">
        <f>ROUND(I126*H126,2)</f>
        <v>0</v>
      </c>
      <c r="K126" s="211" t="s">
        <v>133</v>
      </c>
      <c r="L126" s="44"/>
      <c r="M126" s="216" t="s">
        <v>19</v>
      </c>
      <c r="N126" s="217" t="s">
        <v>44</v>
      </c>
      <c r="O126" s="84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0" t="s">
        <v>134</v>
      </c>
      <c r="AT126" s="220" t="s">
        <v>129</v>
      </c>
      <c r="AU126" s="220" t="s">
        <v>81</v>
      </c>
      <c r="AY126" s="17" t="s">
        <v>128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7" t="s">
        <v>81</v>
      </c>
      <c r="BK126" s="221">
        <f>ROUND(I126*H126,2)</f>
        <v>0</v>
      </c>
      <c r="BL126" s="17" t="s">
        <v>134</v>
      </c>
      <c r="BM126" s="220" t="s">
        <v>371</v>
      </c>
    </row>
    <row r="127" s="2" customFormat="1" ht="21.75" customHeight="1">
      <c r="A127" s="38"/>
      <c r="B127" s="39"/>
      <c r="C127" s="248" t="s">
        <v>291</v>
      </c>
      <c r="D127" s="248" t="s">
        <v>157</v>
      </c>
      <c r="E127" s="249" t="s">
        <v>296</v>
      </c>
      <c r="F127" s="250" t="s">
        <v>297</v>
      </c>
      <c r="G127" s="251" t="s">
        <v>173</v>
      </c>
      <c r="H127" s="252">
        <v>30</v>
      </c>
      <c r="I127" s="253"/>
      <c r="J127" s="254">
        <f>ROUND(I127*H127,2)</f>
        <v>0</v>
      </c>
      <c r="K127" s="250" t="s">
        <v>133</v>
      </c>
      <c r="L127" s="255"/>
      <c r="M127" s="256" t="s">
        <v>19</v>
      </c>
      <c r="N127" s="257" t="s">
        <v>44</v>
      </c>
      <c r="O127" s="84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0" t="s">
        <v>160</v>
      </c>
      <c r="AT127" s="220" t="s">
        <v>157</v>
      </c>
      <c r="AU127" s="220" t="s">
        <v>81</v>
      </c>
      <c r="AY127" s="17" t="s">
        <v>128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7" t="s">
        <v>81</v>
      </c>
      <c r="BK127" s="221">
        <f>ROUND(I127*H127,2)</f>
        <v>0</v>
      </c>
      <c r="BL127" s="17" t="s">
        <v>160</v>
      </c>
      <c r="BM127" s="220" t="s">
        <v>372</v>
      </c>
    </row>
    <row r="128" s="2" customFormat="1" ht="33" customHeight="1">
      <c r="A128" s="38"/>
      <c r="B128" s="39"/>
      <c r="C128" s="209" t="s">
        <v>295</v>
      </c>
      <c r="D128" s="209" t="s">
        <v>129</v>
      </c>
      <c r="E128" s="210" t="s">
        <v>300</v>
      </c>
      <c r="F128" s="211" t="s">
        <v>301</v>
      </c>
      <c r="G128" s="212" t="s">
        <v>132</v>
      </c>
      <c r="H128" s="213">
        <v>2</v>
      </c>
      <c r="I128" s="214"/>
      <c r="J128" s="215">
        <f>ROUND(I128*H128,2)</f>
        <v>0</v>
      </c>
      <c r="K128" s="211" t="s">
        <v>133</v>
      </c>
      <c r="L128" s="44"/>
      <c r="M128" s="216" t="s">
        <v>19</v>
      </c>
      <c r="N128" s="217" t="s">
        <v>44</v>
      </c>
      <c r="O128" s="84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0" t="s">
        <v>134</v>
      </c>
      <c r="AT128" s="220" t="s">
        <v>129</v>
      </c>
      <c r="AU128" s="220" t="s">
        <v>81</v>
      </c>
      <c r="AY128" s="17" t="s">
        <v>128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7" t="s">
        <v>81</v>
      </c>
      <c r="BK128" s="221">
        <f>ROUND(I128*H128,2)</f>
        <v>0</v>
      </c>
      <c r="BL128" s="17" t="s">
        <v>134</v>
      </c>
      <c r="BM128" s="220" t="s">
        <v>373</v>
      </c>
    </row>
    <row r="129" s="2" customFormat="1" ht="21.75" customHeight="1">
      <c r="A129" s="38"/>
      <c r="B129" s="39"/>
      <c r="C129" s="248" t="s">
        <v>299</v>
      </c>
      <c r="D129" s="248" t="s">
        <v>157</v>
      </c>
      <c r="E129" s="249" t="s">
        <v>304</v>
      </c>
      <c r="F129" s="250" t="s">
        <v>305</v>
      </c>
      <c r="G129" s="251" t="s">
        <v>173</v>
      </c>
      <c r="H129" s="252">
        <v>20</v>
      </c>
      <c r="I129" s="253"/>
      <c r="J129" s="254">
        <f>ROUND(I129*H129,2)</f>
        <v>0</v>
      </c>
      <c r="K129" s="250" t="s">
        <v>133</v>
      </c>
      <c r="L129" s="255"/>
      <c r="M129" s="256" t="s">
        <v>19</v>
      </c>
      <c r="N129" s="257" t="s">
        <v>44</v>
      </c>
      <c r="O129" s="84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0" t="s">
        <v>160</v>
      </c>
      <c r="AT129" s="220" t="s">
        <v>157</v>
      </c>
      <c r="AU129" s="220" t="s">
        <v>81</v>
      </c>
      <c r="AY129" s="17" t="s">
        <v>128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7" t="s">
        <v>81</v>
      </c>
      <c r="BK129" s="221">
        <f>ROUND(I129*H129,2)</f>
        <v>0</v>
      </c>
      <c r="BL129" s="17" t="s">
        <v>160</v>
      </c>
      <c r="BM129" s="220" t="s">
        <v>374</v>
      </c>
    </row>
    <row r="130" s="2" customFormat="1" ht="33" customHeight="1">
      <c r="A130" s="38"/>
      <c r="B130" s="39"/>
      <c r="C130" s="209" t="s">
        <v>303</v>
      </c>
      <c r="D130" s="209" t="s">
        <v>129</v>
      </c>
      <c r="E130" s="210" t="s">
        <v>308</v>
      </c>
      <c r="F130" s="211" t="s">
        <v>309</v>
      </c>
      <c r="G130" s="212" t="s">
        <v>132</v>
      </c>
      <c r="H130" s="213">
        <v>3</v>
      </c>
      <c r="I130" s="214"/>
      <c r="J130" s="215">
        <f>ROUND(I130*H130,2)</f>
        <v>0</v>
      </c>
      <c r="K130" s="211" t="s">
        <v>133</v>
      </c>
      <c r="L130" s="44"/>
      <c r="M130" s="216" t="s">
        <v>19</v>
      </c>
      <c r="N130" s="217" t="s">
        <v>44</v>
      </c>
      <c r="O130" s="84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0" t="s">
        <v>134</v>
      </c>
      <c r="AT130" s="220" t="s">
        <v>129</v>
      </c>
      <c r="AU130" s="220" t="s">
        <v>81</v>
      </c>
      <c r="AY130" s="17" t="s">
        <v>128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7" t="s">
        <v>81</v>
      </c>
      <c r="BK130" s="221">
        <f>ROUND(I130*H130,2)</f>
        <v>0</v>
      </c>
      <c r="BL130" s="17" t="s">
        <v>134</v>
      </c>
      <c r="BM130" s="220" t="s">
        <v>375</v>
      </c>
    </row>
    <row r="131" s="2" customFormat="1" ht="21.75" customHeight="1">
      <c r="A131" s="38"/>
      <c r="B131" s="39"/>
      <c r="C131" s="209" t="s">
        <v>307</v>
      </c>
      <c r="D131" s="209" t="s">
        <v>129</v>
      </c>
      <c r="E131" s="210" t="s">
        <v>312</v>
      </c>
      <c r="F131" s="211" t="s">
        <v>313</v>
      </c>
      <c r="G131" s="212" t="s">
        <v>132</v>
      </c>
      <c r="H131" s="213">
        <v>8</v>
      </c>
      <c r="I131" s="214"/>
      <c r="J131" s="215">
        <f>ROUND(I131*H131,2)</f>
        <v>0</v>
      </c>
      <c r="K131" s="211" t="s">
        <v>133</v>
      </c>
      <c r="L131" s="44"/>
      <c r="M131" s="216" t="s">
        <v>19</v>
      </c>
      <c r="N131" s="217" t="s">
        <v>44</v>
      </c>
      <c r="O131" s="84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0" t="s">
        <v>134</v>
      </c>
      <c r="AT131" s="220" t="s">
        <v>129</v>
      </c>
      <c r="AU131" s="220" t="s">
        <v>81</v>
      </c>
      <c r="AY131" s="17" t="s">
        <v>128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7" t="s">
        <v>81</v>
      </c>
      <c r="BK131" s="221">
        <f>ROUND(I131*H131,2)</f>
        <v>0</v>
      </c>
      <c r="BL131" s="17" t="s">
        <v>134</v>
      </c>
      <c r="BM131" s="220" t="s">
        <v>376</v>
      </c>
    </row>
    <row r="132" s="2" customFormat="1" ht="21.75" customHeight="1">
      <c r="A132" s="38"/>
      <c r="B132" s="39"/>
      <c r="C132" s="248" t="s">
        <v>311</v>
      </c>
      <c r="D132" s="248" t="s">
        <v>157</v>
      </c>
      <c r="E132" s="249" t="s">
        <v>316</v>
      </c>
      <c r="F132" s="250" t="s">
        <v>317</v>
      </c>
      <c r="G132" s="251" t="s">
        <v>132</v>
      </c>
      <c r="H132" s="252">
        <v>8</v>
      </c>
      <c r="I132" s="253"/>
      <c r="J132" s="254">
        <f>ROUND(I132*H132,2)</f>
        <v>0</v>
      </c>
      <c r="K132" s="250" t="s">
        <v>133</v>
      </c>
      <c r="L132" s="255"/>
      <c r="M132" s="256" t="s">
        <v>19</v>
      </c>
      <c r="N132" s="257" t="s">
        <v>44</v>
      </c>
      <c r="O132" s="84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0" t="s">
        <v>160</v>
      </c>
      <c r="AT132" s="220" t="s">
        <v>157</v>
      </c>
      <c r="AU132" s="220" t="s">
        <v>81</v>
      </c>
      <c r="AY132" s="17" t="s">
        <v>128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7" t="s">
        <v>81</v>
      </c>
      <c r="BK132" s="221">
        <f>ROUND(I132*H132,2)</f>
        <v>0</v>
      </c>
      <c r="BL132" s="17" t="s">
        <v>160</v>
      </c>
      <c r="BM132" s="220" t="s">
        <v>377</v>
      </c>
    </row>
    <row r="133" s="2" customFormat="1" ht="21.75" customHeight="1">
      <c r="A133" s="38"/>
      <c r="B133" s="39"/>
      <c r="C133" s="209" t="s">
        <v>315</v>
      </c>
      <c r="D133" s="209" t="s">
        <v>129</v>
      </c>
      <c r="E133" s="210" t="s">
        <v>320</v>
      </c>
      <c r="F133" s="211" t="s">
        <v>321</v>
      </c>
      <c r="G133" s="212" t="s">
        <v>132</v>
      </c>
      <c r="H133" s="213">
        <v>10</v>
      </c>
      <c r="I133" s="214"/>
      <c r="J133" s="215">
        <f>ROUND(I133*H133,2)</f>
        <v>0</v>
      </c>
      <c r="K133" s="211" t="s">
        <v>133</v>
      </c>
      <c r="L133" s="44"/>
      <c r="M133" s="216" t="s">
        <v>19</v>
      </c>
      <c r="N133" s="217" t="s">
        <v>44</v>
      </c>
      <c r="O133" s="84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0" t="s">
        <v>134</v>
      </c>
      <c r="AT133" s="220" t="s">
        <v>129</v>
      </c>
      <c r="AU133" s="220" t="s">
        <v>81</v>
      </c>
      <c r="AY133" s="17" t="s">
        <v>128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7" t="s">
        <v>81</v>
      </c>
      <c r="BK133" s="221">
        <f>ROUND(I133*H133,2)</f>
        <v>0</v>
      </c>
      <c r="BL133" s="17" t="s">
        <v>134</v>
      </c>
      <c r="BM133" s="220" t="s">
        <v>378</v>
      </c>
    </row>
    <row r="134" s="2" customFormat="1" ht="21.75" customHeight="1">
      <c r="A134" s="38"/>
      <c r="B134" s="39"/>
      <c r="C134" s="248" t="s">
        <v>319</v>
      </c>
      <c r="D134" s="248" t="s">
        <v>157</v>
      </c>
      <c r="E134" s="249" t="s">
        <v>324</v>
      </c>
      <c r="F134" s="250" t="s">
        <v>325</v>
      </c>
      <c r="G134" s="251" t="s">
        <v>132</v>
      </c>
      <c r="H134" s="252">
        <v>10</v>
      </c>
      <c r="I134" s="253"/>
      <c r="J134" s="254">
        <f>ROUND(I134*H134,2)</f>
        <v>0</v>
      </c>
      <c r="K134" s="250" t="s">
        <v>133</v>
      </c>
      <c r="L134" s="255"/>
      <c r="M134" s="256" t="s">
        <v>19</v>
      </c>
      <c r="N134" s="257" t="s">
        <v>44</v>
      </c>
      <c r="O134" s="84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0" t="s">
        <v>160</v>
      </c>
      <c r="AT134" s="220" t="s">
        <v>157</v>
      </c>
      <c r="AU134" s="220" t="s">
        <v>81</v>
      </c>
      <c r="AY134" s="17" t="s">
        <v>128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7" t="s">
        <v>81</v>
      </c>
      <c r="BK134" s="221">
        <f>ROUND(I134*H134,2)</f>
        <v>0</v>
      </c>
      <c r="BL134" s="17" t="s">
        <v>160</v>
      </c>
      <c r="BM134" s="220" t="s">
        <v>379</v>
      </c>
    </row>
    <row r="135" s="2" customFormat="1" ht="21.75" customHeight="1">
      <c r="A135" s="38"/>
      <c r="B135" s="39"/>
      <c r="C135" s="209" t="s">
        <v>323</v>
      </c>
      <c r="D135" s="209" t="s">
        <v>129</v>
      </c>
      <c r="E135" s="210" t="s">
        <v>328</v>
      </c>
      <c r="F135" s="211" t="s">
        <v>329</v>
      </c>
      <c r="G135" s="212" t="s">
        <v>173</v>
      </c>
      <c r="H135" s="213">
        <v>200</v>
      </c>
      <c r="I135" s="214"/>
      <c r="J135" s="215">
        <f>ROUND(I135*H135,2)</f>
        <v>0</v>
      </c>
      <c r="K135" s="211" t="s">
        <v>133</v>
      </c>
      <c r="L135" s="44"/>
      <c r="M135" s="216" t="s">
        <v>19</v>
      </c>
      <c r="N135" s="217" t="s">
        <v>44</v>
      </c>
      <c r="O135" s="84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0" t="s">
        <v>134</v>
      </c>
      <c r="AT135" s="220" t="s">
        <v>129</v>
      </c>
      <c r="AU135" s="220" t="s">
        <v>81</v>
      </c>
      <c r="AY135" s="17" t="s">
        <v>128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7" t="s">
        <v>81</v>
      </c>
      <c r="BK135" s="221">
        <f>ROUND(I135*H135,2)</f>
        <v>0</v>
      </c>
      <c r="BL135" s="17" t="s">
        <v>134</v>
      </c>
      <c r="BM135" s="220" t="s">
        <v>380</v>
      </c>
    </row>
    <row r="136" s="2" customFormat="1" ht="100.5" customHeight="1">
      <c r="A136" s="38"/>
      <c r="B136" s="39"/>
      <c r="C136" s="209" t="s">
        <v>327</v>
      </c>
      <c r="D136" s="209" t="s">
        <v>129</v>
      </c>
      <c r="E136" s="210" t="s">
        <v>332</v>
      </c>
      <c r="F136" s="211" t="s">
        <v>333</v>
      </c>
      <c r="G136" s="212" t="s">
        <v>334</v>
      </c>
      <c r="H136" s="213">
        <v>15</v>
      </c>
      <c r="I136" s="214"/>
      <c r="J136" s="215">
        <f>ROUND(I136*H136,2)</f>
        <v>0</v>
      </c>
      <c r="K136" s="211" t="s">
        <v>133</v>
      </c>
      <c r="L136" s="44"/>
      <c r="M136" s="216" t="s">
        <v>19</v>
      </c>
      <c r="N136" s="217" t="s">
        <v>44</v>
      </c>
      <c r="O136" s="84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0" t="s">
        <v>134</v>
      </c>
      <c r="AT136" s="220" t="s">
        <v>129</v>
      </c>
      <c r="AU136" s="220" t="s">
        <v>81</v>
      </c>
      <c r="AY136" s="17" t="s">
        <v>128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7" t="s">
        <v>81</v>
      </c>
      <c r="BK136" s="221">
        <f>ROUND(I136*H136,2)</f>
        <v>0</v>
      </c>
      <c r="BL136" s="17" t="s">
        <v>134</v>
      </c>
      <c r="BM136" s="220" t="s">
        <v>335</v>
      </c>
    </row>
    <row r="137" s="2" customFormat="1">
      <c r="A137" s="38"/>
      <c r="B137" s="39"/>
      <c r="C137" s="40"/>
      <c r="D137" s="222" t="s">
        <v>336</v>
      </c>
      <c r="E137" s="40"/>
      <c r="F137" s="223" t="s">
        <v>337</v>
      </c>
      <c r="G137" s="40"/>
      <c r="H137" s="40"/>
      <c r="I137" s="136"/>
      <c r="J137" s="40"/>
      <c r="K137" s="40"/>
      <c r="L137" s="44"/>
      <c r="M137" s="224"/>
      <c r="N137" s="225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336</v>
      </c>
      <c r="AU137" s="17" t="s">
        <v>81</v>
      </c>
    </row>
    <row r="138" s="2" customFormat="1" ht="33" customHeight="1">
      <c r="A138" s="38"/>
      <c r="B138" s="39"/>
      <c r="C138" s="209" t="s">
        <v>331</v>
      </c>
      <c r="D138" s="209" t="s">
        <v>129</v>
      </c>
      <c r="E138" s="210" t="s">
        <v>339</v>
      </c>
      <c r="F138" s="211" t="s">
        <v>340</v>
      </c>
      <c r="G138" s="212" t="s">
        <v>334</v>
      </c>
      <c r="H138" s="213">
        <v>15</v>
      </c>
      <c r="I138" s="214"/>
      <c r="J138" s="215">
        <f>ROUND(I138*H138,2)</f>
        <v>0</v>
      </c>
      <c r="K138" s="211" t="s">
        <v>133</v>
      </c>
      <c r="L138" s="44"/>
      <c r="M138" s="216" t="s">
        <v>19</v>
      </c>
      <c r="N138" s="217" t="s">
        <v>44</v>
      </c>
      <c r="O138" s="84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0" t="s">
        <v>134</v>
      </c>
      <c r="AT138" s="220" t="s">
        <v>129</v>
      </c>
      <c r="AU138" s="220" t="s">
        <v>81</v>
      </c>
      <c r="AY138" s="17" t="s">
        <v>128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7" t="s">
        <v>81</v>
      </c>
      <c r="BK138" s="221">
        <f>ROUND(I138*H138,2)</f>
        <v>0</v>
      </c>
      <c r="BL138" s="17" t="s">
        <v>134</v>
      </c>
      <c r="BM138" s="220" t="s">
        <v>341</v>
      </c>
    </row>
    <row r="139" s="2" customFormat="1">
      <c r="A139" s="38"/>
      <c r="B139" s="39"/>
      <c r="C139" s="40"/>
      <c r="D139" s="222" t="s">
        <v>336</v>
      </c>
      <c r="E139" s="40"/>
      <c r="F139" s="223" t="s">
        <v>342</v>
      </c>
      <c r="G139" s="40"/>
      <c r="H139" s="40"/>
      <c r="I139" s="136"/>
      <c r="J139" s="40"/>
      <c r="K139" s="40"/>
      <c r="L139" s="44"/>
      <c r="M139" s="258"/>
      <c r="N139" s="259"/>
      <c r="O139" s="260"/>
      <c r="P139" s="260"/>
      <c r="Q139" s="260"/>
      <c r="R139" s="260"/>
      <c r="S139" s="260"/>
      <c r="T139" s="261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336</v>
      </c>
      <c r="AU139" s="17" t="s">
        <v>81</v>
      </c>
    </row>
    <row r="140" s="2" customFormat="1" ht="6.96" customHeight="1">
      <c r="A140" s="38"/>
      <c r="B140" s="59"/>
      <c r="C140" s="60"/>
      <c r="D140" s="60"/>
      <c r="E140" s="60"/>
      <c r="F140" s="60"/>
      <c r="G140" s="60"/>
      <c r="H140" s="60"/>
      <c r="I140" s="166"/>
      <c r="J140" s="60"/>
      <c r="K140" s="60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dXPPSPRa3j9B3soo9iF5isEzkWFxfQ/XMZzHoYNjgov9D1r170EGgmvcKAObdip8mo4qpF0pfS9/4WabmxE0tg==" hashValue="+MzfQIs7aO2gh7c+EZddQokoj0AvR+1FyVJOskLpYde68X6XwtN2aM1ih1FJPgf0y5RJNfDgVsEZNXoUyuuxVw==" algorithmName="SHA-512" password="CC35"/>
  <autoFilter ref="C79:K13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104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Oprava osvětlení v žst. Frýdek-Místek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105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381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29. 4. 2020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29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36</v>
      </c>
      <c r="E23" s="38"/>
      <c r="F23" s="38"/>
      <c r="G23" s="38"/>
      <c r="H23" s="38"/>
      <c r="I23" s="140" t="s">
        <v>26</v>
      </c>
      <c r="J23" s="139" t="s">
        <v>27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28</v>
      </c>
      <c r="F24" s="38"/>
      <c r="G24" s="38"/>
      <c r="H24" s="38"/>
      <c r="I24" s="140" t="s">
        <v>29</v>
      </c>
      <c r="J24" s="139" t="s">
        <v>30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42"/>
      <c r="B27" s="143"/>
      <c r="C27" s="142"/>
      <c r="D27" s="142"/>
      <c r="E27" s="144" t="s">
        <v>38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ROUND(J82,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ROUND((SUM(BE82:BE108)),  2)</f>
        <v>0</v>
      </c>
      <c r="G33" s="38"/>
      <c r="H33" s="38"/>
      <c r="I33" s="155">
        <v>0.20999999999999999</v>
      </c>
      <c r="J33" s="154">
        <f>ROUND(((SUM(BE82:BE108))*I33),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ROUND((SUM(BF82:BF108)),  2)</f>
        <v>0</v>
      </c>
      <c r="G34" s="38"/>
      <c r="H34" s="38"/>
      <c r="I34" s="155">
        <v>0.14999999999999999</v>
      </c>
      <c r="J34" s="154">
        <f>ROUND(((SUM(BF82:BF108))*I34),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ROUND((SUM(BG82:BG108)),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ROUND((SUM(BH82:BH108)),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ROUND((SUM(BI82:BI108)),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osvětlení v žst. Frýdek-Místek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SO01-ZP - Zemní práce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Frýdek-Místek</v>
      </c>
      <c r="G52" s="40"/>
      <c r="H52" s="40"/>
      <c r="I52" s="140" t="s">
        <v>23</v>
      </c>
      <c r="J52" s="72" t="str">
        <f>IF(J12="","",J12)</f>
        <v>29. 4. 2020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železnic,státní organizace</v>
      </c>
      <c r="G54" s="40"/>
      <c r="H54" s="40"/>
      <c r="I54" s="140" t="s">
        <v>33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40.0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36</v>
      </c>
      <c r="J55" s="36" t="str">
        <f>E24</f>
        <v>Správa železnic,státní organizace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108</v>
      </c>
      <c r="D57" s="172"/>
      <c r="E57" s="172"/>
      <c r="F57" s="172"/>
      <c r="G57" s="172"/>
      <c r="H57" s="172"/>
      <c r="I57" s="173"/>
      <c r="J57" s="174" t="s">
        <v>109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J82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76"/>
      <c r="C60" s="177"/>
      <c r="D60" s="178" t="s">
        <v>382</v>
      </c>
      <c r="E60" s="179"/>
      <c r="F60" s="179"/>
      <c r="G60" s="179"/>
      <c r="H60" s="179"/>
      <c r="I60" s="180"/>
      <c r="J60" s="181">
        <f>J83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62"/>
      <c r="C61" s="263"/>
      <c r="D61" s="264" t="s">
        <v>383</v>
      </c>
      <c r="E61" s="265"/>
      <c r="F61" s="265"/>
      <c r="G61" s="265"/>
      <c r="H61" s="265"/>
      <c r="I61" s="266"/>
      <c r="J61" s="267">
        <f>J84</f>
        <v>0</v>
      </c>
      <c r="K61" s="263"/>
      <c r="L61" s="26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62"/>
      <c r="C62" s="263"/>
      <c r="D62" s="264" t="s">
        <v>384</v>
      </c>
      <c r="E62" s="265"/>
      <c r="F62" s="265"/>
      <c r="G62" s="265"/>
      <c r="H62" s="265"/>
      <c r="I62" s="266"/>
      <c r="J62" s="267">
        <f>J99</f>
        <v>0</v>
      </c>
      <c r="K62" s="263"/>
      <c r="L62" s="268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136"/>
      <c r="J63" s="40"/>
      <c r="K63" s="40"/>
      <c r="L63" s="13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166"/>
      <c r="J64" s="60"/>
      <c r="K64" s="6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169"/>
      <c r="J68" s="62"/>
      <c r="K68" s="62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112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70" t="str">
        <f>E7</f>
        <v>Oprava osvětlení v žst. Frýdek-Místek</v>
      </c>
      <c r="F72" s="32"/>
      <c r="G72" s="32"/>
      <c r="H72" s="32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105</v>
      </c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SO01-ZP - Zemní práce</v>
      </c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Frýdek-Místek</v>
      </c>
      <c r="G76" s="40"/>
      <c r="H76" s="40"/>
      <c r="I76" s="140" t="s">
        <v>23</v>
      </c>
      <c r="J76" s="72" t="str">
        <f>IF(J12="","",J12)</f>
        <v>29. 4. 2020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Správa železnic,státní organizace</v>
      </c>
      <c r="G78" s="40"/>
      <c r="H78" s="40"/>
      <c r="I78" s="140" t="s">
        <v>33</v>
      </c>
      <c r="J78" s="36" t="str">
        <f>E21</f>
        <v xml:space="preserve"> </v>
      </c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40.0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140" t="s">
        <v>36</v>
      </c>
      <c r="J79" s="36" t="str">
        <f>E24</f>
        <v>Správa železnic,státní organizace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136"/>
      <c r="J80" s="40"/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0" customFormat="1" ht="29.28" customHeight="1">
      <c r="A81" s="183"/>
      <c r="B81" s="184"/>
      <c r="C81" s="185" t="s">
        <v>113</v>
      </c>
      <c r="D81" s="186" t="s">
        <v>58</v>
      </c>
      <c r="E81" s="186" t="s">
        <v>54</v>
      </c>
      <c r="F81" s="186" t="s">
        <v>55</v>
      </c>
      <c r="G81" s="186" t="s">
        <v>114</v>
      </c>
      <c r="H81" s="186" t="s">
        <v>115</v>
      </c>
      <c r="I81" s="187" t="s">
        <v>116</v>
      </c>
      <c r="J81" s="186" t="s">
        <v>109</v>
      </c>
      <c r="K81" s="188" t="s">
        <v>117</v>
      </c>
      <c r="L81" s="189"/>
      <c r="M81" s="92" t="s">
        <v>19</v>
      </c>
      <c r="N81" s="93" t="s">
        <v>43</v>
      </c>
      <c r="O81" s="93" t="s">
        <v>118</v>
      </c>
      <c r="P81" s="93" t="s">
        <v>119</v>
      </c>
      <c r="Q81" s="93" t="s">
        <v>120</v>
      </c>
      <c r="R81" s="93" t="s">
        <v>121</v>
      </c>
      <c r="S81" s="93" t="s">
        <v>122</v>
      </c>
      <c r="T81" s="94" t="s">
        <v>123</v>
      </c>
      <c r="U81" s="183"/>
      <c r="V81" s="183"/>
      <c r="W81" s="183"/>
      <c r="X81" s="183"/>
      <c r="Y81" s="183"/>
      <c r="Z81" s="183"/>
      <c r="AA81" s="183"/>
      <c r="AB81" s="183"/>
      <c r="AC81" s="183"/>
      <c r="AD81" s="183"/>
      <c r="AE81" s="183"/>
    </row>
    <row r="82" s="2" customFormat="1" ht="22.8" customHeight="1">
      <c r="A82" s="38"/>
      <c r="B82" s="39"/>
      <c r="C82" s="99" t="s">
        <v>124</v>
      </c>
      <c r="D82" s="40"/>
      <c r="E82" s="40"/>
      <c r="F82" s="40"/>
      <c r="G82" s="40"/>
      <c r="H82" s="40"/>
      <c r="I82" s="136"/>
      <c r="J82" s="190">
        <f>BK82</f>
        <v>0</v>
      </c>
      <c r="K82" s="40"/>
      <c r="L82" s="44"/>
      <c r="M82" s="95"/>
      <c r="N82" s="191"/>
      <c r="O82" s="96"/>
      <c r="P82" s="192">
        <f>P83</f>
        <v>0</v>
      </c>
      <c r="Q82" s="96"/>
      <c r="R82" s="192">
        <f>R83</f>
        <v>2.8920000000000003</v>
      </c>
      <c r="S82" s="96"/>
      <c r="T82" s="193">
        <f>T83</f>
        <v>490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110</v>
      </c>
      <c r="BK82" s="194">
        <f>BK83</f>
        <v>0</v>
      </c>
    </row>
    <row r="83" s="11" customFormat="1" ht="25.92" customHeight="1">
      <c r="A83" s="11"/>
      <c r="B83" s="195"/>
      <c r="C83" s="196"/>
      <c r="D83" s="197" t="s">
        <v>72</v>
      </c>
      <c r="E83" s="198" t="s">
        <v>100</v>
      </c>
      <c r="F83" s="198" t="s">
        <v>94</v>
      </c>
      <c r="G83" s="196"/>
      <c r="H83" s="196"/>
      <c r="I83" s="199"/>
      <c r="J83" s="200">
        <f>BK83</f>
        <v>0</v>
      </c>
      <c r="K83" s="196"/>
      <c r="L83" s="201"/>
      <c r="M83" s="202"/>
      <c r="N83" s="203"/>
      <c r="O83" s="203"/>
      <c r="P83" s="204">
        <f>P84+P99</f>
        <v>0</v>
      </c>
      <c r="Q83" s="203"/>
      <c r="R83" s="204">
        <f>R84+R99</f>
        <v>2.8920000000000003</v>
      </c>
      <c r="S83" s="203"/>
      <c r="T83" s="205">
        <f>T84+T99</f>
        <v>490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06" t="s">
        <v>81</v>
      </c>
      <c r="AT83" s="207" t="s">
        <v>72</v>
      </c>
      <c r="AU83" s="207" t="s">
        <v>73</v>
      </c>
      <c r="AY83" s="206" t="s">
        <v>128</v>
      </c>
      <c r="BK83" s="208">
        <f>BK84+BK99</f>
        <v>0</v>
      </c>
    </row>
    <row r="84" s="11" customFormat="1" ht="22.8" customHeight="1">
      <c r="A84" s="11"/>
      <c r="B84" s="195"/>
      <c r="C84" s="196"/>
      <c r="D84" s="197" t="s">
        <v>72</v>
      </c>
      <c r="E84" s="269" t="s">
        <v>81</v>
      </c>
      <c r="F84" s="269" t="s">
        <v>385</v>
      </c>
      <c r="G84" s="196"/>
      <c r="H84" s="196"/>
      <c r="I84" s="199"/>
      <c r="J84" s="270">
        <f>BK84</f>
        <v>0</v>
      </c>
      <c r="K84" s="196"/>
      <c r="L84" s="201"/>
      <c r="M84" s="202"/>
      <c r="N84" s="203"/>
      <c r="O84" s="203"/>
      <c r="P84" s="204">
        <f>SUM(P85:P98)</f>
        <v>0</v>
      </c>
      <c r="Q84" s="203"/>
      <c r="R84" s="204">
        <f>SUM(R85:R98)</f>
        <v>2.8920000000000003</v>
      </c>
      <c r="S84" s="203"/>
      <c r="T84" s="205">
        <f>SUM(T85:T98)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206" t="s">
        <v>81</v>
      </c>
      <c r="AT84" s="207" t="s">
        <v>72</v>
      </c>
      <c r="AU84" s="207" t="s">
        <v>81</v>
      </c>
      <c r="AY84" s="206" t="s">
        <v>128</v>
      </c>
      <c r="BK84" s="208">
        <f>SUM(BK85:BK98)</f>
        <v>0</v>
      </c>
    </row>
    <row r="85" s="2" customFormat="1" ht="21.75" customHeight="1">
      <c r="A85" s="38"/>
      <c r="B85" s="39"/>
      <c r="C85" s="209" t="s">
        <v>81</v>
      </c>
      <c r="D85" s="209" t="s">
        <v>129</v>
      </c>
      <c r="E85" s="210" t="s">
        <v>386</v>
      </c>
      <c r="F85" s="211" t="s">
        <v>387</v>
      </c>
      <c r="G85" s="212" t="s">
        <v>149</v>
      </c>
      <c r="H85" s="213">
        <v>60</v>
      </c>
      <c r="I85" s="214"/>
      <c r="J85" s="215">
        <f>ROUND(I85*H85,2)</f>
        <v>0</v>
      </c>
      <c r="K85" s="211" t="s">
        <v>388</v>
      </c>
      <c r="L85" s="44"/>
      <c r="M85" s="216" t="s">
        <v>19</v>
      </c>
      <c r="N85" s="217" t="s">
        <v>44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127</v>
      </c>
      <c r="AT85" s="220" t="s">
        <v>129</v>
      </c>
      <c r="AU85" s="220" t="s">
        <v>83</v>
      </c>
      <c r="AY85" s="17" t="s">
        <v>128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127</v>
      </c>
      <c r="BM85" s="220" t="s">
        <v>389</v>
      </c>
    </row>
    <row r="86" s="2" customFormat="1">
      <c r="A86" s="38"/>
      <c r="B86" s="39"/>
      <c r="C86" s="40"/>
      <c r="D86" s="222" t="s">
        <v>336</v>
      </c>
      <c r="E86" s="40"/>
      <c r="F86" s="223" t="s">
        <v>390</v>
      </c>
      <c r="G86" s="40"/>
      <c r="H86" s="40"/>
      <c r="I86" s="136"/>
      <c r="J86" s="40"/>
      <c r="K86" s="40"/>
      <c r="L86" s="44"/>
      <c r="M86" s="224"/>
      <c r="N86" s="225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336</v>
      </c>
      <c r="AU86" s="17" t="s">
        <v>83</v>
      </c>
    </row>
    <row r="87" s="2" customFormat="1">
      <c r="A87" s="38"/>
      <c r="B87" s="39"/>
      <c r="C87" s="40"/>
      <c r="D87" s="222" t="s">
        <v>151</v>
      </c>
      <c r="E87" s="40"/>
      <c r="F87" s="223" t="s">
        <v>391</v>
      </c>
      <c r="G87" s="40"/>
      <c r="H87" s="40"/>
      <c r="I87" s="136"/>
      <c r="J87" s="40"/>
      <c r="K87" s="40"/>
      <c r="L87" s="44"/>
      <c r="M87" s="224"/>
      <c r="N87" s="22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151</v>
      </c>
      <c r="AU87" s="17" t="s">
        <v>83</v>
      </c>
    </row>
    <row r="88" s="12" customFormat="1">
      <c r="A88" s="12"/>
      <c r="B88" s="226"/>
      <c r="C88" s="227"/>
      <c r="D88" s="222" t="s">
        <v>153</v>
      </c>
      <c r="E88" s="228" t="s">
        <v>19</v>
      </c>
      <c r="F88" s="229" t="s">
        <v>392</v>
      </c>
      <c r="G88" s="227"/>
      <c r="H88" s="230">
        <v>20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36" t="s">
        <v>153</v>
      </c>
      <c r="AU88" s="236" t="s">
        <v>83</v>
      </c>
      <c r="AV88" s="12" t="s">
        <v>83</v>
      </c>
      <c r="AW88" s="12" t="s">
        <v>35</v>
      </c>
      <c r="AX88" s="12" t="s">
        <v>73</v>
      </c>
      <c r="AY88" s="236" t="s">
        <v>128</v>
      </c>
    </row>
    <row r="89" s="12" customFormat="1">
      <c r="A89" s="12"/>
      <c r="B89" s="226"/>
      <c r="C89" s="227"/>
      <c r="D89" s="222" t="s">
        <v>153</v>
      </c>
      <c r="E89" s="228" t="s">
        <v>19</v>
      </c>
      <c r="F89" s="229" t="s">
        <v>392</v>
      </c>
      <c r="G89" s="227"/>
      <c r="H89" s="230">
        <v>20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36" t="s">
        <v>153</v>
      </c>
      <c r="AU89" s="236" t="s">
        <v>83</v>
      </c>
      <c r="AV89" s="12" t="s">
        <v>83</v>
      </c>
      <c r="AW89" s="12" t="s">
        <v>35</v>
      </c>
      <c r="AX89" s="12" t="s">
        <v>73</v>
      </c>
      <c r="AY89" s="236" t="s">
        <v>128</v>
      </c>
    </row>
    <row r="90" s="12" customFormat="1">
      <c r="A90" s="12"/>
      <c r="B90" s="226"/>
      <c r="C90" s="227"/>
      <c r="D90" s="222" t="s">
        <v>153</v>
      </c>
      <c r="E90" s="228" t="s">
        <v>19</v>
      </c>
      <c r="F90" s="229" t="s">
        <v>392</v>
      </c>
      <c r="G90" s="227"/>
      <c r="H90" s="230">
        <v>20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36" t="s">
        <v>153</v>
      </c>
      <c r="AU90" s="236" t="s">
        <v>83</v>
      </c>
      <c r="AV90" s="12" t="s">
        <v>83</v>
      </c>
      <c r="AW90" s="12" t="s">
        <v>35</v>
      </c>
      <c r="AX90" s="12" t="s">
        <v>73</v>
      </c>
      <c r="AY90" s="236" t="s">
        <v>128</v>
      </c>
    </row>
    <row r="91" s="13" customFormat="1">
      <c r="A91" s="13"/>
      <c r="B91" s="237"/>
      <c r="C91" s="238"/>
      <c r="D91" s="222" t="s">
        <v>153</v>
      </c>
      <c r="E91" s="239" t="s">
        <v>19</v>
      </c>
      <c r="F91" s="240" t="s">
        <v>155</v>
      </c>
      <c r="G91" s="238"/>
      <c r="H91" s="241">
        <v>60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7" t="s">
        <v>153</v>
      </c>
      <c r="AU91" s="247" t="s">
        <v>83</v>
      </c>
      <c r="AV91" s="13" t="s">
        <v>127</v>
      </c>
      <c r="AW91" s="13" t="s">
        <v>35</v>
      </c>
      <c r="AX91" s="13" t="s">
        <v>81</v>
      </c>
      <c r="AY91" s="247" t="s">
        <v>128</v>
      </c>
    </row>
    <row r="92" s="2" customFormat="1" ht="21.75" customHeight="1">
      <c r="A92" s="38"/>
      <c r="B92" s="39"/>
      <c r="C92" s="209" t="s">
        <v>83</v>
      </c>
      <c r="D92" s="209" t="s">
        <v>129</v>
      </c>
      <c r="E92" s="210" t="s">
        <v>393</v>
      </c>
      <c r="F92" s="211" t="s">
        <v>394</v>
      </c>
      <c r="G92" s="212" t="s">
        <v>173</v>
      </c>
      <c r="H92" s="213">
        <v>60</v>
      </c>
      <c r="I92" s="214"/>
      <c r="J92" s="215">
        <f>ROUND(I92*H92,2)</f>
        <v>0</v>
      </c>
      <c r="K92" s="211" t="s">
        <v>388</v>
      </c>
      <c r="L92" s="44"/>
      <c r="M92" s="216" t="s">
        <v>19</v>
      </c>
      <c r="N92" s="217" t="s">
        <v>44</v>
      </c>
      <c r="O92" s="84"/>
      <c r="P92" s="218">
        <f>O92*H92</f>
        <v>0</v>
      </c>
      <c r="Q92" s="218">
        <v>0.0044000000000000003</v>
      </c>
      <c r="R92" s="218">
        <f>Q92*H92</f>
        <v>0.26400000000000001</v>
      </c>
      <c r="S92" s="218">
        <v>0</v>
      </c>
      <c r="T92" s="21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0" t="s">
        <v>127</v>
      </c>
      <c r="AT92" s="220" t="s">
        <v>129</v>
      </c>
      <c r="AU92" s="220" t="s">
        <v>83</v>
      </c>
      <c r="AY92" s="17" t="s">
        <v>128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17" t="s">
        <v>81</v>
      </c>
      <c r="BK92" s="221">
        <f>ROUND(I92*H92,2)</f>
        <v>0</v>
      </c>
      <c r="BL92" s="17" t="s">
        <v>127</v>
      </c>
      <c r="BM92" s="220" t="s">
        <v>395</v>
      </c>
    </row>
    <row r="93" s="2" customFormat="1">
      <c r="A93" s="38"/>
      <c r="B93" s="39"/>
      <c r="C93" s="40"/>
      <c r="D93" s="222" t="s">
        <v>336</v>
      </c>
      <c r="E93" s="40"/>
      <c r="F93" s="223" t="s">
        <v>396</v>
      </c>
      <c r="G93" s="40"/>
      <c r="H93" s="40"/>
      <c r="I93" s="136"/>
      <c r="J93" s="40"/>
      <c r="K93" s="40"/>
      <c r="L93" s="44"/>
      <c r="M93" s="224"/>
      <c r="N93" s="22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336</v>
      </c>
      <c r="AU93" s="17" t="s">
        <v>83</v>
      </c>
    </row>
    <row r="94" s="2" customFormat="1" ht="16.5" customHeight="1">
      <c r="A94" s="38"/>
      <c r="B94" s="39"/>
      <c r="C94" s="248" t="s">
        <v>139</v>
      </c>
      <c r="D94" s="248" t="s">
        <v>157</v>
      </c>
      <c r="E94" s="249" t="s">
        <v>397</v>
      </c>
      <c r="F94" s="250" t="s">
        <v>398</v>
      </c>
      <c r="G94" s="251" t="s">
        <v>173</v>
      </c>
      <c r="H94" s="252">
        <v>60</v>
      </c>
      <c r="I94" s="253"/>
      <c r="J94" s="254">
        <f>ROUND(I94*H94,2)</f>
        <v>0</v>
      </c>
      <c r="K94" s="250" t="s">
        <v>19</v>
      </c>
      <c r="L94" s="255"/>
      <c r="M94" s="256" t="s">
        <v>19</v>
      </c>
      <c r="N94" s="257" t="s">
        <v>44</v>
      </c>
      <c r="O94" s="84"/>
      <c r="P94" s="218">
        <f>O94*H94</f>
        <v>0</v>
      </c>
      <c r="Q94" s="218">
        <v>0.043799999999999999</v>
      </c>
      <c r="R94" s="218">
        <f>Q94*H94</f>
        <v>2.6280000000000001</v>
      </c>
      <c r="S94" s="218">
        <v>0</v>
      </c>
      <c r="T94" s="21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0" t="s">
        <v>166</v>
      </c>
      <c r="AT94" s="220" t="s">
        <v>157</v>
      </c>
      <c r="AU94" s="220" t="s">
        <v>83</v>
      </c>
      <c r="AY94" s="17" t="s">
        <v>128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7" t="s">
        <v>81</v>
      </c>
      <c r="BK94" s="221">
        <f>ROUND(I94*H94,2)</f>
        <v>0</v>
      </c>
      <c r="BL94" s="17" t="s">
        <v>127</v>
      </c>
      <c r="BM94" s="220" t="s">
        <v>399</v>
      </c>
    </row>
    <row r="95" s="2" customFormat="1" ht="21.75" customHeight="1">
      <c r="A95" s="38"/>
      <c r="B95" s="39"/>
      <c r="C95" s="209" t="s">
        <v>127</v>
      </c>
      <c r="D95" s="209" t="s">
        <v>129</v>
      </c>
      <c r="E95" s="210" t="s">
        <v>400</v>
      </c>
      <c r="F95" s="211" t="s">
        <v>401</v>
      </c>
      <c r="G95" s="212" t="s">
        <v>149</v>
      </c>
      <c r="H95" s="213">
        <v>60</v>
      </c>
      <c r="I95" s="214"/>
      <c r="J95" s="215">
        <f>ROUND(I95*H95,2)</f>
        <v>0</v>
      </c>
      <c r="K95" s="211" t="s">
        <v>388</v>
      </c>
      <c r="L95" s="44"/>
      <c r="M95" s="216" t="s">
        <v>19</v>
      </c>
      <c r="N95" s="217" t="s">
        <v>44</v>
      </c>
      <c r="O95" s="84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0" t="s">
        <v>127</v>
      </c>
      <c r="AT95" s="220" t="s">
        <v>129</v>
      </c>
      <c r="AU95" s="220" t="s">
        <v>83</v>
      </c>
      <c r="AY95" s="17" t="s">
        <v>128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7" t="s">
        <v>81</v>
      </c>
      <c r="BK95" s="221">
        <f>ROUND(I95*H95,2)</f>
        <v>0</v>
      </c>
      <c r="BL95" s="17" t="s">
        <v>127</v>
      </c>
      <c r="BM95" s="220" t="s">
        <v>402</v>
      </c>
    </row>
    <row r="96" s="2" customFormat="1">
      <c r="A96" s="38"/>
      <c r="B96" s="39"/>
      <c r="C96" s="40"/>
      <c r="D96" s="222" t="s">
        <v>336</v>
      </c>
      <c r="E96" s="40"/>
      <c r="F96" s="223" t="s">
        <v>403</v>
      </c>
      <c r="G96" s="40"/>
      <c r="H96" s="40"/>
      <c r="I96" s="136"/>
      <c r="J96" s="40"/>
      <c r="K96" s="40"/>
      <c r="L96" s="44"/>
      <c r="M96" s="224"/>
      <c r="N96" s="225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336</v>
      </c>
      <c r="AU96" s="17" t="s">
        <v>83</v>
      </c>
    </row>
    <row r="97" s="2" customFormat="1" ht="21.75" customHeight="1">
      <c r="A97" s="38"/>
      <c r="B97" s="39"/>
      <c r="C97" s="209" t="s">
        <v>146</v>
      </c>
      <c r="D97" s="209" t="s">
        <v>129</v>
      </c>
      <c r="E97" s="210" t="s">
        <v>404</v>
      </c>
      <c r="F97" s="211" t="s">
        <v>405</v>
      </c>
      <c r="G97" s="212" t="s">
        <v>149</v>
      </c>
      <c r="H97" s="213">
        <v>60</v>
      </c>
      <c r="I97" s="214"/>
      <c r="J97" s="215">
        <f>ROUND(I97*H97,2)</f>
        <v>0</v>
      </c>
      <c r="K97" s="211" t="s">
        <v>388</v>
      </c>
      <c r="L97" s="44"/>
      <c r="M97" s="216" t="s">
        <v>19</v>
      </c>
      <c r="N97" s="217" t="s">
        <v>44</v>
      </c>
      <c r="O97" s="84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0" t="s">
        <v>127</v>
      </c>
      <c r="AT97" s="220" t="s">
        <v>129</v>
      </c>
      <c r="AU97" s="220" t="s">
        <v>83</v>
      </c>
      <c r="AY97" s="17" t="s">
        <v>128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7" t="s">
        <v>81</v>
      </c>
      <c r="BK97" s="221">
        <f>ROUND(I97*H97,2)</f>
        <v>0</v>
      </c>
      <c r="BL97" s="17" t="s">
        <v>127</v>
      </c>
      <c r="BM97" s="220" t="s">
        <v>406</v>
      </c>
    </row>
    <row r="98" s="2" customFormat="1">
      <c r="A98" s="38"/>
      <c r="B98" s="39"/>
      <c r="C98" s="40"/>
      <c r="D98" s="222" t="s">
        <v>336</v>
      </c>
      <c r="E98" s="40"/>
      <c r="F98" s="223" t="s">
        <v>403</v>
      </c>
      <c r="G98" s="40"/>
      <c r="H98" s="40"/>
      <c r="I98" s="136"/>
      <c r="J98" s="40"/>
      <c r="K98" s="40"/>
      <c r="L98" s="44"/>
      <c r="M98" s="224"/>
      <c r="N98" s="225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336</v>
      </c>
      <c r="AU98" s="17" t="s">
        <v>83</v>
      </c>
    </row>
    <row r="99" s="11" customFormat="1" ht="22.8" customHeight="1">
      <c r="A99" s="11"/>
      <c r="B99" s="195"/>
      <c r="C99" s="196"/>
      <c r="D99" s="197" t="s">
        <v>72</v>
      </c>
      <c r="E99" s="269" t="s">
        <v>170</v>
      </c>
      <c r="F99" s="269" t="s">
        <v>407</v>
      </c>
      <c r="G99" s="196"/>
      <c r="H99" s="196"/>
      <c r="I99" s="199"/>
      <c r="J99" s="270">
        <f>BK99</f>
        <v>0</v>
      </c>
      <c r="K99" s="196"/>
      <c r="L99" s="201"/>
      <c r="M99" s="202"/>
      <c r="N99" s="203"/>
      <c r="O99" s="203"/>
      <c r="P99" s="204">
        <f>SUM(P100:P108)</f>
        <v>0</v>
      </c>
      <c r="Q99" s="203"/>
      <c r="R99" s="204">
        <f>SUM(R100:R108)</f>
        <v>0</v>
      </c>
      <c r="S99" s="203"/>
      <c r="T99" s="205">
        <f>SUM(T100:T108)</f>
        <v>490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206" t="s">
        <v>81</v>
      </c>
      <c r="AT99" s="207" t="s">
        <v>72</v>
      </c>
      <c r="AU99" s="207" t="s">
        <v>81</v>
      </c>
      <c r="AY99" s="206" t="s">
        <v>128</v>
      </c>
      <c r="BK99" s="208">
        <f>SUM(BK100:BK108)</f>
        <v>0</v>
      </c>
    </row>
    <row r="100" s="2" customFormat="1" ht="16.5" customHeight="1">
      <c r="A100" s="38"/>
      <c r="B100" s="39"/>
      <c r="C100" s="209" t="s">
        <v>156</v>
      </c>
      <c r="D100" s="209" t="s">
        <v>129</v>
      </c>
      <c r="E100" s="210" t="s">
        <v>408</v>
      </c>
      <c r="F100" s="211" t="s">
        <v>409</v>
      </c>
      <c r="G100" s="212" t="s">
        <v>149</v>
      </c>
      <c r="H100" s="213">
        <v>245</v>
      </c>
      <c r="I100" s="214"/>
      <c r="J100" s="215">
        <f>ROUND(I100*H100,2)</f>
        <v>0</v>
      </c>
      <c r="K100" s="211" t="s">
        <v>388</v>
      </c>
      <c r="L100" s="44"/>
      <c r="M100" s="216" t="s">
        <v>19</v>
      </c>
      <c r="N100" s="217" t="s">
        <v>44</v>
      </c>
      <c r="O100" s="84"/>
      <c r="P100" s="218">
        <f>O100*H100</f>
        <v>0</v>
      </c>
      <c r="Q100" s="218">
        <v>0</v>
      </c>
      <c r="R100" s="218">
        <f>Q100*H100</f>
        <v>0</v>
      </c>
      <c r="S100" s="218">
        <v>2</v>
      </c>
      <c r="T100" s="219">
        <f>S100*H100</f>
        <v>490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0" t="s">
        <v>127</v>
      </c>
      <c r="AT100" s="220" t="s">
        <v>129</v>
      </c>
      <c r="AU100" s="220" t="s">
        <v>83</v>
      </c>
      <c r="AY100" s="17" t="s">
        <v>128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17" t="s">
        <v>81</v>
      </c>
      <c r="BK100" s="221">
        <f>ROUND(I100*H100,2)</f>
        <v>0</v>
      </c>
      <c r="BL100" s="17" t="s">
        <v>127</v>
      </c>
      <c r="BM100" s="220" t="s">
        <v>410</v>
      </c>
    </row>
    <row r="101" s="12" customFormat="1">
      <c r="A101" s="12"/>
      <c r="B101" s="226"/>
      <c r="C101" s="227"/>
      <c r="D101" s="222" t="s">
        <v>153</v>
      </c>
      <c r="E101" s="228" t="s">
        <v>19</v>
      </c>
      <c r="F101" s="229" t="s">
        <v>411</v>
      </c>
      <c r="G101" s="227"/>
      <c r="H101" s="230">
        <v>245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36" t="s">
        <v>153</v>
      </c>
      <c r="AU101" s="236" t="s">
        <v>83</v>
      </c>
      <c r="AV101" s="12" t="s">
        <v>83</v>
      </c>
      <c r="AW101" s="12" t="s">
        <v>35</v>
      </c>
      <c r="AX101" s="12" t="s">
        <v>73</v>
      </c>
      <c r="AY101" s="236" t="s">
        <v>128</v>
      </c>
    </row>
    <row r="102" s="13" customFormat="1">
      <c r="A102" s="13"/>
      <c r="B102" s="237"/>
      <c r="C102" s="238"/>
      <c r="D102" s="222" t="s">
        <v>153</v>
      </c>
      <c r="E102" s="239" t="s">
        <v>19</v>
      </c>
      <c r="F102" s="240" t="s">
        <v>155</v>
      </c>
      <c r="G102" s="238"/>
      <c r="H102" s="241">
        <v>245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153</v>
      </c>
      <c r="AU102" s="247" t="s">
        <v>83</v>
      </c>
      <c r="AV102" s="13" t="s">
        <v>127</v>
      </c>
      <c r="AW102" s="13" t="s">
        <v>35</v>
      </c>
      <c r="AX102" s="13" t="s">
        <v>81</v>
      </c>
      <c r="AY102" s="247" t="s">
        <v>128</v>
      </c>
    </row>
    <row r="103" s="2" customFormat="1" ht="16.5" customHeight="1">
      <c r="A103" s="38"/>
      <c r="B103" s="39"/>
      <c r="C103" s="209" t="s">
        <v>162</v>
      </c>
      <c r="D103" s="209" t="s">
        <v>129</v>
      </c>
      <c r="E103" s="210" t="s">
        <v>412</v>
      </c>
      <c r="F103" s="211" t="s">
        <v>413</v>
      </c>
      <c r="G103" s="212" t="s">
        <v>334</v>
      </c>
      <c r="H103" s="213">
        <v>490</v>
      </c>
      <c r="I103" s="214"/>
      <c r="J103" s="215">
        <f>ROUND(I103*H103,2)</f>
        <v>0</v>
      </c>
      <c r="K103" s="211" t="s">
        <v>388</v>
      </c>
      <c r="L103" s="44"/>
      <c r="M103" s="216" t="s">
        <v>19</v>
      </c>
      <c r="N103" s="217" t="s">
        <v>44</v>
      </c>
      <c r="O103" s="84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0" t="s">
        <v>127</v>
      </c>
      <c r="AT103" s="220" t="s">
        <v>129</v>
      </c>
      <c r="AU103" s="220" t="s">
        <v>83</v>
      </c>
      <c r="AY103" s="17" t="s">
        <v>128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7" t="s">
        <v>81</v>
      </c>
      <c r="BK103" s="221">
        <f>ROUND(I103*H103,2)</f>
        <v>0</v>
      </c>
      <c r="BL103" s="17" t="s">
        <v>127</v>
      </c>
      <c r="BM103" s="220" t="s">
        <v>414</v>
      </c>
    </row>
    <row r="104" s="2" customFormat="1">
      <c r="A104" s="38"/>
      <c r="B104" s="39"/>
      <c r="C104" s="40"/>
      <c r="D104" s="222" t="s">
        <v>336</v>
      </c>
      <c r="E104" s="40"/>
      <c r="F104" s="223" t="s">
        <v>415</v>
      </c>
      <c r="G104" s="40"/>
      <c r="H104" s="40"/>
      <c r="I104" s="136"/>
      <c r="J104" s="40"/>
      <c r="K104" s="40"/>
      <c r="L104" s="44"/>
      <c r="M104" s="224"/>
      <c r="N104" s="225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336</v>
      </c>
      <c r="AU104" s="17" t="s">
        <v>83</v>
      </c>
    </row>
    <row r="105" s="2" customFormat="1" ht="21.75" customHeight="1">
      <c r="A105" s="38"/>
      <c r="B105" s="39"/>
      <c r="C105" s="209" t="s">
        <v>166</v>
      </c>
      <c r="D105" s="209" t="s">
        <v>129</v>
      </c>
      <c r="E105" s="210" t="s">
        <v>416</v>
      </c>
      <c r="F105" s="211" t="s">
        <v>417</v>
      </c>
      <c r="G105" s="212" t="s">
        <v>334</v>
      </c>
      <c r="H105" s="213">
        <v>490</v>
      </c>
      <c r="I105" s="214"/>
      <c r="J105" s="215">
        <f>ROUND(I105*H105,2)</f>
        <v>0</v>
      </c>
      <c r="K105" s="211" t="s">
        <v>388</v>
      </c>
      <c r="L105" s="44"/>
      <c r="M105" s="216" t="s">
        <v>19</v>
      </c>
      <c r="N105" s="217" t="s">
        <v>44</v>
      </c>
      <c r="O105" s="84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0" t="s">
        <v>127</v>
      </c>
      <c r="AT105" s="220" t="s">
        <v>129</v>
      </c>
      <c r="AU105" s="220" t="s">
        <v>83</v>
      </c>
      <c r="AY105" s="17" t="s">
        <v>128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17" t="s">
        <v>81</v>
      </c>
      <c r="BK105" s="221">
        <f>ROUND(I105*H105,2)</f>
        <v>0</v>
      </c>
      <c r="BL105" s="17" t="s">
        <v>127</v>
      </c>
      <c r="BM105" s="220" t="s">
        <v>418</v>
      </c>
    </row>
    <row r="106" s="2" customFormat="1">
      <c r="A106" s="38"/>
      <c r="B106" s="39"/>
      <c r="C106" s="40"/>
      <c r="D106" s="222" t="s">
        <v>336</v>
      </c>
      <c r="E106" s="40"/>
      <c r="F106" s="223" t="s">
        <v>419</v>
      </c>
      <c r="G106" s="40"/>
      <c r="H106" s="40"/>
      <c r="I106" s="136"/>
      <c r="J106" s="40"/>
      <c r="K106" s="40"/>
      <c r="L106" s="44"/>
      <c r="M106" s="224"/>
      <c r="N106" s="225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336</v>
      </c>
      <c r="AU106" s="17" t="s">
        <v>83</v>
      </c>
    </row>
    <row r="107" s="2" customFormat="1" ht="21.75" customHeight="1">
      <c r="A107" s="38"/>
      <c r="B107" s="39"/>
      <c r="C107" s="209" t="s">
        <v>170</v>
      </c>
      <c r="D107" s="209" t="s">
        <v>129</v>
      </c>
      <c r="E107" s="210" t="s">
        <v>420</v>
      </c>
      <c r="F107" s="211" t="s">
        <v>421</v>
      </c>
      <c r="G107" s="212" t="s">
        <v>334</v>
      </c>
      <c r="H107" s="213">
        <v>6.3179999999999996</v>
      </c>
      <c r="I107" s="214"/>
      <c r="J107" s="215">
        <f>ROUND(I107*H107,2)</f>
        <v>0</v>
      </c>
      <c r="K107" s="211" t="s">
        <v>388</v>
      </c>
      <c r="L107" s="44"/>
      <c r="M107" s="216" t="s">
        <v>19</v>
      </c>
      <c r="N107" s="217" t="s">
        <v>44</v>
      </c>
      <c r="O107" s="84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0" t="s">
        <v>127</v>
      </c>
      <c r="AT107" s="220" t="s">
        <v>129</v>
      </c>
      <c r="AU107" s="220" t="s">
        <v>83</v>
      </c>
      <c r="AY107" s="17" t="s">
        <v>128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7" t="s">
        <v>81</v>
      </c>
      <c r="BK107" s="221">
        <f>ROUND(I107*H107,2)</f>
        <v>0</v>
      </c>
      <c r="BL107" s="17" t="s">
        <v>127</v>
      </c>
      <c r="BM107" s="220" t="s">
        <v>422</v>
      </c>
    </row>
    <row r="108" s="2" customFormat="1">
      <c r="A108" s="38"/>
      <c r="B108" s="39"/>
      <c r="C108" s="40"/>
      <c r="D108" s="222" t="s">
        <v>336</v>
      </c>
      <c r="E108" s="40"/>
      <c r="F108" s="223" t="s">
        <v>423</v>
      </c>
      <c r="G108" s="40"/>
      <c r="H108" s="40"/>
      <c r="I108" s="136"/>
      <c r="J108" s="40"/>
      <c r="K108" s="40"/>
      <c r="L108" s="44"/>
      <c r="M108" s="258"/>
      <c r="N108" s="259"/>
      <c r="O108" s="260"/>
      <c r="P108" s="260"/>
      <c r="Q108" s="260"/>
      <c r="R108" s="260"/>
      <c r="S108" s="260"/>
      <c r="T108" s="261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336</v>
      </c>
      <c r="AU108" s="17" t="s">
        <v>83</v>
      </c>
    </row>
    <row r="109" s="2" customFormat="1" ht="6.96" customHeight="1">
      <c r="A109" s="38"/>
      <c r="B109" s="59"/>
      <c r="C109" s="60"/>
      <c r="D109" s="60"/>
      <c r="E109" s="60"/>
      <c r="F109" s="60"/>
      <c r="G109" s="60"/>
      <c r="H109" s="60"/>
      <c r="I109" s="166"/>
      <c r="J109" s="60"/>
      <c r="K109" s="60"/>
      <c r="L109" s="44"/>
      <c r="M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</sheetData>
  <sheetProtection sheet="1" autoFilter="0" formatColumns="0" formatRows="0" objects="1" scenarios="1" spinCount="100000" saltValue="0lFRcJ4Or2TQ6ryr5PS7rIs/powFZj/pjMHCGlq3VqfLOfEtCJ22fiMTEcTukOgZ1NNEVYJ1X/CbnhCbFgnQOg==" hashValue="H/yO5Xwdjt2YKFc/I/y+e92c+nyl0tiR4TiTA57gbVWQ1yMmV9n//9E/5ZS5kjRM3BOTvU53OxK9fposDbURiw==" algorithmName="SHA-512" password="CC35"/>
  <autoFilter ref="C81:K10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104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Oprava osvětlení v žst. Frýdek-Místek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105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424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99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29. 4. 2020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29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36</v>
      </c>
      <c r="E23" s="38"/>
      <c r="F23" s="38"/>
      <c r="G23" s="38"/>
      <c r="H23" s="38"/>
      <c r="I23" s="140" t="s">
        <v>26</v>
      </c>
      <c r="J23" s="139" t="s">
        <v>27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28</v>
      </c>
      <c r="F24" s="38"/>
      <c r="G24" s="38"/>
      <c r="H24" s="38"/>
      <c r="I24" s="140" t="s">
        <v>29</v>
      </c>
      <c r="J24" s="139" t="s">
        <v>30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42"/>
      <c r="B27" s="143"/>
      <c r="C27" s="142"/>
      <c r="D27" s="142"/>
      <c r="E27" s="144" t="s">
        <v>38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ROUND(J82,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ROUND((SUM(BE82:BE133)),  2)</f>
        <v>0</v>
      </c>
      <c r="G33" s="38"/>
      <c r="H33" s="38"/>
      <c r="I33" s="155">
        <v>0.20999999999999999</v>
      </c>
      <c r="J33" s="154">
        <f>ROUND(((SUM(BE82:BE133))*I33),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ROUND((SUM(BF82:BF133)),  2)</f>
        <v>0</v>
      </c>
      <c r="G34" s="38"/>
      <c r="H34" s="38"/>
      <c r="I34" s="155">
        <v>0.14999999999999999</v>
      </c>
      <c r="J34" s="154">
        <f>ROUND(((SUM(BF82:BF133))*I34),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ROUND((SUM(BG82:BG133)),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ROUND((SUM(BH82:BH133)),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ROUND((SUM(BI82:BI133)),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osvětlení v žst. Frýdek-Místek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SO02 - Oprava osvětlení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Frýdek-Místek</v>
      </c>
      <c r="G52" s="40"/>
      <c r="H52" s="40"/>
      <c r="I52" s="140" t="s">
        <v>23</v>
      </c>
      <c r="J52" s="72" t="str">
        <f>IF(J12="","",J12)</f>
        <v>29. 4. 2020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železnic,státní organizace</v>
      </c>
      <c r="G54" s="40"/>
      <c r="H54" s="40"/>
      <c r="I54" s="140" t="s">
        <v>33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40.0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36</v>
      </c>
      <c r="J55" s="36" t="str">
        <f>E24</f>
        <v>Správa železnic,státní organizace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108</v>
      </c>
      <c r="D57" s="172"/>
      <c r="E57" s="172"/>
      <c r="F57" s="172"/>
      <c r="G57" s="172"/>
      <c r="H57" s="172"/>
      <c r="I57" s="173"/>
      <c r="J57" s="174" t="s">
        <v>109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J82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76"/>
      <c r="C60" s="177"/>
      <c r="D60" s="178" t="s">
        <v>425</v>
      </c>
      <c r="E60" s="179"/>
      <c r="F60" s="179"/>
      <c r="G60" s="179"/>
      <c r="H60" s="179"/>
      <c r="I60" s="180"/>
      <c r="J60" s="181">
        <f>J83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62"/>
      <c r="C61" s="263"/>
      <c r="D61" s="264" t="s">
        <v>426</v>
      </c>
      <c r="E61" s="265"/>
      <c r="F61" s="265"/>
      <c r="G61" s="265"/>
      <c r="H61" s="265"/>
      <c r="I61" s="266"/>
      <c r="J61" s="267">
        <f>J84</f>
        <v>0</v>
      </c>
      <c r="K61" s="263"/>
      <c r="L61" s="26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9" customFormat="1" ht="24.96" customHeight="1">
      <c r="A62" s="9"/>
      <c r="B62" s="176"/>
      <c r="C62" s="177"/>
      <c r="D62" s="178" t="s">
        <v>111</v>
      </c>
      <c r="E62" s="179"/>
      <c r="F62" s="179"/>
      <c r="G62" s="179"/>
      <c r="H62" s="179"/>
      <c r="I62" s="180"/>
      <c r="J62" s="181">
        <f>J101</f>
        <v>0</v>
      </c>
      <c r="K62" s="177"/>
      <c r="L62" s="18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136"/>
      <c r="J63" s="40"/>
      <c r="K63" s="40"/>
      <c r="L63" s="13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166"/>
      <c r="J64" s="60"/>
      <c r="K64" s="6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169"/>
      <c r="J68" s="62"/>
      <c r="K68" s="62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112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70" t="str">
        <f>E7</f>
        <v>Oprava osvětlení v žst. Frýdek-Místek</v>
      </c>
      <c r="F72" s="32"/>
      <c r="G72" s="32"/>
      <c r="H72" s="32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105</v>
      </c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SO02 - Oprava osvětlení</v>
      </c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Frýdek-Místek</v>
      </c>
      <c r="G76" s="40"/>
      <c r="H76" s="40"/>
      <c r="I76" s="140" t="s">
        <v>23</v>
      </c>
      <c r="J76" s="72" t="str">
        <f>IF(J12="","",J12)</f>
        <v>29. 4. 2020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Správa železnic,státní organizace</v>
      </c>
      <c r="G78" s="40"/>
      <c r="H78" s="40"/>
      <c r="I78" s="140" t="s">
        <v>33</v>
      </c>
      <c r="J78" s="36" t="str">
        <f>E21</f>
        <v xml:space="preserve"> </v>
      </c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40.0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140" t="s">
        <v>36</v>
      </c>
      <c r="J79" s="36" t="str">
        <f>E24</f>
        <v>Správa železnic,státní organizace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136"/>
      <c r="J80" s="40"/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0" customFormat="1" ht="29.28" customHeight="1">
      <c r="A81" s="183"/>
      <c r="B81" s="184"/>
      <c r="C81" s="185" t="s">
        <v>113</v>
      </c>
      <c r="D81" s="186" t="s">
        <v>58</v>
      </c>
      <c r="E81" s="186" t="s">
        <v>54</v>
      </c>
      <c r="F81" s="186" t="s">
        <v>55</v>
      </c>
      <c r="G81" s="186" t="s">
        <v>114</v>
      </c>
      <c r="H81" s="186" t="s">
        <v>115</v>
      </c>
      <c r="I81" s="187" t="s">
        <v>116</v>
      </c>
      <c r="J81" s="186" t="s">
        <v>109</v>
      </c>
      <c r="K81" s="188" t="s">
        <v>117</v>
      </c>
      <c r="L81" s="189"/>
      <c r="M81" s="92" t="s">
        <v>19</v>
      </c>
      <c r="N81" s="93" t="s">
        <v>43</v>
      </c>
      <c r="O81" s="93" t="s">
        <v>118</v>
      </c>
      <c r="P81" s="93" t="s">
        <v>119</v>
      </c>
      <c r="Q81" s="93" t="s">
        <v>120</v>
      </c>
      <c r="R81" s="93" t="s">
        <v>121</v>
      </c>
      <c r="S81" s="93" t="s">
        <v>122</v>
      </c>
      <c r="T81" s="94" t="s">
        <v>123</v>
      </c>
      <c r="U81" s="183"/>
      <c r="V81" s="183"/>
      <c r="W81" s="183"/>
      <c r="X81" s="183"/>
      <c r="Y81" s="183"/>
      <c r="Z81" s="183"/>
      <c r="AA81" s="183"/>
      <c r="AB81" s="183"/>
      <c r="AC81" s="183"/>
      <c r="AD81" s="183"/>
      <c r="AE81" s="183"/>
    </row>
    <row r="82" s="2" customFormat="1" ht="22.8" customHeight="1">
      <c r="A82" s="38"/>
      <c r="B82" s="39"/>
      <c r="C82" s="99" t="s">
        <v>124</v>
      </c>
      <c r="D82" s="40"/>
      <c r="E82" s="40"/>
      <c r="F82" s="40"/>
      <c r="G82" s="40"/>
      <c r="H82" s="40"/>
      <c r="I82" s="136"/>
      <c r="J82" s="190">
        <f>BK82</f>
        <v>0</v>
      </c>
      <c r="K82" s="40"/>
      <c r="L82" s="44"/>
      <c r="M82" s="95"/>
      <c r="N82" s="191"/>
      <c r="O82" s="96"/>
      <c r="P82" s="192">
        <f>P83+P101</f>
        <v>0</v>
      </c>
      <c r="Q82" s="96"/>
      <c r="R82" s="192">
        <f>R83+R101</f>
        <v>0</v>
      </c>
      <c r="S82" s="96"/>
      <c r="T82" s="193">
        <f>T83+T101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110</v>
      </c>
      <c r="BK82" s="194">
        <f>BK83+BK101</f>
        <v>0</v>
      </c>
    </row>
    <row r="83" s="11" customFormat="1" ht="25.92" customHeight="1">
      <c r="A83" s="11"/>
      <c r="B83" s="195"/>
      <c r="C83" s="196"/>
      <c r="D83" s="197" t="s">
        <v>72</v>
      </c>
      <c r="E83" s="198" t="s">
        <v>427</v>
      </c>
      <c r="F83" s="198" t="s">
        <v>428</v>
      </c>
      <c r="G83" s="196"/>
      <c r="H83" s="196"/>
      <c r="I83" s="199"/>
      <c r="J83" s="200">
        <f>BK83</f>
        <v>0</v>
      </c>
      <c r="K83" s="196"/>
      <c r="L83" s="201"/>
      <c r="M83" s="202"/>
      <c r="N83" s="203"/>
      <c r="O83" s="203"/>
      <c r="P83" s="204">
        <f>P84</f>
        <v>0</v>
      </c>
      <c r="Q83" s="203"/>
      <c r="R83" s="204">
        <f>R84</f>
        <v>0</v>
      </c>
      <c r="S83" s="203"/>
      <c r="T83" s="205">
        <f>T84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06" t="s">
        <v>81</v>
      </c>
      <c r="AT83" s="207" t="s">
        <v>72</v>
      </c>
      <c r="AU83" s="207" t="s">
        <v>73</v>
      </c>
      <c r="AY83" s="206" t="s">
        <v>128</v>
      </c>
      <c r="BK83" s="208">
        <f>BK84</f>
        <v>0</v>
      </c>
    </row>
    <row r="84" s="11" customFormat="1" ht="22.8" customHeight="1">
      <c r="A84" s="11"/>
      <c r="B84" s="195"/>
      <c r="C84" s="196"/>
      <c r="D84" s="197" t="s">
        <v>72</v>
      </c>
      <c r="E84" s="269" t="s">
        <v>81</v>
      </c>
      <c r="F84" s="269" t="s">
        <v>94</v>
      </c>
      <c r="G84" s="196"/>
      <c r="H84" s="196"/>
      <c r="I84" s="199"/>
      <c r="J84" s="270">
        <f>BK84</f>
        <v>0</v>
      </c>
      <c r="K84" s="196"/>
      <c r="L84" s="201"/>
      <c r="M84" s="202"/>
      <c r="N84" s="203"/>
      <c r="O84" s="203"/>
      <c r="P84" s="204">
        <f>SUM(P85:P100)</f>
        <v>0</v>
      </c>
      <c r="Q84" s="203"/>
      <c r="R84" s="204">
        <f>SUM(R85:R100)</f>
        <v>0</v>
      </c>
      <c r="S84" s="203"/>
      <c r="T84" s="205">
        <f>SUM(T85:T100)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206" t="s">
        <v>81</v>
      </c>
      <c r="AT84" s="207" t="s">
        <v>72</v>
      </c>
      <c r="AU84" s="207" t="s">
        <v>81</v>
      </c>
      <c r="AY84" s="206" t="s">
        <v>128</v>
      </c>
      <c r="BK84" s="208">
        <f>SUM(BK85:BK100)</f>
        <v>0</v>
      </c>
    </row>
    <row r="85" s="2" customFormat="1" ht="21.75" customHeight="1">
      <c r="A85" s="38"/>
      <c r="B85" s="39"/>
      <c r="C85" s="209" t="s">
        <v>81</v>
      </c>
      <c r="D85" s="209" t="s">
        <v>129</v>
      </c>
      <c r="E85" s="210" t="s">
        <v>429</v>
      </c>
      <c r="F85" s="211" t="s">
        <v>430</v>
      </c>
      <c r="G85" s="212" t="s">
        <v>173</v>
      </c>
      <c r="H85" s="213">
        <v>500</v>
      </c>
      <c r="I85" s="214"/>
      <c r="J85" s="215">
        <f>ROUND(I85*H85,2)</f>
        <v>0</v>
      </c>
      <c r="K85" s="211" t="s">
        <v>133</v>
      </c>
      <c r="L85" s="44"/>
      <c r="M85" s="216" t="s">
        <v>19</v>
      </c>
      <c r="N85" s="217" t="s">
        <v>44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127</v>
      </c>
      <c r="AT85" s="220" t="s">
        <v>129</v>
      </c>
      <c r="AU85" s="220" t="s">
        <v>83</v>
      </c>
      <c r="AY85" s="17" t="s">
        <v>128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127</v>
      </c>
      <c r="BM85" s="220" t="s">
        <v>431</v>
      </c>
    </row>
    <row r="86" s="2" customFormat="1" ht="21.75" customHeight="1">
      <c r="A86" s="38"/>
      <c r="B86" s="39"/>
      <c r="C86" s="209" t="s">
        <v>83</v>
      </c>
      <c r="D86" s="209" t="s">
        <v>129</v>
      </c>
      <c r="E86" s="210" t="s">
        <v>432</v>
      </c>
      <c r="F86" s="211" t="s">
        <v>433</v>
      </c>
      <c r="G86" s="212" t="s">
        <v>173</v>
      </c>
      <c r="H86" s="213">
        <v>500</v>
      </c>
      <c r="I86" s="214"/>
      <c r="J86" s="215">
        <f>ROUND(I86*H86,2)</f>
        <v>0</v>
      </c>
      <c r="K86" s="211" t="s">
        <v>133</v>
      </c>
      <c r="L86" s="44"/>
      <c r="M86" s="216" t="s">
        <v>19</v>
      </c>
      <c r="N86" s="217" t="s">
        <v>44</v>
      </c>
      <c r="O86" s="84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0" t="s">
        <v>127</v>
      </c>
      <c r="AT86" s="220" t="s">
        <v>129</v>
      </c>
      <c r="AU86" s="220" t="s">
        <v>83</v>
      </c>
      <c r="AY86" s="17" t="s">
        <v>128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7" t="s">
        <v>81</v>
      </c>
      <c r="BK86" s="221">
        <f>ROUND(I86*H86,2)</f>
        <v>0</v>
      </c>
      <c r="BL86" s="17" t="s">
        <v>127</v>
      </c>
      <c r="BM86" s="220" t="s">
        <v>434</v>
      </c>
    </row>
    <row r="87" s="2" customFormat="1" ht="21.75" customHeight="1">
      <c r="A87" s="38"/>
      <c r="B87" s="39"/>
      <c r="C87" s="209" t="s">
        <v>139</v>
      </c>
      <c r="D87" s="209" t="s">
        <v>129</v>
      </c>
      <c r="E87" s="210" t="s">
        <v>435</v>
      </c>
      <c r="F87" s="211" t="s">
        <v>436</v>
      </c>
      <c r="G87" s="212" t="s">
        <v>173</v>
      </c>
      <c r="H87" s="213">
        <v>500</v>
      </c>
      <c r="I87" s="214"/>
      <c r="J87" s="215">
        <f>ROUND(I87*H87,2)</f>
        <v>0</v>
      </c>
      <c r="K87" s="211" t="s">
        <v>133</v>
      </c>
      <c r="L87" s="44"/>
      <c r="M87" s="216" t="s">
        <v>19</v>
      </c>
      <c r="N87" s="217" t="s">
        <v>44</v>
      </c>
      <c r="O87" s="84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0" t="s">
        <v>127</v>
      </c>
      <c r="AT87" s="220" t="s">
        <v>129</v>
      </c>
      <c r="AU87" s="220" t="s">
        <v>83</v>
      </c>
      <c r="AY87" s="17" t="s">
        <v>128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17" t="s">
        <v>81</v>
      </c>
      <c r="BK87" s="221">
        <f>ROUND(I87*H87,2)</f>
        <v>0</v>
      </c>
      <c r="BL87" s="17" t="s">
        <v>127</v>
      </c>
      <c r="BM87" s="220" t="s">
        <v>437</v>
      </c>
    </row>
    <row r="88" s="2" customFormat="1" ht="21.75" customHeight="1">
      <c r="A88" s="38"/>
      <c r="B88" s="39"/>
      <c r="C88" s="209" t="s">
        <v>127</v>
      </c>
      <c r="D88" s="209" t="s">
        <v>129</v>
      </c>
      <c r="E88" s="210" t="s">
        <v>438</v>
      </c>
      <c r="F88" s="211" t="s">
        <v>439</v>
      </c>
      <c r="G88" s="212" t="s">
        <v>173</v>
      </c>
      <c r="H88" s="213">
        <v>500</v>
      </c>
      <c r="I88" s="214"/>
      <c r="J88" s="215">
        <f>ROUND(I88*H88,2)</f>
        <v>0</v>
      </c>
      <c r="K88" s="211" t="s">
        <v>133</v>
      </c>
      <c r="L88" s="44"/>
      <c r="M88" s="216" t="s">
        <v>19</v>
      </c>
      <c r="N88" s="217" t="s">
        <v>44</v>
      </c>
      <c r="O88" s="84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0" t="s">
        <v>127</v>
      </c>
      <c r="AT88" s="220" t="s">
        <v>129</v>
      </c>
      <c r="AU88" s="220" t="s">
        <v>83</v>
      </c>
      <c r="AY88" s="17" t="s">
        <v>128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7" t="s">
        <v>81</v>
      </c>
      <c r="BK88" s="221">
        <f>ROUND(I88*H88,2)</f>
        <v>0</v>
      </c>
      <c r="BL88" s="17" t="s">
        <v>127</v>
      </c>
      <c r="BM88" s="220" t="s">
        <v>440</v>
      </c>
    </row>
    <row r="89" s="2" customFormat="1" ht="100.5" customHeight="1">
      <c r="A89" s="38"/>
      <c r="B89" s="39"/>
      <c r="C89" s="209" t="s">
        <v>146</v>
      </c>
      <c r="D89" s="209" t="s">
        <v>129</v>
      </c>
      <c r="E89" s="210" t="s">
        <v>441</v>
      </c>
      <c r="F89" s="211" t="s">
        <v>442</v>
      </c>
      <c r="G89" s="212" t="s">
        <v>334</v>
      </c>
      <c r="H89" s="213">
        <v>5</v>
      </c>
      <c r="I89" s="214"/>
      <c r="J89" s="215">
        <f>ROUND(I89*H89,2)</f>
        <v>0</v>
      </c>
      <c r="K89" s="211" t="s">
        <v>133</v>
      </c>
      <c r="L89" s="44"/>
      <c r="M89" s="216" t="s">
        <v>19</v>
      </c>
      <c r="N89" s="217" t="s">
        <v>44</v>
      </c>
      <c r="O89" s="84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0" t="s">
        <v>134</v>
      </c>
      <c r="AT89" s="220" t="s">
        <v>129</v>
      </c>
      <c r="AU89" s="220" t="s">
        <v>83</v>
      </c>
      <c r="AY89" s="17" t="s">
        <v>128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17" t="s">
        <v>81</v>
      </c>
      <c r="BK89" s="221">
        <f>ROUND(I89*H89,2)</f>
        <v>0</v>
      </c>
      <c r="BL89" s="17" t="s">
        <v>134</v>
      </c>
      <c r="BM89" s="220" t="s">
        <v>443</v>
      </c>
    </row>
    <row r="90" s="2" customFormat="1">
      <c r="A90" s="38"/>
      <c r="B90" s="39"/>
      <c r="C90" s="40"/>
      <c r="D90" s="222" t="s">
        <v>336</v>
      </c>
      <c r="E90" s="40"/>
      <c r="F90" s="223" t="s">
        <v>337</v>
      </c>
      <c r="G90" s="40"/>
      <c r="H90" s="40"/>
      <c r="I90" s="136"/>
      <c r="J90" s="40"/>
      <c r="K90" s="40"/>
      <c r="L90" s="44"/>
      <c r="M90" s="224"/>
      <c r="N90" s="225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336</v>
      </c>
      <c r="AU90" s="17" t="s">
        <v>83</v>
      </c>
    </row>
    <row r="91" s="2" customFormat="1" ht="100.5" customHeight="1">
      <c r="A91" s="38"/>
      <c r="B91" s="39"/>
      <c r="C91" s="209" t="s">
        <v>156</v>
      </c>
      <c r="D91" s="209" t="s">
        <v>129</v>
      </c>
      <c r="E91" s="210" t="s">
        <v>444</v>
      </c>
      <c r="F91" s="211" t="s">
        <v>445</v>
      </c>
      <c r="G91" s="212" t="s">
        <v>334</v>
      </c>
      <c r="H91" s="213">
        <v>5</v>
      </c>
      <c r="I91" s="214"/>
      <c r="J91" s="215">
        <f>ROUND(I91*H91,2)</f>
        <v>0</v>
      </c>
      <c r="K91" s="211" t="s">
        <v>133</v>
      </c>
      <c r="L91" s="44"/>
      <c r="M91" s="216" t="s">
        <v>19</v>
      </c>
      <c r="N91" s="217" t="s">
        <v>44</v>
      </c>
      <c r="O91" s="84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0" t="s">
        <v>134</v>
      </c>
      <c r="AT91" s="220" t="s">
        <v>129</v>
      </c>
      <c r="AU91" s="220" t="s">
        <v>83</v>
      </c>
      <c r="AY91" s="17" t="s">
        <v>128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17" t="s">
        <v>81</v>
      </c>
      <c r="BK91" s="221">
        <f>ROUND(I91*H91,2)</f>
        <v>0</v>
      </c>
      <c r="BL91" s="17" t="s">
        <v>134</v>
      </c>
      <c r="BM91" s="220" t="s">
        <v>446</v>
      </c>
    </row>
    <row r="92" s="2" customFormat="1">
      <c r="A92" s="38"/>
      <c r="B92" s="39"/>
      <c r="C92" s="40"/>
      <c r="D92" s="222" t="s">
        <v>336</v>
      </c>
      <c r="E92" s="40"/>
      <c r="F92" s="223" t="s">
        <v>337</v>
      </c>
      <c r="G92" s="40"/>
      <c r="H92" s="40"/>
      <c r="I92" s="136"/>
      <c r="J92" s="40"/>
      <c r="K92" s="40"/>
      <c r="L92" s="44"/>
      <c r="M92" s="224"/>
      <c r="N92" s="225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336</v>
      </c>
      <c r="AU92" s="17" t="s">
        <v>83</v>
      </c>
    </row>
    <row r="93" s="2" customFormat="1" ht="33" customHeight="1">
      <c r="A93" s="38"/>
      <c r="B93" s="39"/>
      <c r="C93" s="209" t="s">
        <v>162</v>
      </c>
      <c r="D93" s="209" t="s">
        <v>129</v>
      </c>
      <c r="E93" s="210" t="s">
        <v>447</v>
      </c>
      <c r="F93" s="211" t="s">
        <v>448</v>
      </c>
      <c r="G93" s="212" t="s">
        <v>149</v>
      </c>
      <c r="H93" s="213">
        <v>12</v>
      </c>
      <c r="I93" s="214"/>
      <c r="J93" s="215">
        <f>ROUND(I93*H93,2)</f>
        <v>0</v>
      </c>
      <c r="K93" s="211" t="s">
        <v>133</v>
      </c>
      <c r="L93" s="44"/>
      <c r="M93" s="216" t="s">
        <v>19</v>
      </c>
      <c r="N93" s="217" t="s">
        <v>44</v>
      </c>
      <c r="O93" s="84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0" t="s">
        <v>134</v>
      </c>
      <c r="AT93" s="220" t="s">
        <v>129</v>
      </c>
      <c r="AU93" s="220" t="s">
        <v>83</v>
      </c>
      <c r="AY93" s="17" t="s">
        <v>128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17" t="s">
        <v>81</v>
      </c>
      <c r="BK93" s="221">
        <f>ROUND(I93*H93,2)</f>
        <v>0</v>
      </c>
      <c r="BL93" s="17" t="s">
        <v>134</v>
      </c>
      <c r="BM93" s="220" t="s">
        <v>449</v>
      </c>
    </row>
    <row r="94" s="2" customFormat="1">
      <c r="A94" s="38"/>
      <c r="B94" s="39"/>
      <c r="C94" s="40"/>
      <c r="D94" s="222" t="s">
        <v>336</v>
      </c>
      <c r="E94" s="40"/>
      <c r="F94" s="223" t="s">
        <v>450</v>
      </c>
      <c r="G94" s="40"/>
      <c r="H94" s="40"/>
      <c r="I94" s="136"/>
      <c r="J94" s="40"/>
      <c r="K94" s="40"/>
      <c r="L94" s="44"/>
      <c r="M94" s="224"/>
      <c r="N94" s="225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336</v>
      </c>
      <c r="AU94" s="17" t="s">
        <v>83</v>
      </c>
    </row>
    <row r="95" s="2" customFormat="1" ht="33" customHeight="1">
      <c r="A95" s="38"/>
      <c r="B95" s="39"/>
      <c r="C95" s="209" t="s">
        <v>166</v>
      </c>
      <c r="D95" s="209" t="s">
        <v>129</v>
      </c>
      <c r="E95" s="210" t="s">
        <v>339</v>
      </c>
      <c r="F95" s="211" t="s">
        <v>340</v>
      </c>
      <c r="G95" s="212" t="s">
        <v>334</v>
      </c>
      <c r="H95" s="213">
        <v>5</v>
      </c>
      <c r="I95" s="214"/>
      <c r="J95" s="215">
        <f>ROUND(I95*H95,2)</f>
        <v>0</v>
      </c>
      <c r="K95" s="211" t="s">
        <v>133</v>
      </c>
      <c r="L95" s="44"/>
      <c r="M95" s="216" t="s">
        <v>19</v>
      </c>
      <c r="N95" s="217" t="s">
        <v>44</v>
      </c>
      <c r="O95" s="84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0" t="s">
        <v>134</v>
      </c>
      <c r="AT95" s="220" t="s">
        <v>129</v>
      </c>
      <c r="AU95" s="220" t="s">
        <v>83</v>
      </c>
      <c r="AY95" s="17" t="s">
        <v>128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7" t="s">
        <v>81</v>
      </c>
      <c r="BK95" s="221">
        <f>ROUND(I95*H95,2)</f>
        <v>0</v>
      </c>
      <c r="BL95" s="17" t="s">
        <v>134</v>
      </c>
      <c r="BM95" s="220" t="s">
        <v>451</v>
      </c>
    </row>
    <row r="96" s="2" customFormat="1">
      <c r="A96" s="38"/>
      <c r="B96" s="39"/>
      <c r="C96" s="40"/>
      <c r="D96" s="222" t="s">
        <v>336</v>
      </c>
      <c r="E96" s="40"/>
      <c r="F96" s="223" t="s">
        <v>342</v>
      </c>
      <c r="G96" s="40"/>
      <c r="H96" s="40"/>
      <c r="I96" s="136"/>
      <c r="J96" s="40"/>
      <c r="K96" s="40"/>
      <c r="L96" s="44"/>
      <c r="M96" s="224"/>
      <c r="N96" s="225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336</v>
      </c>
      <c r="AU96" s="17" t="s">
        <v>83</v>
      </c>
    </row>
    <row r="97" s="2" customFormat="1" ht="44.25" customHeight="1">
      <c r="A97" s="38"/>
      <c r="B97" s="39"/>
      <c r="C97" s="209" t="s">
        <v>170</v>
      </c>
      <c r="D97" s="209" t="s">
        <v>129</v>
      </c>
      <c r="E97" s="210" t="s">
        <v>452</v>
      </c>
      <c r="F97" s="211" t="s">
        <v>453</v>
      </c>
      <c r="G97" s="212" t="s">
        <v>334</v>
      </c>
      <c r="H97" s="213">
        <v>5</v>
      </c>
      <c r="I97" s="214"/>
      <c r="J97" s="215">
        <f>ROUND(I97*H97,2)</f>
        <v>0</v>
      </c>
      <c r="K97" s="211" t="s">
        <v>133</v>
      </c>
      <c r="L97" s="44"/>
      <c r="M97" s="216" t="s">
        <v>19</v>
      </c>
      <c r="N97" s="217" t="s">
        <v>44</v>
      </c>
      <c r="O97" s="84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0" t="s">
        <v>134</v>
      </c>
      <c r="AT97" s="220" t="s">
        <v>129</v>
      </c>
      <c r="AU97" s="220" t="s">
        <v>83</v>
      </c>
      <c r="AY97" s="17" t="s">
        <v>128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7" t="s">
        <v>81</v>
      </c>
      <c r="BK97" s="221">
        <f>ROUND(I97*H97,2)</f>
        <v>0</v>
      </c>
      <c r="BL97" s="17" t="s">
        <v>134</v>
      </c>
      <c r="BM97" s="220" t="s">
        <v>454</v>
      </c>
    </row>
    <row r="98" s="2" customFormat="1">
      <c r="A98" s="38"/>
      <c r="B98" s="39"/>
      <c r="C98" s="40"/>
      <c r="D98" s="222" t="s">
        <v>336</v>
      </c>
      <c r="E98" s="40"/>
      <c r="F98" s="223" t="s">
        <v>455</v>
      </c>
      <c r="G98" s="40"/>
      <c r="H98" s="40"/>
      <c r="I98" s="136"/>
      <c r="J98" s="40"/>
      <c r="K98" s="40"/>
      <c r="L98" s="44"/>
      <c r="M98" s="224"/>
      <c r="N98" s="225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336</v>
      </c>
      <c r="AU98" s="17" t="s">
        <v>83</v>
      </c>
    </row>
    <row r="99" s="2" customFormat="1" ht="44.25" customHeight="1">
      <c r="A99" s="38"/>
      <c r="B99" s="39"/>
      <c r="C99" s="209" t="s">
        <v>175</v>
      </c>
      <c r="D99" s="209" t="s">
        <v>129</v>
      </c>
      <c r="E99" s="210" t="s">
        <v>456</v>
      </c>
      <c r="F99" s="211" t="s">
        <v>457</v>
      </c>
      <c r="G99" s="212" t="s">
        <v>334</v>
      </c>
      <c r="H99" s="213">
        <v>5</v>
      </c>
      <c r="I99" s="214"/>
      <c r="J99" s="215">
        <f>ROUND(I99*H99,2)</f>
        <v>0</v>
      </c>
      <c r="K99" s="211" t="s">
        <v>133</v>
      </c>
      <c r="L99" s="44"/>
      <c r="M99" s="216" t="s">
        <v>19</v>
      </c>
      <c r="N99" s="217" t="s">
        <v>44</v>
      </c>
      <c r="O99" s="84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0" t="s">
        <v>134</v>
      </c>
      <c r="AT99" s="220" t="s">
        <v>129</v>
      </c>
      <c r="AU99" s="220" t="s">
        <v>83</v>
      </c>
      <c r="AY99" s="17" t="s">
        <v>128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17" t="s">
        <v>81</v>
      </c>
      <c r="BK99" s="221">
        <f>ROUND(I99*H99,2)</f>
        <v>0</v>
      </c>
      <c r="BL99" s="17" t="s">
        <v>134</v>
      </c>
      <c r="BM99" s="220" t="s">
        <v>458</v>
      </c>
    </row>
    <row r="100" s="2" customFormat="1">
      <c r="A100" s="38"/>
      <c r="B100" s="39"/>
      <c r="C100" s="40"/>
      <c r="D100" s="222" t="s">
        <v>336</v>
      </c>
      <c r="E100" s="40"/>
      <c r="F100" s="223" t="s">
        <v>455</v>
      </c>
      <c r="G100" s="40"/>
      <c r="H100" s="40"/>
      <c r="I100" s="136"/>
      <c r="J100" s="40"/>
      <c r="K100" s="40"/>
      <c r="L100" s="44"/>
      <c r="M100" s="224"/>
      <c r="N100" s="225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336</v>
      </c>
      <c r="AU100" s="17" t="s">
        <v>83</v>
      </c>
    </row>
    <row r="101" s="11" customFormat="1" ht="25.92" customHeight="1">
      <c r="A101" s="11"/>
      <c r="B101" s="195"/>
      <c r="C101" s="196"/>
      <c r="D101" s="197" t="s">
        <v>72</v>
      </c>
      <c r="E101" s="198" t="s">
        <v>125</v>
      </c>
      <c r="F101" s="198" t="s">
        <v>126</v>
      </c>
      <c r="G101" s="196"/>
      <c r="H101" s="196"/>
      <c r="I101" s="199"/>
      <c r="J101" s="200">
        <f>BK101</f>
        <v>0</v>
      </c>
      <c r="K101" s="196"/>
      <c r="L101" s="201"/>
      <c r="M101" s="202"/>
      <c r="N101" s="203"/>
      <c r="O101" s="203"/>
      <c r="P101" s="204">
        <f>SUM(P102:P133)</f>
        <v>0</v>
      </c>
      <c r="Q101" s="203"/>
      <c r="R101" s="204">
        <f>SUM(R102:R133)</f>
        <v>0</v>
      </c>
      <c r="S101" s="203"/>
      <c r="T101" s="205">
        <f>SUM(T102:T133)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06" t="s">
        <v>127</v>
      </c>
      <c r="AT101" s="207" t="s">
        <v>72</v>
      </c>
      <c r="AU101" s="207" t="s">
        <v>73</v>
      </c>
      <c r="AY101" s="206" t="s">
        <v>128</v>
      </c>
      <c r="BK101" s="208">
        <f>SUM(BK102:BK133)</f>
        <v>0</v>
      </c>
    </row>
    <row r="102" s="2" customFormat="1" ht="21.75" customHeight="1">
      <c r="A102" s="38"/>
      <c r="B102" s="39"/>
      <c r="C102" s="209" t="s">
        <v>179</v>
      </c>
      <c r="D102" s="209" t="s">
        <v>129</v>
      </c>
      <c r="E102" s="210" t="s">
        <v>459</v>
      </c>
      <c r="F102" s="211" t="s">
        <v>460</v>
      </c>
      <c r="G102" s="212" t="s">
        <v>132</v>
      </c>
      <c r="H102" s="213">
        <v>11</v>
      </c>
      <c r="I102" s="214"/>
      <c r="J102" s="215">
        <f>ROUND(I102*H102,2)</f>
        <v>0</v>
      </c>
      <c r="K102" s="211" t="s">
        <v>133</v>
      </c>
      <c r="L102" s="44"/>
      <c r="M102" s="216" t="s">
        <v>19</v>
      </c>
      <c r="N102" s="217" t="s">
        <v>44</v>
      </c>
      <c r="O102" s="84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0" t="s">
        <v>134</v>
      </c>
      <c r="AT102" s="220" t="s">
        <v>129</v>
      </c>
      <c r="AU102" s="220" t="s">
        <v>81</v>
      </c>
      <c r="AY102" s="17" t="s">
        <v>128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17" t="s">
        <v>81</v>
      </c>
      <c r="BK102" s="221">
        <f>ROUND(I102*H102,2)</f>
        <v>0</v>
      </c>
      <c r="BL102" s="17" t="s">
        <v>134</v>
      </c>
      <c r="BM102" s="220" t="s">
        <v>461</v>
      </c>
    </row>
    <row r="103" s="2" customFormat="1" ht="33" customHeight="1">
      <c r="A103" s="38"/>
      <c r="B103" s="39"/>
      <c r="C103" s="209" t="s">
        <v>183</v>
      </c>
      <c r="D103" s="209" t="s">
        <v>129</v>
      </c>
      <c r="E103" s="210" t="s">
        <v>462</v>
      </c>
      <c r="F103" s="211" t="s">
        <v>463</v>
      </c>
      <c r="G103" s="212" t="s">
        <v>132</v>
      </c>
      <c r="H103" s="213">
        <v>11</v>
      </c>
      <c r="I103" s="214"/>
      <c r="J103" s="215">
        <f>ROUND(I103*H103,2)</f>
        <v>0</v>
      </c>
      <c r="K103" s="211" t="s">
        <v>133</v>
      </c>
      <c r="L103" s="44"/>
      <c r="M103" s="216" t="s">
        <v>19</v>
      </c>
      <c r="N103" s="217" t="s">
        <v>44</v>
      </c>
      <c r="O103" s="84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0" t="s">
        <v>134</v>
      </c>
      <c r="AT103" s="220" t="s">
        <v>129</v>
      </c>
      <c r="AU103" s="220" t="s">
        <v>81</v>
      </c>
      <c r="AY103" s="17" t="s">
        <v>128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7" t="s">
        <v>81</v>
      </c>
      <c r="BK103" s="221">
        <f>ROUND(I103*H103,2)</f>
        <v>0</v>
      </c>
      <c r="BL103" s="17" t="s">
        <v>134</v>
      </c>
      <c r="BM103" s="220" t="s">
        <v>464</v>
      </c>
    </row>
    <row r="104" s="2" customFormat="1" ht="21.75" customHeight="1">
      <c r="A104" s="38"/>
      <c r="B104" s="39"/>
      <c r="C104" s="248" t="s">
        <v>187</v>
      </c>
      <c r="D104" s="248" t="s">
        <v>157</v>
      </c>
      <c r="E104" s="249" t="s">
        <v>465</v>
      </c>
      <c r="F104" s="250" t="s">
        <v>466</v>
      </c>
      <c r="G104" s="251" t="s">
        <v>132</v>
      </c>
      <c r="H104" s="252">
        <v>11</v>
      </c>
      <c r="I104" s="253"/>
      <c r="J104" s="254">
        <f>ROUND(I104*H104,2)</f>
        <v>0</v>
      </c>
      <c r="K104" s="250" t="s">
        <v>133</v>
      </c>
      <c r="L104" s="255"/>
      <c r="M104" s="256" t="s">
        <v>19</v>
      </c>
      <c r="N104" s="257" t="s">
        <v>44</v>
      </c>
      <c r="O104" s="84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0" t="s">
        <v>160</v>
      </c>
      <c r="AT104" s="220" t="s">
        <v>157</v>
      </c>
      <c r="AU104" s="220" t="s">
        <v>81</v>
      </c>
      <c r="AY104" s="17" t="s">
        <v>128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7" t="s">
        <v>81</v>
      </c>
      <c r="BK104" s="221">
        <f>ROUND(I104*H104,2)</f>
        <v>0</v>
      </c>
      <c r="BL104" s="17" t="s">
        <v>160</v>
      </c>
      <c r="BM104" s="220" t="s">
        <v>467</v>
      </c>
    </row>
    <row r="105" s="2" customFormat="1" ht="21.75" customHeight="1">
      <c r="A105" s="38"/>
      <c r="B105" s="39"/>
      <c r="C105" s="248" t="s">
        <v>192</v>
      </c>
      <c r="D105" s="248" t="s">
        <v>157</v>
      </c>
      <c r="E105" s="249" t="s">
        <v>468</v>
      </c>
      <c r="F105" s="250" t="s">
        <v>469</v>
      </c>
      <c r="G105" s="251" t="s">
        <v>132</v>
      </c>
      <c r="H105" s="252">
        <v>1</v>
      </c>
      <c r="I105" s="253"/>
      <c r="J105" s="254">
        <f>ROUND(I105*H105,2)</f>
        <v>0</v>
      </c>
      <c r="K105" s="250" t="s">
        <v>133</v>
      </c>
      <c r="L105" s="255"/>
      <c r="M105" s="256" t="s">
        <v>19</v>
      </c>
      <c r="N105" s="257" t="s">
        <v>44</v>
      </c>
      <c r="O105" s="84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0" t="s">
        <v>160</v>
      </c>
      <c r="AT105" s="220" t="s">
        <v>157</v>
      </c>
      <c r="AU105" s="220" t="s">
        <v>81</v>
      </c>
      <c r="AY105" s="17" t="s">
        <v>128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17" t="s">
        <v>81</v>
      </c>
      <c r="BK105" s="221">
        <f>ROUND(I105*H105,2)</f>
        <v>0</v>
      </c>
      <c r="BL105" s="17" t="s">
        <v>160</v>
      </c>
      <c r="BM105" s="220" t="s">
        <v>470</v>
      </c>
    </row>
    <row r="106" s="2" customFormat="1" ht="21.75" customHeight="1">
      <c r="A106" s="38"/>
      <c r="B106" s="39"/>
      <c r="C106" s="209" t="s">
        <v>8</v>
      </c>
      <c r="D106" s="209" t="s">
        <v>129</v>
      </c>
      <c r="E106" s="210" t="s">
        <v>246</v>
      </c>
      <c r="F106" s="211" t="s">
        <v>247</v>
      </c>
      <c r="G106" s="212" t="s">
        <v>132</v>
      </c>
      <c r="H106" s="213">
        <v>11</v>
      </c>
      <c r="I106" s="214"/>
      <c r="J106" s="215">
        <f>ROUND(I106*H106,2)</f>
        <v>0</v>
      </c>
      <c r="K106" s="211" t="s">
        <v>133</v>
      </c>
      <c r="L106" s="44"/>
      <c r="M106" s="216" t="s">
        <v>19</v>
      </c>
      <c r="N106" s="217" t="s">
        <v>44</v>
      </c>
      <c r="O106" s="84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0" t="s">
        <v>134</v>
      </c>
      <c r="AT106" s="220" t="s">
        <v>129</v>
      </c>
      <c r="AU106" s="220" t="s">
        <v>81</v>
      </c>
      <c r="AY106" s="17" t="s">
        <v>128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17" t="s">
        <v>81</v>
      </c>
      <c r="BK106" s="221">
        <f>ROUND(I106*H106,2)</f>
        <v>0</v>
      </c>
      <c r="BL106" s="17" t="s">
        <v>134</v>
      </c>
      <c r="BM106" s="220" t="s">
        <v>471</v>
      </c>
    </row>
    <row r="107" s="2" customFormat="1" ht="21.75" customHeight="1">
      <c r="A107" s="38"/>
      <c r="B107" s="39"/>
      <c r="C107" s="248" t="s">
        <v>199</v>
      </c>
      <c r="D107" s="248" t="s">
        <v>157</v>
      </c>
      <c r="E107" s="249" t="s">
        <v>472</v>
      </c>
      <c r="F107" s="250" t="s">
        <v>473</v>
      </c>
      <c r="G107" s="251" t="s">
        <v>132</v>
      </c>
      <c r="H107" s="252">
        <v>11</v>
      </c>
      <c r="I107" s="253"/>
      <c r="J107" s="254">
        <f>ROUND(I107*H107,2)</f>
        <v>0</v>
      </c>
      <c r="K107" s="250" t="s">
        <v>133</v>
      </c>
      <c r="L107" s="255"/>
      <c r="M107" s="256" t="s">
        <v>19</v>
      </c>
      <c r="N107" s="257" t="s">
        <v>44</v>
      </c>
      <c r="O107" s="84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0" t="s">
        <v>160</v>
      </c>
      <c r="AT107" s="220" t="s">
        <v>157</v>
      </c>
      <c r="AU107" s="220" t="s">
        <v>81</v>
      </c>
      <c r="AY107" s="17" t="s">
        <v>128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7" t="s">
        <v>81</v>
      </c>
      <c r="BK107" s="221">
        <f>ROUND(I107*H107,2)</f>
        <v>0</v>
      </c>
      <c r="BL107" s="17" t="s">
        <v>160</v>
      </c>
      <c r="BM107" s="220" t="s">
        <v>474</v>
      </c>
    </row>
    <row r="108" s="2" customFormat="1" ht="33" customHeight="1">
      <c r="A108" s="38"/>
      <c r="B108" s="39"/>
      <c r="C108" s="209" t="s">
        <v>205</v>
      </c>
      <c r="D108" s="209" t="s">
        <v>129</v>
      </c>
      <c r="E108" s="210" t="s">
        <v>475</v>
      </c>
      <c r="F108" s="211" t="s">
        <v>476</v>
      </c>
      <c r="G108" s="212" t="s">
        <v>173</v>
      </c>
      <c r="H108" s="213">
        <v>1850</v>
      </c>
      <c r="I108" s="214"/>
      <c r="J108" s="215">
        <f>ROUND(I108*H108,2)</f>
        <v>0</v>
      </c>
      <c r="K108" s="211" t="s">
        <v>133</v>
      </c>
      <c r="L108" s="44"/>
      <c r="M108" s="216" t="s">
        <v>19</v>
      </c>
      <c r="N108" s="217" t="s">
        <v>44</v>
      </c>
      <c r="O108" s="84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0" t="s">
        <v>134</v>
      </c>
      <c r="AT108" s="220" t="s">
        <v>129</v>
      </c>
      <c r="AU108" s="220" t="s">
        <v>81</v>
      </c>
      <c r="AY108" s="17" t="s">
        <v>128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17" t="s">
        <v>81</v>
      </c>
      <c r="BK108" s="221">
        <f>ROUND(I108*H108,2)</f>
        <v>0</v>
      </c>
      <c r="BL108" s="17" t="s">
        <v>134</v>
      </c>
      <c r="BM108" s="220" t="s">
        <v>477</v>
      </c>
    </row>
    <row r="109" s="2" customFormat="1" ht="21.75" customHeight="1">
      <c r="A109" s="38"/>
      <c r="B109" s="39"/>
      <c r="C109" s="248" t="s">
        <v>209</v>
      </c>
      <c r="D109" s="248" t="s">
        <v>157</v>
      </c>
      <c r="E109" s="249" t="s">
        <v>478</v>
      </c>
      <c r="F109" s="250" t="s">
        <v>479</v>
      </c>
      <c r="G109" s="251" t="s">
        <v>173</v>
      </c>
      <c r="H109" s="252">
        <v>1850</v>
      </c>
      <c r="I109" s="253"/>
      <c r="J109" s="254">
        <f>ROUND(I109*H109,2)</f>
        <v>0</v>
      </c>
      <c r="K109" s="250" t="s">
        <v>133</v>
      </c>
      <c r="L109" s="255"/>
      <c r="M109" s="256" t="s">
        <v>19</v>
      </c>
      <c r="N109" s="257" t="s">
        <v>44</v>
      </c>
      <c r="O109" s="84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0" t="s">
        <v>160</v>
      </c>
      <c r="AT109" s="220" t="s">
        <v>157</v>
      </c>
      <c r="AU109" s="220" t="s">
        <v>81</v>
      </c>
      <c r="AY109" s="17" t="s">
        <v>128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7" t="s">
        <v>81</v>
      </c>
      <c r="BK109" s="221">
        <f>ROUND(I109*H109,2)</f>
        <v>0</v>
      </c>
      <c r="BL109" s="17" t="s">
        <v>160</v>
      </c>
      <c r="BM109" s="220" t="s">
        <v>480</v>
      </c>
    </row>
    <row r="110" s="2" customFormat="1" ht="21.75" customHeight="1">
      <c r="A110" s="38"/>
      <c r="B110" s="39"/>
      <c r="C110" s="209" t="s">
        <v>213</v>
      </c>
      <c r="D110" s="209" t="s">
        <v>129</v>
      </c>
      <c r="E110" s="210" t="s">
        <v>284</v>
      </c>
      <c r="F110" s="211" t="s">
        <v>285</v>
      </c>
      <c r="G110" s="212" t="s">
        <v>173</v>
      </c>
      <c r="H110" s="213">
        <v>1850</v>
      </c>
      <c r="I110" s="214"/>
      <c r="J110" s="215">
        <f>ROUND(I110*H110,2)</f>
        <v>0</v>
      </c>
      <c r="K110" s="211" t="s">
        <v>133</v>
      </c>
      <c r="L110" s="44"/>
      <c r="M110" s="216" t="s">
        <v>19</v>
      </c>
      <c r="N110" s="217" t="s">
        <v>44</v>
      </c>
      <c r="O110" s="84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0" t="s">
        <v>134</v>
      </c>
      <c r="AT110" s="220" t="s">
        <v>129</v>
      </c>
      <c r="AU110" s="220" t="s">
        <v>81</v>
      </c>
      <c r="AY110" s="17" t="s">
        <v>128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17" t="s">
        <v>81</v>
      </c>
      <c r="BK110" s="221">
        <f>ROUND(I110*H110,2)</f>
        <v>0</v>
      </c>
      <c r="BL110" s="17" t="s">
        <v>134</v>
      </c>
      <c r="BM110" s="220" t="s">
        <v>481</v>
      </c>
    </row>
    <row r="111" s="2" customFormat="1" ht="21.75" customHeight="1">
      <c r="A111" s="38"/>
      <c r="B111" s="39"/>
      <c r="C111" s="248" t="s">
        <v>217</v>
      </c>
      <c r="D111" s="248" t="s">
        <v>157</v>
      </c>
      <c r="E111" s="249" t="s">
        <v>482</v>
      </c>
      <c r="F111" s="250" t="s">
        <v>483</v>
      </c>
      <c r="G111" s="251" t="s">
        <v>173</v>
      </c>
      <c r="H111" s="252">
        <v>350</v>
      </c>
      <c r="I111" s="253"/>
      <c r="J111" s="254">
        <f>ROUND(I111*H111,2)</f>
        <v>0</v>
      </c>
      <c r="K111" s="250" t="s">
        <v>133</v>
      </c>
      <c r="L111" s="255"/>
      <c r="M111" s="256" t="s">
        <v>19</v>
      </c>
      <c r="N111" s="257" t="s">
        <v>44</v>
      </c>
      <c r="O111" s="84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0" t="s">
        <v>160</v>
      </c>
      <c r="AT111" s="220" t="s">
        <v>157</v>
      </c>
      <c r="AU111" s="220" t="s">
        <v>81</v>
      </c>
      <c r="AY111" s="17" t="s">
        <v>128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17" t="s">
        <v>81</v>
      </c>
      <c r="BK111" s="221">
        <f>ROUND(I111*H111,2)</f>
        <v>0</v>
      </c>
      <c r="BL111" s="17" t="s">
        <v>160</v>
      </c>
      <c r="BM111" s="220" t="s">
        <v>484</v>
      </c>
    </row>
    <row r="112" s="2" customFormat="1" ht="21.75" customHeight="1">
      <c r="A112" s="38"/>
      <c r="B112" s="39"/>
      <c r="C112" s="248" t="s">
        <v>7</v>
      </c>
      <c r="D112" s="248" t="s">
        <v>157</v>
      </c>
      <c r="E112" s="249" t="s">
        <v>485</v>
      </c>
      <c r="F112" s="250" t="s">
        <v>486</v>
      </c>
      <c r="G112" s="251" t="s">
        <v>173</v>
      </c>
      <c r="H112" s="252">
        <v>1000</v>
      </c>
      <c r="I112" s="253"/>
      <c r="J112" s="254">
        <f>ROUND(I112*H112,2)</f>
        <v>0</v>
      </c>
      <c r="K112" s="250" t="s">
        <v>133</v>
      </c>
      <c r="L112" s="255"/>
      <c r="M112" s="256" t="s">
        <v>19</v>
      </c>
      <c r="N112" s="257" t="s">
        <v>44</v>
      </c>
      <c r="O112" s="84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0" t="s">
        <v>160</v>
      </c>
      <c r="AT112" s="220" t="s">
        <v>157</v>
      </c>
      <c r="AU112" s="220" t="s">
        <v>81</v>
      </c>
      <c r="AY112" s="17" t="s">
        <v>128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17" t="s">
        <v>81</v>
      </c>
      <c r="BK112" s="221">
        <f>ROUND(I112*H112,2)</f>
        <v>0</v>
      </c>
      <c r="BL112" s="17" t="s">
        <v>160</v>
      </c>
      <c r="BM112" s="220" t="s">
        <v>487</v>
      </c>
    </row>
    <row r="113" s="2" customFormat="1" ht="33" customHeight="1">
      <c r="A113" s="38"/>
      <c r="B113" s="39"/>
      <c r="C113" s="209" t="s">
        <v>224</v>
      </c>
      <c r="D113" s="209" t="s">
        <v>129</v>
      </c>
      <c r="E113" s="210" t="s">
        <v>300</v>
      </c>
      <c r="F113" s="211" t="s">
        <v>301</v>
      </c>
      <c r="G113" s="212" t="s">
        <v>132</v>
      </c>
      <c r="H113" s="213">
        <v>47</v>
      </c>
      <c r="I113" s="214"/>
      <c r="J113" s="215">
        <f>ROUND(I113*H113,2)</f>
        <v>0</v>
      </c>
      <c r="K113" s="211" t="s">
        <v>133</v>
      </c>
      <c r="L113" s="44"/>
      <c r="M113" s="216" t="s">
        <v>19</v>
      </c>
      <c r="N113" s="217" t="s">
        <v>44</v>
      </c>
      <c r="O113" s="84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0" t="s">
        <v>134</v>
      </c>
      <c r="AT113" s="220" t="s">
        <v>129</v>
      </c>
      <c r="AU113" s="220" t="s">
        <v>81</v>
      </c>
      <c r="AY113" s="17" t="s">
        <v>128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17" t="s">
        <v>81</v>
      </c>
      <c r="BK113" s="221">
        <f>ROUND(I113*H113,2)</f>
        <v>0</v>
      </c>
      <c r="BL113" s="17" t="s">
        <v>134</v>
      </c>
      <c r="BM113" s="220" t="s">
        <v>488</v>
      </c>
    </row>
    <row r="114" s="2" customFormat="1" ht="44.25" customHeight="1">
      <c r="A114" s="38"/>
      <c r="B114" s="39"/>
      <c r="C114" s="209" t="s">
        <v>229</v>
      </c>
      <c r="D114" s="209" t="s">
        <v>129</v>
      </c>
      <c r="E114" s="210" t="s">
        <v>489</v>
      </c>
      <c r="F114" s="211" t="s">
        <v>490</v>
      </c>
      <c r="G114" s="212" t="s">
        <v>149</v>
      </c>
      <c r="H114" s="213">
        <v>12.32</v>
      </c>
      <c r="I114" s="214"/>
      <c r="J114" s="215">
        <f>ROUND(I114*H114,2)</f>
        <v>0</v>
      </c>
      <c r="K114" s="211" t="s">
        <v>133</v>
      </c>
      <c r="L114" s="44"/>
      <c r="M114" s="216" t="s">
        <v>19</v>
      </c>
      <c r="N114" s="217" t="s">
        <v>44</v>
      </c>
      <c r="O114" s="84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0" t="s">
        <v>134</v>
      </c>
      <c r="AT114" s="220" t="s">
        <v>129</v>
      </c>
      <c r="AU114" s="220" t="s">
        <v>81</v>
      </c>
      <c r="AY114" s="17" t="s">
        <v>128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7" t="s">
        <v>81</v>
      </c>
      <c r="BK114" s="221">
        <f>ROUND(I114*H114,2)</f>
        <v>0</v>
      </c>
      <c r="BL114" s="17" t="s">
        <v>134</v>
      </c>
      <c r="BM114" s="220" t="s">
        <v>491</v>
      </c>
    </row>
    <row r="115" s="12" customFormat="1">
      <c r="A115" s="12"/>
      <c r="B115" s="226"/>
      <c r="C115" s="227"/>
      <c r="D115" s="222" t="s">
        <v>153</v>
      </c>
      <c r="E115" s="228" t="s">
        <v>19</v>
      </c>
      <c r="F115" s="229" t="s">
        <v>492</v>
      </c>
      <c r="G115" s="227"/>
      <c r="H115" s="230">
        <v>12.32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36" t="s">
        <v>153</v>
      </c>
      <c r="AU115" s="236" t="s">
        <v>81</v>
      </c>
      <c r="AV115" s="12" t="s">
        <v>83</v>
      </c>
      <c r="AW115" s="12" t="s">
        <v>35</v>
      </c>
      <c r="AX115" s="12" t="s">
        <v>73</v>
      </c>
      <c r="AY115" s="236" t="s">
        <v>128</v>
      </c>
    </row>
    <row r="116" s="13" customFormat="1">
      <c r="A116" s="13"/>
      <c r="B116" s="237"/>
      <c r="C116" s="238"/>
      <c r="D116" s="222" t="s">
        <v>153</v>
      </c>
      <c r="E116" s="239" t="s">
        <v>19</v>
      </c>
      <c r="F116" s="240" t="s">
        <v>155</v>
      </c>
      <c r="G116" s="238"/>
      <c r="H116" s="241">
        <v>12.32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153</v>
      </c>
      <c r="AU116" s="247" t="s">
        <v>81</v>
      </c>
      <c r="AV116" s="13" t="s">
        <v>127</v>
      </c>
      <c r="AW116" s="13" t="s">
        <v>35</v>
      </c>
      <c r="AX116" s="13" t="s">
        <v>81</v>
      </c>
      <c r="AY116" s="247" t="s">
        <v>128</v>
      </c>
    </row>
    <row r="117" s="2" customFormat="1" ht="21.75" customHeight="1">
      <c r="A117" s="38"/>
      <c r="B117" s="39"/>
      <c r="C117" s="248" t="s">
        <v>233</v>
      </c>
      <c r="D117" s="248" t="s">
        <v>157</v>
      </c>
      <c r="E117" s="249" t="s">
        <v>493</v>
      </c>
      <c r="F117" s="250" t="s">
        <v>494</v>
      </c>
      <c r="G117" s="251" t="s">
        <v>149</v>
      </c>
      <c r="H117" s="252">
        <v>12.32</v>
      </c>
      <c r="I117" s="253"/>
      <c r="J117" s="254">
        <f>ROUND(I117*H117,2)</f>
        <v>0</v>
      </c>
      <c r="K117" s="250" t="s">
        <v>133</v>
      </c>
      <c r="L117" s="255"/>
      <c r="M117" s="256" t="s">
        <v>19</v>
      </c>
      <c r="N117" s="257" t="s">
        <v>44</v>
      </c>
      <c r="O117" s="84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0" t="s">
        <v>160</v>
      </c>
      <c r="AT117" s="220" t="s">
        <v>157</v>
      </c>
      <c r="AU117" s="220" t="s">
        <v>81</v>
      </c>
      <c r="AY117" s="17" t="s">
        <v>128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7" t="s">
        <v>81</v>
      </c>
      <c r="BK117" s="221">
        <f>ROUND(I117*H117,2)</f>
        <v>0</v>
      </c>
      <c r="BL117" s="17" t="s">
        <v>160</v>
      </c>
      <c r="BM117" s="220" t="s">
        <v>495</v>
      </c>
    </row>
    <row r="118" s="2" customFormat="1" ht="21.75" customHeight="1">
      <c r="A118" s="38"/>
      <c r="B118" s="39"/>
      <c r="C118" s="209" t="s">
        <v>237</v>
      </c>
      <c r="D118" s="209" t="s">
        <v>129</v>
      </c>
      <c r="E118" s="210" t="s">
        <v>496</v>
      </c>
      <c r="F118" s="211" t="s">
        <v>497</v>
      </c>
      <c r="G118" s="212" t="s">
        <v>132</v>
      </c>
      <c r="H118" s="213">
        <v>11</v>
      </c>
      <c r="I118" s="214"/>
      <c r="J118" s="215">
        <f>ROUND(I118*H118,2)</f>
        <v>0</v>
      </c>
      <c r="K118" s="211" t="s">
        <v>133</v>
      </c>
      <c r="L118" s="44"/>
      <c r="M118" s="216" t="s">
        <v>19</v>
      </c>
      <c r="N118" s="217" t="s">
        <v>44</v>
      </c>
      <c r="O118" s="84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0" t="s">
        <v>134</v>
      </c>
      <c r="AT118" s="220" t="s">
        <v>129</v>
      </c>
      <c r="AU118" s="220" t="s">
        <v>81</v>
      </c>
      <c r="AY118" s="17" t="s">
        <v>128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17" t="s">
        <v>81</v>
      </c>
      <c r="BK118" s="221">
        <f>ROUND(I118*H118,2)</f>
        <v>0</v>
      </c>
      <c r="BL118" s="17" t="s">
        <v>134</v>
      </c>
      <c r="BM118" s="220" t="s">
        <v>498</v>
      </c>
    </row>
    <row r="119" s="2" customFormat="1" ht="21.75" customHeight="1">
      <c r="A119" s="38"/>
      <c r="B119" s="39"/>
      <c r="C119" s="248" t="s">
        <v>241</v>
      </c>
      <c r="D119" s="248" t="s">
        <v>157</v>
      </c>
      <c r="E119" s="249" t="s">
        <v>499</v>
      </c>
      <c r="F119" s="250" t="s">
        <v>500</v>
      </c>
      <c r="G119" s="251" t="s">
        <v>132</v>
      </c>
      <c r="H119" s="252">
        <v>11</v>
      </c>
      <c r="I119" s="253"/>
      <c r="J119" s="254">
        <f>ROUND(I119*H119,2)</f>
        <v>0</v>
      </c>
      <c r="K119" s="250" t="s">
        <v>133</v>
      </c>
      <c r="L119" s="255"/>
      <c r="M119" s="256" t="s">
        <v>19</v>
      </c>
      <c r="N119" s="257" t="s">
        <v>44</v>
      </c>
      <c r="O119" s="84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0" t="s">
        <v>160</v>
      </c>
      <c r="AT119" s="220" t="s">
        <v>157</v>
      </c>
      <c r="AU119" s="220" t="s">
        <v>81</v>
      </c>
      <c r="AY119" s="17" t="s">
        <v>128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7" t="s">
        <v>81</v>
      </c>
      <c r="BK119" s="221">
        <f>ROUND(I119*H119,2)</f>
        <v>0</v>
      </c>
      <c r="BL119" s="17" t="s">
        <v>160</v>
      </c>
      <c r="BM119" s="220" t="s">
        <v>501</v>
      </c>
    </row>
    <row r="120" s="2" customFormat="1" ht="21.75" customHeight="1">
      <c r="A120" s="38"/>
      <c r="B120" s="39"/>
      <c r="C120" s="209" t="s">
        <v>245</v>
      </c>
      <c r="D120" s="209" t="s">
        <v>129</v>
      </c>
      <c r="E120" s="210" t="s">
        <v>502</v>
      </c>
      <c r="F120" s="211" t="s">
        <v>503</v>
      </c>
      <c r="G120" s="212" t="s">
        <v>132</v>
      </c>
      <c r="H120" s="213">
        <v>55</v>
      </c>
      <c r="I120" s="214"/>
      <c r="J120" s="215">
        <f>ROUND(I120*H120,2)</f>
        <v>0</v>
      </c>
      <c r="K120" s="211" t="s">
        <v>133</v>
      </c>
      <c r="L120" s="44"/>
      <c r="M120" s="216" t="s">
        <v>19</v>
      </c>
      <c r="N120" s="217" t="s">
        <v>44</v>
      </c>
      <c r="O120" s="84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0" t="s">
        <v>134</v>
      </c>
      <c r="AT120" s="220" t="s">
        <v>129</v>
      </c>
      <c r="AU120" s="220" t="s">
        <v>81</v>
      </c>
      <c r="AY120" s="17" t="s">
        <v>128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7" t="s">
        <v>81</v>
      </c>
      <c r="BK120" s="221">
        <f>ROUND(I120*H120,2)</f>
        <v>0</v>
      </c>
      <c r="BL120" s="17" t="s">
        <v>134</v>
      </c>
      <c r="BM120" s="220" t="s">
        <v>504</v>
      </c>
    </row>
    <row r="121" s="2" customFormat="1" ht="21.75" customHeight="1">
      <c r="A121" s="38"/>
      <c r="B121" s="39"/>
      <c r="C121" s="248" t="s">
        <v>249</v>
      </c>
      <c r="D121" s="248" t="s">
        <v>157</v>
      </c>
      <c r="E121" s="249" t="s">
        <v>505</v>
      </c>
      <c r="F121" s="250" t="s">
        <v>506</v>
      </c>
      <c r="G121" s="251" t="s">
        <v>132</v>
      </c>
      <c r="H121" s="252">
        <v>55</v>
      </c>
      <c r="I121" s="253"/>
      <c r="J121" s="254">
        <f>ROUND(I121*H121,2)</f>
        <v>0</v>
      </c>
      <c r="K121" s="250" t="s">
        <v>133</v>
      </c>
      <c r="L121" s="255"/>
      <c r="M121" s="256" t="s">
        <v>19</v>
      </c>
      <c r="N121" s="257" t="s">
        <v>44</v>
      </c>
      <c r="O121" s="84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0" t="s">
        <v>134</v>
      </c>
      <c r="AT121" s="220" t="s">
        <v>157</v>
      </c>
      <c r="AU121" s="220" t="s">
        <v>81</v>
      </c>
      <c r="AY121" s="17" t="s">
        <v>128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7" t="s">
        <v>81</v>
      </c>
      <c r="BK121" s="221">
        <f>ROUND(I121*H121,2)</f>
        <v>0</v>
      </c>
      <c r="BL121" s="17" t="s">
        <v>134</v>
      </c>
      <c r="BM121" s="220" t="s">
        <v>507</v>
      </c>
    </row>
    <row r="122" s="2" customFormat="1" ht="21.75" customHeight="1">
      <c r="A122" s="38"/>
      <c r="B122" s="39"/>
      <c r="C122" s="248" t="s">
        <v>253</v>
      </c>
      <c r="D122" s="248" t="s">
        <v>157</v>
      </c>
      <c r="E122" s="249" t="s">
        <v>508</v>
      </c>
      <c r="F122" s="250" t="s">
        <v>509</v>
      </c>
      <c r="G122" s="251" t="s">
        <v>132</v>
      </c>
      <c r="H122" s="252">
        <v>55</v>
      </c>
      <c r="I122" s="253"/>
      <c r="J122" s="254">
        <f>ROUND(I122*H122,2)</f>
        <v>0</v>
      </c>
      <c r="K122" s="250" t="s">
        <v>133</v>
      </c>
      <c r="L122" s="255"/>
      <c r="M122" s="256" t="s">
        <v>19</v>
      </c>
      <c r="N122" s="257" t="s">
        <v>44</v>
      </c>
      <c r="O122" s="84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0" t="s">
        <v>134</v>
      </c>
      <c r="AT122" s="220" t="s">
        <v>157</v>
      </c>
      <c r="AU122" s="220" t="s">
        <v>81</v>
      </c>
      <c r="AY122" s="17" t="s">
        <v>128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7" t="s">
        <v>81</v>
      </c>
      <c r="BK122" s="221">
        <f>ROUND(I122*H122,2)</f>
        <v>0</v>
      </c>
      <c r="BL122" s="17" t="s">
        <v>134</v>
      </c>
      <c r="BM122" s="220" t="s">
        <v>510</v>
      </c>
    </row>
    <row r="123" s="2" customFormat="1" ht="21.75" customHeight="1">
      <c r="A123" s="38"/>
      <c r="B123" s="39"/>
      <c r="C123" s="209" t="s">
        <v>257</v>
      </c>
      <c r="D123" s="209" t="s">
        <v>129</v>
      </c>
      <c r="E123" s="210" t="s">
        <v>184</v>
      </c>
      <c r="F123" s="211" t="s">
        <v>185</v>
      </c>
      <c r="G123" s="212" t="s">
        <v>132</v>
      </c>
      <c r="H123" s="213">
        <v>22</v>
      </c>
      <c r="I123" s="214"/>
      <c r="J123" s="215">
        <f>ROUND(I123*H123,2)</f>
        <v>0</v>
      </c>
      <c r="K123" s="211" t="s">
        <v>133</v>
      </c>
      <c r="L123" s="44"/>
      <c r="M123" s="216" t="s">
        <v>19</v>
      </c>
      <c r="N123" s="217" t="s">
        <v>44</v>
      </c>
      <c r="O123" s="84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0" t="s">
        <v>134</v>
      </c>
      <c r="AT123" s="220" t="s">
        <v>129</v>
      </c>
      <c r="AU123" s="220" t="s">
        <v>81</v>
      </c>
      <c r="AY123" s="17" t="s">
        <v>128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7" t="s">
        <v>81</v>
      </c>
      <c r="BK123" s="221">
        <f>ROUND(I123*H123,2)</f>
        <v>0</v>
      </c>
      <c r="BL123" s="17" t="s">
        <v>134</v>
      </c>
      <c r="BM123" s="220" t="s">
        <v>511</v>
      </c>
    </row>
    <row r="124" s="2" customFormat="1" ht="21.75" customHeight="1">
      <c r="A124" s="38"/>
      <c r="B124" s="39"/>
      <c r="C124" s="248" t="s">
        <v>261</v>
      </c>
      <c r="D124" s="248" t="s">
        <v>157</v>
      </c>
      <c r="E124" s="249" t="s">
        <v>188</v>
      </c>
      <c r="F124" s="250" t="s">
        <v>189</v>
      </c>
      <c r="G124" s="251" t="s">
        <v>190</v>
      </c>
      <c r="H124" s="252">
        <v>1</v>
      </c>
      <c r="I124" s="253"/>
      <c r="J124" s="254">
        <f>ROUND(I124*H124,2)</f>
        <v>0</v>
      </c>
      <c r="K124" s="250" t="s">
        <v>133</v>
      </c>
      <c r="L124" s="255"/>
      <c r="M124" s="256" t="s">
        <v>19</v>
      </c>
      <c r="N124" s="257" t="s">
        <v>44</v>
      </c>
      <c r="O124" s="84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0" t="s">
        <v>160</v>
      </c>
      <c r="AT124" s="220" t="s">
        <v>157</v>
      </c>
      <c r="AU124" s="220" t="s">
        <v>81</v>
      </c>
      <c r="AY124" s="17" t="s">
        <v>128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7" t="s">
        <v>81</v>
      </c>
      <c r="BK124" s="221">
        <f>ROUND(I124*H124,2)</f>
        <v>0</v>
      </c>
      <c r="BL124" s="17" t="s">
        <v>160</v>
      </c>
      <c r="BM124" s="220" t="s">
        <v>512</v>
      </c>
    </row>
    <row r="125" s="2" customFormat="1" ht="21.75" customHeight="1">
      <c r="A125" s="38"/>
      <c r="B125" s="39"/>
      <c r="C125" s="209" t="s">
        <v>266</v>
      </c>
      <c r="D125" s="209" t="s">
        <v>129</v>
      </c>
      <c r="E125" s="210" t="s">
        <v>328</v>
      </c>
      <c r="F125" s="211" t="s">
        <v>329</v>
      </c>
      <c r="G125" s="212" t="s">
        <v>173</v>
      </c>
      <c r="H125" s="213">
        <v>200</v>
      </c>
      <c r="I125" s="214"/>
      <c r="J125" s="215">
        <f>ROUND(I125*H125,2)</f>
        <v>0</v>
      </c>
      <c r="K125" s="211" t="s">
        <v>133</v>
      </c>
      <c r="L125" s="44"/>
      <c r="M125" s="216" t="s">
        <v>19</v>
      </c>
      <c r="N125" s="217" t="s">
        <v>44</v>
      </c>
      <c r="O125" s="84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0" t="s">
        <v>134</v>
      </c>
      <c r="AT125" s="220" t="s">
        <v>129</v>
      </c>
      <c r="AU125" s="220" t="s">
        <v>81</v>
      </c>
      <c r="AY125" s="17" t="s">
        <v>128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7" t="s">
        <v>81</v>
      </c>
      <c r="BK125" s="221">
        <f>ROUND(I125*H125,2)</f>
        <v>0</v>
      </c>
      <c r="BL125" s="17" t="s">
        <v>134</v>
      </c>
      <c r="BM125" s="220" t="s">
        <v>513</v>
      </c>
    </row>
    <row r="126" s="2" customFormat="1" ht="44.25" customHeight="1">
      <c r="A126" s="38"/>
      <c r="B126" s="39"/>
      <c r="C126" s="209" t="s">
        <v>270</v>
      </c>
      <c r="D126" s="209" t="s">
        <v>129</v>
      </c>
      <c r="E126" s="210" t="s">
        <v>514</v>
      </c>
      <c r="F126" s="211" t="s">
        <v>515</v>
      </c>
      <c r="G126" s="212" t="s">
        <v>132</v>
      </c>
      <c r="H126" s="213">
        <v>1</v>
      </c>
      <c r="I126" s="214"/>
      <c r="J126" s="215">
        <f>ROUND(I126*H126,2)</f>
        <v>0</v>
      </c>
      <c r="K126" s="211" t="s">
        <v>133</v>
      </c>
      <c r="L126" s="44"/>
      <c r="M126" s="216" t="s">
        <v>19</v>
      </c>
      <c r="N126" s="217" t="s">
        <v>44</v>
      </c>
      <c r="O126" s="84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0" t="s">
        <v>134</v>
      </c>
      <c r="AT126" s="220" t="s">
        <v>129</v>
      </c>
      <c r="AU126" s="220" t="s">
        <v>81</v>
      </c>
      <c r="AY126" s="17" t="s">
        <v>128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7" t="s">
        <v>81</v>
      </c>
      <c r="BK126" s="221">
        <f>ROUND(I126*H126,2)</f>
        <v>0</v>
      </c>
      <c r="BL126" s="17" t="s">
        <v>134</v>
      </c>
      <c r="BM126" s="220" t="s">
        <v>516</v>
      </c>
    </row>
    <row r="127" s="2" customFormat="1" ht="21.75" customHeight="1">
      <c r="A127" s="38"/>
      <c r="B127" s="39"/>
      <c r="C127" s="209" t="s">
        <v>274</v>
      </c>
      <c r="D127" s="209" t="s">
        <v>129</v>
      </c>
      <c r="E127" s="210" t="s">
        <v>517</v>
      </c>
      <c r="F127" s="211" t="s">
        <v>518</v>
      </c>
      <c r="G127" s="212" t="s">
        <v>132</v>
      </c>
      <c r="H127" s="213">
        <v>1</v>
      </c>
      <c r="I127" s="214"/>
      <c r="J127" s="215">
        <f>ROUND(I127*H127,2)</f>
        <v>0</v>
      </c>
      <c r="K127" s="211" t="s">
        <v>133</v>
      </c>
      <c r="L127" s="44"/>
      <c r="M127" s="216" t="s">
        <v>19</v>
      </c>
      <c r="N127" s="217" t="s">
        <v>44</v>
      </c>
      <c r="O127" s="84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0" t="s">
        <v>134</v>
      </c>
      <c r="AT127" s="220" t="s">
        <v>129</v>
      </c>
      <c r="AU127" s="220" t="s">
        <v>81</v>
      </c>
      <c r="AY127" s="17" t="s">
        <v>128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7" t="s">
        <v>81</v>
      </c>
      <c r="BK127" s="221">
        <f>ROUND(I127*H127,2)</f>
        <v>0</v>
      </c>
      <c r="BL127" s="17" t="s">
        <v>134</v>
      </c>
      <c r="BM127" s="220" t="s">
        <v>519</v>
      </c>
    </row>
    <row r="128" s="2" customFormat="1" ht="55.5" customHeight="1">
      <c r="A128" s="38"/>
      <c r="B128" s="39"/>
      <c r="C128" s="209" t="s">
        <v>278</v>
      </c>
      <c r="D128" s="209" t="s">
        <v>129</v>
      </c>
      <c r="E128" s="210" t="s">
        <v>520</v>
      </c>
      <c r="F128" s="211" t="s">
        <v>521</v>
      </c>
      <c r="G128" s="212" t="s">
        <v>132</v>
      </c>
      <c r="H128" s="213">
        <v>1</v>
      </c>
      <c r="I128" s="214"/>
      <c r="J128" s="215">
        <f>ROUND(I128*H128,2)</f>
        <v>0</v>
      </c>
      <c r="K128" s="211" t="s">
        <v>133</v>
      </c>
      <c r="L128" s="44"/>
      <c r="M128" s="216" t="s">
        <v>19</v>
      </c>
      <c r="N128" s="217" t="s">
        <v>44</v>
      </c>
      <c r="O128" s="84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0" t="s">
        <v>134</v>
      </c>
      <c r="AT128" s="220" t="s">
        <v>129</v>
      </c>
      <c r="AU128" s="220" t="s">
        <v>81</v>
      </c>
      <c r="AY128" s="17" t="s">
        <v>128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7" t="s">
        <v>81</v>
      </c>
      <c r="BK128" s="221">
        <f>ROUND(I128*H128,2)</f>
        <v>0</v>
      </c>
      <c r="BL128" s="17" t="s">
        <v>134</v>
      </c>
      <c r="BM128" s="220" t="s">
        <v>522</v>
      </c>
    </row>
    <row r="129" s="2" customFormat="1" ht="21.75" customHeight="1">
      <c r="A129" s="38"/>
      <c r="B129" s="39"/>
      <c r="C129" s="209" t="s">
        <v>283</v>
      </c>
      <c r="D129" s="209" t="s">
        <v>129</v>
      </c>
      <c r="E129" s="210" t="s">
        <v>523</v>
      </c>
      <c r="F129" s="211" t="s">
        <v>524</v>
      </c>
      <c r="G129" s="212" t="s">
        <v>132</v>
      </c>
      <c r="H129" s="213">
        <v>1</v>
      </c>
      <c r="I129" s="214"/>
      <c r="J129" s="215">
        <f>ROUND(I129*H129,2)</f>
        <v>0</v>
      </c>
      <c r="K129" s="211" t="s">
        <v>133</v>
      </c>
      <c r="L129" s="44"/>
      <c r="M129" s="216" t="s">
        <v>19</v>
      </c>
      <c r="N129" s="217" t="s">
        <v>44</v>
      </c>
      <c r="O129" s="84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0" t="s">
        <v>134</v>
      </c>
      <c r="AT129" s="220" t="s">
        <v>129</v>
      </c>
      <c r="AU129" s="220" t="s">
        <v>81</v>
      </c>
      <c r="AY129" s="17" t="s">
        <v>128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7" t="s">
        <v>81</v>
      </c>
      <c r="BK129" s="221">
        <f>ROUND(I129*H129,2)</f>
        <v>0</v>
      </c>
      <c r="BL129" s="17" t="s">
        <v>134</v>
      </c>
      <c r="BM129" s="220" t="s">
        <v>525</v>
      </c>
    </row>
    <row r="130" s="2" customFormat="1" ht="21.75" customHeight="1">
      <c r="A130" s="38"/>
      <c r="B130" s="39"/>
      <c r="C130" s="209" t="s">
        <v>287</v>
      </c>
      <c r="D130" s="209" t="s">
        <v>129</v>
      </c>
      <c r="E130" s="210" t="s">
        <v>526</v>
      </c>
      <c r="F130" s="211" t="s">
        <v>527</v>
      </c>
      <c r="G130" s="212" t="s">
        <v>132</v>
      </c>
      <c r="H130" s="213">
        <v>22</v>
      </c>
      <c r="I130" s="214"/>
      <c r="J130" s="215">
        <f>ROUND(I130*H130,2)</f>
        <v>0</v>
      </c>
      <c r="K130" s="211" t="s">
        <v>133</v>
      </c>
      <c r="L130" s="44"/>
      <c r="M130" s="216" t="s">
        <v>19</v>
      </c>
      <c r="N130" s="217" t="s">
        <v>44</v>
      </c>
      <c r="O130" s="84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0" t="s">
        <v>134</v>
      </c>
      <c r="AT130" s="220" t="s">
        <v>129</v>
      </c>
      <c r="AU130" s="220" t="s">
        <v>81</v>
      </c>
      <c r="AY130" s="17" t="s">
        <v>128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7" t="s">
        <v>81</v>
      </c>
      <c r="BK130" s="221">
        <f>ROUND(I130*H130,2)</f>
        <v>0</v>
      </c>
      <c r="BL130" s="17" t="s">
        <v>134</v>
      </c>
      <c r="BM130" s="220" t="s">
        <v>528</v>
      </c>
    </row>
    <row r="131" s="2" customFormat="1" ht="21.75" customHeight="1">
      <c r="A131" s="38"/>
      <c r="B131" s="39"/>
      <c r="C131" s="209" t="s">
        <v>291</v>
      </c>
      <c r="D131" s="209" t="s">
        <v>129</v>
      </c>
      <c r="E131" s="210" t="s">
        <v>529</v>
      </c>
      <c r="F131" s="211" t="s">
        <v>530</v>
      </c>
      <c r="G131" s="212" t="s">
        <v>132</v>
      </c>
      <c r="H131" s="213">
        <v>10</v>
      </c>
      <c r="I131" s="214"/>
      <c r="J131" s="215">
        <f>ROUND(I131*H131,2)</f>
        <v>0</v>
      </c>
      <c r="K131" s="211" t="s">
        <v>133</v>
      </c>
      <c r="L131" s="44"/>
      <c r="M131" s="216" t="s">
        <v>19</v>
      </c>
      <c r="N131" s="217" t="s">
        <v>44</v>
      </c>
      <c r="O131" s="84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0" t="s">
        <v>134</v>
      </c>
      <c r="AT131" s="220" t="s">
        <v>129</v>
      </c>
      <c r="AU131" s="220" t="s">
        <v>81</v>
      </c>
      <c r="AY131" s="17" t="s">
        <v>128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7" t="s">
        <v>81</v>
      </c>
      <c r="BK131" s="221">
        <f>ROUND(I131*H131,2)</f>
        <v>0</v>
      </c>
      <c r="BL131" s="17" t="s">
        <v>134</v>
      </c>
      <c r="BM131" s="220" t="s">
        <v>531</v>
      </c>
    </row>
    <row r="132" s="2" customFormat="1" ht="100.5" customHeight="1">
      <c r="A132" s="38"/>
      <c r="B132" s="39"/>
      <c r="C132" s="209" t="s">
        <v>295</v>
      </c>
      <c r="D132" s="209" t="s">
        <v>129</v>
      </c>
      <c r="E132" s="210" t="s">
        <v>332</v>
      </c>
      <c r="F132" s="211" t="s">
        <v>333</v>
      </c>
      <c r="G132" s="212" t="s">
        <v>334</v>
      </c>
      <c r="H132" s="213">
        <v>5</v>
      </c>
      <c r="I132" s="214"/>
      <c r="J132" s="215">
        <f>ROUND(I132*H132,2)</f>
        <v>0</v>
      </c>
      <c r="K132" s="211" t="s">
        <v>133</v>
      </c>
      <c r="L132" s="44"/>
      <c r="M132" s="216" t="s">
        <v>19</v>
      </c>
      <c r="N132" s="217" t="s">
        <v>44</v>
      </c>
      <c r="O132" s="84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0" t="s">
        <v>134</v>
      </c>
      <c r="AT132" s="220" t="s">
        <v>129</v>
      </c>
      <c r="AU132" s="220" t="s">
        <v>81</v>
      </c>
      <c r="AY132" s="17" t="s">
        <v>128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7" t="s">
        <v>81</v>
      </c>
      <c r="BK132" s="221">
        <f>ROUND(I132*H132,2)</f>
        <v>0</v>
      </c>
      <c r="BL132" s="17" t="s">
        <v>134</v>
      </c>
      <c r="BM132" s="220" t="s">
        <v>532</v>
      </c>
    </row>
    <row r="133" s="2" customFormat="1">
      <c r="A133" s="38"/>
      <c r="B133" s="39"/>
      <c r="C133" s="40"/>
      <c r="D133" s="222" t="s">
        <v>336</v>
      </c>
      <c r="E133" s="40"/>
      <c r="F133" s="223" t="s">
        <v>337</v>
      </c>
      <c r="G133" s="40"/>
      <c r="H133" s="40"/>
      <c r="I133" s="136"/>
      <c r="J133" s="40"/>
      <c r="K133" s="40"/>
      <c r="L133" s="44"/>
      <c r="M133" s="258"/>
      <c r="N133" s="259"/>
      <c r="O133" s="260"/>
      <c r="P133" s="260"/>
      <c r="Q133" s="260"/>
      <c r="R133" s="260"/>
      <c r="S133" s="260"/>
      <c r="T133" s="261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336</v>
      </c>
      <c r="AU133" s="17" t="s">
        <v>81</v>
      </c>
    </row>
    <row r="134" s="2" customFormat="1" ht="6.96" customHeight="1">
      <c r="A134" s="38"/>
      <c r="B134" s="59"/>
      <c r="C134" s="60"/>
      <c r="D134" s="60"/>
      <c r="E134" s="60"/>
      <c r="F134" s="60"/>
      <c r="G134" s="60"/>
      <c r="H134" s="60"/>
      <c r="I134" s="166"/>
      <c r="J134" s="60"/>
      <c r="K134" s="60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zhUY0Yu/wLee2KApe42jpbmR7+AXZVeQqG5AbdPLdZeZ/1s/h5kLQDcBgHMQP4hJT9csSuIvBYYGViE27kCOYw==" hashValue="YQE1qLzdGZ4BcBNrA5/NC1hz4dTLesFejG3evGxH8qQiIUJq2jkfa1rHjmKZaRzXjumcQxN1nWgnm6ayLzqN7w==" algorithmName="SHA-512" password="CC35"/>
  <autoFilter ref="C81:K13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104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Oprava osvětlení v žst. Frýdek-Místek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105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533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99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29. 4. 2020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29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36</v>
      </c>
      <c r="E23" s="38"/>
      <c r="F23" s="38"/>
      <c r="G23" s="38"/>
      <c r="H23" s="38"/>
      <c r="I23" s="140" t="s">
        <v>26</v>
      </c>
      <c r="J23" s="139" t="s">
        <v>27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28</v>
      </c>
      <c r="F24" s="38"/>
      <c r="G24" s="38"/>
      <c r="H24" s="38"/>
      <c r="I24" s="140" t="s">
        <v>29</v>
      </c>
      <c r="J24" s="139" t="s">
        <v>30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42"/>
      <c r="B27" s="143"/>
      <c r="C27" s="142"/>
      <c r="D27" s="142"/>
      <c r="E27" s="144" t="s">
        <v>38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ROUND(J85,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ROUND((SUM(BE85:BE98)),  2)</f>
        <v>0</v>
      </c>
      <c r="G33" s="38"/>
      <c r="H33" s="38"/>
      <c r="I33" s="155">
        <v>0.20999999999999999</v>
      </c>
      <c r="J33" s="154">
        <f>ROUND(((SUM(BE85:BE98))*I33),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ROUND((SUM(BF85:BF98)),  2)</f>
        <v>0</v>
      </c>
      <c r="G34" s="38"/>
      <c r="H34" s="38"/>
      <c r="I34" s="155">
        <v>0.14999999999999999</v>
      </c>
      <c r="J34" s="154">
        <f>ROUND(((SUM(BF85:BF98))*I34),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ROUND((SUM(BG85:BG98)),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ROUND((SUM(BH85:BH98)),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ROUND((SUM(BI85:BI98)),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osvětlení v žst. Frýdek-Místek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VRN - VEDLEJŠÍ ROZPOČTOVÉ NÁKLADY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Frýdek-Místek</v>
      </c>
      <c r="G52" s="40"/>
      <c r="H52" s="40"/>
      <c r="I52" s="140" t="s">
        <v>23</v>
      </c>
      <c r="J52" s="72" t="str">
        <f>IF(J12="","",J12)</f>
        <v>29. 4. 2020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železnic,státní organizace</v>
      </c>
      <c r="G54" s="40"/>
      <c r="H54" s="40"/>
      <c r="I54" s="140" t="s">
        <v>33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40.0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36</v>
      </c>
      <c r="J55" s="36" t="str">
        <f>E24</f>
        <v>Správa železnic,státní organizace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108</v>
      </c>
      <c r="D57" s="172"/>
      <c r="E57" s="172"/>
      <c r="F57" s="172"/>
      <c r="G57" s="172"/>
      <c r="H57" s="172"/>
      <c r="I57" s="173"/>
      <c r="J57" s="174" t="s">
        <v>109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J85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76"/>
      <c r="C60" s="177"/>
      <c r="D60" s="178" t="s">
        <v>534</v>
      </c>
      <c r="E60" s="179"/>
      <c r="F60" s="179"/>
      <c r="G60" s="179"/>
      <c r="H60" s="179"/>
      <c r="I60" s="180"/>
      <c r="J60" s="181">
        <f>J86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62"/>
      <c r="C61" s="263"/>
      <c r="D61" s="264" t="s">
        <v>535</v>
      </c>
      <c r="E61" s="265"/>
      <c r="F61" s="265"/>
      <c r="G61" s="265"/>
      <c r="H61" s="265"/>
      <c r="I61" s="266"/>
      <c r="J61" s="267">
        <f>J87</f>
        <v>0</v>
      </c>
      <c r="K61" s="263"/>
      <c r="L61" s="26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62"/>
      <c r="C62" s="263"/>
      <c r="D62" s="264" t="s">
        <v>536</v>
      </c>
      <c r="E62" s="265"/>
      <c r="F62" s="265"/>
      <c r="G62" s="265"/>
      <c r="H62" s="265"/>
      <c r="I62" s="266"/>
      <c r="J62" s="267">
        <f>J89</f>
        <v>0</v>
      </c>
      <c r="K62" s="263"/>
      <c r="L62" s="268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14" customFormat="1" ht="19.92" customHeight="1">
      <c r="A63" s="14"/>
      <c r="B63" s="262"/>
      <c r="C63" s="263"/>
      <c r="D63" s="264" t="s">
        <v>537</v>
      </c>
      <c r="E63" s="265"/>
      <c r="F63" s="265"/>
      <c r="G63" s="265"/>
      <c r="H63" s="265"/>
      <c r="I63" s="266"/>
      <c r="J63" s="267">
        <f>J91</f>
        <v>0</v>
      </c>
      <c r="K63" s="263"/>
      <c r="L63" s="268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="14" customFormat="1" ht="19.92" customHeight="1">
      <c r="A64" s="14"/>
      <c r="B64" s="262"/>
      <c r="C64" s="263"/>
      <c r="D64" s="264" t="s">
        <v>538</v>
      </c>
      <c r="E64" s="265"/>
      <c r="F64" s="265"/>
      <c r="G64" s="265"/>
      <c r="H64" s="265"/>
      <c r="I64" s="266"/>
      <c r="J64" s="267">
        <f>J93</f>
        <v>0</v>
      </c>
      <c r="K64" s="263"/>
      <c r="L64" s="268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="14" customFormat="1" ht="19.92" customHeight="1">
      <c r="A65" s="14"/>
      <c r="B65" s="262"/>
      <c r="C65" s="263"/>
      <c r="D65" s="264" t="s">
        <v>539</v>
      </c>
      <c r="E65" s="265"/>
      <c r="F65" s="265"/>
      <c r="G65" s="265"/>
      <c r="H65" s="265"/>
      <c r="I65" s="266"/>
      <c r="J65" s="267">
        <f>J96</f>
        <v>0</v>
      </c>
      <c r="K65" s="263"/>
      <c r="L65" s="268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36"/>
      <c r="J66" s="40"/>
      <c r="K66" s="40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66"/>
      <c r="J67" s="60"/>
      <c r="K67" s="6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69"/>
      <c r="J71" s="62"/>
      <c r="K71" s="62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112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70" t="str">
        <f>E7</f>
        <v>Oprava osvětlení v žst. Frýdek-Místek</v>
      </c>
      <c r="F75" s="32"/>
      <c r="G75" s="32"/>
      <c r="H75" s="32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105</v>
      </c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VRN - VEDLEJŠÍ ROZPOČTOVÉ NÁKLADY</v>
      </c>
      <c r="F77" s="40"/>
      <c r="G77" s="40"/>
      <c r="H77" s="40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Frýdek-Místek</v>
      </c>
      <c r="G79" s="40"/>
      <c r="H79" s="40"/>
      <c r="I79" s="140" t="s">
        <v>23</v>
      </c>
      <c r="J79" s="72" t="str">
        <f>IF(J12="","",J12)</f>
        <v>29. 4. 2020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36"/>
      <c r="J80" s="40"/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E15</f>
        <v>Správa železnic,státní organizace</v>
      </c>
      <c r="G81" s="40"/>
      <c r="H81" s="40"/>
      <c r="I81" s="140" t="s">
        <v>33</v>
      </c>
      <c r="J81" s="36" t="str">
        <f>E21</f>
        <v xml:space="preserve"> </v>
      </c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40.05" customHeight="1">
      <c r="A82" s="38"/>
      <c r="B82" s="39"/>
      <c r="C82" s="32" t="s">
        <v>31</v>
      </c>
      <c r="D82" s="40"/>
      <c r="E82" s="40"/>
      <c r="F82" s="27" t="str">
        <f>IF(E18="","",E18)</f>
        <v>Vyplň údaj</v>
      </c>
      <c r="G82" s="40"/>
      <c r="H82" s="40"/>
      <c r="I82" s="140" t="s">
        <v>36</v>
      </c>
      <c r="J82" s="36" t="str">
        <f>E24</f>
        <v>Správa železnic,státní organizace</v>
      </c>
      <c r="K82" s="40"/>
      <c r="L82" s="13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136"/>
      <c r="J83" s="40"/>
      <c r="K83" s="40"/>
      <c r="L83" s="13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0" customFormat="1" ht="29.28" customHeight="1">
      <c r="A84" s="183"/>
      <c r="B84" s="184"/>
      <c r="C84" s="185" t="s">
        <v>113</v>
      </c>
      <c r="D84" s="186" t="s">
        <v>58</v>
      </c>
      <c r="E84" s="186" t="s">
        <v>54</v>
      </c>
      <c r="F84" s="186" t="s">
        <v>55</v>
      </c>
      <c r="G84" s="186" t="s">
        <v>114</v>
      </c>
      <c r="H84" s="186" t="s">
        <v>115</v>
      </c>
      <c r="I84" s="187" t="s">
        <v>116</v>
      </c>
      <c r="J84" s="186" t="s">
        <v>109</v>
      </c>
      <c r="K84" s="188" t="s">
        <v>117</v>
      </c>
      <c r="L84" s="189"/>
      <c r="M84" s="92" t="s">
        <v>19</v>
      </c>
      <c r="N84" s="93" t="s">
        <v>43</v>
      </c>
      <c r="O84" s="93" t="s">
        <v>118</v>
      </c>
      <c r="P84" s="93" t="s">
        <v>119</v>
      </c>
      <c r="Q84" s="93" t="s">
        <v>120</v>
      </c>
      <c r="R84" s="93" t="s">
        <v>121</v>
      </c>
      <c r="S84" s="93" t="s">
        <v>122</v>
      </c>
      <c r="T84" s="94" t="s">
        <v>123</v>
      </c>
      <c r="U84" s="183"/>
      <c r="V84" s="183"/>
      <c r="W84" s="183"/>
      <c r="X84" s="183"/>
      <c r="Y84" s="183"/>
      <c r="Z84" s="183"/>
      <c r="AA84" s="183"/>
      <c r="AB84" s="183"/>
      <c r="AC84" s="183"/>
      <c r="AD84" s="183"/>
      <c r="AE84" s="183"/>
    </row>
    <row r="85" s="2" customFormat="1" ht="22.8" customHeight="1">
      <c r="A85" s="38"/>
      <c r="B85" s="39"/>
      <c r="C85" s="99" t="s">
        <v>124</v>
      </c>
      <c r="D85" s="40"/>
      <c r="E85" s="40"/>
      <c r="F85" s="40"/>
      <c r="G85" s="40"/>
      <c r="H85" s="40"/>
      <c r="I85" s="136"/>
      <c r="J85" s="190">
        <f>BK85</f>
        <v>0</v>
      </c>
      <c r="K85" s="40"/>
      <c r="L85" s="44"/>
      <c r="M85" s="95"/>
      <c r="N85" s="191"/>
      <c r="O85" s="96"/>
      <c r="P85" s="192">
        <f>P86</f>
        <v>0</v>
      </c>
      <c r="Q85" s="96"/>
      <c r="R85" s="192">
        <f>R86</f>
        <v>0</v>
      </c>
      <c r="S85" s="96"/>
      <c r="T85" s="193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72</v>
      </c>
      <c r="AU85" s="17" t="s">
        <v>110</v>
      </c>
      <c r="BK85" s="194">
        <f>BK86</f>
        <v>0</v>
      </c>
    </row>
    <row r="86" s="11" customFormat="1" ht="25.92" customHeight="1">
      <c r="A86" s="11"/>
      <c r="B86" s="195"/>
      <c r="C86" s="196"/>
      <c r="D86" s="197" t="s">
        <v>72</v>
      </c>
      <c r="E86" s="198" t="s">
        <v>100</v>
      </c>
      <c r="F86" s="198" t="s">
        <v>540</v>
      </c>
      <c r="G86" s="196"/>
      <c r="H86" s="196"/>
      <c r="I86" s="199"/>
      <c r="J86" s="200">
        <f>BK86</f>
        <v>0</v>
      </c>
      <c r="K86" s="196"/>
      <c r="L86" s="201"/>
      <c r="M86" s="202"/>
      <c r="N86" s="203"/>
      <c r="O86" s="203"/>
      <c r="P86" s="204">
        <f>P87+P89+P91+P93+P96</f>
        <v>0</v>
      </c>
      <c r="Q86" s="203"/>
      <c r="R86" s="204">
        <f>R87+R89+R91+R93+R96</f>
        <v>0</v>
      </c>
      <c r="S86" s="203"/>
      <c r="T86" s="205">
        <f>T87+T89+T91+T93+T96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206" t="s">
        <v>146</v>
      </c>
      <c r="AT86" s="207" t="s">
        <v>72</v>
      </c>
      <c r="AU86" s="207" t="s">
        <v>73</v>
      </c>
      <c r="AY86" s="206" t="s">
        <v>128</v>
      </c>
      <c r="BK86" s="208">
        <f>BK87+BK89+BK91+BK93+BK96</f>
        <v>0</v>
      </c>
    </row>
    <row r="87" s="11" customFormat="1" ht="22.8" customHeight="1">
      <c r="A87" s="11"/>
      <c r="B87" s="195"/>
      <c r="C87" s="196"/>
      <c r="D87" s="197" t="s">
        <v>72</v>
      </c>
      <c r="E87" s="269" t="s">
        <v>541</v>
      </c>
      <c r="F87" s="269" t="s">
        <v>542</v>
      </c>
      <c r="G87" s="196"/>
      <c r="H87" s="196"/>
      <c r="I87" s="199"/>
      <c r="J87" s="270">
        <f>BK87</f>
        <v>0</v>
      </c>
      <c r="K87" s="196"/>
      <c r="L87" s="201"/>
      <c r="M87" s="202"/>
      <c r="N87" s="203"/>
      <c r="O87" s="203"/>
      <c r="P87" s="204">
        <f>P88</f>
        <v>0</v>
      </c>
      <c r="Q87" s="203"/>
      <c r="R87" s="204">
        <f>R88</f>
        <v>0</v>
      </c>
      <c r="S87" s="203"/>
      <c r="T87" s="205">
        <f>T88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6" t="s">
        <v>146</v>
      </c>
      <c r="AT87" s="207" t="s">
        <v>72</v>
      </c>
      <c r="AU87" s="207" t="s">
        <v>81</v>
      </c>
      <c r="AY87" s="206" t="s">
        <v>128</v>
      </c>
      <c r="BK87" s="208">
        <f>BK88</f>
        <v>0</v>
      </c>
    </row>
    <row r="88" s="2" customFormat="1" ht="16.5" customHeight="1">
      <c r="A88" s="38"/>
      <c r="B88" s="39"/>
      <c r="C88" s="209" t="s">
        <v>81</v>
      </c>
      <c r="D88" s="209" t="s">
        <v>129</v>
      </c>
      <c r="E88" s="210" t="s">
        <v>543</v>
      </c>
      <c r="F88" s="211" t="s">
        <v>544</v>
      </c>
      <c r="G88" s="212" t="s">
        <v>545</v>
      </c>
      <c r="H88" s="213">
        <v>1</v>
      </c>
      <c r="I88" s="214"/>
      <c r="J88" s="215">
        <f>ROUND(I88*H88,2)</f>
        <v>0</v>
      </c>
      <c r="K88" s="211" t="s">
        <v>388</v>
      </c>
      <c r="L88" s="44"/>
      <c r="M88" s="216" t="s">
        <v>19</v>
      </c>
      <c r="N88" s="217" t="s">
        <v>44</v>
      </c>
      <c r="O88" s="84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0" t="s">
        <v>546</v>
      </c>
      <c r="AT88" s="220" t="s">
        <v>129</v>
      </c>
      <c r="AU88" s="220" t="s">
        <v>83</v>
      </c>
      <c r="AY88" s="17" t="s">
        <v>128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7" t="s">
        <v>81</v>
      </c>
      <c r="BK88" s="221">
        <f>ROUND(I88*H88,2)</f>
        <v>0</v>
      </c>
      <c r="BL88" s="17" t="s">
        <v>546</v>
      </c>
      <c r="BM88" s="220" t="s">
        <v>547</v>
      </c>
    </row>
    <row r="89" s="11" customFormat="1" ht="22.8" customHeight="1">
      <c r="A89" s="11"/>
      <c r="B89" s="195"/>
      <c r="C89" s="196"/>
      <c r="D89" s="197" t="s">
        <v>72</v>
      </c>
      <c r="E89" s="269" t="s">
        <v>548</v>
      </c>
      <c r="F89" s="269" t="s">
        <v>549</v>
      </c>
      <c r="G89" s="196"/>
      <c r="H89" s="196"/>
      <c r="I89" s="199"/>
      <c r="J89" s="270">
        <f>BK89</f>
        <v>0</v>
      </c>
      <c r="K89" s="196"/>
      <c r="L89" s="201"/>
      <c r="M89" s="202"/>
      <c r="N89" s="203"/>
      <c r="O89" s="203"/>
      <c r="P89" s="204">
        <f>P90</f>
        <v>0</v>
      </c>
      <c r="Q89" s="203"/>
      <c r="R89" s="204">
        <f>R90</f>
        <v>0</v>
      </c>
      <c r="S89" s="203"/>
      <c r="T89" s="205">
        <f>T90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6" t="s">
        <v>146</v>
      </c>
      <c r="AT89" s="207" t="s">
        <v>72</v>
      </c>
      <c r="AU89" s="207" t="s">
        <v>81</v>
      </c>
      <c r="AY89" s="206" t="s">
        <v>128</v>
      </c>
      <c r="BK89" s="208">
        <f>BK90</f>
        <v>0</v>
      </c>
    </row>
    <row r="90" s="2" customFormat="1" ht="16.5" customHeight="1">
      <c r="A90" s="38"/>
      <c r="B90" s="39"/>
      <c r="C90" s="209" t="s">
        <v>83</v>
      </c>
      <c r="D90" s="209" t="s">
        <v>129</v>
      </c>
      <c r="E90" s="210" t="s">
        <v>550</v>
      </c>
      <c r="F90" s="211" t="s">
        <v>549</v>
      </c>
      <c r="G90" s="212" t="s">
        <v>545</v>
      </c>
      <c r="H90" s="213">
        <v>1</v>
      </c>
      <c r="I90" s="214"/>
      <c r="J90" s="215">
        <f>ROUND(I90*H90,2)</f>
        <v>0</v>
      </c>
      <c r="K90" s="211" t="s">
        <v>388</v>
      </c>
      <c r="L90" s="44"/>
      <c r="M90" s="216" t="s">
        <v>19</v>
      </c>
      <c r="N90" s="217" t="s">
        <v>44</v>
      </c>
      <c r="O90" s="84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0" t="s">
        <v>546</v>
      </c>
      <c r="AT90" s="220" t="s">
        <v>129</v>
      </c>
      <c r="AU90" s="220" t="s">
        <v>83</v>
      </c>
      <c r="AY90" s="17" t="s">
        <v>128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7" t="s">
        <v>81</v>
      </c>
      <c r="BK90" s="221">
        <f>ROUND(I90*H90,2)</f>
        <v>0</v>
      </c>
      <c r="BL90" s="17" t="s">
        <v>546</v>
      </c>
      <c r="BM90" s="220" t="s">
        <v>551</v>
      </c>
    </row>
    <row r="91" s="11" customFormat="1" ht="22.8" customHeight="1">
      <c r="A91" s="11"/>
      <c r="B91" s="195"/>
      <c r="C91" s="196"/>
      <c r="D91" s="197" t="s">
        <v>72</v>
      </c>
      <c r="E91" s="269" t="s">
        <v>552</v>
      </c>
      <c r="F91" s="269" t="s">
        <v>553</v>
      </c>
      <c r="G91" s="196"/>
      <c r="H91" s="196"/>
      <c r="I91" s="199"/>
      <c r="J91" s="270">
        <f>BK91</f>
        <v>0</v>
      </c>
      <c r="K91" s="196"/>
      <c r="L91" s="201"/>
      <c r="M91" s="202"/>
      <c r="N91" s="203"/>
      <c r="O91" s="203"/>
      <c r="P91" s="204">
        <f>P92</f>
        <v>0</v>
      </c>
      <c r="Q91" s="203"/>
      <c r="R91" s="204">
        <f>R92</f>
        <v>0</v>
      </c>
      <c r="S91" s="203"/>
      <c r="T91" s="205">
        <f>T92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6" t="s">
        <v>146</v>
      </c>
      <c r="AT91" s="207" t="s">
        <v>72</v>
      </c>
      <c r="AU91" s="207" t="s">
        <v>81</v>
      </c>
      <c r="AY91" s="206" t="s">
        <v>128</v>
      </c>
      <c r="BK91" s="208">
        <f>BK92</f>
        <v>0</v>
      </c>
    </row>
    <row r="92" s="2" customFormat="1" ht="16.5" customHeight="1">
      <c r="A92" s="38"/>
      <c r="B92" s="39"/>
      <c r="C92" s="209" t="s">
        <v>139</v>
      </c>
      <c r="D92" s="209" t="s">
        <v>129</v>
      </c>
      <c r="E92" s="210" t="s">
        <v>554</v>
      </c>
      <c r="F92" s="211" t="s">
        <v>553</v>
      </c>
      <c r="G92" s="212" t="s">
        <v>545</v>
      </c>
      <c r="H92" s="213">
        <v>1</v>
      </c>
      <c r="I92" s="214"/>
      <c r="J92" s="215">
        <f>ROUND(I92*H92,2)</f>
        <v>0</v>
      </c>
      <c r="K92" s="211" t="s">
        <v>388</v>
      </c>
      <c r="L92" s="44"/>
      <c r="M92" s="216" t="s">
        <v>19</v>
      </c>
      <c r="N92" s="217" t="s">
        <v>44</v>
      </c>
      <c r="O92" s="84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0" t="s">
        <v>546</v>
      </c>
      <c r="AT92" s="220" t="s">
        <v>129</v>
      </c>
      <c r="AU92" s="220" t="s">
        <v>83</v>
      </c>
      <c r="AY92" s="17" t="s">
        <v>128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17" t="s">
        <v>81</v>
      </c>
      <c r="BK92" s="221">
        <f>ROUND(I92*H92,2)</f>
        <v>0</v>
      </c>
      <c r="BL92" s="17" t="s">
        <v>546</v>
      </c>
      <c r="BM92" s="220" t="s">
        <v>555</v>
      </c>
    </row>
    <row r="93" s="11" customFormat="1" ht="22.8" customHeight="1">
      <c r="A93" s="11"/>
      <c r="B93" s="195"/>
      <c r="C93" s="196"/>
      <c r="D93" s="197" t="s">
        <v>72</v>
      </c>
      <c r="E93" s="269" t="s">
        <v>556</v>
      </c>
      <c r="F93" s="269" t="s">
        <v>557</v>
      </c>
      <c r="G93" s="196"/>
      <c r="H93" s="196"/>
      <c r="I93" s="199"/>
      <c r="J93" s="270">
        <f>BK93</f>
        <v>0</v>
      </c>
      <c r="K93" s="196"/>
      <c r="L93" s="201"/>
      <c r="M93" s="202"/>
      <c r="N93" s="203"/>
      <c r="O93" s="203"/>
      <c r="P93" s="204">
        <f>SUM(P94:P95)</f>
        <v>0</v>
      </c>
      <c r="Q93" s="203"/>
      <c r="R93" s="204">
        <f>SUM(R94:R95)</f>
        <v>0</v>
      </c>
      <c r="S93" s="203"/>
      <c r="T93" s="205">
        <f>SUM(T94:T95)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6" t="s">
        <v>146</v>
      </c>
      <c r="AT93" s="207" t="s">
        <v>72</v>
      </c>
      <c r="AU93" s="207" t="s">
        <v>81</v>
      </c>
      <c r="AY93" s="206" t="s">
        <v>128</v>
      </c>
      <c r="BK93" s="208">
        <f>SUM(BK94:BK95)</f>
        <v>0</v>
      </c>
    </row>
    <row r="94" s="2" customFormat="1" ht="16.5" customHeight="1">
      <c r="A94" s="38"/>
      <c r="B94" s="39"/>
      <c r="C94" s="209" t="s">
        <v>156</v>
      </c>
      <c r="D94" s="209" t="s">
        <v>129</v>
      </c>
      <c r="E94" s="210" t="s">
        <v>558</v>
      </c>
      <c r="F94" s="211" t="s">
        <v>559</v>
      </c>
      <c r="G94" s="212" t="s">
        <v>560</v>
      </c>
      <c r="H94" s="213">
        <v>1</v>
      </c>
      <c r="I94" s="214"/>
      <c r="J94" s="215">
        <f>ROUND(I94*H94,2)</f>
        <v>0</v>
      </c>
      <c r="K94" s="211" t="s">
        <v>388</v>
      </c>
      <c r="L94" s="44"/>
      <c r="M94" s="216" t="s">
        <v>19</v>
      </c>
      <c r="N94" s="217" t="s">
        <v>44</v>
      </c>
      <c r="O94" s="84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0" t="s">
        <v>546</v>
      </c>
      <c r="AT94" s="220" t="s">
        <v>129</v>
      </c>
      <c r="AU94" s="220" t="s">
        <v>83</v>
      </c>
      <c r="AY94" s="17" t="s">
        <v>128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7" t="s">
        <v>81</v>
      </c>
      <c r="BK94" s="221">
        <f>ROUND(I94*H94,2)</f>
        <v>0</v>
      </c>
      <c r="BL94" s="17" t="s">
        <v>546</v>
      </c>
      <c r="BM94" s="220" t="s">
        <v>561</v>
      </c>
    </row>
    <row r="95" s="2" customFormat="1">
      <c r="A95" s="38"/>
      <c r="B95" s="39"/>
      <c r="C95" s="40"/>
      <c r="D95" s="222" t="s">
        <v>151</v>
      </c>
      <c r="E95" s="40"/>
      <c r="F95" s="223" t="s">
        <v>562</v>
      </c>
      <c r="G95" s="40"/>
      <c r="H95" s="40"/>
      <c r="I95" s="136"/>
      <c r="J95" s="40"/>
      <c r="K95" s="40"/>
      <c r="L95" s="44"/>
      <c r="M95" s="224"/>
      <c r="N95" s="225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151</v>
      </c>
      <c r="AU95" s="17" t="s">
        <v>83</v>
      </c>
    </row>
    <row r="96" s="11" customFormat="1" ht="22.8" customHeight="1">
      <c r="A96" s="11"/>
      <c r="B96" s="195"/>
      <c r="C96" s="196"/>
      <c r="D96" s="197" t="s">
        <v>72</v>
      </c>
      <c r="E96" s="269" t="s">
        <v>563</v>
      </c>
      <c r="F96" s="269" t="s">
        <v>564</v>
      </c>
      <c r="G96" s="196"/>
      <c r="H96" s="196"/>
      <c r="I96" s="199"/>
      <c r="J96" s="270">
        <f>BK96</f>
        <v>0</v>
      </c>
      <c r="K96" s="196"/>
      <c r="L96" s="201"/>
      <c r="M96" s="202"/>
      <c r="N96" s="203"/>
      <c r="O96" s="203"/>
      <c r="P96" s="204">
        <f>SUM(P97:P98)</f>
        <v>0</v>
      </c>
      <c r="Q96" s="203"/>
      <c r="R96" s="204">
        <f>SUM(R97:R98)</f>
        <v>0</v>
      </c>
      <c r="S96" s="203"/>
      <c r="T96" s="205">
        <f>SUM(T97:T98)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06" t="s">
        <v>146</v>
      </c>
      <c r="AT96" s="207" t="s">
        <v>72</v>
      </c>
      <c r="AU96" s="207" t="s">
        <v>81</v>
      </c>
      <c r="AY96" s="206" t="s">
        <v>128</v>
      </c>
      <c r="BK96" s="208">
        <f>SUM(BK97:BK98)</f>
        <v>0</v>
      </c>
    </row>
    <row r="97" s="2" customFormat="1" ht="16.5" customHeight="1">
      <c r="A97" s="38"/>
      <c r="B97" s="39"/>
      <c r="C97" s="209" t="s">
        <v>127</v>
      </c>
      <c r="D97" s="209" t="s">
        <v>129</v>
      </c>
      <c r="E97" s="210" t="s">
        <v>565</v>
      </c>
      <c r="F97" s="211" t="s">
        <v>566</v>
      </c>
      <c r="G97" s="212" t="s">
        <v>545</v>
      </c>
      <c r="H97" s="213">
        <v>1</v>
      </c>
      <c r="I97" s="214"/>
      <c r="J97" s="215">
        <f>ROUND(I97*H97,2)</f>
        <v>0</v>
      </c>
      <c r="K97" s="211" t="s">
        <v>388</v>
      </c>
      <c r="L97" s="44"/>
      <c r="M97" s="216" t="s">
        <v>19</v>
      </c>
      <c r="N97" s="217" t="s">
        <v>44</v>
      </c>
      <c r="O97" s="84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0" t="s">
        <v>546</v>
      </c>
      <c r="AT97" s="220" t="s">
        <v>129</v>
      </c>
      <c r="AU97" s="220" t="s">
        <v>83</v>
      </c>
      <c r="AY97" s="17" t="s">
        <v>128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7" t="s">
        <v>81</v>
      </c>
      <c r="BK97" s="221">
        <f>ROUND(I97*H97,2)</f>
        <v>0</v>
      </c>
      <c r="BL97" s="17" t="s">
        <v>546</v>
      </c>
      <c r="BM97" s="220" t="s">
        <v>567</v>
      </c>
    </row>
    <row r="98" s="2" customFormat="1" ht="16.5" customHeight="1">
      <c r="A98" s="38"/>
      <c r="B98" s="39"/>
      <c r="C98" s="209" t="s">
        <v>146</v>
      </c>
      <c r="D98" s="209" t="s">
        <v>129</v>
      </c>
      <c r="E98" s="210" t="s">
        <v>568</v>
      </c>
      <c r="F98" s="211" t="s">
        <v>569</v>
      </c>
      <c r="G98" s="212" t="s">
        <v>545</v>
      </c>
      <c r="H98" s="213">
        <v>1</v>
      </c>
      <c r="I98" s="214"/>
      <c r="J98" s="215">
        <f>ROUND(I98*H98,2)</f>
        <v>0</v>
      </c>
      <c r="K98" s="211" t="s">
        <v>388</v>
      </c>
      <c r="L98" s="44"/>
      <c r="M98" s="271" t="s">
        <v>19</v>
      </c>
      <c r="N98" s="272" t="s">
        <v>44</v>
      </c>
      <c r="O98" s="260"/>
      <c r="P98" s="273">
        <f>O98*H98</f>
        <v>0</v>
      </c>
      <c r="Q98" s="273">
        <v>0</v>
      </c>
      <c r="R98" s="273">
        <f>Q98*H98</f>
        <v>0</v>
      </c>
      <c r="S98" s="273">
        <v>0</v>
      </c>
      <c r="T98" s="27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0" t="s">
        <v>546</v>
      </c>
      <c r="AT98" s="220" t="s">
        <v>129</v>
      </c>
      <c r="AU98" s="220" t="s">
        <v>83</v>
      </c>
      <c r="AY98" s="17" t="s">
        <v>128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7" t="s">
        <v>81</v>
      </c>
      <c r="BK98" s="221">
        <f>ROUND(I98*H98,2)</f>
        <v>0</v>
      </c>
      <c r="BL98" s="17" t="s">
        <v>546</v>
      </c>
      <c r="BM98" s="220" t="s">
        <v>570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166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/ItS5MrCI71lBrUlTRA27wESRxPVIXzRWIbNoHjv/bvM0Hf7/rcTHJgmlY4R6H6UmgFpIX0Z3awCtt1SGiH8CA==" hashValue="WMbBN5yYp6QKk4en1sHh3FhC/Qmu+7oGAJatG4LmmxNdQtkuKno4ApDsK90MLVyi9ncY3K0nZZ2uIqU/JKatPA==" algorithmName="SHA-512" password="CC35"/>
  <autoFilter ref="C84:K9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5" customFormat="1" ht="45" customHeight="1">
      <c r="B3" s="279"/>
      <c r="C3" s="280" t="s">
        <v>571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572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573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574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575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576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577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578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579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580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581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80</v>
      </c>
      <c r="F18" s="286" t="s">
        <v>582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583</v>
      </c>
      <c r="F19" s="286" t="s">
        <v>584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585</v>
      </c>
      <c r="F20" s="286" t="s">
        <v>586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102</v>
      </c>
      <c r="F21" s="286" t="s">
        <v>587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125</v>
      </c>
      <c r="F22" s="286" t="s">
        <v>126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588</v>
      </c>
      <c r="F23" s="286" t="s">
        <v>589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590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591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592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593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594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595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596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597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598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113</v>
      </c>
      <c r="F36" s="286"/>
      <c r="G36" s="286" t="s">
        <v>599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600</v>
      </c>
      <c r="F37" s="286"/>
      <c r="G37" s="286" t="s">
        <v>601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602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603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114</v>
      </c>
      <c r="F40" s="286"/>
      <c r="G40" s="286" t="s">
        <v>604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115</v>
      </c>
      <c r="F41" s="286"/>
      <c r="G41" s="286" t="s">
        <v>605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606</v>
      </c>
      <c r="F42" s="286"/>
      <c r="G42" s="286" t="s">
        <v>607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608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609</v>
      </c>
      <c r="F44" s="286"/>
      <c r="G44" s="286" t="s">
        <v>610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117</v>
      </c>
      <c r="F45" s="286"/>
      <c r="G45" s="286" t="s">
        <v>611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612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613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614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615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616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617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618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619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620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621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622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623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624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625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626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627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628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629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630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631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632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633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634</v>
      </c>
      <c r="D76" s="304"/>
      <c r="E76" s="304"/>
      <c r="F76" s="304" t="s">
        <v>635</v>
      </c>
      <c r="G76" s="305"/>
      <c r="H76" s="304" t="s">
        <v>55</v>
      </c>
      <c r="I76" s="304" t="s">
        <v>58</v>
      </c>
      <c r="J76" s="304" t="s">
        <v>636</v>
      </c>
      <c r="K76" s="303"/>
    </row>
    <row r="77" s="1" customFormat="1" ht="17.25" customHeight="1">
      <c r="B77" s="301"/>
      <c r="C77" s="306" t="s">
        <v>637</v>
      </c>
      <c r="D77" s="306"/>
      <c r="E77" s="306"/>
      <c r="F77" s="307" t="s">
        <v>638</v>
      </c>
      <c r="G77" s="308"/>
      <c r="H77" s="306"/>
      <c r="I77" s="306"/>
      <c r="J77" s="306" t="s">
        <v>639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09"/>
      <c r="E79" s="309"/>
      <c r="F79" s="311" t="s">
        <v>640</v>
      </c>
      <c r="G79" s="310"/>
      <c r="H79" s="289" t="s">
        <v>641</v>
      </c>
      <c r="I79" s="289" t="s">
        <v>642</v>
      </c>
      <c r="J79" s="289">
        <v>20</v>
      </c>
      <c r="K79" s="303"/>
    </row>
    <row r="80" s="1" customFormat="1" ht="15" customHeight="1">
      <c r="B80" s="301"/>
      <c r="C80" s="289" t="s">
        <v>643</v>
      </c>
      <c r="D80" s="289"/>
      <c r="E80" s="289"/>
      <c r="F80" s="311" t="s">
        <v>640</v>
      </c>
      <c r="G80" s="310"/>
      <c r="H80" s="289" t="s">
        <v>644</v>
      </c>
      <c r="I80" s="289" t="s">
        <v>642</v>
      </c>
      <c r="J80" s="289">
        <v>120</v>
      </c>
      <c r="K80" s="303"/>
    </row>
    <row r="81" s="1" customFormat="1" ht="15" customHeight="1">
      <c r="B81" s="312"/>
      <c r="C81" s="289" t="s">
        <v>645</v>
      </c>
      <c r="D81" s="289"/>
      <c r="E81" s="289"/>
      <c r="F81" s="311" t="s">
        <v>646</v>
      </c>
      <c r="G81" s="310"/>
      <c r="H81" s="289" t="s">
        <v>647</v>
      </c>
      <c r="I81" s="289" t="s">
        <v>642</v>
      </c>
      <c r="J81" s="289">
        <v>50</v>
      </c>
      <c r="K81" s="303"/>
    </row>
    <row r="82" s="1" customFormat="1" ht="15" customHeight="1">
      <c r="B82" s="312"/>
      <c r="C82" s="289" t="s">
        <v>648</v>
      </c>
      <c r="D82" s="289"/>
      <c r="E82" s="289"/>
      <c r="F82" s="311" t="s">
        <v>640</v>
      </c>
      <c r="G82" s="310"/>
      <c r="H82" s="289" t="s">
        <v>649</v>
      </c>
      <c r="I82" s="289" t="s">
        <v>650</v>
      </c>
      <c r="J82" s="289"/>
      <c r="K82" s="303"/>
    </row>
    <row r="83" s="1" customFormat="1" ht="15" customHeight="1">
      <c r="B83" s="312"/>
      <c r="C83" s="313" t="s">
        <v>651</v>
      </c>
      <c r="D83" s="313"/>
      <c r="E83" s="313"/>
      <c r="F83" s="314" t="s">
        <v>646</v>
      </c>
      <c r="G83" s="313"/>
      <c r="H83" s="313" t="s">
        <v>652</v>
      </c>
      <c r="I83" s="313" t="s">
        <v>642</v>
      </c>
      <c r="J83" s="313">
        <v>15</v>
      </c>
      <c r="K83" s="303"/>
    </row>
    <row r="84" s="1" customFormat="1" ht="15" customHeight="1">
      <c r="B84" s="312"/>
      <c r="C84" s="313" t="s">
        <v>653</v>
      </c>
      <c r="D84" s="313"/>
      <c r="E84" s="313"/>
      <c r="F84" s="314" t="s">
        <v>646</v>
      </c>
      <c r="G84" s="313"/>
      <c r="H84" s="313" t="s">
        <v>654</v>
      </c>
      <c r="I84" s="313" t="s">
        <v>642</v>
      </c>
      <c r="J84" s="313">
        <v>15</v>
      </c>
      <c r="K84" s="303"/>
    </row>
    <row r="85" s="1" customFormat="1" ht="15" customHeight="1">
      <c r="B85" s="312"/>
      <c r="C85" s="313" t="s">
        <v>655</v>
      </c>
      <c r="D85" s="313"/>
      <c r="E85" s="313"/>
      <c r="F85" s="314" t="s">
        <v>646</v>
      </c>
      <c r="G85" s="313"/>
      <c r="H85" s="313" t="s">
        <v>656</v>
      </c>
      <c r="I85" s="313" t="s">
        <v>642</v>
      </c>
      <c r="J85" s="313">
        <v>20</v>
      </c>
      <c r="K85" s="303"/>
    </row>
    <row r="86" s="1" customFormat="1" ht="15" customHeight="1">
      <c r="B86" s="312"/>
      <c r="C86" s="313" t="s">
        <v>657</v>
      </c>
      <c r="D86" s="313"/>
      <c r="E86" s="313"/>
      <c r="F86" s="314" t="s">
        <v>646</v>
      </c>
      <c r="G86" s="313"/>
      <c r="H86" s="313" t="s">
        <v>658</v>
      </c>
      <c r="I86" s="313" t="s">
        <v>642</v>
      </c>
      <c r="J86" s="313">
        <v>20</v>
      </c>
      <c r="K86" s="303"/>
    </row>
    <row r="87" s="1" customFormat="1" ht="15" customHeight="1">
      <c r="B87" s="312"/>
      <c r="C87" s="289" t="s">
        <v>659</v>
      </c>
      <c r="D87" s="289"/>
      <c r="E87" s="289"/>
      <c r="F87" s="311" t="s">
        <v>646</v>
      </c>
      <c r="G87" s="310"/>
      <c r="H87" s="289" t="s">
        <v>660</v>
      </c>
      <c r="I87" s="289" t="s">
        <v>642</v>
      </c>
      <c r="J87" s="289">
        <v>50</v>
      </c>
      <c r="K87" s="303"/>
    </row>
    <row r="88" s="1" customFormat="1" ht="15" customHeight="1">
      <c r="B88" s="312"/>
      <c r="C88" s="289" t="s">
        <v>661</v>
      </c>
      <c r="D88" s="289"/>
      <c r="E88" s="289"/>
      <c r="F88" s="311" t="s">
        <v>646</v>
      </c>
      <c r="G88" s="310"/>
      <c r="H88" s="289" t="s">
        <v>662</v>
      </c>
      <c r="I88" s="289" t="s">
        <v>642</v>
      </c>
      <c r="J88" s="289">
        <v>20</v>
      </c>
      <c r="K88" s="303"/>
    </row>
    <row r="89" s="1" customFormat="1" ht="15" customHeight="1">
      <c r="B89" s="312"/>
      <c r="C89" s="289" t="s">
        <v>663</v>
      </c>
      <c r="D89" s="289"/>
      <c r="E89" s="289"/>
      <c r="F89" s="311" t="s">
        <v>646</v>
      </c>
      <c r="G89" s="310"/>
      <c r="H89" s="289" t="s">
        <v>664</v>
      </c>
      <c r="I89" s="289" t="s">
        <v>642</v>
      </c>
      <c r="J89" s="289">
        <v>20</v>
      </c>
      <c r="K89" s="303"/>
    </row>
    <row r="90" s="1" customFormat="1" ht="15" customHeight="1">
      <c r="B90" s="312"/>
      <c r="C90" s="289" t="s">
        <v>665</v>
      </c>
      <c r="D90" s="289"/>
      <c r="E90" s="289"/>
      <c r="F90" s="311" t="s">
        <v>646</v>
      </c>
      <c r="G90" s="310"/>
      <c r="H90" s="289" t="s">
        <v>666</v>
      </c>
      <c r="I90" s="289" t="s">
        <v>642</v>
      </c>
      <c r="J90" s="289">
        <v>50</v>
      </c>
      <c r="K90" s="303"/>
    </row>
    <row r="91" s="1" customFormat="1" ht="15" customHeight="1">
      <c r="B91" s="312"/>
      <c r="C91" s="289" t="s">
        <v>667</v>
      </c>
      <c r="D91" s="289"/>
      <c r="E91" s="289"/>
      <c r="F91" s="311" t="s">
        <v>646</v>
      </c>
      <c r="G91" s="310"/>
      <c r="H91" s="289" t="s">
        <v>667</v>
      </c>
      <c r="I91" s="289" t="s">
        <v>642</v>
      </c>
      <c r="J91" s="289">
        <v>50</v>
      </c>
      <c r="K91" s="303"/>
    </row>
    <row r="92" s="1" customFormat="1" ht="15" customHeight="1">
      <c r="B92" s="312"/>
      <c r="C92" s="289" t="s">
        <v>668</v>
      </c>
      <c r="D92" s="289"/>
      <c r="E92" s="289"/>
      <c r="F92" s="311" t="s">
        <v>646</v>
      </c>
      <c r="G92" s="310"/>
      <c r="H92" s="289" t="s">
        <v>669</v>
      </c>
      <c r="I92" s="289" t="s">
        <v>642</v>
      </c>
      <c r="J92" s="289">
        <v>255</v>
      </c>
      <c r="K92" s="303"/>
    </row>
    <row r="93" s="1" customFormat="1" ht="15" customHeight="1">
      <c r="B93" s="312"/>
      <c r="C93" s="289" t="s">
        <v>670</v>
      </c>
      <c r="D93" s="289"/>
      <c r="E93" s="289"/>
      <c r="F93" s="311" t="s">
        <v>640</v>
      </c>
      <c r="G93" s="310"/>
      <c r="H93" s="289" t="s">
        <v>671</v>
      </c>
      <c r="I93" s="289" t="s">
        <v>672</v>
      </c>
      <c r="J93" s="289"/>
      <c r="K93" s="303"/>
    </row>
    <row r="94" s="1" customFormat="1" ht="15" customHeight="1">
      <c r="B94" s="312"/>
      <c r="C94" s="289" t="s">
        <v>673</v>
      </c>
      <c r="D94" s="289"/>
      <c r="E94" s="289"/>
      <c r="F94" s="311" t="s">
        <v>640</v>
      </c>
      <c r="G94" s="310"/>
      <c r="H94" s="289" t="s">
        <v>674</v>
      </c>
      <c r="I94" s="289" t="s">
        <v>675</v>
      </c>
      <c r="J94" s="289"/>
      <c r="K94" s="303"/>
    </row>
    <row r="95" s="1" customFormat="1" ht="15" customHeight="1">
      <c r="B95" s="312"/>
      <c r="C95" s="289" t="s">
        <v>676</v>
      </c>
      <c r="D95" s="289"/>
      <c r="E95" s="289"/>
      <c r="F95" s="311" t="s">
        <v>640</v>
      </c>
      <c r="G95" s="310"/>
      <c r="H95" s="289" t="s">
        <v>676</v>
      </c>
      <c r="I95" s="289" t="s">
        <v>675</v>
      </c>
      <c r="J95" s="289"/>
      <c r="K95" s="303"/>
    </row>
    <row r="96" s="1" customFormat="1" ht="15" customHeight="1">
      <c r="B96" s="312"/>
      <c r="C96" s="289" t="s">
        <v>39</v>
      </c>
      <c r="D96" s="289"/>
      <c r="E96" s="289"/>
      <c r="F96" s="311" t="s">
        <v>640</v>
      </c>
      <c r="G96" s="310"/>
      <c r="H96" s="289" t="s">
        <v>677</v>
      </c>
      <c r="I96" s="289" t="s">
        <v>675</v>
      </c>
      <c r="J96" s="289"/>
      <c r="K96" s="303"/>
    </row>
    <row r="97" s="1" customFormat="1" ht="15" customHeight="1">
      <c r="B97" s="312"/>
      <c r="C97" s="289" t="s">
        <v>49</v>
      </c>
      <c r="D97" s="289"/>
      <c r="E97" s="289"/>
      <c r="F97" s="311" t="s">
        <v>640</v>
      </c>
      <c r="G97" s="310"/>
      <c r="H97" s="289" t="s">
        <v>678</v>
      </c>
      <c r="I97" s="289" t="s">
        <v>675</v>
      </c>
      <c r="J97" s="289"/>
      <c r="K97" s="303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679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634</v>
      </c>
      <c r="D103" s="304"/>
      <c r="E103" s="304"/>
      <c r="F103" s="304" t="s">
        <v>635</v>
      </c>
      <c r="G103" s="305"/>
      <c r="H103" s="304" t="s">
        <v>55</v>
      </c>
      <c r="I103" s="304" t="s">
        <v>58</v>
      </c>
      <c r="J103" s="304" t="s">
        <v>636</v>
      </c>
      <c r="K103" s="303"/>
    </row>
    <row r="104" s="1" customFormat="1" ht="17.25" customHeight="1">
      <c r="B104" s="301"/>
      <c r="C104" s="306" t="s">
        <v>637</v>
      </c>
      <c r="D104" s="306"/>
      <c r="E104" s="306"/>
      <c r="F104" s="307" t="s">
        <v>638</v>
      </c>
      <c r="G104" s="308"/>
      <c r="H104" s="306"/>
      <c r="I104" s="306"/>
      <c r="J104" s="306" t="s">
        <v>639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0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09"/>
      <c r="E106" s="309"/>
      <c r="F106" s="311" t="s">
        <v>640</v>
      </c>
      <c r="G106" s="320"/>
      <c r="H106" s="289" t="s">
        <v>680</v>
      </c>
      <c r="I106" s="289" t="s">
        <v>642</v>
      </c>
      <c r="J106" s="289">
        <v>20</v>
      </c>
      <c r="K106" s="303"/>
    </row>
    <row r="107" s="1" customFormat="1" ht="15" customHeight="1">
      <c r="B107" s="301"/>
      <c r="C107" s="289" t="s">
        <v>643</v>
      </c>
      <c r="D107" s="289"/>
      <c r="E107" s="289"/>
      <c r="F107" s="311" t="s">
        <v>640</v>
      </c>
      <c r="G107" s="289"/>
      <c r="H107" s="289" t="s">
        <v>680</v>
      </c>
      <c r="I107" s="289" t="s">
        <v>642</v>
      </c>
      <c r="J107" s="289">
        <v>120</v>
      </c>
      <c r="K107" s="303"/>
    </row>
    <row r="108" s="1" customFormat="1" ht="15" customHeight="1">
      <c r="B108" s="312"/>
      <c r="C108" s="289" t="s">
        <v>645</v>
      </c>
      <c r="D108" s="289"/>
      <c r="E108" s="289"/>
      <c r="F108" s="311" t="s">
        <v>646</v>
      </c>
      <c r="G108" s="289"/>
      <c r="H108" s="289" t="s">
        <v>680</v>
      </c>
      <c r="I108" s="289" t="s">
        <v>642</v>
      </c>
      <c r="J108" s="289">
        <v>50</v>
      </c>
      <c r="K108" s="303"/>
    </row>
    <row r="109" s="1" customFormat="1" ht="15" customHeight="1">
      <c r="B109" s="312"/>
      <c r="C109" s="289" t="s">
        <v>648</v>
      </c>
      <c r="D109" s="289"/>
      <c r="E109" s="289"/>
      <c r="F109" s="311" t="s">
        <v>640</v>
      </c>
      <c r="G109" s="289"/>
      <c r="H109" s="289" t="s">
        <v>680</v>
      </c>
      <c r="I109" s="289" t="s">
        <v>650</v>
      </c>
      <c r="J109" s="289"/>
      <c r="K109" s="303"/>
    </row>
    <row r="110" s="1" customFormat="1" ht="15" customHeight="1">
      <c r="B110" s="312"/>
      <c r="C110" s="289" t="s">
        <v>659</v>
      </c>
      <c r="D110" s="289"/>
      <c r="E110" s="289"/>
      <c r="F110" s="311" t="s">
        <v>646</v>
      </c>
      <c r="G110" s="289"/>
      <c r="H110" s="289" t="s">
        <v>680</v>
      </c>
      <c r="I110" s="289" t="s">
        <v>642</v>
      </c>
      <c r="J110" s="289">
        <v>50</v>
      </c>
      <c r="K110" s="303"/>
    </row>
    <row r="111" s="1" customFormat="1" ht="15" customHeight="1">
      <c r="B111" s="312"/>
      <c r="C111" s="289" t="s">
        <v>667</v>
      </c>
      <c r="D111" s="289"/>
      <c r="E111" s="289"/>
      <c r="F111" s="311" t="s">
        <v>646</v>
      </c>
      <c r="G111" s="289"/>
      <c r="H111" s="289" t="s">
        <v>680</v>
      </c>
      <c r="I111" s="289" t="s">
        <v>642</v>
      </c>
      <c r="J111" s="289">
        <v>50</v>
      </c>
      <c r="K111" s="303"/>
    </row>
    <row r="112" s="1" customFormat="1" ht="15" customHeight="1">
      <c r="B112" s="312"/>
      <c r="C112" s="289" t="s">
        <v>665</v>
      </c>
      <c r="D112" s="289"/>
      <c r="E112" s="289"/>
      <c r="F112" s="311" t="s">
        <v>646</v>
      </c>
      <c r="G112" s="289"/>
      <c r="H112" s="289" t="s">
        <v>680</v>
      </c>
      <c r="I112" s="289" t="s">
        <v>642</v>
      </c>
      <c r="J112" s="289">
        <v>50</v>
      </c>
      <c r="K112" s="303"/>
    </row>
    <row r="113" s="1" customFormat="1" ht="15" customHeight="1">
      <c r="B113" s="312"/>
      <c r="C113" s="289" t="s">
        <v>54</v>
      </c>
      <c r="D113" s="289"/>
      <c r="E113" s="289"/>
      <c r="F113" s="311" t="s">
        <v>640</v>
      </c>
      <c r="G113" s="289"/>
      <c r="H113" s="289" t="s">
        <v>681</v>
      </c>
      <c r="I113" s="289" t="s">
        <v>642</v>
      </c>
      <c r="J113" s="289">
        <v>20</v>
      </c>
      <c r="K113" s="303"/>
    </row>
    <row r="114" s="1" customFormat="1" ht="15" customHeight="1">
      <c r="B114" s="312"/>
      <c r="C114" s="289" t="s">
        <v>682</v>
      </c>
      <c r="D114" s="289"/>
      <c r="E114" s="289"/>
      <c r="F114" s="311" t="s">
        <v>640</v>
      </c>
      <c r="G114" s="289"/>
      <c r="H114" s="289" t="s">
        <v>683</v>
      </c>
      <c r="I114" s="289" t="s">
        <v>642</v>
      </c>
      <c r="J114" s="289">
        <v>120</v>
      </c>
      <c r="K114" s="303"/>
    </row>
    <row r="115" s="1" customFormat="1" ht="15" customHeight="1">
      <c r="B115" s="312"/>
      <c r="C115" s="289" t="s">
        <v>39</v>
      </c>
      <c r="D115" s="289"/>
      <c r="E115" s="289"/>
      <c r="F115" s="311" t="s">
        <v>640</v>
      </c>
      <c r="G115" s="289"/>
      <c r="H115" s="289" t="s">
        <v>684</v>
      </c>
      <c r="I115" s="289" t="s">
        <v>675</v>
      </c>
      <c r="J115" s="289"/>
      <c r="K115" s="303"/>
    </row>
    <row r="116" s="1" customFormat="1" ht="15" customHeight="1">
      <c r="B116" s="312"/>
      <c r="C116" s="289" t="s">
        <v>49</v>
      </c>
      <c r="D116" s="289"/>
      <c r="E116" s="289"/>
      <c r="F116" s="311" t="s">
        <v>640</v>
      </c>
      <c r="G116" s="289"/>
      <c r="H116" s="289" t="s">
        <v>685</v>
      </c>
      <c r="I116" s="289" t="s">
        <v>675</v>
      </c>
      <c r="J116" s="289"/>
      <c r="K116" s="303"/>
    </row>
    <row r="117" s="1" customFormat="1" ht="15" customHeight="1">
      <c r="B117" s="312"/>
      <c r="C117" s="289" t="s">
        <v>58</v>
      </c>
      <c r="D117" s="289"/>
      <c r="E117" s="289"/>
      <c r="F117" s="311" t="s">
        <v>640</v>
      </c>
      <c r="G117" s="289"/>
      <c r="H117" s="289" t="s">
        <v>686</v>
      </c>
      <c r="I117" s="289" t="s">
        <v>687</v>
      </c>
      <c r="J117" s="289"/>
      <c r="K117" s="303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286"/>
      <c r="D119" s="286"/>
      <c r="E119" s="286"/>
      <c r="F119" s="323"/>
      <c r="G119" s="286"/>
      <c r="H119" s="286"/>
      <c r="I119" s="286"/>
      <c r="J119" s="286"/>
      <c r="K119" s="322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80" t="s">
        <v>688</v>
      </c>
      <c r="D122" s="280"/>
      <c r="E122" s="280"/>
      <c r="F122" s="280"/>
      <c r="G122" s="280"/>
      <c r="H122" s="280"/>
      <c r="I122" s="280"/>
      <c r="J122" s="280"/>
      <c r="K122" s="328"/>
    </row>
    <row r="123" s="1" customFormat="1" ht="17.25" customHeight="1">
      <c r="B123" s="329"/>
      <c r="C123" s="304" t="s">
        <v>634</v>
      </c>
      <c r="D123" s="304"/>
      <c r="E123" s="304"/>
      <c r="F123" s="304" t="s">
        <v>635</v>
      </c>
      <c r="G123" s="305"/>
      <c r="H123" s="304" t="s">
        <v>55</v>
      </c>
      <c r="I123" s="304" t="s">
        <v>58</v>
      </c>
      <c r="J123" s="304" t="s">
        <v>636</v>
      </c>
      <c r="K123" s="330"/>
    </row>
    <row r="124" s="1" customFormat="1" ht="17.25" customHeight="1">
      <c r="B124" s="329"/>
      <c r="C124" s="306" t="s">
        <v>637</v>
      </c>
      <c r="D124" s="306"/>
      <c r="E124" s="306"/>
      <c r="F124" s="307" t="s">
        <v>638</v>
      </c>
      <c r="G124" s="308"/>
      <c r="H124" s="306"/>
      <c r="I124" s="306"/>
      <c r="J124" s="306" t="s">
        <v>639</v>
      </c>
      <c r="K124" s="330"/>
    </row>
    <row r="125" s="1" customFormat="1" ht="5.25" customHeight="1">
      <c r="B125" s="331"/>
      <c r="C125" s="309"/>
      <c r="D125" s="309"/>
      <c r="E125" s="309"/>
      <c r="F125" s="309"/>
      <c r="G125" s="289"/>
      <c r="H125" s="309"/>
      <c r="I125" s="309"/>
      <c r="J125" s="309"/>
      <c r="K125" s="332"/>
    </row>
    <row r="126" s="1" customFormat="1" ht="15" customHeight="1">
      <c r="B126" s="331"/>
      <c r="C126" s="289" t="s">
        <v>643</v>
      </c>
      <c r="D126" s="309"/>
      <c r="E126" s="309"/>
      <c r="F126" s="311" t="s">
        <v>640</v>
      </c>
      <c r="G126" s="289"/>
      <c r="H126" s="289" t="s">
        <v>680</v>
      </c>
      <c r="I126" s="289" t="s">
        <v>642</v>
      </c>
      <c r="J126" s="289">
        <v>120</v>
      </c>
      <c r="K126" s="333"/>
    </row>
    <row r="127" s="1" customFormat="1" ht="15" customHeight="1">
      <c r="B127" s="331"/>
      <c r="C127" s="289" t="s">
        <v>689</v>
      </c>
      <c r="D127" s="289"/>
      <c r="E127" s="289"/>
      <c r="F127" s="311" t="s">
        <v>640</v>
      </c>
      <c r="G127" s="289"/>
      <c r="H127" s="289" t="s">
        <v>690</v>
      </c>
      <c r="I127" s="289" t="s">
        <v>642</v>
      </c>
      <c r="J127" s="289" t="s">
        <v>691</v>
      </c>
      <c r="K127" s="333"/>
    </row>
    <row r="128" s="1" customFormat="1" ht="15" customHeight="1">
      <c r="B128" s="331"/>
      <c r="C128" s="289" t="s">
        <v>588</v>
      </c>
      <c r="D128" s="289"/>
      <c r="E128" s="289"/>
      <c r="F128" s="311" t="s">
        <v>640</v>
      </c>
      <c r="G128" s="289"/>
      <c r="H128" s="289" t="s">
        <v>692</v>
      </c>
      <c r="I128" s="289" t="s">
        <v>642</v>
      </c>
      <c r="J128" s="289" t="s">
        <v>691</v>
      </c>
      <c r="K128" s="333"/>
    </row>
    <row r="129" s="1" customFormat="1" ht="15" customHeight="1">
      <c r="B129" s="331"/>
      <c r="C129" s="289" t="s">
        <v>651</v>
      </c>
      <c r="D129" s="289"/>
      <c r="E129" s="289"/>
      <c r="F129" s="311" t="s">
        <v>646</v>
      </c>
      <c r="G129" s="289"/>
      <c r="H129" s="289" t="s">
        <v>652</v>
      </c>
      <c r="I129" s="289" t="s">
        <v>642</v>
      </c>
      <c r="J129" s="289">
        <v>15</v>
      </c>
      <c r="K129" s="333"/>
    </row>
    <row r="130" s="1" customFormat="1" ht="15" customHeight="1">
      <c r="B130" s="331"/>
      <c r="C130" s="313" t="s">
        <v>653</v>
      </c>
      <c r="D130" s="313"/>
      <c r="E130" s="313"/>
      <c r="F130" s="314" t="s">
        <v>646</v>
      </c>
      <c r="G130" s="313"/>
      <c r="H130" s="313" t="s">
        <v>654</v>
      </c>
      <c r="I130" s="313" t="s">
        <v>642</v>
      </c>
      <c r="J130" s="313">
        <v>15</v>
      </c>
      <c r="K130" s="333"/>
    </row>
    <row r="131" s="1" customFormat="1" ht="15" customHeight="1">
      <c r="B131" s="331"/>
      <c r="C131" s="313" t="s">
        <v>655</v>
      </c>
      <c r="D131" s="313"/>
      <c r="E131" s="313"/>
      <c r="F131" s="314" t="s">
        <v>646</v>
      </c>
      <c r="G131" s="313"/>
      <c r="H131" s="313" t="s">
        <v>656</v>
      </c>
      <c r="I131" s="313" t="s">
        <v>642</v>
      </c>
      <c r="J131" s="313">
        <v>20</v>
      </c>
      <c r="K131" s="333"/>
    </row>
    <row r="132" s="1" customFormat="1" ht="15" customHeight="1">
      <c r="B132" s="331"/>
      <c r="C132" s="313" t="s">
        <v>657</v>
      </c>
      <c r="D132" s="313"/>
      <c r="E132" s="313"/>
      <c r="F132" s="314" t="s">
        <v>646</v>
      </c>
      <c r="G132" s="313"/>
      <c r="H132" s="313" t="s">
        <v>658</v>
      </c>
      <c r="I132" s="313" t="s">
        <v>642</v>
      </c>
      <c r="J132" s="313">
        <v>20</v>
      </c>
      <c r="K132" s="333"/>
    </row>
    <row r="133" s="1" customFormat="1" ht="15" customHeight="1">
      <c r="B133" s="331"/>
      <c r="C133" s="289" t="s">
        <v>645</v>
      </c>
      <c r="D133" s="289"/>
      <c r="E133" s="289"/>
      <c r="F133" s="311" t="s">
        <v>646</v>
      </c>
      <c r="G133" s="289"/>
      <c r="H133" s="289" t="s">
        <v>680</v>
      </c>
      <c r="I133" s="289" t="s">
        <v>642</v>
      </c>
      <c r="J133" s="289">
        <v>50</v>
      </c>
      <c r="K133" s="333"/>
    </row>
    <row r="134" s="1" customFormat="1" ht="15" customHeight="1">
      <c r="B134" s="331"/>
      <c r="C134" s="289" t="s">
        <v>659</v>
      </c>
      <c r="D134" s="289"/>
      <c r="E134" s="289"/>
      <c r="F134" s="311" t="s">
        <v>646</v>
      </c>
      <c r="G134" s="289"/>
      <c r="H134" s="289" t="s">
        <v>680</v>
      </c>
      <c r="I134" s="289" t="s">
        <v>642</v>
      </c>
      <c r="J134" s="289">
        <v>50</v>
      </c>
      <c r="K134" s="333"/>
    </row>
    <row r="135" s="1" customFormat="1" ht="15" customHeight="1">
      <c r="B135" s="331"/>
      <c r="C135" s="289" t="s">
        <v>665</v>
      </c>
      <c r="D135" s="289"/>
      <c r="E135" s="289"/>
      <c r="F135" s="311" t="s">
        <v>646</v>
      </c>
      <c r="G135" s="289"/>
      <c r="H135" s="289" t="s">
        <v>680</v>
      </c>
      <c r="I135" s="289" t="s">
        <v>642</v>
      </c>
      <c r="J135" s="289">
        <v>50</v>
      </c>
      <c r="K135" s="333"/>
    </row>
    <row r="136" s="1" customFormat="1" ht="15" customHeight="1">
      <c r="B136" s="331"/>
      <c r="C136" s="289" t="s">
        <v>667</v>
      </c>
      <c r="D136" s="289"/>
      <c r="E136" s="289"/>
      <c r="F136" s="311" t="s">
        <v>646</v>
      </c>
      <c r="G136" s="289"/>
      <c r="H136" s="289" t="s">
        <v>680</v>
      </c>
      <c r="I136" s="289" t="s">
        <v>642</v>
      </c>
      <c r="J136" s="289">
        <v>50</v>
      </c>
      <c r="K136" s="333"/>
    </row>
    <row r="137" s="1" customFormat="1" ht="15" customHeight="1">
      <c r="B137" s="331"/>
      <c r="C137" s="289" t="s">
        <v>668</v>
      </c>
      <c r="D137" s="289"/>
      <c r="E137" s="289"/>
      <c r="F137" s="311" t="s">
        <v>646</v>
      </c>
      <c r="G137" s="289"/>
      <c r="H137" s="289" t="s">
        <v>693</v>
      </c>
      <c r="I137" s="289" t="s">
        <v>642</v>
      </c>
      <c r="J137" s="289">
        <v>255</v>
      </c>
      <c r="K137" s="333"/>
    </row>
    <row r="138" s="1" customFormat="1" ht="15" customHeight="1">
      <c r="B138" s="331"/>
      <c r="C138" s="289" t="s">
        <v>670</v>
      </c>
      <c r="D138" s="289"/>
      <c r="E138" s="289"/>
      <c r="F138" s="311" t="s">
        <v>640</v>
      </c>
      <c r="G138" s="289"/>
      <c r="H138" s="289" t="s">
        <v>694</v>
      </c>
      <c r="I138" s="289" t="s">
        <v>672</v>
      </c>
      <c r="J138" s="289"/>
      <c r="K138" s="333"/>
    </row>
    <row r="139" s="1" customFormat="1" ht="15" customHeight="1">
      <c r="B139" s="331"/>
      <c r="C139" s="289" t="s">
        <v>673</v>
      </c>
      <c r="D139" s="289"/>
      <c r="E139" s="289"/>
      <c r="F139" s="311" t="s">
        <v>640</v>
      </c>
      <c r="G139" s="289"/>
      <c r="H139" s="289" t="s">
        <v>695</v>
      </c>
      <c r="I139" s="289" t="s">
        <v>675</v>
      </c>
      <c r="J139" s="289"/>
      <c r="K139" s="333"/>
    </row>
    <row r="140" s="1" customFormat="1" ht="15" customHeight="1">
      <c r="B140" s="331"/>
      <c r="C140" s="289" t="s">
        <v>676</v>
      </c>
      <c r="D140" s="289"/>
      <c r="E140" s="289"/>
      <c r="F140" s="311" t="s">
        <v>640</v>
      </c>
      <c r="G140" s="289"/>
      <c r="H140" s="289" t="s">
        <v>676</v>
      </c>
      <c r="I140" s="289" t="s">
        <v>675</v>
      </c>
      <c r="J140" s="289"/>
      <c r="K140" s="333"/>
    </row>
    <row r="141" s="1" customFormat="1" ht="15" customHeight="1">
      <c r="B141" s="331"/>
      <c r="C141" s="289" t="s">
        <v>39</v>
      </c>
      <c r="D141" s="289"/>
      <c r="E141" s="289"/>
      <c r="F141" s="311" t="s">
        <v>640</v>
      </c>
      <c r="G141" s="289"/>
      <c r="H141" s="289" t="s">
        <v>696</v>
      </c>
      <c r="I141" s="289" t="s">
        <v>675</v>
      </c>
      <c r="J141" s="289"/>
      <c r="K141" s="333"/>
    </row>
    <row r="142" s="1" customFormat="1" ht="15" customHeight="1">
      <c r="B142" s="331"/>
      <c r="C142" s="289" t="s">
        <v>697</v>
      </c>
      <c r="D142" s="289"/>
      <c r="E142" s="289"/>
      <c r="F142" s="311" t="s">
        <v>640</v>
      </c>
      <c r="G142" s="289"/>
      <c r="H142" s="289" t="s">
        <v>698</v>
      </c>
      <c r="I142" s="289" t="s">
        <v>675</v>
      </c>
      <c r="J142" s="289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286"/>
      <c r="C144" s="286"/>
      <c r="D144" s="286"/>
      <c r="E144" s="286"/>
      <c r="F144" s="323"/>
      <c r="G144" s="286"/>
      <c r="H144" s="286"/>
      <c r="I144" s="286"/>
      <c r="J144" s="286"/>
      <c r="K144" s="286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699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634</v>
      </c>
      <c r="D148" s="304"/>
      <c r="E148" s="304"/>
      <c r="F148" s="304" t="s">
        <v>635</v>
      </c>
      <c r="G148" s="305"/>
      <c r="H148" s="304" t="s">
        <v>55</v>
      </c>
      <c r="I148" s="304" t="s">
        <v>58</v>
      </c>
      <c r="J148" s="304" t="s">
        <v>636</v>
      </c>
      <c r="K148" s="303"/>
    </row>
    <row r="149" s="1" customFormat="1" ht="17.25" customHeight="1">
      <c r="B149" s="301"/>
      <c r="C149" s="306" t="s">
        <v>637</v>
      </c>
      <c r="D149" s="306"/>
      <c r="E149" s="306"/>
      <c r="F149" s="307" t="s">
        <v>638</v>
      </c>
      <c r="G149" s="308"/>
      <c r="H149" s="306"/>
      <c r="I149" s="306"/>
      <c r="J149" s="306" t="s">
        <v>639</v>
      </c>
      <c r="K149" s="303"/>
    </row>
    <row r="150" s="1" customFormat="1" ht="5.25" customHeight="1">
      <c r="B150" s="312"/>
      <c r="C150" s="309"/>
      <c r="D150" s="309"/>
      <c r="E150" s="309"/>
      <c r="F150" s="309"/>
      <c r="G150" s="310"/>
      <c r="H150" s="309"/>
      <c r="I150" s="309"/>
      <c r="J150" s="309"/>
      <c r="K150" s="333"/>
    </row>
    <row r="151" s="1" customFormat="1" ht="15" customHeight="1">
      <c r="B151" s="312"/>
      <c r="C151" s="337" t="s">
        <v>643</v>
      </c>
      <c r="D151" s="289"/>
      <c r="E151" s="289"/>
      <c r="F151" s="338" t="s">
        <v>640</v>
      </c>
      <c r="G151" s="289"/>
      <c r="H151" s="337" t="s">
        <v>680</v>
      </c>
      <c r="I151" s="337" t="s">
        <v>642</v>
      </c>
      <c r="J151" s="337">
        <v>120</v>
      </c>
      <c r="K151" s="333"/>
    </row>
    <row r="152" s="1" customFormat="1" ht="15" customHeight="1">
      <c r="B152" s="312"/>
      <c r="C152" s="337" t="s">
        <v>689</v>
      </c>
      <c r="D152" s="289"/>
      <c r="E152" s="289"/>
      <c r="F152" s="338" t="s">
        <v>640</v>
      </c>
      <c r="G152" s="289"/>
      <c r="H152" s="337" t="s">
        <v>700</v>
      </c>
      <c r="I152" s="337" t="s">
        <v>642</v>
      </c>
      <c r="J152" s="337" t="s">
        <v>691</v>
      </c>
      <c r="K152" s="333"/>
    </row>
    <row r="153" s="1" customFormat="1" ht="15" customHeight="1">
      <c r="B153" s="312"/>
      <c r="C153" s="337" t="s">
        <v>588</v>
      </c>
      <c r="D153" s="289"/>
      <c r="E153" s="289"/>
      <c r="F153" s="338" t="s">
        <v>640</v>
      </c>
      <c r="G153" s="289"/>
      <c r="H153" s="337" t="s">
        <v>701</v>
      </c>
      <c r="I153" s="337" t="s">
        <v>642</v>
      </c>
      <c r="J153" s="337" t="s">
        <v>691</v>
      </c>
      <c r="K153" s="333"/>
    </row>
    <row r="154" s="1" customFormat="1" ht="15" customHeight="1">
      <c r="B154" s="312"/>
      <c r="C154" s="337" t="s">
        <v>645</v>
      </c>
      <c r="D154" s="289"/>
      <c r="E154" s="289"/>
      <c r="F154" s="338" t="s">
        <v>646</v>
      </c>
      <c r="G154" s="289"/>
      <c r="H154" s="337" t="s">
        <v>680</v>
      </c>
      <c r="I154" s="337" t="s">
        <v>642</v>
      </c>
      <c r="J154" s="337">
        <v>50</v>
      </c>
      <c r="K154" s="333"/>
    </row>
    <row r="155" s="1" customFormat="1" ht="15" customHeight="1">
      <c r="B155" s="312"/>
      <c r="C155" s="337" t="s">
        <v>648</v>
      </c>
      <c r="D155" s="289"/>
      <c r="E155" s="289"/>
      <c r="F155" s="338" t="s">
        <v>640</v>
      </c>
      <c r="G155" s="289"/>
      <c r="H155" s="337" t="s">
        <v>680</v>
      </c>
      <c r="I155" s="337" t="s">
        <v>650</v>
      </c>
      <c r="J155" s="337"/>
      <c r="K155" s="333"/>
    </row>
    <row r="156" s="1" customFormat="1" ht="15" customHeight="1">
      <c r="B156" s="312"/>
      <c r="C156" s="337" t="s">
        <v>659</v>
      </c>
      <c r="D156" s="289"/>
      <c r="E156" s="289"/>
      <c r="F156" s="338" t="s">
        <v>646</v>
      </c>
      <c r="G156" s="289"/>
      <c r="H156" s="337" t="s">
        <v>680</v>
      </c>
      <c r="I156" s="337" t="s">
        <v>642</v>
      </c>
      <c r="J156" s="337">
        <v>50</v>
      </c>
      <c r="K156" s="333"/>
    </row>
    <row r="157" s="1" customFormat="1" ht="15" customHeight="1">
      <c r="B157" s="312"/>
      <c r="C157" s="337" t="s">
        <v>667</v>
      </c>
      <c r="D157" s="289"/>
      <c r="E157" s="289"/>
      <c r="F157" s="338" t="s">
        <v>646</v>
      </c>
      <c r="G157" s="289"/>
      <c r="H157" s="337" t="s">
        <v>680</v>
      </c>
      <c r="I157" s="337" t="s">
        <v>642</v>
      </c>
      <c r="J157" s="337">
        <v>50</v>
      </c>
      <c r="K157" s="333"/>
    </row>
    <row r="158" s="1" customFormat="1" ht="15" customHeight="1">
      <c r="B158" s="312"/>
      <c r="C158" s="337" t="s">
        <v>665</v>
      </c>
      <c r="D158" s="289"/>
      <c r="E158" s="289"/>
      <c r="F158" s="338" t="s">
        <v>646</v>
      </c>
      <c r="G158" s="289"/>
      <c r="H158" s="337" t="s">
        <v>680</v>
      </c>
      <c r="I158" s="337" t="s">
        <v>642</v>
      </c>
      <c r="J158" s="337">
        <v>50</v>
      </c>
      <c r="K158" s="333"/>
    </row>
    <row r="159" s="1" customFormat="1" ht="15" customHeight="1">
      <c r="B159" s="312"/>
      <c r="C159" s="337" t="s">
        <v>108</v>
      </c>
      <c r="D159" s="289"/>
      <c r="E159" s="289"/>
      <c r="F159" s="338" t="s">
        <v>640</v>
      </c>
      <c r="G159" s="289"/>
      <c r="H159" s="337" t="s">
        <v>702</v>
      </c>
      <c r="I159" s="337" t="s">
        <v>642</v>
      </c>
      <c r="J159" s="337" t="s">
        <v>703</v>
      </c>
      <c r="K159" s="333"/>
    </row>
    <row r="160" s="1" customFormat="1" ht="15" customHeight="1">
      <c r="B160" s="312"/>
      <c r="C160" s="337" t="s">
        <v>704</v>
      </c>
      <c r="D160" s="289"/>
      <c r="E160" s="289"/>
      <c r="F160" s="338" t="s">
        <v>640</v>
      </c>
      <c r="G160" s="289"/>
      <c r="H160" s="337" t="s">
        <v>705</v>
      </c>
      <c r="I160" s="337" t="s">
        <v>675</v>
      </c>
      <c r="J160" s="337"/>
      <c r="K160" s="333"/>
    </row>
    <row r="161" s="1" customFormat="1" ht="15" customHeight="1">
      <c r="B161" s="339"/>
      <c r="C161" s="321"/>
      <c r="D161" s="321"/>
      <c r="E161" s="321"/>
      <c r="F161" s="321"/>
      <c r="G161" s="321"/>
      <c r="H161" s="321"/>
      <c r="I161" s="321"/>
      <c r="J161" s="321"/>
      <c r="K161" s="340"/>
    </row>
    <row r="162" s="1" customFormat="1" ht="18.75" customHeight="1">
      <c r="B162" s="286"/>
      <c r="C162" s="289"/>
      <c r="D162" s="289"/>
      <c r="E162" s="289"/>
      <c r="F162" s="311"/>
      <c r="G162" s="289"/>
      <c r="H162" s="289"/>
      <c r="I162" s="289"/>
      <c r="J162" s="289"/>
      <c r="K162" s="286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706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634</v>
      </c>
      <c r="D166" s="304"/>
      <c r="E166" s="304"/>
      <c r="F166" s="304" t="s">
        <v>635</v>
      </c>
      <c r="G166" s="341"/>
      <c r="H166" s="342" t="s">
        <v>55</v>
      </c>
      <c r="I166" s="342" t="s">
        <v>58</v>
      </c>
      <c r="J166" s="304" t="s">
        <v>636</v>
      </c>
      <c r="K166" s="281"/>
    </row>
    <row r="167" s="1" customFormat="1" ht="17.25" customHeight="1">
      <c r="B167" s="282"/>
      <c r="C167" s="306" t="s">
        <v>637</v>
      </c>
      <c r="D167" s="306"/>
      <c r="E167" s="306"/>
      <c r="F167" s="307" t="s">
        <v>638</v>
      </c>
      <c r="G167" s="343"/>
      <c r="H167" s="344"/>
      <c r="I167" s="344"/>
      <c r="J167" s="306" t="s">
        <v>639</v>
      </c>
      <c r="K167" s="284"/>
    </row>
    <row r="168" s="1" customFormat="1" ht="5.25" customHeight="1">
      <c r="B168" s="312"/>
      <c r="C168" s="309"/>
      <c r="D168" s="309"/>
      <c r="E168" s="309"/>
      <c r="F168" s="309"/>
      <c r="G168" s="310"/>
      <c r="H168" s="309"/>
      <c r="I168" s="309"/>
      <c r="J168" s="309"/>
      <c r="K168" s="333"/>
    </row>
    <row r="169" s="1" customFormat="1" ht="15" customHeight="1">
      <c r="B169" s="312"/>
      <c r="C169" s="289" t="s">
        <v>643</v>
      </c>
      <c r="D169" s="289"/>
      <c r="E169" s="289"/>
      <c r="F169" s="311" t="s">
        <v>640</v>
      </c>
      <c r="G169" s="289"/>
      <c r="H169" s="289" t="s">
        <v>680</v>
      </c>
      <c r="I169" s="289" t="s">
        <v>642</v>
      </c>
      <c r="J169" s="289">
        <v>120</v>
      </c>
      <c r="K169" s="333"/>
    </row>
    <row r="170" s="1" customFormat="1" ht="15" customHeight="1">
      <c r="B170" s="312"/>
      <c r="C170" s="289" t="s">
        <v>689</v>
      </c>
      <c r="D170" s="289"/>
      <c r="E170" s="289"/>
      <c r="F170" s="311" t="s">
        <v>640</v>
      </c>
      <c r="G170" s="289"/>
      <c r="H170" s="289" t="s">
        <v>690</v>
      </c>
      <c r="I170" s="289" t="s">
        <v>642</v>
      </c>
      <c r="J170" s="289" t="s">
        <v>691</v>
      </c>
      <c r="K170" s="333"/>
    </row>
    <row r="171" s="1" customFormat="1" ht="15" customHeight="1">
      <c r="B171" s="312"/>
      <c r="C171" s="289" t="s">
        <v>588</v>
      </c>
      <c r="D171" s="289"/>
      <c r="E171" s="289"/>
      <c r="F171" s="311" t="s">
        <v>640</v>
      </c>
      <c r="G171" s="289"/>
      <c r="H171" s="289" t="s">
        <v>707</v>
      </c>
      <c r="I171" s="289" t="s">
        <v>642</v>
      </c>
      <c r="J171" s="289" t="s">
        <v>691</v>
      </c>
      <c r="K171" s="333"/>
    </row>
    <row r="172" s="1" customFormat="1" ht="15" customHeight="1">
      <c r="B172" s="312"/>
      <c r="C172" s="289" t="s">
        <v>645</v>
      </c>
      <c r="D172" s="289"/>
      <c r="E172" s="289"/>
      <c r="F172" s="311" t="s">
        <v>646</v>
      </c>
      <c r="G172" s="289"/>
      <c r="H172" s="289" t="s">
        <v>707</v>
      </c>
      <c r="I172" s="289" t="s">
        <v>642</v>
      </c>
      <c r="J172" s="289">
        <v>50</v>
      </c>
      <c r="K172" s="333"/>
    </row>
    <row r="173" s="1" customFormat="1" ht="15" customHeight="1">
      <c r="B173" s="312"/>
      <c r="C173" s="289" t="s">
        <v>648</v>
      </c>
      <c r="D173" s="289"/>
      <c r="E173" s="289"/>
      <c r="F173" s="311" t="s">
        <v>640</v>
      </c>
      <c r="G173" s="289"/>
      <c r="H173" s="289" t="s">
        <v>707</v>
      </c>
      <c r="I173" s="289" t="s">
        <v>650</v>
      </c>
      <c r="J173" s="289"/>
      <c r="K173" s="333"/>
    </row>
    <row r="174" s="1" customFormat="1" ht="15" customHeight="1">
      <c r="B174" s="312"/>
      <c r="C174" s="289" t="s">
        <v>659</v>
      </c>
      <c r="D174" s="289"/>
      <c r="E174" s="289"/>
      <c r="F174" s="311" t="s">
        <v>646</v>
      </c>
      <c r="G174" s="289"/>
      <c r="H174" s="289" t="s">
        <v>707</v>
      </c>
      <c r="I174" s="289" t="s">
        <v>642</v>
      </c>
      <c r="J174" s="289">
        <v>50</v>
      </c>
      <c r="K174" s="333"/>
    </row>
    <row r="175" s="1" customFormat="1" ht="15" customHeight="1">
      <c r="B175" s="312"/>
      <c r="C175" s="289" t="s">
        <v>667</v>
      </c>
      <c r="D175" s="289"/>
      <c r="E175" s="289"/>
      <c r="F175" s="311" t="s">
        <v>646</v>
      </c>
      <c r="G175" s="289"/>
      <c r="H175" s="289" t="s">
        <v>707</v>
      </c>
      <c r="I175" s="289" t="s">
        <v>642</v>
      </c>
      <c r="J175" s="289">
        <v>50</v>
      </c>
      <c r="K175" s="333"/>
    </row>
    <row r="176" s="1" customFormat="1" ht="15" customHeight="1">
      <c r="B176" s="312"/>
      <c r="C176" s="289" t="s">
        <v>665</v>
      </c>
      <c r="D176" s="289"/>
      <c r="E176" s="289"/>
      <c r="F176" s="311" t="s">
        <v>646</v>
      </c>
      <c r="G176" s="289"/>
      <c r="H176" s="289" t="s">
        <v>707</v>
      </c>
      <c r="I176" s="289" t="s">
        <v>642</v>
      </c>
      <c r="J176" s="289">
        <v>50</v>
      </c>
      <c r="K176" s="333"/>
    </row>
    <row r="177" s="1" customFormat="1" ht="15" customHeight="1">
      <c r="B177" s="312"/>
      <c r="C177" s="289" t="s">
        <v>113</v>
      </c>
      <c r="D177" s="289"/>
      <c r="E177" s="289"/>
      <c r="F177" s="311" t="s">
        <v>640</v>
      </c>
      <c r="G177" s="289"/>
      <c r="H177" s="289" t="s">
        <v>708</v>
      </c>
      <c r="I177" s="289" t="s">
        <v>709</v>
      </c>
      <c r="J177" s="289"/>
      <c r="K177" s="333"/>
    </row>
    <row r="178" s="1" customFormat="1" ht="15" customHeight="1">
      <c r="B178" s="312"/>
      <c r="C178" s="289" t="s">
        <v>58</v>
      </c>
      <c r="D178" s="289"/>
      <c r="E178" s="289"/>
      <c r="F178" s="311" t="s">
        <v>640</v>
      </c>
      <c r="G178" s="289"/>
      <c r="H178" s="289" t="s">
        <v>710</v>
      </c>
      <c r="I178" s="289" t="s">
        <v>711</v>
      </c>
      <c r="J178" s="289">
        <v>1</v>
      </c>
      <c r="K178" s="333"/>
    </row>
    <row r="179" s="1" customFormat="1" ht="15" customHeight="1">
      <c r="B179" s="312"/>
      <c r="C179" s="289" t="s">
        <v>54</v>
      </c>
      <c r="D179" s="289"/>
      <c r="E179" s="289"/>
      <c r="F179" s="311" t="s">
        <v>640</v>
      </c>
      <c r="G179" s="289"/>
      <c r="H179" s="289" t="s">
        <v>712</v>
      </c>
      <c r="I179" s="289" t="s">
        <v>642</v>
      </c>
      <c r="J179" s="289">
        <v>20</v>
      </c>
      <c r="K179" s="333"/>
    </row>
    <row r="180" s="1" customFormat="1" ht="15" customHeight="1">
      <c r="B180" s="312"/>
      <c r="C180" s="289" t="s">
        <v>55</v>
      </c>
      <c r="D180" s="289"/>
      <c r="E180" s="289"/>
      <c r="F180" s="311" t="s">
        <v>640</v>
      </c>
      <c r="G180" s="289"/>
      <c r="H180" s="289" t="s">
        <v>713</v>
      </c>
      <c r="I180" s="289" t="s">
        <v>642</v>
      </c>
      <c r="J180" s="289">
        <v>255</v>
      </c>
      <c r="K180" s="333"/>
    </row>
    <row r="181" s="1" customFormat="1" ht="15" customHeight="1">
      <c r="B181" s="312"/>
      <c r="C181" s="289" t="s">
        <v>114</v>
      </c>
      <c r="D181" s="289"/>
      <c r="E181" s="289"/>
      <c r="F181" s="311" t="s">
        <v>640</v>
      </c>
      <c r="G181" s="289"/>
      <c r="H181" s="289" t="s">
        <v>604</v>
      </c>
      <c r="I181" s="289" t="s">
        <v>642</v>
      </c>
      <c r="J181" s="289">
        <v>10</v>
      </c>
      <c r="K181" s="333"/>
    </row>
    <row r="182" s="1" customFormat="1" ht="15" customHeight="1">
      <c r="B182" s="312"/>
      <c r="C182" s="289" t="s">
        <v>115</v>
      </c>
      <c r="D182" s="289"/>
      <c r="E182" s="289"/>
      <c r="F182" s="311" t="s">
        <v>640</v>
      </c>
      <c r="G182" s="289"/>
      <c r="H182" s="289" t="s">
        <v>714</v>
      </c>
      <c r="I182" s="289" t="s">
        <v>675</v>
      </c>
      <c r="J182" s="289"/>
      <c r="K182" s="333"/>
    </row>
    <row r="183" s="1" customFormat="1" ht="15" customHeight="1">
      <c r="B183" s="312"/>
      <c r="C183" s="289" t="s">
        <v>715</v>
      </c>
      <c r="D183" s="289"/>
      <c r="E183" s="289"/>
      <c r="F183" s="311" t="s">
        <v>640</v>
      </c>
      <c r="G183" s="289"/>
      <c r="H183" s="289" t="s">
        <v>716</v>
      </c>
      <c r="I183" s="289" t="s">
        <v>675</v>
      </c>
      <c r="J183" s="289"/>
      <c r="K183" s="333"/>
    </row>
    <row r="184" s="1" customFormat="1" ht="15" customHeight="1">
      <c r="B184" s="312"/>
      <c r="C184" s="289" t="s">
        <v>704</v>
      </c>
      <c r="D184" s="289"/>
      <c r="E184" s="289"/>
      <c r="F184" s="311" t="s">
        <v>640</v>
      </c>
      <c r="G184" s="289"/>
      <c r="H184" s="289" t="s">
        <v>717</v>
      </c>
      <c r="I184" s="289" t="s">
        <v>675</v>
      </c>
      <c r="J184" s="289"/>
      <c r="K184" s="333"/>
    </row>
    <row r="185" s="1" customFormat="1" ht="15" customHeight="1">
      <c r="B185" s="312"/>
      <c r="C185" s="289" t="s">
        <v>117</v>
      </c>
      <c r="D185" s="289"/>
      <c r="E185" s="289"/>
      <c r="F185" s="311" t="s">
        <v>646</v>
      </c>
      <c r="G185" s="289"/>
      <c r="H185" s="289" t="s">
        <v>718</v>
      </c>
      <c r="I185" s="289" t="s">
        <v>642</v>
      </c>
      <c r="J185" s="289">
        <v>50</v>
      </c>
      <c r="K185" s="333"/>
    </row>
    <row r="186" s="1" customFormat="1" ht="15" customHeight="1">
      <c r="B186" s="312"/>
      <c r="C186" s="289" t="s">
        <v>719</v>
      </c>
      <c r="D186" s="289"/>
      <c r="E186" s="289"/>
      <c r="F186" s="311" t="s">
        <v>646</v>
      </c>
      <c r="G186" s="289"/>
      <c r="H186" s="289" t="s">
        <v>720</v>
      </c>
      <c r="I186" s="289" t="s">
        <v>721</v>
      </c>
      <c r="J186" s="289"/>
      <c r="K186" s="333"/>
    </row>
    <row r="187" s="1" customFormat="1" ht="15" customHeight="1">
      <c r="B187" s="312"/>
      <c r="C187" s="289" t="s">
        <v>722</v>
      </c>
      <c r="D187" s="289"/>
      <c r="E187" s="289"/>
      <c r="F187" s="311" t="s">
        <v>646</v>
      </c>
      <c r="G187" s="289"/>
      <c r="H187" s="289" t="s">
        <v>723</v>
      </c>
      <c r="I187" s="289" t="s">
        <v>721</v>
      </c>
      <c r="J187" s="289"/>
      <c r="K187" s="333"/>
    </row>
    <row r="188" s="1" customFormat="1" ht="15" customHeight="1">
      <c r="B188" s="312"/>
      <c r="C188" s="289" t="s">
        <v>724</v>
      </c>
      <c r="D188" s="289"/>
      <c r="E188" s="289"/>
      <c r="F188" s="311" t="s">
        <v>646</v>
      </c>
      <c r="G188" s="289"/>
      <c r="H188" s="289" t="s">
        <v>725</v>
      </c>
      <c r="I188" s="289" t="s">
        <v>721</v>
      </c>
      <c r="J188" s="289"/>
      <c r="K188" s="333"/>
    </row>
    <row r="189" s="1" customFormat="1" ht="15" customHeight="1">
      <c r="B189" s="312"/>
      <c r="C189" s="345" t="s">
        <v>726</v>
      </c>
      <c r="D189" s="289"/>
      <c r="E189" s="289"/>
      <c r="F189" s="311" t="s">
        <v>646</v>
      </c>
      <c r="G189" s="289"/>
      <c r="H189" s="289" t="s">
        <v>727</v>
      </c>
      <c r="I189" s="289" t="s">
        <v>728</v>
      </c>
      <c r="J189" s="346" t="s">
        <v>729</v>
      </c>
      <c r="K189" s="333"/>
    </row>
    <row r="190" s="1" customFormat="1" ht="15" customHeight="1">
      <c r="B190" s="312"/>
      <c r="C190" s="296" t="s">
        <v>43</v>
      </c>
      <c r="D190" s="289"/>
      <c r="E190" s="289"/>
      <c r="F190" s="311" t="s">
        <v>640</v>
      </c>
      <c r="G190" s="289"/>
      <c r="H190" s="286" t="s">
        <v>730</v>
      </c>
      <c r="I190" s="289" t="s">
        <v>731</v>
      </c>
      <c r="J190" s="289"/>
      <c r="K190" s="333"/>
    </row>
    <row r="191" s="1" customFormat="1" ht="15" customHeight="1">
      <c r="B191" s="312"/>
      <c r="C191" s="296" t="s">
        <v>732</v>
      </c>
      <c r="D191" s="289"/>
      <c r="E191" s="289"/>
      <c r="F191" s="311" t="s">
        <v>640</v>
      </c>
      <c r="G191" s="289"/>
      <c r="H191" s="289" t="s">
        <v>733</v>
      </c>
      <c r="I191" s="289" t="s">
        <v>675</v>
      </c>
      <c r="J191" s="289"/>
      <c r="K191" s="333"/>
    </row>
    <row r="192" s="1" customFormat="1" ht="15" customHeight="1">
      <c r="B192" s="312"/>
      <c r="C192" s="296" t="s">
        <v>734</v>
      </c>
      <c r="D192" s="289"/>
      <c r="E192" s="289"/>
      <c r="F192" s="311" t="s">
        <v>640</v>
      </c>
      <c r="G192" s="289"/>
      <c r="H192" s="289" t="s">
        <v>735</v>
      </c>
      <c r="I192" s="289" t="s">
        <v>675</v>
      </c>
      <c r="J192" s="289"/>
      <c r="K192" s="333"/>
    </row>
    <row r="193" s="1" customFormat="1" ht="15" customHeight="1">
      <c r="B193" s="312"/>
      <c r="C193" s="296" t="s">
        <v>736</v>
      </c>
      <c r="D193" s="289"/>
      <c r="E193" s="289"/>
      <c r="F193" s="311" t="s">
        <v>646</v>
      </c>
      <c r="G193" s="289"/>
      <c r="H193" s="289" t="s">
        <v>737</v>
      </c>
      <c r="I193" s="289" t="s">
        <v>675</v>
      </c>
      <c r="J193" s="289"/>
      <c r="K193" s="333"/>
    </row>
    <row r="194" s="1" customFormat="1" ht="15" customHeight="1">
      <c r="B194" s="339"/>
      <c r="C194" s="347"/>
      <c r="D194" s="321"/>
      <c r="E194" s="321"/>
      <c r="F194" s="321"/>
      <c r="G194" s="321"/>
      <c r="H194" s="321"/>
      <c r="I194" s="321"/>
      <c r="J194" s="321"/>
      <c r="K194" s="340"/>
    </row>
    <row r="195" s="1" customFormat="1" ht="18.75" customHeight="1">
      <c r="B195" s="286"/>
      <c r="C195" s="289"/>
      <c r="D195" s="289"/>
      <c r="E195" s="289"/>
      <c r="F195" s="311"/>
      <c r="G195" s="289"/>
      <c r="H195" s="289"/>
      <c r="I195" s="289"/>
      <c r="J195" s="289"/>
      <c r="K195" s="286"/>
    </row>
    <row r="196" s="1" customFormat="1" ht="18.75" customHeight="1">
      <c r="B196" s="286"/>
      <c r="C196" s="289"/>
      <c r="D196" s="289"/>
      <c r="E196" s="289"/>
      <c r="F196" s="311"/>
      <c r="G196" s="289"/>
      <c r="H196" s="289"/>
      <c r="I196" s="289"/>
      <c r="J196" s="289"/>
      <c r="K196" s="286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 ht="13.5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738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48" t="s">
        <v>739</v>
      </c>
      <c r="D200" s="348"/>
      <c r="E200" s="348"/>
      <c r="F200" s="348" t="s">
        <v>740</v>
      </c>
      <c r="G200" s="349"/>
      <c r="H200" s="348" t="s">
        <v>741</v>
      </c>
      <c r="I200" s="348"/>
      <c r="J200" s="348"/>
      <c r="K200" s="281"/>
    </row>
    <row r="201" s="1" customFormat="1" ht="5.25" customHeight="1">
      <c r="B201" s="312"/>
      <c r="C201" s="309"/>
      <c r="D201" s="309"/>
      <c r="E201" s="309"/>
      <c r="F201" s="309"/>
      <c r="G201" s="289"/>
      <c r="H201" s="309"/>
      <c r="I201" s="309"/>
      <c r="J201" s="309"/>
      <c r="K201" s="333"/>
    </row>
    <row r="202" s="1" customFormat="1" ht="15" customHeight="1">
      <c r="B202" s="312"/>
      <c r="C202" s="289" t="s">
        <v>731</v>
      </c>
      <c r="D202" s="289"/>
      <c r="E202" s="289"/>
      <c r="F202" s="311" t="s">
        <v>44</v>
      </c>
      <c r="G202" s="289"/>
      <c r="H202" s="289" t="s">
        <v>742</v>
      </c>
      <c r="I202" s="289"/>
      <c r="J202" s="289"/>
      <c r="K202" s="333"/>
    </row>
    <row r="203" s="1" customFormat="1" ht="15" customHeight="1">
      <c r="B203" s="312"/>
      <c r="C203" s="318"/>
      <c r="D203" s="289"/>
      <c r="E203" s="289"/>
      <c r="F203" s="311" t="s">
        <v>45</v>
      </c>
      <c r="G203" s="289"/>
      <c r="H203" s="289" t="s">
        <v>743</v>
      </c>
      <c r="I203" s="289"/>
      <c r="J203" s="289"/>
      <c r="K203" s="333"/>
    </row>
    <row r="204" s="1" customFormat="1" ht="15" customHeight="1">
      <c r="B204" s="312"/>
      <c r="C204" s="318"/>
      <c r="D204" s="289"/>
      <c r="E204" s="289"/>
      <c r="F204" s="311" t="s">
        <v>48</v>
      </c>
      <c r="G204" s="289"/>
      <c r="H204" s="289" t="s">
        <v>744</v>
      </c>
      <c r="I204" s="289"/>
      <c r="J204" s="289"/>
      <c r="K204" s="333"/>
    </row>
    <row r="205" s="1" customFormat="1" ht="15" customHeight="1">
      <c r="B205" s="312"/>
      <c r="C205" s="289"/>
      <c r="D205" s="289"/>
      <c r="E205" s="289"/>
      <c r="F205" s="311" t="s">
        <v>46</v>
      </c>
      <c r="G205" s="289"/>
      <c r="H205" s="289" t="s">
        <v>745</v>
      </c>
      <c r="I205" s="289"/>
      <c r="J205" s="289"/>
      <c r="K205" s="333"/>
    </row>
    <row r="206" s="1" customFormat="1" ht="15" customHeight="1">
      <c r="B206" s="312"/>
      <c r="C206" s="289"/>
      <c r="D206" s="289"/>
      <c r="E206" s="289"/>
      <c r="F206" s="311" t="s">
        <v>47</v>
      </c>
      <c r="G206" s="289"/>
      <c r="H206" s="289" t="s">
        <v>746</v>
      </c>
      <c r="I206" s="289"/>
      <c r="J206" s="289"/>
      <c r="K206" s="333"/>
    </row>
    <row r="207" s="1" customFormat="1" ht="15" customHeight="1">
      <c r="B207" s="312"/>
      <c r="C207" s="289"/>
      <c r="D207" s="289"/>
      <c r="E207" s="289"/>
      <c r="F207" s="311"/>
      <c r="G207" s="289"/>
      <c r="H207" s="289"/>
      <c r="I207" s="289"/>
      <c r="J207" s="289"/>
      <c r="K207" s="333"/>
    </row>
    <row r="208" s="1" customFormat="1" ht="15" customHeight="1">
      <c r="B208" s="312"/>
      <c r="C208" s="289" t="s">
        <v>687</v>
      </c>
      <c r="D208" s="289"/>
      <c r="E208" s="289"/>
      <c r="F208" s="311" t="s">
        <v>80</v>
      </c>
      <c r="G208" s="289"/>
      <c r="H208" s="289" t="s">
        <v>747</v>
      </c>
      <c r="I208" s="289"/>
      <c r="J208" s="289"/>
      <c r="K208" s="333"/>
    </row>
    <row r="209" s="1" customFormat="1" ht="15" customHeight="1">
      <c r="B209" s="312"/>
      <c r="C209" s="318"/>
      <c r="D209" s="289"/>
      <c r="E209" s="289"/>
      <c r="F209" s="311" t="s">
        <v>585</v>
      </c>
      <c r="G209" s="289"/>
      <c r="H209" s="289" t="s">
        <v>586</v>
      </c>
      <c r="I209" s="289"/>
      <c r="J209" s="289"/>
      <c r="K209" s="333"/>
    </row>
    <row r="210" s="1" customFormat="1" ht="15" customHeight="1">
      <c r="B210" s="312"/>
      <c r="C210" s="289"/>
      <c r="D210" s="289"/>
      <c r="E210" s="289"/>
      <c r="F210" s="311" t="s">
        <v>583</v>
      </c>
      <c r="G210" s="289"/>
      <c r="H210" s="289" t="s">
        <v>748</v>
      </c>
      <c r="I210" s="289"/>
      <c r="J210" s="289"/>
      <c r="K210" s="333"/>
    </row>
    <row r="211" s="1" customFormat="1" ht="15" customHeight="1">
      <c r="B211" s="350"/>
      <c r="C211" s="318"/>
      <c r="D211" s="318"/>
      <c r="E211" s="318"/>
      <c r="F211" s="311" t="s">
        <v>102</v>
      </c>
      <c r="G211" s="296"/>
      <c r="H211" s="337" t="s">
        <v>587</v>
      </c>
      <c r="I211" s="337"/>
      <c r="J211" s="337"/>
      <c r="K211" s="351"/>
    </row>
    <row r="212" s="1" customFormat="1" ht="15" customHeight="1">
      <c r="B212" s="350"/>
      <c r="C212" s="318"/>
      <c r="D212" s="318"/>
      <c r="E212" s="318"/>
      <c r="F212" s="311" t="s">
        <v>125</v>
      </c>
      <c r="G212" s="296"/>
      <c r="H212" s="337" t="s">
        <v>749</v>
      </c>
      <c r="I212" s="337"/>
      <c r="J212" s="337"/>
      <c r="K212" s="351"/>
    </row>
    <row r="213" s="1" customFormat="1" ht="15" customHeight="1">
      <c r="B213" s="350"/>
      <c r="C213" s="318"/>
      <c r="D213" s="318"/>
      <c r="E213" s="318"/>
      <c r="F213" s="352"/>
      <c r="G213" s="296"/>
      <c r="H213" s="353"/>
      <c r="I213" s="353"/>
      <c r="J213" s="353"/>
      <c r="K213" s="351"/>
    </row>
    <row r="214" s="1" customFormat="1" ht="15" customHeight="1">
      <c r="B214" s="350"/>
      <c r="C214" s="289" t="s">
        <v>711</v>
      </c>
      <c r="D214" s="318"/>
      <c r="E214" s="318"/>
      <c r="F214" s="311">
        <v>1</v>
      </c>
      <c r="G214" s="296"/>
      <c r="H214" s="337" t="s">
        <v>750</v>
      </c>
      <c r="I214" s="337"/>
      <c r="J214" s="337"/>
      <c r="K214" s="351"/>
    </row>
    <row r="215" s="1" customFormat="1" ht="15" customHeight="1">
      <c r="B215" s="350"/>
      <c r="C215" s="318"/>
      <c r="D215" s="318"/>
      <c r="E215" s="318"/>
      <c r="F215" s="311">
        <v>2</v>
      </c>
      <c r="G215" s="296"/>
      <c r="H215" s="337" t="s">
        <v>751</v>
      </c>
      <c r="I215" s="337"/>
      <c r="J215" s="337"/>
      <c r="K215" s="351"/>
    </row>
    <row r="216" s="1" customFormat="1" ht="15" customHeight="1">
      <c r="B216" s="350"/>
      <c r="C216" s="318"/>
      <c r="D216" s="318"/>
      <c r="E216" s="318"/>
      <c r="F216" s="311">
        <v>3</v>
      </c>
      <c r="G216" s="296"/>
      <c r="H216" s="337" t="s">
        <v>752</v>
      </c>
      <c r="I216" s="337"/>
      <c r="J216" s="337"/>
      <c r="K216" s="351"/>
    </row>
    <row r="217" s="1" customFormat="1" ht="15" customHeight="1">
      <c r="B217" s="350"/>
      <c r="C217" s="318"/>
      <c r="D217" s="318"/>
      <c r="E217" s="318"/>
      <c r="F217" s="311">
        <v>4</v>
      </c>
      <c r="G217" s="296"/>
      <c r="H217" s="337" t="s">
        <v>753</v>
      </c>
      <c r="I217" s="337"/>
      <c r="J217" s="337"/>
      <c r="K217" s="351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V17_Nitro\Projekt-Studio</dc:creator>
  <cp:lastModifiedBy>V17_Nitro\Projekt-Studio</cp:lastModifiedBy>
  <dcterms:created xsi:type="dcterms:W3CDTF">2020-05-05T07:04:12Z</dcterms:created>
  <dcterms:modified xsi:type="dcterms:W3CDTF">2020-05-05T07:04:21Z</dcterms:modified>
</cp:coreProperties>
</file>