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01 - Technologická část" sheetId="2" r:id="rId2"/>
    <sheet name="02 - Stavební část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Technologická část'!$C$79:$K$180</definedName>
    <definedName name="_xlnm.Print_Area" localSheetId="1">'01 - Technologická část'!$C$4:$J$39,'01 - Technologická část'!$C$45:$J$61,'01 - Technologická část'!$C$67:$K$180</definedName>
    <definedName name="_xlnm.Print_Titles" localSheetId="1">'01 - Technologická část'!$79:$79</definedName>
    <definedName name="_xlnm._FilterDatabase" localSheetId="2" hidden="1">'02 - Stavební část'!$C$80:$K$84</definedName>
    <definedName name="_xlnm.Print_Area" localSheetId="2">'02 - Stavební část'!$C$4:$J$39,'02 - Stavební část'!$C$45:$J$62,'02 - Stavební část'!$C$68:$K$84</definedName>
    <definedName name="_xlnm.Print_Titles" localSheetId="2">'02 - Stavební část'!$80:$80</definedName>
    <definedName name="_xlnm._FilterDatabase" localSheetId="3" hidden="1">'03 - VON'!$C$79:$K$90</definedName>
    <definedName name="_xlnm.Print_Area" localSheetId="3">'03 - VON'!$C$4:$J$39,'03 - VON'!$C$45:$J$61,'03 - VON'!$C$67:$K$90</definedName>
    <definedName name="_xlnm.Print_Titles" localSheetId="3">'03 - VON'!$79:$79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J77"/>
  <c r="F77"/>
  <c r="F75"/>
  <c r="E73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4" r="BK90"/>
  <c r="J90"/>
  <c r="BK89"/>
  <c r="J89"/>
  <c r="BK88"/>
  <c r="J88"/>
  <c r="BK87"/>
  <c r="J87"/>
  <c r="BK86"/>
  <c r="J86"/>
  <c r="BK85"/>
  <c r="J85"/>
  <c r="BK84"/>
  <c r="J84"/>
  <c r="BK83"/>
  <c r="J83"/>
  <c r="BK82"/>
  <c r="J82"/>
  <c i="2" r="BK179"/>
  <c r="BK178"/>
  <c r="J173"/>
  <c r="J172"/>
  <c r="BK168"/>
  <c r="J166"/>
  <c r="J165"/>
  <c r="BK163"/>
  <c r="J162"/>
  <c r="J161"/>
  <c r="BK158"/>
  <c r="J156"/>
  <c r="J155"/>
  <c r="BK153"/>
  <c r="BK152"/>
  <c r="J151"/>
  <c r="J147"/>
  <c r="J146"/>
  <c r="J145"/>
  <c r="J144"/>
  <c r="BK138"/>
  <c r="J137"/>
  <c r="J136"/>
  <c r="J135"/>
  <c r="BK133"/>
  <c r="J132"/>
  <c r="J130"/>
  <c r="BK127"/>
  <c r="J123"/>
  <c r="BK121"/>
  <c r="J116"/>
  <c r="J115"/>
  <c r="BK114"/>
  <c r="BK113"/>
  <c r="BK111"/>
  <c r="J109"/>
  <c r="BK107"/>
  <c r="BK105"/>
  <c r="BK104"/>
  <c r="J102"/>
  <c r="J99"/>
  <c r="BK98"/>
  <c r="BK97"/>
  <c r="J96"/>
  <c r="BK94"/>
  <c r="J93"/>
  <c r="J92"/>
  <c r="J89"/>
  <c r="J88"/>
  <c r="J87"/>
  <c r="J83"/>
  <c r="BK82"/>
  <c r="J179"/>
  <c r="J177"/>
  <c r="BK176"/>
  <c r="J175"/>
  <c r="BK171"/>
  <c r="BK167"/>
  <c r="BK165"/>
  <c r="J164"/>
  <c r="BK161"/>
  <c r="J160"/>
  <c r="BK157"/>
  <c r="BK154"/>
  <c r="BK151"/>
  <c r="J150"/>
  <c r="BK147"/>
  <c r="J143"/>
  <c r="BK142"/>
  <c r="BK141"/>
  <c r="J139"/>
  <c r="J138"/>
  <c r="BK132"/>
  <c r="BK131"/>
  <c r="J128"/>
  <c r="J127"/>
  <c r="BK126"/>
  <c r="J125"/>
  <c r="J124"/>
  <c r="J122"/>
  <c r="BK119"/>
  <c r="J118"/>
  <c r="BK117"/>
  <c r="J112"/>
  <c r="J111"/>
  <c r="BK110"/>
  <c r="J108"/>
  <c r="J107"/>
  <c r="J106"/>
  <c r="J105"/>
  <c r="J103"/>
  <c r="BK101"/>
  <c r="BK100"/>
  <c r="J98"/>
  <c r="BK95"/>
  <c r="J94"/>
  <c r="BK93"/>
  <c r="BK92"/>
  <c r="J91"/>
  <c r="J90"/>
  <c r="BK88"/>
  <c r="BK83"/>
  <c r="J82"/>
  <c i="3" r="BK84"/>
  <c i="2" r="J178"/>
  <c r="BK177"/>
  <c r="BK175"/>
  <c r="J174"/>
  <c r="BK173"/>
  <c r="BK172"/>
  <c r="BK170"/>
  <c r="J169"/>
  <c r="BK164"/>
  <c r="BK162"/>
  <c r="BK159"/>
  <c r="J158"/>
  <c r="BK156"/>
  <c r="BK155"/>
  <c r="J154"/>
  <c r="J153"/>
  <c r="BK150"/>
  <c r="J149"/>
  <c r="J148"/>
  <c r="J140"/>
  <c r="BK137"/>
  <c r="BK136"/>
  <c r="BK134"/>
  <c r="J133"/>
  <c r="BK129"/>
  <c r="J126"/>
  <c r="BK125"/>
  <c r="BK124"/>
  <c r="BK122"/>
  <c r="J121"/>
  <c r="BK120"/>
  <c r="J119"/>
  <c r="BK116"/>
  <c r="BK115"/>
  <c r="J113"/>
  <c r="BK112"/>
  <c r="J104"/>
  <c r="BK102"/>
  <c r="J101"/>
  <c r="J100"/>
  <c r="BK99"/>
  <c r="BK96"/>
  <c r="J95"/>
  <c r="BK91"/>
  <c r="BK90"/>
  <c r="BK89"/>
  <c r="BK87"/>
  <c i="1" r="AS54"/>
  <c i="3" r="J84"/>
  <c i="2" r="BK180"/>
  <c r="J180"/>
  <c r="J176"/>
  <c r="BK174"/>
  <c r="J171"/>
  <c r="J170"/>
  <c r="BK169"/>
  <c r="J168"/>
  <c r="J167"/>
  <c r="BK166"/>
  <c r="J163"/>
  <c r="BK160"/>
  <c r="J159"/>
  <c r="J157"/>
  <c r="J152"/>
  <c r="BK149"/>
  <c r="BK148"/>
  <c r="BK146"/>
  <c r="BK145"/>
  <c r="BK144"/>
  <c r="BK143"/>
  <c r="J142"/>
  <c r="J141"/>
  <c r="BK140"/>
  <c r="BK139"/>
  <c r="BK135"/>
  <c r="J134"/>
  <c r="J131"/>
  <c r="BK130"/>
  <c r="J129"/>
  <c r="BK128"/>
  <c r="BK123"/>
  <c r="J120"/>
  <c r="BK118"/>
  <c r="J117"/>
  <c r="J114"/>
  <c r="J110"/>
  <c r="BK109"/>
  <c r="BK108"/>
  <c r="BK106"/>
  <c r="BK103"/>
  <c r="J97"/>
  <c i="3" r="F37"/>
  <c i="1" r="BD56"/>
  <c i="3" r="F36"/>
  <c i="1" r="BC56"/>
  <c i="3" r="F35"/>
  <c i="1" r="BB56"/>
  <c i="3" r="F34"/>
  <c i="1" r="BA56"/>
  <c i="2" l="1" r="BK81"/>
  <c r="J81"/>
  <c r="J60"/>
  <c r="T81"/>
  <c r="T80"/>
  <c r="P81"/>
  <c r="P80"/>
  <c i="1" r="AU55"/>
  <c i="2" r="R81"/>
  <c r="R80"/>
  <c i="4" r="BK81"/>
  <c r="J81"/>
  <c r="J60"/>
  <c r="P81"/>
  <c r="P80"/>
  <c i="1" r="AU57"/>
  <c i="4" r="R81"/>
  <c r="R80"/>
  <c r="T81"/>
  <c r="T80"/>
  <c i="2" r="BE95"/>
  <c r="BE100"/>
  <c r="BE106"/>
  <c r="BE110"/>
  <c r="BE112"/>
  <c r="BE113"/>
  <c r="BE118"/>
  <c r="BE122"/>
  <c r="BE125"/>
  <c r="BE136"/>
  <c r="BE150"/>
  <c r="BE152"/>
  <c r="BE153"/>
  <c r="BE154"/>
  <c r="BE156"/>
  <c r="BE157"/>
  <c r="BE161"/>
  <c r="BE163"/>
  <c r="BE164"/>
  <c r="BE165"/>
  <c r="BE172"/>
  <c r="BE176"/>
  <c r="BE177"/>
  <c r="BE178"/>
  <c r="BE180"/>
  <c i="3" r="E71"/>
  <c r="J75"/>
  <c i="2" r="J52"/>
  <c r="F55"/>
  <c r="BE83"/>
  <c r="BE88"/>
  <c r="BE93"/>
  <c r="BE97"/>
  <c r="BE104"/>
  <c r="BE105"/>
  <c r="BE108"/>
  <c r="BE109"/>
  <c r="BE111"/>
  <c r="BE126"/>
  <c r="BE127"/>
  <c r="BE128"/>
  <c r="BE129"/>
  <c r="BE130"/>
  <c r="BE132"/>
  <c r="BE137"/>
  <c r="BE143"/>
  <c r="BE144"/>
  <c r="BE146"/>
  <c r="BE151"/>
  <c r="BE160"/>
  <c r="BE166"/>
  <c r="BE168"/>
  <c i="3" r="F78"/>
  <c i="2" r="BE82"/>
  <c r="BE87"/>
  <c r="BE89"/>
  <c r="BE90"/>
  <c r="BE91"/>
  <c r="BE92"/>
  <c r="BE94"/>
  <c r="BE96"/>
  <c r="BE98"/>
  <c r="BE114"/>
  <c r="BE115"/>
  <c r="BE116"/>
  <c r="BE117"/>
  <c r="BE120"/>
  <c r="BE121"/>
  <c r="BE124"/>
  <c r="BE133"/>
  <c r="BE138"/>
  <c r="BE141"/>
  <c r="BE145"/>
  <c r="BE147"/>
  <c r="BE149"/>
  <c r="BE155"/>
  <c r="BE158"/>
  <c r="BE162"/>
  <c r="BE171"/>
  <c r="BE173"/>
  <c i="4" r="BE90"/>
  <c i="2" r="E48"/>
  <c r="BE99"/>
  <c r="BE101"/>
  <c r="BE102"/>
  <c r="BE103"/>
  <c r="BE107"/>
  <c r="BE119"/>
  <c r="BE123"/>
  <c r="BE131"/>
  <c r="BE134"/>
  <c r="BE135"/>
  <c r="BE139"/>
  <c r="BE140"/>
  <c r="BE142"/>
  <c r="BE148"/>
  <c r="BE159"/>
  <c r="BE167"/>
  <c r="BE169"/>
  <c r="BE170"/>
  <c r="BE174"/>
  <c r="BE175"/>
  <c r="BE179"/>
  <c i="3" r="BE84"/>
  <c r="BK83"/>
  <c r="J83"/>
  <c r="J61"/>
  <c i="4" r="E48"/>
  <c r="J52"/>
  <c r="F55"/>
  <c r="BE82"/>
  <c r="BE83"/>
  <c r="BE84"/>
  <c r="BE85"/>
  <c r="BE86"/>
  <c r="BE87"/>
  <c r="BE88"/>
  <c r="BE89"/>
  <c i="2" r="J34"/>
  <c i="1" r="AW55"/>
  <c i="4" r="J34"/>
  <c i="1" r="AW57"/>
  <c i="4" r="F37"/>
  <c i="1" r="BD57"/>
  <c i="2" r="F34"/>
  <c i="1" r="BA55"/>
  <c i="2" r="F36"/>
  <c i="1" r="BC55"/>
  <c i="4" r="F36"/>
  <c i="1" r="BC57"/>
  <c i="2" r="F35"/>
  <c i="1" r="BB55"/>
  <c i="2" r="F37"/>
  <c i="1" r="BD55"/>
  <c i="4" r="F34"/>
  <c i="1" r="BA57"/>
  <c i="4" r="F35"/>
  <c i="1" r="BB57"/>
  <c i="3" r="J34"/>
  <c i="1" r="AW56"/>
  <c i="3" r="F33"/>
  <c i="1" r="AZ56"/>
  <c i="2" l="1" r="BK80"/>
  <c r="J80"/>
  <c r="J59"/>
  <c i="3" r="BK82"/>
  <c r="J82"/>
  <c r="J60"/>
  <c i="4" r="BK80"/>
  <c r="J80"/>
  <c r="J59"/>
  <c i="1" r="BC54"/>
  <c r="W32"/>
  <c i="2" r="F33"/>
  <c i="1" r="AZ55"/>
  <c i="3" r="J33"/>
  <c i="1" r="AV56"/>
  <c r="AT56"/>
  <c i="2" r="J33"/>
  <c i="1" r="AV55"/>
  <c r="AT55"/>
  <c r="BA54"/>
  <c r="W30"/>
  <c r="BB54"/>
  <c r="W31"/>
  <c r="BD54"/>
  <c r="W33"/>
  <c i="4" r="F33"/>
  <c i="1" r="AZ57"/>
  <c r="AU54"/>
  <c i="4" r="J33"/>
  <c i="1" r="AV57"/>
  <c r="AT57"/>
  <c i="3" l="1" r="BK81"/>
  <c r="J81"/>
  <c r="J59"/>
  <c i="1" r="AZ54"/>
  <c r="W29"/>
  <c r="AW54"/>
  <c r="AK30"/>
  <c r="AX54"/>
  <c r="AY54"/>
  <c i="4" r="J30"/>
  <c i="1" r="AG57"/>
  <c r="AN57"/>
  <c i="2" r="J30"/>
  <c i="1" r="AG55"/>
  <c r="AN55"/>
  <c i="2" l="1" r="J39"/>
  <c i="4" r="J39"/>
  <c i="1" r="AV54"/>
  <c r="AK29"/>
  <c i="3" r="J30"/>
  <c i="1" r="AG56"/>
  <c r="AN56"/>
  <c i="3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<sst xmlns="http://schemas.openxmlformats.org/spreadsheetml/2006/main">
  <si>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</si>
  <si>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</si>
  <si>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</si>
  <si>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</si>
  <si>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</si>
  <si>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{a9b03e23-724f-433d-bb2a-85a195ab6d03}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</si>
  <si>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</si>
  <si>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</si>
  <si>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</si>
  <si>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</si>
  <si>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</si>
  <si>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</si>
  <si>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</si>
  <si>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</si>
  <si>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20200423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</si>
  <si>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</si>
  <si>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</si>
  <si>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zabezpečovacího zařízení v žst. Hnojník(FINAL)</t>
  </si>
  <si>
    <t>KSO:</t>
  </si>
  <si>
    <t>824</t>
  </si>
  <si>
    <t>CC-CZ:</t>
  </si>
  <si>
    <t/>
  </si>
  <si>
    <t>Místo:</t>
  </si>
  <si>
    <t xml:space="preserve"> ŽST Hnojník</t>
  </si>
  <si>
    <t>Datum:</t>
  </si>
  <si>
    <t>23. 4. 2020</t>
  </si>
  <si>
    <t>Zadavatel:</t>
  </si>
  <si>
    <t>IČ: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</si>
  <si>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</si>
  <si>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</si>
  <si>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</si>
  <si>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</si>
  <si>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</si>
  <si>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</si>
  <si>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</si>
  <si>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</si>
  <si>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</si>
  <si>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</si>
  <si>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</si>
  <si>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</si>
  <si>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</si>
  <si>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</si>
  <si>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</si>
  <si>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</si>
  <si>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</si>
  <si>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</si>
  <si>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</si>
  <si>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</si>
  <si>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</si>
  <si>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</si>
  <si>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</si>
  <si>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</si>
  <si>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</si>
  <si>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</si>
  <si>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</si>
  <si>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</si>
  <si>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</si>
  <si>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</si>
  <si>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</si>
  <si>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</si>
  <si>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</si>
  <si>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</si>
  <si>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</si>
  <si>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</si>
  <si>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</si>
  <si>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</si>
  <si>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</si>
  <si>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</si>
  <si>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</si>
  <si>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</si>
  <si>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</si>
  <si>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</si>
  <si>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</si>
  <si>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</si>
  <si>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</si>
  <si>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</si>
  <si>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</si>
  <si>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</si>
  <si>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</si>
  <si>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</si>
  <si>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</si>
  <si>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</si>
  <si>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{e745c946-8d34-4420-88cc-fa7c7d1648f4}</t>
  </si>
  <si>
    <t>2</t>
  </si>
  <si>
    <t>02</t>
  </si>
  <si>
    <t>Stavební část</t>
  </si>
  <si>
    <t>STA</t>
  </si>
  <si>
    <t>{75756b5e-17ce-4a62-8ab7-13a415f27e8e}</t>
  </si>
  <si>
    <t>03</t>
  </si>
  <si>
    <t>VON</t>
  </si>
  <si>
    <t>{e23c05ae-eeca-471a-acc8-4ff37ad2fa3c}</t>
  </si>
  <si>
    <t>KRYCÍ LIST SOUPISU PRACÍ</t>
  </si>
  <si>
    <t>Objekt:</t>
  </si>
  <si>
    <t>01 - Technologická část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</si>
  <si>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</si>
  <si>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</si>
  <si>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</si>
  <si>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</si>
  <si>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</si>
  <si>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</si>
  <si>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</si>
  <si>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</si>
  <si>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</si>
  <si>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</si>
  <si>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</si>
  <si>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</si>
  <si>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</si>
  <si>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</si>
  <si>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</si>
  <si>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</si>
  <si>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</si>
  <si>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</si>
  <si>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</si>
  <si>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</si>
  <si>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</si>
  <si>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</si>
  <si>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</si>
  <si>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1310010001-R</t>
  </si>
  <si>
    <t>Zřízení startovací jámy místa pro zafukování, přifouknutí optického kabelu nebo MT ve volném terénu</t>
  </si>
  <si>
    <t>kus</t>
  </si>
  <si>
    <t>Sborník UOŽI 01 2020</t>
  </si>
  <si>
    <t>1174630326</t>
  </si>
  <si>
    <t>5915005040</t>
  </si>
  <si>
    <t>Hloubení rýh nebo jam na železničním spodku IV. třídy. Poznámka: 1. V cenách jsou započteny náklady na hloubení a uložení výzisku na terén nebo naložení na dopravní prostředek a uložení na úložišti.</t>
  </si>
  <si>
    <t>m3</t>
  </si>
  <si>
    <t>1315261678</t>
  </si>
  <si>
    <t>VV</t>
  </si>
  <si>
    <t>2*1"jámy pro výstražníky</t>
  </si>
  <si>
    <t>4*2"patky RD</t>
  </si>
  <si>
    <t>Součet</t>
  </si>
  <si>
    <t>3</t>
  </si>
  <si>
    <t>1320010001-R</t>
  </si>
  <si>
    <t>Výkop a odkop zeminy ke stávajícím kabelům ručně, zabezpečení výkopu</t>
  </si>
  <si>
    <t>m</t>
  </si>
  <si>
    <t>-1677388465</t>
  </si>
  <si>
    <t>1320010021-R</t>
  </si>
  <si>
    <t>Opětovné zřízení kabelového lože z prosáté zeminy ve stávající kabelové trase</t>
  </si>
  <si>
    <t>1068107718</t>
  </si>
  <si>
    <t>5</t>
  </si>
  <si>
    <t>1320010041-R</t>
  </si>
  <si>
    <t>Zához osazené kabelové trasy ručně včetně hutnění</t>
  </si>
  <si>
    <t>1067901431</t>
  </si>
  <si>
    <t>6</t>
  </si>
  <si>
    <t>1320010051-R</t>
  </si>
  <si>
    <t>Povrchová úprava po záhozu ve stávající kabelové trase</t>
  </si>
  <si>
    <t>-700169479</t>
  </si>
  <si>
    <t>7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</si>
  <si>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</si>
  <si>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</si>
  <si>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-642792843</t>
  </si>
  <si>
    <t>8</t>
  </si>
  <si>
    <t>M</t>
  </si>
  <si>
    <t>7590521514</t>
  </si>
  <si>
    <t>Venkovní vedení kabelová - metalické sítě Plněné, párované s ochr. vodičem TCEKPFLEY 3 P 1,0 D</t>
  </si>
  <si>
    <t>128</t>
  </si>
  <si>
    <t>1368719192</t>
  </si>
  <si>
    <t>9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</si>
  <si>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</si>
  <si>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</si>
  <si>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-867635372</t>
  </si>
  <si>
    <t>10</t>
  </si>
  <si>
    <t>7590521554</t>
  </si>
  <si>
    <t>Venkovní vedení kabelová - metalické sítě Plněné, párované s ochr. vodičem TCEKPFLEY 48 P 1,0 D</t>
  </si>
  <si>
    <t>865591220</t>
  </si>
  <si>
    <t>11</t>
  </si>
  <si>
    <t>7590525466</t>
  </si>
  <si>
    <t>Montáž spojky rovné pro plastové kabely párové Raychem XAGA s konektory UDW2 2 plášť bez pancíře do 48 žil - nasazení manžety, spojení žil, převlečení manžety, nahřátí pro její tepelné smrštění, uložení spojky v jámě</t>
  </si>
  <si>
    <t>-1847975015</t>
  </si>
  <si>
    <t>12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</si>
  <si>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</si>
  <si>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</si>
  <si>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1770031287</t>
  </si>
  <si>
    <t>13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</si>
  <si>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</si>
  <si>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</si>
  <si>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684474609</t>
  </si>
  <si>
    <t>14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</si>
  <si>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</si>
  <si>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</si>
  <si>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-430022275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</si>
  <si>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</si>
  <si>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</si>
  <si>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-336739204</t>
  </si>
  <si>
    <t>16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</si>
  <si>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</si>
  <si>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</si>
  <si>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-1786699965</t>
  </si>
  <si>
    <t>17</t>
  </si>
  <si>
    <t>7590555116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</si>
  <si>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</si>
  <si>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-356481288</t>
  </si>
  <si>
    <t>18</t>
  </si>
  <si>
    <t>7594305010</t>
  </si>
  <si>
    <t>Montáž součástí počítače náprav vyhodnocovací části</t>
  </si>
  <si>
    <t>1016711723</t>
  </si>
  <si>
    <t>19</t>
  </si>
  <si>
    <t>7594300084</t>
  </si>
  <si>
    <t>Počítače náprav Vnitřní prvky PN ACS 2000 Vyhodnocovací jednotka IMC003 GS01</t>
  </si>
  <si>
    <t>-1831474274</t>
  </si>
  <si>
    <t>20</t>
  </si>
  <si>
    <t>7590535080</t>
  </si>
  <si>
    <t>Montáž bleskojistek</t>
  </si>
  <si>
    <t>-636452873</t>
  </si>
  <si>
    <t>7594300018</t>
  </si>
  <si>
    <t>Počítače náprav Vnitřní prvky PN AZF Přepěťová ochrana vyhodnocovací jednotky BSI002 (BSI003, BSI004)</t>
  </si>
  <si>
    <t>1231869779</t>
  </si>
  <si>
    <t>22</t>
  </si>
  <si>
    <t>7594305055</t>
  </si>
  <si>
    <t>Montáž součástí počítače náprav bloku pro počítače náprav</t>
  </si>
  <si>
    <t>1270415032</t>
  </si>
  <si>
    <t>23</t>
  </si>
  <si>
    <t>7594300108</t>
  </si>
  <si>
    <t>Počítače náprav Vnitřní prvky PN ACS 2000 Jednotka jištění SIC006 GS01</t>
  </si>
  <si>
    <t>2093220279</t>
  </si>
  <si>
    <t>24</t>
  </si>
  <si>
    <t>7594305050</t>
  </si>
  <si>
    <t xml:space="preserve">Montáž součástí počítače náprav ACS 2000 bloku čítače </t>
  </si>
  <si>
    <t>-418750615</t>
  </si>
  <si>
    <t>25</t>
  </si>
  <si>
    <t>7594300078</t>
  </si>
  <si>
    <t>Počítače náprav Vnitřní prvky PN ACS 2000 Čítačová jednotka ACB119 GS04</t>
  </si>
  <si>
    <t>2115348921</t>
  </si>
  <si>
    <t>26</t>
  </si>
  <si>
    <t>7594300653</t>
  </si>
  <si>
    <t>Počítače náprav Vnitřní prvky PN ACS2000 Propojovací kabel VIDEK, žlutý, délka 1,5 m</t>
  </si>
  <si>
    <t>1578813784</t>
  </si>
  <si>
    <t>27</t>
  </si>
  <si>
    <t>7594300641</t>
  </si>
  <si>
    <t>Počítače náprav Vnitřní prvky PN ACS2000 Propojovací kabel VIDEK, červený, délka 0,5 m</t>
  </si>
  <si>
    <t>1087396392</t>
  </si>
  <si>
    <t>28</t>
  </si>
  <si>
    <t>7594300642</t>
  </si>
  <si>
    <t>Počítače náprav Vnitřní prvky PN ACS2000 Propojovací kabel VIDEK, červený, délka 1 m</t>
  </si>
  <si>
    <t>1014029434</t>
  </si>
  <si>
    <t>29</t>
  </si>
  <si>
    <t>7594300644</t>
  </si>
  <si>
    <t>Počítače náprav Vnitřní prvky PN ACS2000 Propojovací kabel VIDEK, červený, délka 2 m</t>
  </si>
  <si>
    <t>-760977300</t>
  </si>
  <si>
    <t>30</t>
  </si>
  <si>
    <t>7594305075</t>
  </si>
  <si>
    <t>Montáž součástí počítače náprav skříně pro bloky šíře 126TE BGT 03</t>
  </si>
  <si>
    <t>-952732446</t>
  </si>
  <si>
    <t>31</t>
  </si>
  <si>
    <t>7594300104</t>
  </si>
  <si>
    <t>Počítače náprav Vnitřní prvky PN ACS 2000 Montážní skříňka BGT06 šíře 126TE</t>
  </si>
  <si>
    <t>2093478404</t>
  </si>
  <si>
    <t>32</t>
  </si>
  <si>
    <t>7594307070</t>
  </si>
  <si>
    <t>Demontáž součástí počítače náprav skříně pro bloky šíře 84TE BGT 01</t>
  </si>
  <si>
    <t>-1261960727</t>
  </si>
  <si>
    <t>33</t>
  </si>
  <si>
    <t>7594305070</t>
  </si>
  <si>
    <t>Montáž součástí počítače náprav skříně pro bloky šíře 84TE BGT 01</t>
  </si>
  <si>
    <t>-1351251119</t>
  </si>
  <si>
    <t>34</t>
  </si>
  <si>
    <t>7592005050</t>
  </si>
  <si>
    <t>Montáž počítacího bodu (senzoru) RSR 180 - uložení a připevnění na určené místo, seřízení polohy, přezkoušení</t>
  </si>
  <si>
    <t>1952531143</t>
  </si>
  <si>
    <t>35</t>
  </si>
  <si>
    <t>7592010102</t>
  </si>
  <si>
    <t>Kolové senzory a snímače počítačů náprav Snímač průjezdu kola RSR 180 (5 m kabel)</t>
  </si>
  <si>
    <t>1459182062</t>
  </si>
  <si>
    <t>36</t>
  </si>
  <si>
    <t>7592010142</t>
  </si>
  <si>
    <t>Kolové senzory a snímače počítačů náprav Neoprénová ochr. hadice 4,8 m</t>
  </si>
  <si>
    <t>779547142</t>
  </si>
  <si>
    <t>37</t>
  </si>
  <si>
    <t>7592010152</t>
  </si>
  <si>
    <t>Kolové senzory a snímače počítačů náprav Montážní sada neoprénové ochr.hadice</t>
  </si>
  <si>
    <t>-84133841</t>
  </si>
  <si>
    <t>38</t>
  </si>
  <si>
    <t>7592010162</t>
  </si>
  <si>
    <t>Kolové senzory a snímače počítačů náprav Stahovací páska hadice RSR</t>
  </si>
  <si>
    <t>189461423</t>
  </si>
  <si>
    <t>39</t>
  </si>
  <si>
    <t>7594305040</t>
  </si>
  <si>
    <t>Montáž součástí počítače náprav upevňovací kolejnicové čelisti SK 140</t>
  </si>
  <si>
    <t>-2126213577</t>
  </si>
  <si>
    <t>40</t>
  </si>
  <si>
    <t>7592010168</t>
  </si>
  <si>
    <t>Kolové senzory a snímače počítačů náprav Upevňovací souprava SK150</t>
  </si>
  <si>
    <t>909741654</t>
  </si>
  <si>
    <t>41</t>
  </si>
  <si>
    <t>7594305045</t>
  </si>
  <si>
    <t>Montáž součástí počítače náprav AZF upevňovacího šroubu BBK</t>
  </si>
  <si>
    <t>1166449800</t>
  </si>
  <si>
    <t>42</t>
  </si>
  <si>
    <t>7592010172</t>
  </si>
  <si>
    <t>Kolové senzory a snímače počítačů náprav Připevňovací čep BBK pro upevňovací soupravu SK140</t>
  </si>
  <si>
    <t>pár</t>
  </si>
  <si>
    <t>490591410</t>
  </si>
  <si>
    <t>43</t>
  </si>
  <si>
    <t>7592010260</t>
  </si>
  <si>
    <t>Kolové senzory a snímače počítačů náprav Zkušební přípravek RSR SB</t>
  </si>
  <si>
    <t>-934255153</t>
  </si>
  <si>
    <t>44</t>
  </si>
  <si>
    <t>7592010131</t>
  </si>
  <si>
    <t>Kolové senzory a snímače počítačů náprav Box pro nastavení a údržbu</t>
  </si>
  <si>
    <t>-1449761798</t>
  </si>
  <si>
    <t>45</t>
  </si>
  <si>
    <t>7594307030</t>
  </si>
  <si>
    <t>Demontáž součástí počítače náprav kabelového závěru KSL-F pro RSR</t>
  </si>
  <si>
    <t>-234941934</t>
  </si>
  <si>
    <t>46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</si>
  <si>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</si>
  <si>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</si>
  <si>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1852183220</t>
  </si>
  <si>
    <t>47</t>
  </si>
  <si>
    <t>7590140180</t>
  </si>
  <si>
    <t>Závěry Závěr kabelový UPMP-WM VII. (CV736709007)</t>
  </si>
  <si>
    <t>1568705740</t>
  </si>
  <si>
    <t>48</t>
  </si>
  <si>
    <t>7592010186</t>
  </si>
  <si>
    <t>Kolové senzory a snímače počítačů náprav Přepěťová ochrana EPO</t>
  </si>
  <si>
    <t>-1437533222</t>
  </si>
  <si>
    <t>49</t>
  </si>
  <si>
    <t>7593315382</t>
  </si>
  <si>
    <t>Montáž panelu se svorkovnicemi</t>
  </si>
  <si>
    <t>-563549729</t>
  </si>
  <si>
    <t>50</t>
  </si>
  <si>
    <t>7593310430</t>
  </si>
  <si>
    <t xml:space="preserve">Konstrukční díly Panel svorkovnicový  (CV725959001)</t>
  </si>
  <si>
    <t>1880190138</t>
  </si>
  <si>
    <t>51</t>
  </si>
  <si>
    <t>7590617040</t>
  </si>
  <si>
    <t>Demontáž tlačítka nebo světelné buňky z kolejové desky nebo pultu za provozu</t>
  </si>
  <si>
    <t>847476331</t>
  </si>
  <si>
    <t>52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</si>
  <si>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</si>
  <si>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</si>
  <si>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-1998864502</t>
  </si>
  <si>
    <t>53</t>
  </si>
  <si>
    <t>7590610180</t>
  </si>
  <si>
    <t>Indikační a kolejové desky a ovládací pulty Tlačítko dvoupolohové vratné (CV720769001)</t>
  </si>
  <si>
    <t>245083757</t>
  </si>
  <si>
    <t>54</t>
  </si>
  <si>
    <t>7590610020</t>
  </si>
  <si>
    <t xml:space="preserve">Indikační a kolejové desky a ovládací pulty Buňka světelná jednožárovková  (CV720409002)</t>
  </si>
  <si>
    <t>1755593912</t>
  </si>
  <si>
    <t>55</t>
  </si>
  <si>
    <t>7590610370</t>
  </si>
  <si>
    <t xml:space="preserve">Indikační a kolejové desky a ovládací pulty Stínítko rudé  (HM0321720400010)</t>
  </si>
  <si>
    <t>705248485</t>
  </si>
  <si>
    <t>56</t>
  </si>
  <si>
    <t>7593315100</t>
  </si>
  <si>
    <t>Montáž zabezpečovacího stojanu reléového - upevnění stojanu do stojanové řady, připojení ochranného uzemnění a informativní kontrola zapojení</t>
  </si>
  <si>
    <t>-757487592</t>
  </si>
  <si>
    <t>57</t>
  </si>
  <si>
    <t>7592810920</t>
  </si>
  <si>
    <t>Reléový stojan SZZ nevystrojený univerzální - kategorie SZZ dle TNŽ 34 2620:2002: SZZ 1., 2.nebo 3.kategorie</t>
  </si>
  <si>
    <t>komplet</t>
  </si>
  <si>
    <t>1978327050</t>
  </si>
  <si>
    <t>58</t>
  </si>
  <si>
    <t>7594105015</t>
  </si>
  <si>
    <t>Vrtání kolejnic všech souprav elektrickou vrtačkou</t>
  </si>
  <si>
    <t>-1224309907</t>
  </si>
  <si>
    <t>59</t>
  </si>
  <si>
    <t>7594105330</t>
  </si>
  <si>
    <t>Montáž lanového propojení kolejnicového na betonové pražce do 2,9 m - příčné nebo podélné propojení kolejnic přímých kolejí a na výhybkách; usazení pražců mezi souběžnými kolejemi nebo podél koleje; připevnění lanového propojení na pražce nebo montážní trámky</t>
  </si>
  <si>
    <t>131015676</t>
  </si>
  <si>
    <t>60</t>
  </si>
  <si>
    <t>7594110190</t>
  </si>
  <si>
    <t>Lanové propojení s kolíkovým ukončením LAI 1xFe9/120 norma 703029002 (HM0404223990041)</t>
  </si>
  <si>
    <t>-1005079471</t>
  </si>
  <si>
    <t>61</t>
  </si>
  <si>
    <t>7594107040</t>
  </si>
  <si>
    <t>Demontáž lanového propojení tlumivek z dřevěných pražců</t>
  </si>
  <si>
    <t>-684908935</t>
  </si>
  <si>
    <t>62</t>
  </si>
  <si>
    <t>7594107070</t>
  </si>
  <si>
    <t>Demontáž lanového propojení tlumivek z betonových pražců</t>
  </si>
  <si>
    <t>1033257250</t>
  </si>
  <si>
    <t>63</t>
  </si>
  <si>
    <t>7594207080</t>
  </si>
  <si>
    <t>Demontáž kolejové skříně TJA, TJAP</t>
  </si>
  <si>
    <t>1366392058</t>
  </si>
  <si>
    <t>64</t>
  </si>
  <si>
    <t>7593317010</t>
  </si>
  <si>
    <t>Zrušení jednoho zapojení při volné vazbě - odpojení vodiče a jeho vytažení</t>
  </si>
  <si>
    <t>-841455223</t>
  </si>
  <si>
    <t>65</t>
  </si>
  <si>
    <t>7593315425</t>
  </si>
  <si>
    <t>Zhotovení jednoho zapojení při volné vazbě - naměření vodiče, zatažení a připojení</t>
  </si>
  <si>
    <t>787262220</t>
  </si>
  <si>
    <t>66</t>
  </si>
  <si>
    <t>7593337040</t>
  </si>
  <si>
    <t>Demontáž malorozměrného relé</t>
  </si>
  <si>
    <t>408776943</t>
  </si>
  <si>
    <t>67</t>
  </si>
  <si>
    <t>7593335040</t>
  </si>
  <si>
    <t>Montáž malorozměrného relé</t>
  </si>
  <si>
    <t>-935235546</t>
  </si>
  <si>
    <t>68</t>
  </si>
  <si>
    <t>7593330040</t>
  </si>
  <si>
    <t>Výměnné díly Relé NMŠ 1-2000 (HM0404221990407)</t>
  </si>
  <si>
    <t>12752345</t>
  </si>
  <si>
    <t>69</t>
  </si>
  <si>
    <t>7590155042</t>
  </si>
  <si>
    <t>Montáž pasivní ochrany pro omezení atmosférických vlivů u neelektrizovaných tratí pro návěstidla, výstražníky a přejezd</t>
  </si>
  <si>
    <t>-704716700</t>
  </si>
  <si>
    <t>70</t>
  </si>
  <si>
    <t>7590155044</t>
  </si>
  <si>
    <t>Montáž pasivní ochrany pro omezení atmosférických vlivů u neelektrizovaných tratí jednoduché bez uzemnění</t>
  </si>
  <si>
    <t>959850683</t>
  </si>
  <si>
    <t>71</t>
  </si>
  <si>
    <t>7590617070</t>
  </si>
  <si>
    <t>Demontáž označovacího štítku z kolejové desky nebo pultu za provozu</t>
  </si>
  <si>
    <t>-1752080211</t>
  </si>
  <si>
    <t>72</t>
  </si>
  <si>
    <t>7590615070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</si>
  <si>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</si>
  <si>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-345509089</t>
  </si>
  <si>
    <t>73</t>
  </si>
  <si>
    <t>7590610290</t>
  </si>
  <si>
    <t xml:space="preserve">Indikační a kolejové desky a ovládací pulty Destička  (CV720970016)</t>
  </si>
  <si>
    <t>-136765716</t>
  </si>
  <si>
    <t>74</t>
  </si>
  <si>
    <t>7590615060</t>
  </si>
  <si>
    <t>Vygravírování 1 znaku v označovacím štítku - vygravírování 1 znaku v označovacím štítku</t>
  </si>
  <si>
    <t>460101037</t>
  </si>
  <si>
    <t>75</t>
  </si>
  <si>
    <t>7593317320</t>
  </si>
  <si>
    <t>Demontáž translátoru</t>
  </si>
  <si>
    <t>1712420416</t>
  </si>
  <si>
    <t>76</t>
  </si>
  <si>
    <t>7593315320</t>
  </si>
  <si>
    <t>Montáž translátoru</t>
  </si>
  <si>
    <t>86489604</t>
  </si>
  <si>
    <t>77</t>
  </si>
  <si>
    <t>7593337160</t>
  </si>
  <si>
    <t>Demontáž souboru KAV, FID, ASE</t>
  </si>
  <si>
    <t>-1578287924</t>
  </si>
  <si>
    <t>78</t>
  </si>
  <si>
    <t>7592307010</t>
  </si>
  <si>
    <t>Demontáž transformátoru pro zabezpečovací zařízení</t>
  </si>
  <si>
    <t>-1178955479</t>
  </si>
  <si>
    <t>79</t>
  </si>
  <si>
    <t>7593107012</t>
  </si>
  <si>
    <t>Demontáž měniče statického řady EZ1, EZ2 a BZS1-R96</t>
  </si>
  <si>
    <t>1170273781</t>
  </si>
  <si>
    <t>80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</si>
  <si>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</si>
  <si>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</si>
  <si>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1086409705</t>
  </si>
  <si>
    <t>81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</si>
  <si>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</si>
  <si>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</si>
  <si>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727999238</t>
  </si>
  <si>
    <t>82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</si>
  <si>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</si>
  <si>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</si>
  <si>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1171879430</t>
  </si>
  <si>
    <t>83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</si>
  <si>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</si>
  <si>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</si>
  <si>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998074859</t>
  </si>
  <si>
    <t>84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</si>
  <si>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</si>
  <si>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</si>
  <si>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-1871858666</t>
  </si>
  <si>
    <t>85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</si>
  <si>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</si>
  <si>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</si>
  <si>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-2008589519</t>
  </si>
  <si>
    <t>86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</si>
  <si>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</si>
  <si>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</si>
  <si>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-1036197525</t>
  </si>
  <si>
    <t>87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</si>
  <si>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</si>
  <si>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</si>
  <si>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-633274089</t>
  </si>
  <si>
    <t>88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</si>
  <si>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</si>
  <si>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</si>
  <si>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-1336693400</t>
  </si>
  <si>
    <t>89</t>
  </si>
  <si>
    <t>7598095390</t>
  </si>
  <si>
    <t>Příprava ke komplexním zkouškám za 1 jízdní cestu do 30 výhybek - oživení, seřízení a nastavení zařízení s ohledem na postup jeho uvádění do provozu</t>
  </si>
  <si>
    <t>1682506737</t>
  </si>
  <si>
    <t>90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</si>
  <si>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</si>
  <si>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</si>
  <si>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-1104651283</t>
  </si>
  <si>
    <t>91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</si>
  <si>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</si>
  <si>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</si>
  <si>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-1665239425</t>
  </si>
  <si>
    <t>92</t>
  </si>
  <si>
    <t>7598095620</t>
  </si>
  <si>
    <t>Vyhotovení revizní správy SZZ reléové do 10 přestavníků - vykonání prohlídky a zkoušky pro napájení elektrického zařízení včetně vyhotovení revizní zprávy podle vyhl. 100/1995 Sb. a norem ČSN</t>
  </si>
  <si>
    <t>1996272452</t>
  </si>
  <si>
    <t>93</t>
  </si>
  <si>
    <t>9902900100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</si>
  <si>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</si>
  <si>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t</t>
  </si>
  <si>
    <t>-1960687669</t>
  </si>
  <si>
    <t>94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</si>
  <si>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</si>
  <si>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</si>
  <si>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-43252812</t>
  </si>
  <si>
    <t>95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</si>
  <si>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</si>
  <si>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</si>
  <si>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984671029</t>
  </si>
  <si>
    <t>96</t>
  </si>
  <si>
    <t>9902100500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</si>
  <si>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</si>
  <si>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1598144685</t>
  </si>
  <si>
    <t>02 - Stavební část</t>
  </si>
  <si>
    <t>ŽST Hnojník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</si>
  <si>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</si>
  <si>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</si>
  <si>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</si>
  <si>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</si>
  <si>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</si>
  <si>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460620032</t>
  </si>
  <si>
    <t>Úprava terénu vyčištění štěrkového lože při křížení kabelů pod dosavadní kolejí včetně zpětného uložení, urovnání a zhutnění za vyloučení provozu</t>
  </si>
  <si>
    <t>CS ÚRS 2020 01</t>
  </si>
  <si>
    <t>-1030533464</t>
  </si>
  <si>
    <t>03 -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</si>
  <si>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</si>
  <si>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</si>
  <si>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</si>
  <si>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</si>
  <si>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</si>
  <si>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</si>
  <si>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1024</t>
  </si>
  <si>
    <t>-691596947</t>
  </si>
  <si>
    <t>022102001</t>
  </si>
  <si>
    <t>Geodetické práce Geodetické práce elektrického zařízení</t>
  </si>
  <si>
    <t>-11385092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</si>
  <si>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</si>
  <si>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</si>
  <si>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-172882346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</si>
  <si>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</si>
  <si>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</si>
  <si>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1779634379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</si>
  <si>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</si>
  <si>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</si>
  <si>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-722171087</t>
  </si>
  <si>
    <t>024101301</t>
  </si>
  <si>
    <t>Inženýrská činnost posudky (např. statické aj.) a dozory</t>
  </si>
  <si>
    <t>-474017325</t>
  </si>
  <si>
    <t>024101401</t>
  </si>
  <si>
    <t>Inženýrská činnost koordinační a kompletační činnost</t>
  </si>
  <si>
    <t>-2121747892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</si>
  <si>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</si>
  <si>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</si>
  <si>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-973206743</t>
  </si>
  <si>
    <t>033121001</t>
  </si>
  <si>
    <t>Provozní vlivy Rušení prací železničním provozem širá trať nebo dopravny s kolejovým rozvětvením s počtem vlaků za směnu 8,5 hod. do 25</t>
  </si>
  <si>
    <t>807953784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</si>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</sst>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  <protection locked="0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20200423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zabezpečovacího zařízení v žst. Hnojník(FINAL)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ŽST Hnojník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23. 4. 2020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Ing. Hodulová Michaela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Technologická část'!J30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'01 - Technologická část'!P80</f>
        <v>0</v>
      </c>
      <c r="AV55" s="120">
        <f>'01 - Technologická část'!J33</f>
        <v>0</v>
      </c>
      <c r="AW55" s="120">
        <f>'01 - Technologická část'!J34</f>
        <v>0</v>
      </c>
      <c r="AX55" s="120">
        <f>'01 - Technologická část'!J35</f>
        <v>0</v>
      </c>
      <c r="AY55" s="120">
        <f>'01 - Technologická část'!J36</f>
        <v>0</v>
      </c>
      <c r="AZ55" s="120">
        <f>'01 - Technologická část'!F33</f>
        <v>0</v>
      </c>
      <c r="BA55" s="120">
        <f>'01 - Technologická část'!F34</f>
        <v>0</v>
      </c>
      <c r="BB55" s="120">
        <f>'01 - Technologická část'!F35</f>
        <v>0</v>
      </c>
      <c r="BC55" s="120">
        <f>'01 - Technologická část'!F36</f>
        <v>0</v>
      </c>
      <c r="BD55" s="122">
        <f>'01 - Technologická část'!F37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Stavební část'!J30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86</v>
      </c>
      <c r="AR56" s="118"/>
      <c r="AS56" s="119">
        <v>0</v>
      </c>
      <c r="AT56" s="120">
        <f>ROUND(SUM(AV56:AW56),2)</f>
        <v>0</v>
      </c>
      <c r="AU56" s="121">
        <f>'02 - Stavební část'!P81</f>
        <v>0</v>
      </c>
      <c r="AV56" s="120">
        <f>'02 - Stavební část'!J33</f>
        <v>0</v>
      </c>
      <c r="AW56" s="120">
        <f>'02 - Stavební část'!J34</f>
        <v>0</v>
      </c>
      <c r="AX56" s="120">
        <f>'02 - Stavební část'!J35</f>
        <v>0</v>
      </c>
      <c r="AY56" s="120">
        <f>'02 - Stavební část'!J36</f>
        <v>0</v>
      </c>
      <c r="AZ56" s="120">
        <f>'02 - Stavební část'!F33</f>
        <v>0</v>
      </c>
      <c r="BA56" s="120">
        <f>'02 - Stavební část'!F34</f>
        <v>0</v>
      </c>
      <c r="BB56" s="120">
        <f>'02 - Stavební část'!F35</f>
        <v>0</v>
      </c>
      <c r="BC56" s="120">
        <f>'02 - Stavební část'!F36</f>
        <v>0</v>
      </c>
      <c r="BD56" s="122">
        <f>'02 - Stavební část'!F37</f>
        <v>0</v>
      </c>
      <c r="BE56" s="7"/>
      <c r="BT56" s="123" t="s">
        <v>81</v>
      </c>
      <c r="BV56" s="123" t="s">
        <v>75</v>
      </c>
      <c r="BW56" s="123" t="s">
        <v>87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VON'!J30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89</v>
      </c>
      <c r="AR57" s="118"/>
      <c r="AS57" s="124">
        <v>0</v>
      </c>
      <c r="AT57" s="125">
        <f>ROUND(SUM(AV57:AW57),2)</f>
        <v>0</v>
      </c>
      <c r="AU57" s="126">
        <f>'03 - VON'!P80</f>
        <v>0</v>
      </c>
      <c r="AV57" s="125">
        <f>'03 - VON'!J33</f>
        <v>0</v>
      </c>
      <c r="AW57" s="125">
        <f>'03 - VON'!J34</f>
        <v>0</v>
      </c>
      <c r="AX57" s="125">
        <f>'03 - VON'!J35</f>
        <v>0</v>
      </c>
      <c r="AY57" s="125">
        <f>'03 - VON'!J36</f>
        <v>0</v>
      </c>
      <c r="AZ57" s="125">
        <f>'03 - VON'!F33</f>
        <v>0</v>
      </c>
      <c r="BA57" s="125">
        <f>'03 - VON'!F34</f>
        <v>0</v>
      </c>
      <c r="BB57" s="125">
        <f>'03 - VON'!F35</f>
        <v>0</v>
      </c>
      <c r="BC57" s="125">
        <f>'03 - VON'!F36</f>
        <v>0</v>
      </c>
      <c r="BD57" s="127">
        <f>'03 - VON'!F37</f>
        <v>0</v>
      </c>
      <c r="BE57" s="7"/>
      <c r="BT57" s="123" t="s">
        <v>81</v>
      </c>
      <c r="BV57" s="123" t="s">
        <v>75</v>
      </c>
      <c r="BW57" s="123" t="s">
        <v>90</v>
      </c>
      <c r="BX57" s="123" t="s">
        <v>5</v>
      </c>
      <c r="CL57" s="123" t="s">
        <v>19</v>
      </c>
      <c r="CM57" s="123" t="s">
        <v>83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bd2q1HZtUiyYR2u2cO6atYI4XfAq/9Xoxyr0SBYGXiTron/9GYdezfFXwBSB8TsmvTQqcjTFK+mVng07u4Kyaw==" hashValue="l2FQsPKo4FTalPTqwVeP7lcbqn2z7Zzzog5AG8Sc8JSYB8OsnOz8u1kscVNU0Znk7MYCLxQKPMeGrUEImKK4Q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Technologická část'!C2" display="/"/>
    <hyperlink ref="A56" location="'02 - Stavební část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91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zakázky'!K6</f>
        <v>Oprava zabezpečovacího zařízení v žst. Hnojník(FINAL)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92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93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zakázky'!AN8</f>
        <v>23. 4. 2020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21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30</v>
      </c>
      <c r="E17" s="38"/>
      <c r="F17" s="38"/>
      <c r="G17" s="38"/>
      <c r="H17" s="38"/>
      <c r="I17" s="140" t="s">
        <v>27</v>
      </c>
      <c r="J17" s="33" t="str">
        <f>'Rekapitulace zakázky'!AN13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40" t="s">
        <v>29</v>
      </c>
      <c r="J18" s="33" t="str">
        <f>'Rekapitulace zakázky'!AN14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32</v>
      </c>
      <c r="E20" s="38"/>
      <c r="F20" s="38"/>
      <c r="G20" s="38"/>
      <c r="H20" s="38"/>
      <c r="I20" s="140" t="s">
        <v>27</v>
      </c>
      <c r="J20" s="139" t="s">
        <v>21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33</v>
      </c>
      <c r="F21" s="38"/>
      <c r="G21" s="38"/>
      <c r="H21" s="38"/>
      <c r="I21" s="140" t="s">
        <v>29</v>
      </c>
      <c r="J21" s="139" t="s">
        <v>21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35</v>
      </c>
      <c r="E23" s="38"/>
      <c r="F23" s="38"/>
      <c r="G23" s="38"/>
      <c r="H23" s="38"/>
      <c r="I23" s="140" t="s">
        <v>27</v>
      </c>
      <c r="J23" s="139" t="s">
        <v>21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40" t="s">
        <v>29</v>
      </c>
      <c r="J24" s="139" t="s">
        <v>21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ROUND((SUM(BE80:BE180)),  2)</f>
        <v>0</v>
      </c>
      <c r="G33" s="38"/>
      <c r="H33" s="38"/>
      <c r="I33" s="155">
        <v>0.20999999999999999</v>
      </c>
      <c r="J33" s="154">
        <f>ROUND(((SUM(BE80:BE180))*I33),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ROUND((SUM(BF80:BF180)),  2)</f>
        <v>0</v>
      </c>
      <c r="G34" s="38"/>
      <c r="H34" s="38"/>
      <c r="I34" s="155">
        <v>0.14999999999999999</v>
      </c>
      <c r="J34" s="154">
        <f>ROUND(((SUM(BF80:BF180))*I34),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ROUND((SUM(BG80:BG180)),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ROUND((SUM(BH80:BH180)),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ROUND((SUM(BI80:BI180)),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zabezpečovacího zařízení v žst. Hnojník(FINAL)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Technologická část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ŽST Hnojník</v>
      </c>
      <c r="G52" s="40"/>
      <c r="H52" s="40"/>
      <c r="I52" s="140" t="s">
        <v>24</v>
      </c>
      <c r="J52" s="72" t="str">
        <f>IF(J12="","",J12)</f>
        <v>23. 4. 2020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Správa železnic, státní organizace</v>
      </c>
      <c r="G54" s="40"/>
      <c r="H54" s="40"/>
      <c r="I54" s="140" t="s">
        <v>32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140" t="s">
        <v>35</v>
      </c>
      <c r="J55" s="36" t="str">
        <f>E24</f>
        <v>Ing. Hodulová Michaela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95</v>
      </c>
      <c r="D57" s="172"/>
      <c r="E57" s="172"/>
      <c r="F57" s="172"/>
      <c r="G57" s="172"/>
      <c r="H57" s="172"/>
      <c r="I57" s="173"/>
      <c r="J57" s="174" t="s">
        <v>96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76"/>
      <c r="C60" s="177"/>
      <c r="D60" s="178" t="s">
        <v>98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99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zabezpečovacího zařízení v žst. Hnojník(FINAL)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92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01 - Technologická část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 xml:space="preserve"> ŽST Hnojník</v>
      </c>
      <c r="G74" s="40"/>
      <c r="H74" s="40"/>
      <c r="I74" s="140" t="s">
        <v>24</v>
      </c>
      <c r="J74" s="72" t="str">
        <f>IF(J12="","",J12)</f>
        <v>23. 4. 2020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 xml:space="preserve"> Správa železnic, státní organizace</v>
      </c>
      <c r="G76" s="40"/>
      <c r="H76" s="40"/>
      <c r="I76" s="140" t="s">
        <v>32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140" t="s">
        <v>35</v>
      </c>
      <c r="J77" s="36" t="str">
        <f>E24</f>
        <v>Ing. Hodulová Michaela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100</v>
      </c>
      <c r="D79" s="186" t="s">
        <v>58</v>
      </c>
      <c r="E79" s="186" t="s">
        <v>54</v>
      </c>
      <c r="F79" s="186" t="s">
        <v>55</v>
      </c>
      <c r="G79" s="186" t="s">
        <v>101</v>
      </c>
      <c r="H79" s="186" t="s">
        <v>102</v>
      </c>
      <c r="I79" s="187" t="s">
        <v>103</v>
      </c>
      <c r="J79" s="186" t="s">
        <v>96</v>
      </c>
      <c r="K79" s="188" t="s">
        <v>104</v>
      </c>
      <c r="L79" s="189"/>
      <c r="M79" s="92" t="s">
        <v>21</v>
      </c>
      <c r="N79" s="93" t="s">
        <v>43</v>
      </c>
      <c r="O79" s="93" t="s">
        <v>105</v>
      </c>
      <c r="P79" s="93" t="s">
        <v>106</v>
      </c>
      <c r="Q79" s="93" t="s">
        <v>107</v>
      </c>
      <c r="R79" s="93" t="s">
        <v>108</v>
      </c>
      <c r="S79" s="93" t="s">
        <v>109</v>
      </c>
      <c r="T79" s="94" t="s">
        <v>110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111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97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112</v>
      </c>
      <c r="F81" s="198" t="s">
        <v>113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SUM(P82:P180)</f>
        <v>0</v>
      </c>
      <c r="Q81" s="203"/>
      <c r="R81" s="204">
        <f>SUM(R82:R180)</f>
        <v>0</v>
      </c>
      <c r="S81" s="203"/>
      <c r="T81" s="205">
        <f>SUM(T82:T180)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114</v>
      </c>
      <c r="AT81" s="207" t="s">
        <v>72</v>
      </c>
      <c r="AU81" s="207" t="s">
        <v>73</v>
      </c>
      <c r="AY81" s="206" t="s">
        <v>115</v>
      </c>
      <c r="BK81" s="208">
        <f>SUM(BK82:BK180)</f>
        <v>0</v>
      </c>
    </row>
    <row r="82" s="2" customFormat="1" ht="21.75" customHeight="1">
      <c r="A82" s="38"/>
      <c r="B82" s="39"/>
      <c r="C82" s="209" t="s">
        <v>81</v>
      </c>
      <c r="D82" s="209" t="s">
        <v>116</v>
      </c>
      <c r="E82" s="210" t="s">
        <v>117</v>
      </c>
      <c r="F82" s="211" t="s">
        <v>118</v>
      </c>
      <c r="G82" s="212" t="s">
        <v>119</v>
      </c>
      <c r="H82" s="213">
        <v>4</v>
      </c>
      <c r="I82" s="214"/>
      <c r="J82" s="215">
        <f>ROUND(I82*H82,2)</f>
        <v>0</v>
      </c>
      <c r="K82" s="211" t="s">
        <v>120</v>
      </c>
      <c r="L82" s="44"/>
      <c r="M82" s="216" t="s">
        <v>21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114</v>
      </c>
      <c r="AT82" s="220" t="s">
        <v>116</v>
      </c>
      <c r="AU82" s="220" t="s">
        <v>81</v>
      </c>
      <c r="AY82" s="17" t="s">
        <v>115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114</v>
      </c>
      <c r="BM82" s="220" t="s">
        <v>121</v>
      </c>
    </row>
    <row r="83" s="2" customFormat="1" ht="44.25" customHeight="1">
      <c r="A83" s="38"/>
      <c r="B83" s="39"/>
      <c r="C83" s="209" t="s">
        <v>83</v>
      </c>
      <c r="D83" s="209" t="s">
        <v>116</v>
      </c>
      <c r="E83" s="210" t="s">
        <v>122</v>
      </c>
      <c r="F83" s="211" t="s">
        <v>123</v>
      </c>
      <c r="G83" s="212" t="s">
        <v>124</v>
      </c>
      <c r="H83" s="213">
        <v>10</v>
      </c>
      <c r="I83" s="214"/>
      <c r="J83" s="215">
        <f>ROUND(I83*H83,2)</f>
        <v>0</v>
      </c>
      <c r="K83" s="211" t="s">
        <v>120</v>
      </c>
      <c r="L83" s="44"/>
      <c r="M83" s="216" t="s">
        <v>21</v>
      </c>
      <c r="N83" s="217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114</v>
      </c>
      <c r="AT83" s="220" t="s">
        <v>116</v>
      </c>
      <c r="AU83" s="220" t="s">
        <v>81</v>
      </c>
      <c r="AY83" s="17" t="s">
        <v>115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114</v>
      </c>
      <c r="BM83" s="220" t="s">
        <v>125</v>
      </c>
    </row>
    <row r="84" s="12" customFormat="1">
      <c r="A84" s="12"/>
      <c r="B84" s="222"/>
      <c r="C84" s="223"/>
      <c r="D84" s="224" t="s">
        <v>126</v>
      </c>
      <c r="E84" s="225" t="s">
        <v>21</v>
      </c>
      <c r="F84" s="226" t="s">
        <v>127</v>
      </c>
      <c r="G84" s="223"/>
      <c r="H84" s="227">
        <v>2</v>
      </c>
      <c r="I84" s="228"/>
      <c r="J84" s="223"/>
      <c r="K84" s="223"/>
      <c r="L84" s="229"/>
      <c r="M84" s="230"/>
      <c r="N84" s="231"/>
      <c r="O84" s="231"/>
      <c r="P84" s="231"/>
      <c r="Q84" s="231"/>
      <c r="R84" s="231"/>
      <c r="S84" s="231"/>
      <c r="T84" s="23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33" t="s">
        <v>126</v>
      </c>
      <c r="AU84" s="233" t="s">
        <v>81</v>
      </c>
      <c r="AV84" s="12" t="s">
        <v>83</v>
      </c>
      <c r="AW84" s="12" t="s">
        <v>34</v>
      </c>
      <c r="AX84" s="12" t="s">
        <v>73</v>
      </c>
      <c r="AY84" s="233" t="s">
        <v>115</v>
      </c>
    </row>
    <row r="85" s="12" customFormat="1">
      <c r="A85" s="12"/>
      <c r="B85" s="222"/>
      <c r="C85" s="223"/>
      <c r="D85" s="224" t="s">
        <v>126</v>
      </c>
      <c r="E85" s="225" t="s">
        <v>21</v>
      </c>
      <c r="F85" s="226" t="s">
        <v>128</v>
      </c>
      <c r="G85" s="223"/>
      <c r="H85" s="227">
        <v>8</v>
      </c>
      <c r="I85" s="228"/>
      <c r="J85" s="223"/>
      <c r="K85" s="223"/>
      <c r="L85" s="229"/>
      <c r="M85" s="230"/>
      <c r="N85" s="231"/>
      <c r="O85" s="231"/>
      <c r="P85" s="231"/>
      <c r="Q85" s="231"/>
      <c r="R85" s="231"/>
      <c r="S85" s="231"/>
      <c r="T85" s="23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33" t="s">
        <v>126</v>
      </c>
      <c r="AU85" s="233" t="s">
        <v>81</v>
      </c>
      <c r="AV85" s="12" t="s">
        <v>83</v>
      </c>
      <c r="AW85" s="12" t="s">
        <v>34</v>
      </c>
      <c r="AX85" s="12" t="s">
        <v>73</v>
      </c>
      <c r="AY85" s="233" t="s">
        <v>115</v>
      </c>
    </row>
    <row r="86" s="13" customFormat="1">
      <c r="A86" s="13"/>
      <c r="B86" s="234"/>
      <c r="C86" s="235"/>
      <c r="D86" s="224" t="s">
        <v>126</v>
      </c>
      <c r="E86" s="236" t="s">
        <v>21</v>
      </c>
      <c r="F86" s="237" t="s">
        <v>129</v>
      </c>
      <c r="G86" s="235"/>
      <c r="H86" s="238">
        <v>10</v>
      </c>
      <c r="I86" s="239"/>
      <c r="J86" s="235"/>
      <c r="K86" s="235"/>
      <c r="L86" s="240"/>
      <c r="M86" s="241"/>
      <c r="N86" s="242"/>
      <c r="O86" s="242"/>
      <c r="P86" s="242"/>
      <c r="Q86" s="242"/>
      <c r="R86" s="242"/>
      <c r="S86" s="242"/>
      <c r="T86" s="24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4" t="s">
        <v>126</v>
      </c>
      <c r="AU86" s="244" t="s">
        <v>81</v>
      </c>
      <c r="AV86" s="13" t="s">
        <v>114</v>
      </c>
      <c r="AW86" s="13" t="s">
        <v>34</v>
      </c>
      <c r="AX86" s="13" t="s">
        <v>81</v>
      </c>
      <c r="AY86" s="244" t="s">
        <v>115</v>
      </c>
    </row>
    <row r="87" s="2" customFormat="1" ht="21.75" customHeight="1">
      <c r="A87" s="38"/>
      <c r="B87" s="39"/>
      <c r="C87" s="209" t="s">
        <v>130</v>
      </c>
      <c r="D87" s="209" t="s">
        <v>116</v>
      </c>
      <c r="E87" s="210" t="s">
        <v>131</v>
      </c>
      <c r="F87" s="211" t="s">
        <v>132</v>
      </c>
      <c r="G87" s="212" t="s">
        <v>133</v>
      </c>
      <c r="H87" s="213">
        <v>10</v>
      </c>
      <c r="I87" s="214"/>
      <c r="J87" s="215">
        <f>ROUND(I87*H87,2)</f>
        <v>0</v>
      </c>
      <c r="K87" s="211" t="s">
        <v>120</v>
      </c>
      <c r="L87" s="44"/>
      <c r="M87" s="216" t="s">
        <v>21</v>
      </c>
      <c r="N87" s="217" t="s">
        <v>44</v>
      </c>
      <c r="O87" s="84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0" t="s">
        <v>114</v>
      </c>
      <c r="AT87" s="220" t="s">
        <v>116</v>
      </c>
      <c r="AU87" s="220" t="s">
        <v>81</v>
      </c>
      <c r="AY87" s="17" t="s">
        <v>115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7" t="s">
        <v>81</v>
      </c>
      <c r="BK87" s="221">
        <f>ROUND(I87*H87,2)</f>
        <v>0</v>
      </c>
      <c r="BL87" s="17" t="s">
        <v>114</v>
      </c>
      <c r="BM87" s="220" t="s">
        <v>134</v>
      </c>
    </row>
    <row r="88" s="2" customFormat="1" ht="21.75" customHeight="1">
      <c r="A88" s="38"/>
      <c r="B88" s="39"/>
      <c r="C88" s="209" t="s">
        <v>114</v>
      </c>
      <c r="D88" s="209" t="s">
        <v>116</v>
      </c>
      <c r="E88" s="210" t="s">
        <v>135</v>
      </c>
      <c r="F88" s="211" t="s">
        <v>136</v>
      </c>
      <c r="G88" s="212" t="s">
        <v>133</v>
      </c>
      <c r="H88" s="213">
        <v>10</v>
      </c>
      <c r="I88" s="214"/>
      <c r="J88" s="215">
        <f>ROUND(I88*H88,2)</f>
        <v>0</v>
      </c>
      <c r="K88" s="211" t="s">
        <v>120</v>
      </c>
      <c r="L88" s="44"/>
      <c r="M88" s="216" t="s">
        <v>21</v>
      </c>
      <c r="N88" s="217" t="s">
        <v>44</v>
      </c>
      <c r="O88" s="84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114</v>
      </c>
      <c r="AT88" s="220" t="s">
        <v>116</v>
      </c>
      <c r="AU88" s="220" t="s">
        <v>81</v>
      </c>
      <c r="AY88" s="17" t="s">
        <v>115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81</v>
      </c>
      <c r="BK88" s="221">
        <f>ROUND(I88*H88,2)</f>
        <v>0</v>
      </c>
      <c r="BL88" s="17" t="s">
        <v>114</v>
      </c>
      <c r="BM88" s="220" t="s">
        <v>137</v>
      </c>
    </row>
    <row r="89" s="2" customFormat="1" ht="21.75" customHeight="1">
      <c r="A89" s="38"/>
      <c r="B89" s="39"/>
      <c r="C89" s="209" t="s">
        <v>138</v>
      </c>
      <c r="D89" s="209" t="s">
        <v>116</v>
      </c>
      <c r="E89" s="210" t="s">
        <v>139</v>
      </c>
      <c r="F89" s="211" t="s">
        <v>140</v>
      </c>
      <c r="G89" s="212" t="s">
        <v>133</v>
      </c>
      <c r="H89" s="213">
        <v>10</v>
      </c>
      <c r="I89" s="214"/>
      <c r="J89" s="215">
        <f>ROUND(I89*H89,2)</f>
        <v>0</v>
      </c>
      <c r="K89" s="211" t="s">
        <v>120</v>
      </c>
      <c r="L89" s="44"/>
      <c r="M89" s="216" t="s">
        <v>21</v>
      </c>
      <c r="N89" s="217" t="s">
        <v>44</v>
      </c>
      <c r="O89" s="84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0" t="s">
        <v>114</v>
      </c>
      <c r="AT89" s="220" t="s">
        <v>116</v>
      </c>
      <c r="AU89" s="220" t="s">
        <v>81</v>
      </c>
      <c r="AY89" s="17" t="s">
        <v>115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17" t="s">
        <v>81</v>
      </c>
      <c r="BK89" s="221">
        <f>ROUND(I89*H89,2)</f>
        <v>0</v>
      </c>
      <c r="BL89" s="17" t="s">
        <v>114</v>
      </c>
      <c r="BM89" s="220" t="s">
        <v>141</v>
      </c>
    </row>
    <row r="90" s="2" customFormat="1" ht="21.75" customHeight="1">
      <c r="A90" s="38"/>
      <c r="B90" s="39"/>
      <c r="C90" s="209" t="s">
        <v>142</v>
      </c>
      <c r="D90" s="209" t="s">
        <v>116</v>
      </c>
      <c r="E90" s="210" t="s">
        <v>143</v>
      </c>
      <c r="F90" s="211" t="s">
        <v>144</v>
      </c>
      <c r="G90" s="212" t="s">
        <v>133</v>
      </c>
      <c r="H90" s="213">
        <v>10</v>
      </c>
      <c r="I90" s="214"/>
      <c r="J90" s="215">
        <f>ROUND(I90*H90,2)</f>
        <v>0</v>
      </c>
      <c r="K90" s="211" t="s">
        <v>120</v>
      </c>
      <c r="L90" s="44"/>
      <c r="M90" s="216" t="s">
        <v>21</v>
      </c>
      <c r="N90" s="217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114</v>
      </c>
      <c r="AT90" s="220" t="s">
        <v>116</v>
      </c>
      <c r="AU90" s="220" t="s">
        <v>81</v>
      </c>
      <c r="AY90" s="17" t="s">
        <v>115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114</v>
      </c>
      <c r="BM90" s="220" t="s">
        <v>145</v>
      </c>
    </row>
    <row r="91" s="2" customFormat="1" ht="89.25" customHeight="1">
      <c r="A91" s="38"/>
      <c r="B91" s="39"/>
      <c r="C91" s="209" t="s">
        <v>146</v>
      </c>
      <c r="D91" s="209" t="s">
        <v>116</v>
      </c>
      <c r="E91" s="210" t="s">
        <v>147</v>
      </c>
      <c r="F91" s="211" t="s">
        <v>148</v>
      </c>
      <c r="G91" s="212" t="s">
        <v>133</v>
      </c>
      <c r="H91" s="213">
        <v>10</v>
      </c>
      <c r="I91" s="214"/>
      <c r="J91" s="215">
        <f>ROUND(I91*H91,2)</f>
        <v>0</v>
      </c>
      <c r="K91" s="211" t="s">
        <v>120</v>
      </c>
      <c r="L91" s="44"/>
      <c r="M91" s="216" t="s">
        <v>21</v>
      </c>
      <c r="N91" s="217" t="s">
        <v>44</v>
      </c>
      <c r="O91" s="84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0" t="s">
        <v>114</v>
      </c>
      <c r="AT91" s="220" t="s">
        <v>116</v>
      </c>
      <c r="AU91" s="220" t="s">
        <v>81</v>
      </c>
      <c r="AY91" s="17" t="s">
        <v>115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17" t="s">
        <v>81</v>
      </c>
      <c r="BK91" s="221">
        <f>ROUND(I91*H91,2)</f>
        <v>0</v>
      </c>
      <c r="BL91" s="17" t="s">
        <v>114</v>
      </c>
      <c r="BM91" s="220" t="s">
        <v>149</v>
      </c>
    </row>
    <row r="92" s="2" customFormat="1" ht="21.75" customHeight="1">
      <c r="A92" s="38"/>
      <c r="B92" s="39"/>
      <c r="C92" s="245" t="s">
        <v>150</v>
      </c>
      <c r="D92" s="245" t="s">
        <v>151</v>
      </c>
      <c r="E92" s="246" t="s">
        <v>152</v>
      </c>
      <c r="F92" s="247" t="s">
        <v>153</v>
      </c>
      <c r="G92" s="248" t="s">
        <v>133</v>
      </c>
      <c r="H92" s="249">
        <v>10</v>
      </c>
      <c r="I92" s="250"/>
      <c r="J92" s="251">
        <f>ROUND(I92*H92,2)</f>
        <v>0</v>
      </c>
      <c r="K92" s="247" t="s">
        <v>120</v>
      </c>
      <c r="L92" s="252"/>
      <c r="M92" s="253" t="s">
        <v>21</v>
      </c>
      <c r="N92" s="254" t="s">
        <v>44</v>
      </c>
      <c r="O92" s="84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0" t="s">
        <v>154</v>
      </c>
      <c r="AT92" s="220" t="s">
        <v>151</v>
      </c>
      <c r="AU92" s="220" t="s">
        <v>81</v>
      </c>
      <c r="AY92" s="17" t="s">
        <v>115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7" t="s">
        <v>81</v>
      </c>
      <c r="BK92" s="221">
        <f>ROUND(I92*H92,2)</f>
        <v>0</v>
      </c>
      <c r="BL92" s="17" t="s">
        <v>154</v>
      </c>
      <c r="BM92" s="220" t="s">
        <v>155</v>
      </c>
    </row>
    <row r="93" s="2" customFormat="1" ht="89.25" customHeight="1">
      <c r="A93" s="38"/>
      <c r="B93" s="39"/>
      <c r="C93" s="209" t="s">
        <v>156</v>
      </c>
      <c r="D93" s="209" t="s">
        <v>116</v>
      </c>
      <c r="E93" s="210" t="s">
        <v>157</v>
      </c>
      <c r="F93" s="211" t="s">
        <v>158</v>
      </c>
      <c r="G93" s="212" t="s">
        <v>133</v>
      </c>
      <c r="H93" s="213">
        <v>20</v>
      </c>
      <c r="I93" s="214"/>
      <c r="J93" s="215">
        <f>ROUND(I93*H93,2)</f>
        <v>0</v>
      </c>
      <c r="K93" s="211" t="s">
        <v>120</v>
      </c>
      <c r="L93" s="44"/>
      <c r="M93" s="216" t="s">
        <v>21</v>
      </c>
      <c r="N93" s="217" t="s">
        <v>44</v>
      </c>
      <c r="O93" s="84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0" t="s">
        <v>114</v>
      </c>
      <c r="AT93" s="220" t="s">
        <v>116</v>
      </c>
      <c r="AU93" s="220" t="s">
        <v>81</v>
      </c>
      <c r="AY93" s="17" t="s">
        <v>115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17" t="s">
        <v>81</v>
      </c>
      <c r="BK93" s="221">
        <f>ROUND(I93*H93,2)</f>
        <v>0</v>
      </c>
      <c r="BL93" s="17" t="s">
        <v>114</v>
      </c>
      <c r="BM93" s="220" t="s">
        <v>159</v>
      </c>
    </row>
    <row r="94" s="2" customFormat="1" ht="21.75" customHeight="1">
      <c r="A94" s="38"/>
      <c r="B94" s="39"/>
      <c r="C94" s="245" t="s">
        <v>160</v>
      </c>
      <c r="D94" s="245" t="s">
        <v>151</v>
      </c>
      <c r="E94" s="246" t="s">
        <v>161</v>
      </c>
      <c r="F94" s="247" t="s">
        <v>162</v>
      </c>
      <c r="G94" s="248" t="s">
        <v>133</v>
      </c>
      <c r="H94" s="249">
        <v>20</v>
      </c>
      <c r="I94" s="250"/>
      <c r="J94" s="251">
        <f>ROUND(I94*H94,2)</f>
        <v>0</v>
      </c>
      <c r="K94" s="247" t="s">
        <v>120</v>
      </c>
      <c r="L94" s="252"/>
      <c r="M94" s="253" t="s">
        <v>21</v>
      </c>
      <c r="N94" s="254" t="s">
        <v>44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154</v>
      </c>
      <c r="AT94" s="220" t="s">
        <v>151</v>
      </c>
      <c r="AU94" s="220" t="s">
        <v>81</v>
      </c>
      <c r="AY94" s="17" t="s">
        <v>115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154</v>
      </c>
      <c r="BM94" s="220" t="s">
        <v>163</v>
      </c>
    </row>
    <row r="95" s="2" customFormat="1" ht="55.5" customHeight="1">
      <c r="A95" s="38"/>
      <c r="B95" s="39"/>
      <c r="C95" s="209" t="s">
        <v>164</v>
      </c>
      <c r="D95" s="209" t="s">
        <v>116</v>
      </c>
      <c r="E95" s="210" t="s">
        <v>165</v>
      </c>
      <c r="F95" s="211" t="s">
        <v>166</v>
      </c>
      <c r="G95" s="212" t="s">
        <v>119</v>
      </c>
      <c r="H95" s="213">
        <v>1</v>
      </c>
      <c r="I95" s="214"/>
      <c r="J95" s="215">
        <f>ROUND(I95*H95,2)</f>
        <v>0</v>
      </c>
      <c r="K95" s="211" t="s">
        <v>120</v>
      </c>
      <c r="L95" s="44"/>
      <c r="M95" s="216" t="s">
        <v>21</v>
      </c>
      <c r="N95" s="217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114</v>
      </c>
      <c r="AT95" s="220" t="s">
        <v>116</v>
      </c>
      <c r="AU95" s="220" t="s">
        <v>81</v>
      </c>
      <c r="AY95" s="17" t="s">
        <v>115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114</v>
      </c>
      <c r="BM95" s="220" t="s">
        <v>167</v>
      </c>
    </row>
    <row r="96" s="2" customFormat="1" ht="44.25" customHeight="1">
      <c r="A96" s="38"/>
      <c r="B96" s="39"/>
      <c r="C96" s="245" t="s">
        <v>168</v>
      </c>
      <c r="D96" s="245" t="s">
        <v>151</v>
      </c>
      <c r="E96" s="246" t="s">
        <v>169</v>
      </c>
      <c r="F96" s="247" t="s">
        <v>170</v>
      </c>
      <c r="G96" s="248" t="s">
        <v>119</v>
      </c>
      <c r="H96" s="249">
        <v>1</v>
      </c>
      <c r="I96" s="250"/>
      <c r="J96" s="251">
        <f>ROUND(I96*H96,2)</f>
        <v>0</v>
      </c>
      <c r="K96" s="247" t="s">
        <v>120</v>
      </c>
      <c r="L96" s="252"/>
      <c r="M96" s="253" t="s">
        <v>21</v>
      </c>
      <c r="N96" s="254" t="s">
        <v>44</v>
      </c>
      <c r="O96" s="84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0" t="s">
        <v>154</v>
      </c>
      <c r="AT96" s="220" t="s">
        <v>151</v>
      </c>
      <c r="AU96" s="220" t="s">
        <v>81</v>
      </c>
      <c r="AY96" s="17" t="s">
        <v>115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7" t="s">
        <v>81</v>
      </c>
      <c r="BK96" s="221">
        <f>ROUND(I96*H96,2)</f>
        <v>0</v>
      </c>
      <c r="BL96" s="17" t="s">
        <v>154</v>
      </c>
      <c r="BM96" s="220" t="s">
        <v>171</v>
      </c>
    </row>
    <row r="97" s="2" customFormat="1" ht="78" customHeight="1">
      <c r="A97" s="38"/>
      <c r="B97" s="39"/>
      <c r="C97" s="209" t="s">
        <v>172</v>
      </c>
      <c r="D97" s="209" t="s">
        <v>116</v>
      </c>
      <c r="E97" s="210" t="s">
        <v>173</v>
      </c>
      <c r="F97" s="211" t="s">
        <v>174</v>
      </c>
      <c r="G97" s="212" t="s">
        <v>119</v>
      </c>
      <c r="H97" s="213">
        <v>16</v>
      </c>
      <c r="I97" s="214"/>
      <c r="J97" s="215">
        <f>ROUND(I97*H97,2)</f>
        <v>0</v>
      </c>
      <c r="K97" s="211" t="s">
        <v>120</v>
      </c>
      <c r="L97" s="44"/>
      <c r="M97" s="216" t="s">
        <v>21</v>
      </c>
      <c r="N97" s="217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114</v>
      </c>
      <c r="AT97" s="220" t="s">
        <v>116</v>
      </c>
      <c r="AU97" s="220" t="s">
        <v>81</v>
      </c>
      <c r="AY97" s="17" t="s">
        <v>115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114</v>
      </c>
      <c r="BM97" s="220" t="s">
        <v>175</v>
      </c>
    </row>
    <row r="98" s="2" customFormat="1" ht="78" customHeight="1">
      <c r="A98" s="38"/>
      <c r="B98" s="39"/>
      <c r="C98" s="209" t="s">
        <v>176</v>
      </c>
      <c r="D98" s="209" t="s">
        <v>116</v>
      </c>
      <c r="E98" s="210" t="s">
        <v>177</v>
      </c>
      <c r="F98" s="211" t="s">
        <v>178</v>
      </c>
      <c r="G98" s="212" t="s">
        <v>119</v>
      </c>
      <c r="H98" s="213">
        <v>20</v>
      </c>
      <c r="I98" s="214"/>
      <c r="J98" s="215">
        <f>ROUND(I98*H98,2)</f>
        <v>0</v>
      </c>
      <c r="K98" s="211" t="s">
        <v>120</v>
      </c>
      <c r="L98" s="44"/>
      <c r="M98" s="216" t="s">
        <v>21</v>
      </c>
      <c r="N98" s="217" t="s">
        <v>44</v>
      </c>
      <c r="O98" s="84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114</v>
      </c>
      <c r="AT98" s="220" t="s">
        <v>116</v>
      </c>
      <c r="AU98" s="220" t="s">
        <v>81</v>
      </c>
      <c r="AY98" s="17" t="s">
        <v>115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81</v>
      </c>
      <c r="BK98" s="221">
        <f>ROUND(I98*H98,2)</f>
        <v>0</v>
      </c>
      <c r="BL98" s="17" t="s">
        <v>114</v>
      </c>
      <c r="BM98" s="220" t="s">
        <v>179</v>
      </c>
    </row>
    <row r="99" s="2" customFormat="1" ht="66.75" customHeight="1">
      <c r="A99" s="38"/>
      <c r="B99" s="39"/>
      <c r="C99" s="209" t="s">
        <v>8</v>
      </c>
      <c r="D99" s="209" t="s">
        <v>116</v>
      </c>
      <c r="E99" s="210" t="s">
        <v>180</v>
      </c>
      <c r="F99" s="211" t="s">
        <v>181</v>
      </c>
      <c r="G99" s="212" t="s">
        <v>119</v>
      </c>
      <c r="H99" s="213">
        <v>16</v>
      </c>
      <c r="I99" s="214"/>
      <c r="J99" s="215">
        <f>ROUND(I99*H99,2)</f>
        <v>0</v>
      </c>
      <c r="K99" s="211" t="s">
        <v>120</v>
      </c>
      <c r="L99" s="44"/>
      <c r="M99" s="216" t="s">
        <v>21</v>
      </c>
      <c r="N99" s="217" t="s">
        <v>44</v>
      </c>
      <c r="O99" s="84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0" t="s">
        <v>114</v>
      </c>
      <c r="AT99" s="220" t="s">
        <v>116</v>
      </c>
      <c r="AU99" s="220" t="s">
        <v>81</v>
      </c>
      <c r="AY99" s="17" t="s">
        <v>115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7" t="s">
        <v>81</v>
      </c>
      <c r="BK99" s="221">
        <f>ROUND(I99*H99,2)</f>
        <v>0</v>
      </c>
      <c r="BL99" s="17" t="s">
        <v>114</v>
      </c>
      <c r="BM99" s="220" t="s">
        <v>182</v>
      </c>
    </row>
    <row r="100" s="2" customFormat="1" ht="78" customHeight="1">
      <c r="A100" s="38"/>
      <c r="B100" s="39"/>
      <c r="C100" s="209" t="s">
        <v>183</v>
      </c>
      <c r="D100" s="209" t="s">
        <v>116</v>
      </c>
      <c r="E100" s="210" t="s">
        <v>184</v>
      </c>
      <c r="F100" s="211" t="s">
        <v>185</v>
      </c>
      <c r="G100" s="212" t="s">
        <v>119</v>
      </c>
      <c r="H100" s="213">
        <v>1</v>
      </c>
      <c r="I100" s="214"/>
      <c r="J100" s="215">
        <f>ROUND(I100*H100,2)</f>
        <v>0</v>
      </c>
      <c r="K100" s="211" t="s">
        <v>120</v>
      </c>
      <c r="L100" s="44"/>
      <c r="M100" s="216" t="s">
        <v>21</v>
      </c>
      <c r="N100" s="217" t="s">
        <v>44</v>
      </c>
      <c r="O100" s="84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0" t="s">
        <v>114</v>
      </c>
      <c r="AT100" s="220" t="s">
        <v>116</v>
      </c>
      <c r="AU100" s="220" t="s">
        <v>81</v>
      </c>
      <c r="AY100" s="17" t="s">
        <v>115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7" t="s">
        <v>81</v>
      </c>
      <c r="BK100" s="221">
        <f>ROUND(I100*H100,2)</f>
        <v>0</v>
      </c>
      <c r="BL100" s="17" t="s">
        <v>114</v>
      </c>
      <c r="BM100" s="220" t="s">
        <v>186</v>
      </c>
    </row>
    <row r="101" s="2" customFormat="1" ht="78" customHeight="1">
      <c r="A101" s="38"/>
      <c r="B101" s="39"/>
      <c r="C101" s="209" t="s">
        <v>187</v>
      </c>
      <c r="D101" s="209" t="s">
        <v>116</v>
      </c>
      <c r="E101" s="210" t="s">
        <v>188</v>
      </c>
      <c r="F101" s="211" t="s">
        <v>189</v>
      </c>
      <c r="G101" s="212" t="s">
        <v>119</v>
      </c>
      <c r="H101" s="213">
        <v>2</v>
      </c>
      <c r="I101" s="214"/>
      <c r="J101" s="215">
        <f>ROUND(I101*H101,2)</f>
        <v>0</v>
      </c>
      <c r="K101" s="211" t="s">
        <v>120</v>
      </c>
      <c r="L101" s="44"/>
      <c r="M101" s="216" t="s">
        <v>21</v>
      </c>
      <c r="N101" s="217" t="s">
        <v>44</v>
      </c>
      <c r="O101" s="84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0" t="s">
        <v>114</v>
      </c>
      <c r="AT101" s="220" t="s">
        <v>116</v>
      </c>
      <c r="AU101" s="220" t="s">
        <v>81</v>
      </c>
      <c r="AY101" s="17" t="s">
        <v>115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7" t="s">
        <v>81</v>
      </c>
      <c r="BK101" s="221">
        <f>ROUND(I101*H101,2)</f>
        <v>0</v>
      </c>
      <c r="BL101" s="17" t="s">
        <v>114</v>
      </c>
      <c r="BM101" s="220" t="s">
        <v>190</v>
      </c>
    </row>
    <row r="102" s="2" customFormat="1" ht="21.75" customHeight="1">
      <c r="A102" s="38"/>
      <c r="B102" s="39"/>
      <c r="C102" s="209" t="s">
        <v>191</v>
      </c>
      <c r="D102" s="209" t="s">
        <v>116</v>
      </c>
      <c r="E102" s="210" t="s">
        <v>192</v>
      </c>
      <c r="F102" s="211" t="s">
        <v>193</v>
      </c>
      <c r="G102" s="212" t="s">
        <v>119</v>
      </c>
      <c r="H102" s="213">
        <v>19</v>
      </c>
      <c r="I102" s="214"/>
      <c r="J102" s="215">
        <f>ROUND(I102*H102,2)</f>
        <v>0</v>
      </c>
      <c r="K102" s="211" t="s">
        <v>120</v>
      </c>
      <c r="L102" s="44"/>
      <c r="M102" s="216" t="s">
        <v>21</v>
      </c>
      <c r="N102" s="217" t="s">
        <v>44</v>
      </c>
      <c r="O102" s="84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0" t="s">
        <v>114</v>
      </c>
      <c r="AT102" s="220" t="s">
        <v>116</v>
      </c>
      <c r="AU102" s="220" t="s">
        <v>81</v>
      </c>
      <c r="AY102" s="17" t="s">
        <v>115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17" t="s">
        <v>81</v>
      </c>
      <c r="BK102" s="221">
        <f>ROUND(I102*H102,2)</f>
        <v>0</v>
      </c>
      <c r="BL102" s="17" t="s">
        <v>114</v>
      </c>
      <c r="BM102" s="220" t="s">
        <v>194</v>
      </c>
    </row>
    <row r="103" s="2" customFormat="1" ht="21.75" customHeight="1">
      <c r="A103" s="38"/>
      <c r="B103" s="39"/>
      <c r="C103" s="245" t="s">
        <v>195</v>
      </c>
      <c r="D103" s="245" t="s">
        <v>151</v>
      </c>
      <c r="E103" s="246" t="s">
        <v>196</v>
      </c>
      <c r="F103" s="247" t="s">
        <v>197</v>
      </c>
      <c r="G103" s="248" t="s">
        <v>119</v>
      </c>
      <c r="H103" s="249">
        <v>19</v>
      </c>
      <c r="I103" s="250"/>
      <c r="J103" s="251">
        <f>ROUND(I103*H103,2)</f>
        <v>0</v>
      </c>
      <c r="K103" s="247" t="s">
        <v>120</v>
      </c>
      <c r="L103" s="252"/>
      <c r="M103" s="253" t="s">
        <v>21</v>
      </c>
      <c r="N103" s="254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154</v>
      </c>
      <c r="AT103" s="220" t="s">
        <v>151</v>
      </c>
      <c r="AU103" s="220" t="s">
        <v>81</v>
      </c>
      <c r="AY103" s="17" t="s">
        <v>115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154</v>
      </c>
      <c r="BM103" s="220" t="s">
        <v>198</v>
      </c>
    </row>
    <row r="104" s="2" customFormat="1" ht="21.75" customHeight="1">
      <c r="A104" s="38"/>
      <c r="B104" s="39"/>
      <c r="C104" s="209" t="s">
        <v>199</v>
      </c>
      <c r="D104" s="209" t="s">
        <v>116</v>
      </c>
      <c r="E104" s="210" t="s">
        <v>200</v>
      </c>
      <c r="F104" s="211" t="s">
        <v>201</v>
      </c>
      <c r="G104" s="212" t="s">
        <v>119</v>
      </c>
      <c r="H104" s="213">
        <v>20</v>
      </c>
      <c r="I104" s="214"/>
      <c r="J104" s="215">
        <f>ROUND(I104*H104,2)</f>
        <v>0</v>
      </c>
      <c r="K104" s="211" t="s">
        <v>120</v>
      </c>
      <c r="L104" s="44"/>
      <c r="M104" s="216" t="s">
        <v>21</v>
      </c>
      <c r="N104" s="217" t="s">
        <v>44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114</v>
      </c>
      <c r="AT104" s="220" t="s">
        <v>116</v>
      </c>
      <c r="AU104" s="220" t="s">
        <v>81</v>
      </c>
      <c r="AY104" s="17" t="s">
        <v>115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81</v>
      </c>
      <c r="BK104" s="221">
        <f>ROUND(I104*H104,2)</f>
        <v>0</v>
      </c>
      <c r="BL104" s="17" t="s">
        <v>114</v>
      </c>
      <c r="BM104" s="220" t="s">
        <v>202</v>
      </c>
    </row>
    <row r="105" s="2" customFormat="1" ht="33" customHeight="1">
      <c r="A105" s="38"/>
      <c r="B105" s="39"/>
      <c r="C105" s="245" t="s">
        <v>7</v>
      </c>
      <c r="D105" s="245" t="s">
        <v>151</v>
      </c>
      <c r="E105" s="246" t="s">
        <v>203</v>
      </c>
      <c r="F105" s="247" t="s">
        <v>204</v>
      </c>
      <c r="G105" s="248" t="s">
        <v>119</v>
      </c>
      <c r="H105" s="249">
        <v>19</v>
      </c>
      <c r="I105" s="250"/>
      <c r="J105" s="251">
        <f>ROUND(I105*H105,2)</f>
        <v>0</v>
      </c>
      <c r="K105" s="247" t="s">
        <v>120</v>
      </c>
      <c r="L105" s="252"/>
      <c r="M105" s="253" t="s">
        <v>21</v>
      </c>
      <c r="N105" s="254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154</v>
      </c>
      <c r="AT105" s="220" t="s">
        <v>151</v>
      </c>
      <c r="AU105" s="220" t="s">
        <v>81</v>
      </c>
      <c r="AY105" s="17" t="s">
        <v>115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154</v>
      </c>
      <c r="BM105" s="220" t="s">
        <v>205</v>
      </c>
    </row>
    <row r="106" s="2" customFormat="1" ht="21.75" customHeight="1">
      <c r="A106" s="38"/>
      <c r="B106" s="39"/>
      <c r="C106" s="209" t="s">
        <v>206</v>
      </c>
      <c r="D106" s="209" t="s">
        <v>116</v>
      </c>
      <c r="E106" s="210" t="s">
        <v>207</v>
      </c>
      <c r="F106" s="211" t="s">
        <v>208</v>
      </c>
      <c r="G106" s="212" t="s">
        <v>119</v>
      </c>
      <c r="H106" s="213">
        <v>11</v>
      </c>
      <c r="I106" s="214"/>
      <c r="J106" s="215">
        <f>ROUND(I106*H106,2)</f>
        <v>0</v>
      </c>
      <c r="K106" s="211" t="s">
        <v>120</v>
      </c>
      <c r="L106" s="44"/>
      <c r="M106" s="216" t="s">
        <v>21</v>
      </c>
      <c r="N106" s="217" t="s">
        <v>44</v>
      </c>
      <c r="O106" s="84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0" t="s">
        <v>114</v>
      </c>
      <c r="AT106" s="220" t="s">
        <v>116</v>
      </c>
      <c r="AU106" s="220" t="s">
        <v>81</v>
      </c>
      <c r="AY106" s="17" t="s">
        <v>115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7" t="s">
        <v>81</v>
      </c>
      <c r="BK106" s="221">
        <f>ROUND(I106*H106,2)</f>
        <v>0</v>
      </c>
      <c r="BL106" s="17" t="s">
        <v>114</v>
      </c>
      <c r="BM106" s="220" t="s">
        <v>209</v>
      </c>
    </row>
    <row r="107" s="2" customFormat="1" ht="21.75" customHeight="1">
      <c r="A107" s="38"/>
      <c r="B107" s="39"/>
      <c r="C107" s="245" t="s">
        <v>210</v>
      </c>
      <c r="D107" s="245" t="s">
        <v>151</v>
      </c>
      <c r="E107" s="246" t="s">
        <v>211</v>
      </c>
      <c r="F107" s="247" t="s">
        <v>212</v>
      </c>
      <c r="G107" s="248" t="s">
        <v>119</v>
      </c>
      <c r="H107" s="249">
        <v>11</v>
      </c>
      <c r="I107" s="250"/>
      <c r="J107" s="251">
        <f>ROUND(I107*H107,2)</f>
        <v>0</v>
      </c>
      <c r="K107" s="247" t="s">
        <v>120</v>
      </c>
      <c r="L107" s="252"/>
      <c r="M107" s="253" t="s">
        <v>21</v>
      </c>
      <c r="N107" s="254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154</v>
      </c>
      <c r="AT107" s="220" t="s">
        <v>151</v>
      </c>
      <c r="AU107" s="220" t="s">
        <v>81</v>
      </c>
      <c r="AY107" s="17" t="s">
        <v>115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154</v>
      </c>
      <c r="BM107" s="220" t="s">
        <v>213</v>
      </c>
    </row>
    <row r="108" s="2" customFormat="1" ht="21.75" customHeight="1">
      <c r="A108" s="38"/>
      <c r="B108" s="39"/>
      <c r="C108" s="209" t="s">
        <v>214</v>
      </c>
      <c r="D108" s="209" t="s">
        <v>116</v>
      </c>
      <c r="E108" s="210" t="s">
        <v>215</v>
      </c>
      <c r="F108" s="211" t="s">
        <v>216</v>
      </c>
      <c r="G108" s="212" t="s">
        <v>119</v>
      </c>
      <c r="H108" s="213">
        <v>11</v>
      </c>
      <c r="I108" s="214"/>
      <c r="J108" s="215">
        <f>ROUND(I108*H108,2)</f>
        <v>0</v>
      </c>
      <c r="K108" s="211" t="s">
        <v>120</v>
      </c>
      <c r="L108" s="44"/>
      <c r="M108" s="216" t="s">
        <v>21</v>
      </c>
      <c r="N108" s="217" t="s">
        <v>44</v>
      </c>
      <c r="O108" s="84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0" t="s">
        <v>114</v>
      </c>
      <c r="AT108" s="220" t="s">
        <v>116</v>
      </c>
      <c r="AU108" s="220" t="s">
        <v>81</v>
      </c>
      <c r="AY108" s="17" t="s">
        <v>115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7" t="s">
        <v>81</v>
      </c>
      <c r="BK108" s="221">
        <f>ROUND(I108*H108,2)</f>
        <v>0</v>
      </c>
      <c r="BL108" s="17" t="s">
        <v>114</v>
      </c>
      <c r="BM108" s="220" t="s">
        <v>217</v>
      </c>
    </row>
    <row r="109" s="2" customFormat="1" ht="21.75" customHeight="1">
      <c r="A109" s="38"/>
      <c r="B109" s="39"/>
      <c r="C109" s="245" t="s">
        <v>218</v>
      </c>
      <c r="D109" s="245" t="s">
        <v>151</v>
      </c>
      <c r="E109" s="246" t="s">
        <v>219</v>
      </c>
      <c r="F109" s="247" t="s">
        <v>220</v>
      </c>
      <c r="G109" s="248" t="s">
        <v>119</v>
      </c>
      <c r="H109" s="249">
        <v>11</v>
      </c>
      <c r="I109" s="250"/>
      <c r="J109" s="251">
        <f>ROUND(I109*H109,2)</f>
        <v>0</v>
      </c>
      <c r="K109" s="247" t="s">
        <v>120</v>
      </c>
      <c r="L109" s="252"/>
      <c r="M109" s="253" t="s">
        <v>21</v>
      </c>
      <c r="N109" s="254" t="s">
        <v>44</v>
      </c>
      <c r="O109" s="84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0" t="s">
        <v>154</v>
      </c>
      <c r="AT109" s="220" t="s">
        <v>151</v>
      </c>
      <c r="AU109" s="220" t="s">
        <v>81</v>
      </c>
      <c r="AY109" s="17" t="s">
        <v>115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7" t="s">
        <v>81</v>
      </c>
      <c r="BK109" s="221">
        <f>ROUND(I109*H109,2)</f>
        <v>0</v>
      </c>
      <c r="BL109" s="17" t="s">
        <v>154</v>
      </c>
      <c r="BM109" s="220" t="s">
        <v>221</v>
      </c>
    </row>
    <row r="110" s="2" customFormat="1" ht="21.75" customHeight="1">
      <c r="A110" s="38"/>
      <c r="B110" s="39"/>
      <c r="C110" s="245" t="s">
        <v>222</v>
      </c>
      <c r="D110" s="245" t="s">
        <v>151</v>
      </c>
      <c r="E110" s="246" t="s">
        <v>223</v>
      </c>
      <c r="F110" s="247" t="s">
        <v>224</v>
      </c>
      <c r="G110" s="248" t="s">
        <v>119</v>
      </c>
      <c r="H110" s="249">
        <v>2</v>
      </c>
      <c r="I110" s="250"/>
      <c r="J110" s="251">
        <f>ROUND(I110*H110,2)</f>
        <v>0</v>
      </c>
      <c r="K110" s="247" t="s">
        <v>120</v>
      </c>
      <c r="L110" s="252"/>
      <c r="M110" s="253" t="s">
        <v>21</v>
      </c>
      <c r="N110" s="254" t="s">
        <v>44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154</v>
      </c>
      <c r="AT110" s="220" t="s">
        <v>151</v>
      </c>
      <c r="AU110" s="220" t="s">
        <v>81</v>
      </c>
      <c r="AY110" s="17" t="s">
        <v>115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81</v>
      </c>
      <c r="BK110" s="221">
        <f>ROUND(I110*H110,2)</f>
        <v>0</v>
      </c>
      <c r="BL110" s="17" t="s">
        <v>154</v>
      </c>
      <c r="BM110" s="220" t="s">
        <v>225</v>
      </c>
    </row>
    <row r="111" s="2" customFormat="1" ht="21.75" customHeight="1">
      <c r="A111" s="38"/>
      <c r="B111" s="39"/>
      <c r="C111" s="245" t="s">
        <v>226</v>
      </c>
      <c r="D111" s="245" t="s">
        <v>151</v>
      </c>
      <c r="E111" s="246" t="s">
        <v>227</v>
      </c>
      <c r="F111" s="247" t="s">
        <v>228</v>
      </c>
      <c r="G111" s="248" t="s">
        <v>119</v>
      </c>
      <c r="H111" s="249">
        <v>7</v>
      </c>
      <c r="I111" s="250"/>
      <c r="J111" s="251">
        <f>ROUND(I111*H111,2)</f>
        <v>0</v>
      </c>
      <c r="K111" s="247" t="s">
        <v>120</v>
      </c>
      <c r="L111" s="252"/>
      <c r="M111" s="253" t="s">
        <v>21</v>
      </c>
      <c r="N111" s="254" t="s">
        <v>44</v>
      </c>
      <c r="O111" s="84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0" t="s">
        <v>154</v>
      </c>
      <c r="AT111" s="220" t="s">
        <v>151</v>
      </c>
      <c r="AU111" s="220" t="s">
        <v>81</v>
      </c>
      <c r="AY111" s="17" t="s">
        <v>115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7" t="s">
        <v>81</v>
      </c>
      <c r="BK111" s="221">
        <f>ROUND(I111*H111,2)</f>
        <v>0</v>
      </c>
      <c r="BL111" s="17" t="s">
        <v>154</v>
      </c>
      <c r="BM111" s="220" t="s">
        <v>229</v>
      </c>
    </row>
    <row r="112" s="2" customFormat="1" ht="21.75" customHeight="1">
      <c r="A112" s="38"/>
      <c r="B112" s="39"/>
      <c r="C112" s="245" t="s">
        <v>230</v>
      </c>
      <c r="D112" s="245" t="s">
        <v>151</v>
      </c>
      <c r="E112" s="246" t="s">
        <v>231</v>
      </c>
      <c r="F112" s="247" t="s">
        <v>232</v>
      </c>
      <c r="G112" s="248" t="s">
        <v>119</v>
      </c>
      <c r="H112" s="249">
        <v>2</v>
      </c>
      <c r="I112" s="250"/>
      <c r="J112" s="251">
        <f>ROUND(I112*H112,2)</f>
        <v>0</v>
      </c>
      <c r="K112" s="247" t="s">
        <v>120</v>
      </c>
      <c r="L112" s="252"/>
      <c r="M112" s="253" t="s">
        <v>21</v>
      </c>
      <c r="N112" s="254" t="s">
        <v>44</v>
      </c>
      <c r="O112" s="84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0" t="s">
        <v>154</v>
      </c>
      <c r="AT112" s="220" t="s">
        <v>151</v>
      </c>
      <c r="AU112" s="220" t="s">
        <v>81</v>
      </c>
      <c r="AY112" s="17" t="s">
        <v>115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7" t="s">
        <v>81</v>
      </c>
      <c r="BK112" s="221">
        <f>ROUND(I112*H112,2)</f>
        <v>0</v>
      </c>
      <c r="BL112" s="17" t="s">
        <v>154</v>
      </c>
      <c r="BM112" s="220" t="s">
        <v>233</v>
      </c>
    </row>
    <row r="113" s="2" customFormat="1" ht="21.75" customHeight="1">
      <c r="A113" s="38"/>
      <c r="B113" s="39"/>
      <c r="C113" s="245" t="s">
        <v>234</v>
      </c>
      <c r="D113" s="245" t="s">
        <v>151</v>
      </c>
      <c r="E113" s="246" t="s">
        <v>235</v>
      </c>
      <c r="F113" s="247" t="s">
        <v>236</v>
      </c>
      <c r="G113" s="248" t="s">
        <v>119</v>
      </c>
      <c r="H113" s="249">
        <v>4</v>
      </c>
      <c r="I113" s="250"/>
      <c r="J113" s="251">
        <f>ROUND(I113*H113,2)</f>
        <v>0</v>
      </c>
      <c r="K113" s="247" t="s">
        <v>120</v>
      </c>
      <c r="L113" s="252"/>
      <c r="M113" s="253" t="s">
        <v>21</v>
      </c>
      <c r="N113" s="254" t="s">
        <v>44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154</v>
      </c>
      <c r="AT113" s="220" t="s">
        <v>151</v>
      </c>
      <c r="AU113" s="220" t="s">
        <v>81</v>
      </c>
      <c r="AY113" s="17" t="s">
        <v>115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81</v>
      </c>
      <c r="BK113" s="221">
        <f>ROUND(I113*H113,2)</f>
        <v>0</v>
      </c>
      <c r="BL113" s="17" t="s">
        <v>154</v>
      </c>
      <c r="BM113" s="220" t="s">
        <v>237</v>
      </c>
    </row>
    <row r="114" s="2" customFormat="1" ht="21.75" customHeight="1">
      <c r="A114" s="38"/>
      <c r="B114" s="39"/>
      <c r="C114" s="209" t="s">
        <v>238</v>
      </c>
      <c r="D114" s="209" t="s">
        <v>116</v>
      </c>
      <c r="E114" s="210" t="s">
        <v>239</v>
      </c>
      <c r="F114" s="211" t="s">
        <v>240</v>
      </c>
      <c r="G114" s="212" t="s">
        <v>119</v>
      </c>
      <c r="H114" s="213">
        <v>2</v>
      </c>
      <c r="I114" s="214"/>
      <c r="J114" s="215">
        <f>ROUND(I114*H114,2)</f>
        <v>0</v>
      </c>
      <c r="K114" s="211" t="s">
        <v>120</v>
      </c>
      <c r="L114" s="44"/>
      <c r="M114" s="216" t="s">
        <v>21</v>
      </c>
      <c r="N114" s="217" t="s">
        <v>44</v>
      </c>
      <c r="O114" s="84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0" t="s">
        <v>114</v>
      </c>
      <c r="AT114" s="220" t="s">
        <v>116</v>
      </c>
      <c r="AU114" s="220" t="s">
        <v>81</v>
      </c>
      <c r="AY114" s="17" t="s">
        <v>115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7" t="s">
        <v>81</v>
      </c>
      <c r="BK114" s="221">
        <f>ROUND(I114*H114,2)</f>
        <v>0</v>
      </c>
      <c r="BL114" s="17" t="s">
        <v>114</v>
      </c>
      <c r="BM114" s="220" t="s">
        <v>241</v>
      </c>
    </row>
    <row r="115" s="2" customFormat="1" ht="21.75" customHeight="1">
      <c r="A115" s="38"/>
      <c r="B115" s="39"/>
      <c r="C115" s="245" t="s">
        <v>242</v>
      </c>
      <c r="D115" s="245" t="s">
        <v>151</v>
      </c>
      <c r="E115" s="246" t="s">
        <v>243</v>
      </c>
      <c r="F115" s="247" t="s">
        <v>244</v>
      </c>
      <c r="G115" s="248" t="s">
        <v>119</v>
      </c>
      <c r="H115" s="249">
        <v>2</v>
      </c>
      <c r="I115" s="250"/>
      <c r="J115" s="251">
        <f>ROUND(I115*H115,2)</f>
        <v>0</v>
      </c>
      <c r="K115" s="247" t="s">
        <v>120</v>
      </c>
      <c r="L115" s="252"/>
      <c r="M115" s="253" t="s">
        <v>21</v>
      </c>
      <c r="N115" s="254" t="s">
        <v>44</v>
      </c>
      <c r="O115" s="84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0" t="s">
        <v>154</v>
      </c>
      <c r="AT115" s="220" t="s">
        <v>151</v>
      </c>
      <c r="AU115" s="220" t="s">
        <v>81</v>
      </c>
      <c r="AY115" s="17" t="s">
        <v>115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7" t="s">
        <v>81</v>
      </c>
      <c r="BK115" s="221">
        <f>ROUND(I115*H115,2)</f>
        <v>0</v>
      </c>
      <c r="BL115" s="17" t="s">
        <v>154</v>
      </c>
      <c r="BM115" s="220" t="s">
        <v>245</v>
      </c>
    </row>
    <row r="116" s="2" customFormat="1" ht="21.75" customHeight="1">
      <c r="A116" s="38"/>
      <c r="B116" s="39"/>
      <c r="C116" s="209" t="s">
        <v>246</v>
      </c>
      <c r="D116" s="209" t="s">
        <v>116</v>
      </c>
      <c r="E116" s="210" t="s">
        <v>247</v>
      </c>
      <c r="F116" s="211" t="s">
        <v>248</v>
      </c>
      <c r="G116" s="212" t="s">
        <v>119</v>
      </c>
      <c r="H116" s="213">
        <v>1</v>
      </c>
      <c r="I116" s="214"/>
      <c r="J116" s="215">
        <f>ROUND(I116*H116,2)</f>
        <v>0</v>
      </c>
      <c r="K116" s="211" t="s">
        <v>120</v>
      </c>
      <c r="L116" s="44"/>
      <c r="M116" s="216" t="s">
        <v>21</v>
      </c>
      <c r="N116" s="217" t="s">
        <v>44</v>
      </c>
      <c r="O116" s="84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0" t="s">
        <v>114</v>
      </c>
      <c r="AT116" s="220" t="s">
        <v>116</v>
      </c>
      <c r="AU116" s="220" t="s">
        <v>81</v>
      </c>
      <c r="AY116" s="17" t="s">
        <v>115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7" t="s">
        <v>81</v>
      </c>
      <c r="BK116" s="221">
        <f>ROUND(I116*H116,2)</f>
        <v>0</v>
      </c>
      <c r="BL116" s="17" t="s">
        <v>114</v>
      </c>
      <c r="BM116" s="220" t="s">
        <v>249</v>
      </c>
    </row>
    <row r="117" s="2" customFormat="1" ht="21.75" customHeight="1">
      <c r="A117" s="38"/>
      <c r="B117" s="39"/>
      <c r="C117" s="209" t="s">
        <v>250</v>
      </c>
      <c r="D117" s="209" t="s">
        <v>116</v>
      </c>
      <c r="E117" s="210" t="s">
        <v>251</v>
      </c>
      <c r="F117" s="211" t="s">
        <v>252</v>
      </c>
      <c r="G117" s="212" t="s">
        <v>119</v>
      </c>
      <c r="H117" s="213">
        <v>1</v>
      </c>
      <c r="I117" s="214"/>
      <c r="J117" s="215">
        <f>ROUND(I117*H117,2)</f>
        <v>0</v>
      </c>
      <c r="K117" s="211" t="s">
        <v>120</v>
      </c>
      <c r="L117" s="44"/>
      <c r="M117" s="216" t="s">
        <v>21</v>
      </c>
      <c r="N117" s="217" t="s">
        <v>44</v>
      </c>
      <c r="O117" s="84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0" t="s">
        <v>114</v>
      </c>
      <c r="AT117" s="220" t="s">
        <v>116</v>
      </c>
      <c r="AU117" s="220" t="s">
        <v>81</v>
      </c>
      <c r="AY117" s="17" t="s">
        <v>115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7" t="s">
        <v>81</v>
      </c>
      <c r="BK117" s="221">
        <f>ROUND(I117*H117,2)</f>
        <v>0</v>
      </c>
      <c r="BL117" s="17" t="s">
        <v>114</v>
      </c>
      <c r="BM117" s="220" t="s">
        <v>253</v>
      </c>
    </row>
    <row r="118" s="2" customFormat="1" ht="33" customHeight="1">
      <c r="A118" s="38"/>
      <c r="B118" s="39"/>
      <c r="C118" s="209" t="s">
        <v>254</v>
      </c>
      <c r="D118" s="209" t="s">
        <v>116</v>
      </c>
      <c r="E118" s="210" t="s">
        <v>255</v>
      </c>
      <c r="F118" s="211" t="s">
        <v>256</v>
      </c>
      <c r="G118" s="212" t="s">
        <v>119</v>
      </c>
      <c r="H118" s="213">
        <v>19</v>
      </c>
      <c r="I118" s="214"/>
      <c r="J118" s="215">
        <f>ROUND(I118*H118,2)</f>
        <v>0</v>
      </c>
      <c r="K118" s="211" t="s">
        <v>120</v>
      </c>
      <c r="L118" s="44"/>
      <c r="M118" s="216" t="s">
        <v>21</v>
      </c>
      <c r="N118" s="217" t="s">
        <v>44</v>
      </c>
      <c r="O118" s="84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0" t="s">
        <v>114</v>
      </c>
      <c r="AT118" s="220" t="s">
        <v>116</v>
      </c>
      <c r="AU118" s="220" t="s">
        <v>81</v>
      </c>
      <c r="AY118" s="17" t="s">
        <v>115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7" t="s">
        <v>81</v>
      </c>
      <c r="BK118" s="221">
        <f>ROUND(I118*H118,2)</f>
        <v>0</v>
      </c>
      <c r="BL118" s="17" t="s">
        <v>114</v>
      </c>
      <c r="BM118" s="220" t="s">
        <v>257</v>
      </c>
    </row>
    <row r="119" s="2" customFormat="1" ht="21.75" customHeight="1">
      <c r="A119" s="38"/>
      <c r="B119" s="39"/>
      <c r="C119" s="245" t="s">
        <v>258</v>
      </c>
      <c r="D119" s="245" t="s">
        <v>151</v>
      </c>
      <c r="E119" s="246" t="s">
        <v>259</v>
      </c>
      <c r="F119" s="247" t="s">
        <v>260</v>
      </c>
      <c r="G119" s="248" t="s">
        <v>119</v>
      </c>
      <c r="H119" s="249">
        <v>19</v>
      </c>
      <c r="I119" s="250"/>
      <c r="J119" s="251">
        <f>ROUND(I119*H119,2)</f>
        <v>0</v>
      </c>
      <c r="K119" s="247" t="s">
        <v>120</v>
      </c>
      <c r="L119" s="252"/>
      <c r="M119" s="253" t="s">
        <v>21</v>
      </c>
      <c r="N119" s="254" t="s">
        <v>44</v>
      </c>
      <c r="O119" s="84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0" t="s">
        <v>154</v>
      </c>
      <c r="AT119" s="220" t="s">
        <v>151</v>
      </c>
      <c r="AU119" s="220" t="s">
        <v>81</v>
      </c>
      <c r="AY119" s="17" t="s">
        <v>115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7" t="s">
        <v>81</v>
      </c>
      <c r="BK119" s="221">
        <f>ROUND(I119*H119,2)</f>
        <v>0</v>
      </c>
      <c r="BL119" s="17" t="s">
        <v>154</v>
      </c>
      <c r="BM119" s="220" t="s">
        <v>261</v>
      </c>
    </row>
    <row r="120" s="2" customFormat="1" ht="21.75" customHeight="1">
      <c r="A120" s="38"/>
      <c r="B120" s="39"/>
      <c r="C120" s="245" t="s">
        <v>262</v>
      </c>
      <c r="D120" s="245" t="s">
        <v>151</v>
      </c>
      <c r="E120" s="246" t="s">
        <v>263</v>
      </c>
      <c r="F120" s="247" t="s">
        <v>264</v>
      </c>
      <c r="G120" s="248" t="s">
        <v>119</v>
      </c>
      <c r="H120" s="249">
        <v>19</v>
      </c>
      <c r="I120" s="250"/>
      <c r="J120" s="251">
        <f>ROUND(I120*H120,2)</f>
        <v>0</v>
      </c>
      <c r="K120" s="247" t="s">
        <v>120</v>
      </c>
      <c r="L120" s="252"/>
      <c r="M120" s="253" t="s">
        <v>21</v>
      </c>
      <c r="N120" s="254" t="s">
        <v>44</v>
      </c>
      <c r="O120" s="84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0" t="s">
        <v>154</v>
      </c>
      <c r="AT120" s="220" t="s">
        <v>151</v>
      </c>
      <c r="AU120" s="220" t="s">
        <v>81</v>
      </c>
      <c r="AY120" s="17" t="s">
        <v>115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7" t="s">
        <v>81</v>
      </c>
      <c r="BK120" s="221">
        <f>ROUND(I120*H120,2)</f>
        <v>0</v>
      </c>
      <c r="BL120" s="17" t="s">
        <v>154</v>
      </c>
      <c r="BM120" s="220" t="s">
        <v>265</v>
      </c>
    </row>
    <row r="121" s="2" customFormat="1" ht="21.75" customHeight="1">
      <c r="A121" s="38"/>
      <c r="B121" s="39"/>
      <c r="C121" s="245" t="s">
        <v>266</v>
      </c>
      <c r="D121" s="245" t="s">
        <v>151</v>
      </c>
      <c r="E121" s="246" t="s">
        <v>267</v>
      </c>
      <c r="F121" s="247" t="s">
        <v>268</v>
      </c>
      <c r="G121" s="248" t="s">
        <v>119</v>
      </c>
      <c r="H121" s="249">
        <v>19</v>
      </c>
      <c r="I121" s="250"/>
      <c r="J121" s="251">
        <f>ROUND(I121*H121,2)</f>
        <v>0</v>
      </c>
      <c r="K121" s="247" t="s">
        <v>120</v>
      </c>
      <c r="L121" s="252"/>
      <c r="M121" s="253" t="s">
        <v>21</v>
      </c>
      <c r="N121" s="254" t="s">
        <v>44</v>
      </c>
      <c r="O121" s="84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0" t="s">
        <v>154</v>
      </c>
      <c r="AT121" s="220" t="s">
        <v>151</v>
      </c>
      <c r="AU121" s="220" t="s">
        <v>81</v>
      </c>
      <c r="AY121" s="17" t="s">
        <v>115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7" t="s">
        <v>81</v>
      </c>
      <c r="BK121" s="221">
        <f>ROUND(I121*H121,2)</f>
        <v>0</v>
      </c>
      <c r="BL121" s="17" t="s">
        <v>154</v>
      </c>
      <c r="BM121" s="220" t="s">
        <v>269</v>
      </c>
    </row>
    <row r="122" s="2" customFormat="1" ht="21.75" customHeight="1">
      <c r="A122" s="38"/>
      <c r="B122" s="39"/>
      <c r="C122" s="245" t="s">
        <v>270</v>
      </c>
      <c r="D122" s="245" t="s">
        <v>151</v>
      </c>
      <c r="E122" s="246" t="s">
        <v>271</v>
      </c>
      <c r="F122" s="247" t="s">
        <v>272</v>
      </c>
      <c r="G122" s="248" t="s">
        <v>119</v>
      </c>
      <c r="H122" s="249">
        <v>19</v>
      </c>
      <c r="I122" s="250"/>
      <c r="J122" s="251">
        <f>ROUND(I122*H122,2)</f>
        <v>0</v>
      </c>
      <c r="K122" s="247" t="s">
        <v>120</v>
      </c>
      <c r="L122" s="252"/>
      <c r="M122" s="253" t="s">
        <v>21</v>
      </c>
      <c r="N122" s="254" t="s">
        <v>44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154</v>
      </c>
      <c r="AT122" s="220" t="s">
        <v>151</v>
      </c>
      <c r="AU122" s="220" t="s">
        <v>81</v>
      </c>
      <c r="AY122" s="17" t="s">
        <v>115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81</v>
      </c>
      <c r="BK122" s="221">
        <f>ROUND(I122*H122,2)</f>
        <v>0</v>
      </c>
      <c r="BL122" s="17" t="s">
        <v>154</v>
      </c>
      <c r="BM122" s="220" t="s">
        <v>273</v>
      </c>
    </row>
    <row r="123" s="2" customFormat="1" ht="21.75" customHeight="1">
      <c r="A123" s="38"/>
      <c r="B123" s="39"/>
      <c r="C123" s="209" t="s">
        <v>274</v>
      </c>
      <c r="D123" s="209" t="s">
        <v>116</v>
      </c>
      <c r="E123" s="210" t="s">
        <v>275</v>
      </c>
      <c r="F123" s="211" t="s">
        <v>276</v>
      </c>
      <c r="G123" s="212" t="s">
        <v>119</v>
      </c>
      <c r="H123" s="213">
        <v>19</v>
      </c>
      <c r="I123" s="214"/>
      <c r="J123" s="215">
        <f>ROUND(I123*H123,2)</f>
        <v>0</v>
      </c>
      <c r="K123" s="211" t="s">
        <v>120</v>
      </c>
      <c r="L123" s="44"/>
      <c r="M123" s="216" t="s">
        <v>21</v>
      </c>
      <c r="N123" s="217" t="s">
        <v>44</v>
      </c>
      <c r="O123" s="84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0" t="s">
        <v>114</v>
      </c>
      <c r="AT123" s="220" t="s">
        <v>116</v>
      </c>
      <c r="AU123" s="220" t="s">
        <v>81</v>
      </c>
      <c r="AY123" s="17" t="s">
        <v>115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7" t="s">
        <v>81</v>
      </c>
      <c r="BK123" s="221">
        <f>ROUND(I123*H123,2)</f>
        <v>0</v>
      </c>
      <c r="BL123" s="17" t="s">
        <v>114</v>
      </c>
      <c r="BM123" s="220" t="s">
        <v>277</v>
      </c>
    </row>
    <row r="124" s="2" customFormat="1" ht="21.75" customHeight="1">
      <c r="A124" s="38"/>
      <c r="B124" s="39"/>
      <c r="C124" s="245" t="s">
        <v>278</v>
      </c>
      <c r="D124" s="245" t="s">
        <v>151</v>
      </c>
      <c r="E124" s="246" t="s">
        <v>279</v>
      </c>
      <c r="F124" s="247" t="s">
        <v>280</v>
      </c>
      <c r="G124" s="248" t="s">
        <v>119</v>
      </c>
      <c r="H124" s="249">
        <v>19</v>
      </c>
      <c r="I124" s="250"/>
      <c r="J124" s="251">
        <f>ROUND(I124*H124,2)</f>
        <v>0</v>
      </c>
      <c r="K124" s="247" t="s">
        <v>120</v>
      </c>
      <c r="L124" s="252"/>
      <c r="M124" s="253" t="s">
        <v>21</v>
      </c>
      <c r="N124" s="254" t="s">
        <v>44</v>
      </c>
      <c r="O124" s="84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0" t="s">
        <v>154</v>
      </c>
      <c r="AT124" s="220" t="s">
        <v>151</v>
      </c>
      <c r="AU124" s="220" t="s">
        <v>81</v>
      </c>
      <c r="AY124" s="17" t="s">
        <v>115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81</v>
      </c>
      <c r="BK124" s="221">
        <f>ROUND(I124*H124,2)</f>
        <v>0</v>
      </c>
      <c r="BL124" s="17" t="s">
        <v>154</v>
      </c>
      <c r="BM124" s="220" t="s">
        <v>281</v>
      </c>
    </row>
    <row r="125" s="2" customFormat="1" ht="21.75" customHeight="1">
      <c r="A125" s="38"/>
      <c r="B125" s="39"/>
      <c r="C125" s="209" t="s">
        <v>282</v>
      </c>
      <c r="D125" s="209" t="s">
        <v>116</v>
      </c>
      <c r="E125" s="210" t="s">
        <v>283</v>
      </c>
      <c r="F125" s="211" t="s">
        <v>284</v>
      </c>
      <c r="G125" s="212" t="s">
        <v>119</v>
      </c>
      <c r="H125" s="213">
        <v>38</v>
      </c>
      <c r="I125" s="214"/>
      <c r="J125" s="215">
        <f>ROUND(I125*H125,2)</f>
        <v>0</v>
      </c>
      <c r="K125" s="211" t="s">
        <v>120</v>
      </c>
      <c r="L125" s="44"/>
      <c r="M125" s="216" t="s">
        <v>21</v>
      </c>
      <c r="N125" s="217" t="s">
        <v>44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114</v>
      </c>
      <c r="AT125" s="220" t="s">
        <v>116</v>
      </c>
      <c r="AU125" s="220" t="s">
        <v>81</v>
      </c>
      <c r="AY125" s="17" t="s">
        <v>115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81</v>
      </c>
      <c r="BK125" s="221">
        <f>ROUND(I125*H125,2)</f>
        <v>0</v>
      </c>
      <c r="BL125" s="17" t="s">
        <v>114</v>
      </c>
      <c r="BM125" s="220" t="s">
        <v>285</v>
      </c>
    </row>
    <row r="126" s="2" customFormat="1" ht="21.75" customHeight="1">
      <c r="A126" s="38"/>
      <c r="B126" s="39"/>
      <c r="C126" s="245" t="s">
        <v>286</v>
      </c>
      <c r="D126" s="245" t="s">
        <v>151</v>
      </c>
      <c r="E126" s="246" t="s">
        <v>287</v>
      </c>
      <c r="F126" s="247" t="s">
        <v>288</v>
      </c>
      <c r="G126" s="248" t="s">
        <v>289</v>
      </c>
      <c r="H126" s="249">
        <v>19</v>
      </c>
      <c r="I126" s="250"/>
      <c r="J126" s="251">
        <f>ROUND(I126*H126,2)</f>
        <v>0</v>
      </c>
      <c r="K126" s="247" t="s">
        <v>120</v>
      </c>
      <c r="L126" s="252"/>
      <c r="M126" s="253" t="s">
        <v>21</v>
      </c>
      <c r="N126" s="254" t="s">
        <v>44</v>
      </c>
      <c r="O126" s="84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0" t="s">
        <v>154</v>
      </c>
      <c r="AT126" s="220" t="s">
        <v>151</v>
      </c>
      <c r="AU126" s="220" t="s">
        <v>81</v>
      </c>
      <c r="AY126" s="17" t="s">
        <v>115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81</v>
      </c>
      <c r="BK126" s="221">
        <f>ROUND(I126*H126,2)</f>
        <v>0</v>
      </c>
      <c r="BL126" s="17" t="s">
        <v>154</v>
      </c>
      <c r="BM126" s="220" t="s">
        <v>290</v>
      </c>
    </row>
    <row r="127" s="2" customFormat="1" ht="21.75" customHeight="1">
      <c r="A127" s="38"/>
      <c r="B127" s="39"/>
      <c r="C127" s="245" t="s">
        <v>291</v>
      </c>
      <c r="D127" s="245" t="s">
        <v>151</v>
      </c>
      <c r="E127" s="246" t="s">
        <v>292</v>
      </c>
      <c r="F127" s="247" t="s">
        <v>293</v>
      </c>
      <c r="G127" s="248" t="s">
        <v>119</v>
      </c>
      <c r="H127" s="249">
        <v>1</v>
      </c>
      <c r="I127" s="250"/>
      <c r="J127" s="251">
        <f>ROUND(I127*H127,2)</f>
        <v>0</v>
      </c>
      <c r="K127" s="247" t="s">
        <v>120</v>
      </c>
      <c r="L127" s="252"/>
      <c r="M127" s="253" t="s">
        <v>21</v>
      </c>
      <c r="N127" s="254" t="s">
        <v>44</v>
      </c>
      <c r="O127" s="84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0" t="s">
        <v>154</v>
      </c>
      <c r="AT127" s="220" t="s">
        <v>151</v>
      </c>
      <c r="AU127" s="220" t="s">
        <v>81</v>
      </c>
      <c r="AY127" s="17" t="s">
        <v>115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81</v>
      </c>
      <c r="BK127" s="221">
        <f>ROUND(I127*H127,2)</f>
        <v>0</v>
      </c>
      <c r="BL127" s="17" t="s">
        <v>154</v>
      </c>
      <c r="BM127" s="220" t="s">
        <v>294</v>
      </c>
    </row>
    <row r="128" s="2" customFormat="1" ht="21.75" customHeight="1">
      <c r="A128" s="38"/>
      <c r="B128" s="39"/>
      <c r="C128" s="245" t="s">
        <v>295</v>
      </c>
      <c r="D128" s="245" t="s">
        <v>151</v>
      </c>
      <c r="E128" s="246" t="s">
        <v>296</v>
      </c>
      <c r="F128" s="247" t="s">
        <v>297</v>
      </c>
      <c r="G128" s="248" t="s">
        <v>119</v>
      </c>
      <c r="H128" s="249">
        <v>1</v>
      </c>
      <c r="I128" s="250"/>
      <c r="J128" s="251">
        <f>ROUND(I128*H128,2)</f>
        <v>0</v>
      </c>
      <c r="K128" s="247" t="s">
        <v>120</v>
      </c>
      <c r="L128" s="252"/>
      <c r="M128" s="253" t="s">
        <v>21</v>
      </c>
      <c r="N128" s="254" t="s">
        <v>44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154</v>
      </c>
      <c r="AT128" s="220" t="s">
        <v>151</v>
      </c>
      <c r="AU128" s="220" t="s">
        <v>81</v>
      </c>
      <c r="AY128" s="17" t="s">
        <v>115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81</v>
      </c>
      <c r="BK128" s="221">
        <f>ROUND(I128*H128,2)</f>
        <v>0</v>
      </c>
      <c r="BL128" s="17" t="s">
        <v>154</v>
      </c>
      <c r="BM128" s="220" t="s">
        <v>298</v>
      </c>
    </row>
    <row r="129" s="2" customFormat="1" ht="21.75" customHeight="1">
      <c r="A129" s="38"/>
      <c r="B129" s="39"/>
      <c r="C129" s="209" t="s">
        <v>299</v>
      </c>
      <c r="D129" s="209" t="s">
        <v>116</v>
      </c>
      <c r="E129" s="210" t="s">
        <v>300</v>
      </c>
      <c r="F129" s="211" t="s">
        <v>301</v>
      </c>
      <c r="G129" s="212" t="s">
        <v>119</v>
      </c>
      <c r="H129" s="213">
        <v>2</v>
      </c>
      <c r="I129" s="214"/>
      <c r="J129" s="215">
        <f>ROUND(I129*H129,2)</f>
        <v>0</v>
      </c>
      <c r="K129" s="211" t="s">
        <v>120</v>
      </c>
      <c r="L129" s="44"/>
      <c r="M129" s="216" t="s">
        <v>21</v>
      </c>
      <c r="N129" s="217" t="s">
        <v>44</v>
      </c>
      <c r="O129" s="84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0" t="s">
        <v>114</v>
      </c>
      <c r="AT129" s="220" t="s">
        <v>116</v>
      </c>
      <c r="AU129" s="220" t="s">
        <v>81</v>
      </c>
      <c r="AY129" s="17" t="s">
        <v>115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7" t="s">
        <v>81</v>
      </c>
      <c r="BK129" s="221">
        <f>ROUND(I129*H129,2)</f>
        <v>0</v>
      </c>
      <c r="BL129" s="17" t="s">
        <v>114</v>
      </c>
      <c r="BM129" s="220" t="s">
        <v>302</v>
      </c>
    </row>
    <row r="130" s="2" customFormat="1" ht="55.5" customHeight="1">
      <c r="A130" s="38"/>
      <c r="B130" s="39"/>
      <c r="C130" s="209" t="s">
        <v>303</v>
      </c>
      <c r="D130" s="209" t="s">
        <v>116</v>
      </c>
      <c r="E130" s="210" t="s">
        <v>304</v>
      </c>
      <c r="F130" s="211" t="s">
        <v>305</v>
      </c>
      <c r="G130" s="212" t="s">
        <v>119</v>
      </c>
      <c r="H130" s="213">
        <v>19</v>
      </c>
      <c r="I130" s="214"/>
      <c r="J130" s="215">
        <f>ROUND(I130*H130,2)</f>
        <v>0</v>
      </c>
      <c r="K130" s="211" t="s">
        <v>120</v>
      </c>
      <c r="L130" s="44"/>
      <c r="M130" s="216" t="s">
        <v>21</v>
      </c>
      <c r="N130" s="217" t="s">
        <v>44</v>
      </c>
      <c r="O130" s="84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0" t="s">
        <v>114</v>
      </c>
      <c r="AT130" s="220" t="s">
        <v>116</v>
      </c>
      <c r="AU130" s="220" t="s">
        <v>81</v>
      </c>
      <c r="AY130" s="17" t="s">
        <v>115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81</v>
      </c>
      <c r="BK130" s="221">
        <f>ROUND(I130*H130,2)</f>
        <v>0</v>
      </c>
      <c r="BL130" s="17" t="s">
        <v>114</v>
      </c>
      <c r="BM130" s="220" t="s">
        <v>306</v>
      </c>
    </row>
    <row r="131" s="2" customFormat="1" ht="21.75" customHeight="1">
      <c r="A131" s="38"/>
      <c r="B131" s="39"/>
      <c r="C131" s="245" t="s">
        <v>307</v>
      </c>
      <c r="D131" s="245" t="s">
        <v>151</v>
      </c>
      <c r="E131" s="246" t="s">
        <v>308</v>
      </c>
      <c r="F131" s="247" t="s">
        <v>309</v>
      </c>
      <c r="G131" s="248" t="s">
        <v>119</v>
      </c>
      <c r="H131" s="249">
        <v>19</v>
      </c>
      <c r="I131" s="250"/>
      <c r="J131" s="251">
        <f>ROUND(I131*H131,2)</f>
        <v>0</v>
      </c>
      <c r="K131" s="247" t="s">
        <v>120</v>
      </c>
      <c r="L131" s="252"/>
      <c r="M131" s="253" t="s">
        <v>21</v>
      </c>
      <c r="N131" s="254" t="s">
        <v>44</v>
      </c>
      <c r="O131" s="84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0" t="s">
        <v>154</v>
      </c>
      <c r="AT131" s="220" t="s">
        <v>151</v>
      </c>
      <c r="AU131" s="220" t="s">
        <v>81</v>
      </c>
      <c r="AY131" s="17" t="s">
        <v>115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7" t="s">
        <v>81</v>
      </c>
      <c r="BK131" s="221">
        <f>ROUND(I131*H131,2)</f>
        <v>0</v>
      </c>
      <c r="BL131" s="17" t="s">
        <v>154</v>
      </c>
      <c r="BM131" s="220" t="s">
        <v>310</v>
      </c>
    </row>
    <row r="132" s="2" customFormat="1" ht="21.75" customHeight="1">
      <c r="A132" s="38"/>
      <c r="B132" s="39"/>
      <c r="C132" s="245" t="s">
        <v>311</v>
      </c>
      <c r="D132" s="245" t="s">
        <v>151</v>
      </c>
      <c r="E132" s="246" t="s">
        <v>312</v>
      </c>
      <c r="F132" s="247" t="s">
        <v>313</v>
      </c>
      <c r="G132" s="248" t="s">
        <v>119</v>
      </c>
      <c r="H132" s="249">
        <v>19</v>
      </c>
      <c r="I132" s="250"/>
      <c r="J132" s="251">
        <f>ROUND(I132*H132,2)</f>
        <v>0</v>
      </c>
      <c r="K132" s="247" t="s">
        <v>120</v>
      </c>
      <c r="L132" s="252"/>
      <c r="M132" s="253" t="s">
        <v>21</v>
      </c>
      <c r="N132" s="254" t="s">
        <v>44</v>
      </c>
      <c r="O132" s="84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0" t="s">
        <v>154</v>
      </c>
      <c r="AT132" s="220" t="s">
        <v>151</v>
      </c>
      <c r="AU132" s="220" t="s">
        <v>81</v>
      </c>
      <c r="AY132" s="17" t="s">
        <v>115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81</v>
      </c>
      <c r="BK132" s="221">
        <f>ROUND(I132*H132,2)</f>
        <v>0</v>
      </c>
      <c r="BL132" s="17" t="s">
        <v>154</v>
      </c>
      <c r="BM132" s="220" t="s">
        <v>314</v>
      </c>
    </row>
    <row r="133" s="2" customFormat="1" ht="21.75" customHeight="1">
      <c r="A133" s="38"/>
      <c r="B133" s="39"/>
      <c r="C133" s="209" t="s">
        <v>315</v>
      </c>
      <c r="D133" s="209" t="s">
        <v>116</v>
      </c>
      <c r="E133" s="210" t="s">
        <v>316</v>
      </c>
      <c r="F133" s="211" t="s">
        <v>317</v>
      </c>
      <c r="G133" s="212" t="s">
        <v>119</v>
      </c>
      <c r="H133" s="213">
        <v>1</v>
      </c>
      <c r="I133" s="214"/>
      <c r="J133" s="215">
        <f>ROUND(I133*H133,2)</f>
        <v>0</v>
      </c>
      <c r="K133" s="211" t="s">
        <v>120</v>
      </c>
      <c r="L133" s="44"/>
      <c r="M133" s="216" t="s">
        <v>21</v>
      </c>
      <c r="N133" s="217" t="s">
        <v>44</v>
      </c>
      <c r="O133" s="84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0" t="s">
        <v>114</v>
      </c>
      <c r="AT133" s="220" t="s">
        <v>116</v>
      </c>
      <c r="AU133" s="220" t="s">
        <v>81</v>
      </c>
      <c r="AY133" s="17" t="s">
        <v>115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7" t="s">
        <v>81</v>
      </c>
      <c r="BK133" s="221">
        <f>ROUND(I133*H133,2)</f>
        <v>0</v>
      </c>
      <c r="BL133" s="17" t="s">
        <v>114</v>
      </c>
      <c r="BM133" s="220" t="s">
        <v>318</v>
      </c>
    </row>
    <row r="134" s="2" customFormat="1" ht="21.75" customHeight="1">
      <c r="A134" s="38"/>
      <c r="B134" s="39"/>
      <c r="C134" s="245" t="s">
        <v>319</v>
      </c>
      <c r="D134" s="245" t="s">
        <v>151</v>
      </c>
      <c r="E134" s="246" t="s">
        <v>320</v>
      </c>
      <c r="F134" s="247" t="s">
        <v>321</v>
      </c>
      <c r="G134" s="248" t="s">
        <v>119</v>
      </c>
      <c r="H134" s="249">
        <v>1</v>
      </c>
      <c r="I134" s="250"/>
      <c r="J134" s="251">
        <f>ROUND(I134*H134,2)</f>
        <v>0</v>
      </c>
      <c r="K134" s="247" t="s">
        <v>120</v>
      </c>
      <c r="L134" s="252"/>
      <c r="M134" s="253" t="s">
        <v>21</v>
      </c>
      <c r="N134" s="254" t="s">
        <v>44</v>
      </c>
      <c r="O134" s="84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0" t="s">
        <v>154</v>
      </c>
      <c r="AT134" s="220" t="s">
        <v>151</v>
      </c>
      <c r="AU134" s="220" t="s">
        <v>81</v>
      </c>
      <c r="AY134" s="17" t="s">
        <v>115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7" t="s">
        <v>81</v>
      </c>
      <c r="BK134" s="221">
        <f>ROUND(I134*H134,2)</f>
        <v>0</v>
      </c>
      <c r="BL134" s="17" t="s">
        <v>154</v>
      </c>
      <c r="BM134" s="220" t="s">
        <v>322</v>
      </c>
    </row>
    <row r="135" s="2" customFormat="1" ht="21.75" customHeight="1">
      <c r="A135" s="38"/>
      <c r="B135" s="39"/>
      <c r="C135" s="209" t="s">
        <v>323</v>
      </c>
      <c r="D135" s="209" t="s">
        <v>116</v>
      </c>
      <c r="E135" s="210" t="s">
        <v>324</v>
      </c>
      <c r="F135" s="211" t="s">
        <v>325</v>
      </c>
      <c r="G135" s="212" t="s">
        <v>119</v>
      </c>
      <c r="H135" s="213">
        <v>25</v>
      </c>
      <c r="I135" s="214"/>
      <c r="J135" s="215">
        <f>ROUND(I135*H135,2)</f>
        <v>0</v>
      </c>
      <c r="K135" s="211" t="s">
        <v>120</v>
      </c>
      <c r="L135" s="44"/>
      <c r="M135" s="216" t="s">
        <v>21</v>
      </c>
      <c r="N135" s="217" t="s">
        <v>44</v>
      </c>
      <c r="O135" s="84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0" t="s">
        <v>114</v>
      </c>
      <c r="AT135" s="220" t="s">
        <v>116</v>
      </c>
      <c r="AU135" s="220" t="s">
        <v>81</v>
      </c>
      <c r="AY135" s="17" t="s">
        <v>115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7" t="s">
        <v>81</v>
      </c>
      <c r="BK135" s="221">
        <f>ROUND(I135*H135,2)</f>
        <v>0</v>
      </c>
      <c r="BL135" s="17" t="s">
        <v>114</v>
      </c>
      <c r="BM135" s="220" t="s">
        <v>326</v>
      </c>
    </row>
    <row r="136" s="2" customFormat="1" ht="55.5" customHeight="1">
      <c r="A136" s="38"/>
      <c r="B136" s="39"/>
      <c r="C136" s="209" t="s">
        <v>327</v>
      </c>
      <c r="D136" s="209" t="s">
        <v>116</v>
      </c>
      <c r="E136" s="210" t="s">
        <v>328</v>
      </c>
      <c r="F136" s="211" t="s">
        <v>329</v>
      </c>
      <c r="G136" s="212" t="s">
        <v>119</v>
      </c>
      <c r="H136" s="213">
        <v>12</v>
      </c>
      <c r="I136" s="214"/>
      <c r="J136" s="215">
        <f>ROUND(I136*H136,2)</f>
        <v>0</v>
      </c>
      <c r="K136" s="211" t="s">
        <v>120</v>
      </c>
      <c r="L136" s="44"/>
      <c r="M136" s="216" t="s">
        <v>21</v>
      </c>
      <c r="N136" s="217" t="s">
        <v>44</v>
      </c>
      <c r="O136" s="84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0" t="s">
        <v>114</v>
      </c>
      <c r="AT136" s="220" t="s">
        <v>116</v>
      </c>
      <c r="AU136" s="220" t="s">
        <v>81</v>
      </c>
      <c r="AY136" s="17" t="s">
        <v>115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7" t="s">
        <v>81</v>
      </c>
      <c r="BK136" s="221">
        <f>ROUND(I136*H136,2)</f>
        <v>0</v>
      </c>
      <c r="BL136" s="17" t="s">
        <v>114</v>
      </c>
      <c r="BM136" s="220" t="s">
        <v>330</v>
      </c>
    </row>
    <row r="137" s="2" customFormat="1" ht="21.75" customHeight="1">
      <c r="A137" s="38"/>
      <c r="B137" s="39"/>
      <c r="C137" s="245" t="s">
        <v>331</v>
      </c>
      <c r="D137" s="245" t="s">
        <v>151</v>
      </c>
      <c r="E137" s="246" t="s">
        <v>332</v>
      </c>
      <c r="F137" s="247" t="s">
        <v>333</v>
      </c>
      <c r="G137" s="248" t="s">
        <v>119</v>
      </c>
      <c r="H137" s="249">
        <v>10</v>
      </c>
      <c r="I137" s="250"/>
      <c r="J137" s="251">
        <f>ROUND(I137*H137,2)</f>
        <v>0</v>
      </c>
      <c r="K137" s="247" t="s">
        <v>120</v>
      </c>
      <c r="L137" s="252"/>
      <c r="M137" s="253" t="s">
        <v>21</v>
      </c>
      <c r="N137" s="254" t="s">
        <v>44</v>
      </c>
      <c r="O137" s="84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0" t="s">
        <v>154</v>
      </c>
      <c r="AT137" s="220" t="s">
        <v>151</v>
      </c>
      <c r="AU137" s="220" t="s">
        <v>81</v>
      </c>
      <c r="AY137" s="17" t="s">
        <v>115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7" t="s">
        <v>81</v>
      </c>
      <c r="BK137" s="221">
        <f>ROUND(I137*H137,2)</f>
        <v>0</v>
      </c>
      <c r="BL137" s="17" t="s">
        <v>154</v>
      </c>
      <c r="BM137" s="220" t="s">
        <v>334</v>
      </c>
    </row>
    <row r="138" s="2" customFormat="1" ht="21.75" customHeight="1">
      <c r="A138" s="38"/>
      <c r="B138" s="39"/>
      <c r="C138" s="245" t="s">
        <v>335</v>
      </c>
      <c r="D138" s="245" t="s">
        <v>151</v>
      </c>
      <c r="E138" s="246" t="s">
        <v>336</v>
      </c>
      <c r="F138" s="247" t="s">
        <v>337</v>
      </c>
      <c r="G138" s="248" t="s">
        <v>119</v>
      </c>
      <c r="H138" s="249">
        <v>1</v>
      </c>
      <c r="I138" s="250"/>
      <c r="J138" s="251">
        <f>ROUND(I138*H138,2)</f>
        <v>0</v>
      </c>
      <c r="K138" s="247" t="s">
        <v>120</v>
      </c>
      <c r="L138" s="252"/>
      <c r="M138" s="253" t="s">
        <v>21</v>
      </c>
      <c r="N138" s="254" t="s">
        <v>44</v>
      </c>
      <c r="O138" s="84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0" t="s">
        <v>154</v>
      </c>
      <c r="AT138" s="220" t="s">
        <v>151</v>
      </c>
      <c r="AU138" s="220" t="s">
        <v>81</v>
      </c>
      <c r="AY138" s="17" t="s">
        <v>115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7" t="s">
        <v>81</v>
      </c>
      <c r="BK138" s="221">
        <f>ROUND(I138*H138,2)</f>
        <v>0</v>
      </c>
      <c r="BL138" s="17" t="s">
        <v>154</v>
      </c>
      <c r="BM138" s="220" t="s">
        <v>338</v>
      </c>
    </row>
    <row r="139" s="2" customFormat="1" ht="21.75" customHeight="1">
      <c r="A139" s="38"/>
      <c r="B139" s="39"/>
      <c r="C139" s="245" t="s">
        <v>339</v>
      </c>
      <c r="D139" s="245" t="s">
        <v>151</v>
      </c>
      <c r="E139" s="246" t="s">
        <v>340</v>
      </c>
      <c r="F139" s="247" t="s">
        <v>341</v>
      </c>
      <c r="G139" s="248" t="s">
        <v>119</v>
      </c>
      <c r="H139" s="249">
        <v>1</v>
      </c>
      <c r="I139" s="250"/>
      <c r="J139" s="251">
        <f>ROUND(I139*H139,2)</f>
        <v>0</v>
      </c>
      <c r="K139" s="247" t="s">
        <v>120</v>
      </c>
      <c r="L139" s="252"/>
      <c r="M139" s="253" t="s">
        <v>21</v>
      </c>
      <c r="N139" s="254" t="s">
        <v>44</v>
      </c>
      <c r="O139" s="84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0" t="s">
        <v>154</v>
      </c>
      <c r="AT139" s="220" t="s">
        <v>151</v>
      </c>
      <c r="AU139" s="220" t="s">
        <v>81</v>
      </c>
      <c r="AY139" s="17" t="s">
        <v>115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7" t="s">
        <v>81</v>
      </c>
      <c r="BK139" s="221">
        <f>ROUND(I139*H139,2)</f>
        <v>0</v>
      </c>
      <c r="BL139" s="17" t="s">
        <v>154</v>
      </c>
      <c r="BM139" s="220" t="s">
        <v>342</v>
      </c>
    </row>
    <row r="140" s="2" customFormat="1" ht="33" customHeight="1">
      <c r="A140" s="38"/>
      <c r="B140" s="39"/>
      <c r="C140" s="209" t="s">
        <v>343</v>
      </c>
      <c r="D140" s="209" t="s">
        <v>116</v>
      </c>
      <c r="E140" s="210" t="s">
        <v>344</v>
      </c>
      <c r="F140" s="211" t="s">
        <v>345</v>
      </c>
      <c r="G140" s="212" t="s">
        <v>119</v>
      </c>
      <c r="H140" s="213">
        <v>1</v>
      </c>
      <c r="I140" s="214"/>
      <c r="J140" s="215">
        <f>ROUND(I140*H140,2)</f>
        <v>0</v>
      </c>
      <c r="K140" s="211" t="s">
        <v>120</v>
      </c>
      <c r="L140" s="44"/>
      <c r="M140" s="216" t="s">
        <v>21</v>
      </c>
      <c r="N140" s="217" t="s">
        <v>44</v>
      </c>
      <c r="O140" s="84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0" t="s">
        <v>114</v>
      </c>
      <c r="AT140" s="220" t="s">
        <v>116</v>
      </c>
      <c r="AU140" s="220" t="s">
        <v>81</v>
      </c>
      <c r="AY140" s="17" t="s">
        <v>115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7" t="s">
        <v>81</v>
      </c>
      <c r="BK140" s="221">
        <f>ROUND(I140*H140,2)</f>
        <v>0</v>
      </c>
      <c r="BL140" s="17" t="s">
        <v>114</v>
      </c>
      <c r="BM140" s="220" t="s">
        <v>346</v>
      </c>
    </row>
    <row r="141" s="2" customFormat="1" ht="21.75" customHeight="1">
      <c r="A141" s="38"/>
      <c r="B141" s="39"/>
      <c r="C141" s="245" t="s">
        <v>347</v>
      </c>
      <c r="D141" s="245" t="s">
        <v>151</v>
      </c>
      <c r="E141" s="246" t="s">
        <v>348</v>
      </c>
      <c r="F141" s="247" t="s">
        <v>349</v>
      </c>
      <c r="G141" s="248" t="s">
        <v>350</v>
      </c>
      <c r="H141" s="249">
        <v>1</v>
      </c>
      <c r="I141" s="250"/>
      <c r="J141" s="251">
        <f>ROUND(I141*H141,2)</f>
        <v>0</v>
      </c>
      <c r="K141" s="247" t="s">
        <v>120</v>
      </c>
      <c r="L141" s="252"/>
      <c r="M141" s="253" t="s">
        <v>21</v>
      </c>
      <c r="N141" s="254" t="s">
        <v>44</v>
      </c>
      <c r="O141" s="84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0" t="s">
        <v>154</v>
      </c>
      <c r="AT141" s="220" t="s">
        <v>151</v>
      </c>
      <c r="AU141" s="220" t="s">
        <v>81</v>
      </c>
      <c r="AY141" s="17" t="s">
        <v>115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7" t="s">
        <v>81</v>
      </c>
      <c r="BK141" s="221">
        <f>ROUND(I141*H141,2)</f>
        <v>0</v>
      </c>
      <c r="BL141" s="17" t="s">
        <v>154</v>
      </c>
      <c r="BM141" s="220" t="s">
        <v>351</v>
      </c>
    </row>
    <row r="142" s="2" customFormat="1" ht="21.75" customHeight="1">
      <c r="A142" s="38"/>
      <c r="B142" s="39"/>
      <c r="C142" s="209" t="s">
        <v>352</v>
      </c>
      <c r="D142" s="209" t="s">
        <v>116</v>
      </c>
      <c r="E142" s="210" t="s">
        <v>353</v>
      </c>
      <c r="F142" s="211" t="s">
        <v>354</v>
      </c>
      <c r="G142" s="212" t="s">
        <v>119</v>
      </c>
      <c r="H142" s="213">
        <v>107</v>
      </c>
      <c r="I142" s="214"/>
      <c r="J142" s="215">
        <f>ROUND(I142*H142,2)</f>
        <v>0</v>
      </c>
      <c r="K142" s="211" t="s">
        <v>120</v>
      </c>
      <c r="L142" s="44"/>
      <c r="M142" s="216" t="s">
        <v>21</v>
      </c>
      <c r="N142" s="217" t="s">
        <v>44</v>
      </c>
      <c r="O142" s="84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0" t="s">
        <v>114</v>
      </c>
      <c r="AT142" s="220" t="s">
        <v>116</v>
      </c>
      <c r="AU142" s="220" t="s">
        <v>81</v>
      </c>
      <c r="AY142" s="17" t="s">
        <v>115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7" t="s">
        <v>81</v>
      </c>
      <c r="BK142" s="221">
        <f>ROUND(I142*H142,2)</f>
        <v>0</v>
      </c>
      <c r="BL142" s="17" t="s">
        <v>114</v>
      </c>
      <c r="BM142" s="220" t="s">
        <v>355</v>
      </c>
    </row>
    <row r="143" s="2" customFormat="1" ht="66.75" customHeight="1">
      <c r="A143" s="38"/>
      <c r="B143" s="39"/>
      <c r="C143" s="209" t="s">
        <v>356</v>
      </c>
      <c r="D143" s="209" t="s">
        <v>116</v>
      </c>
      <c r="E143" s="210" t="s">
        <v>357</v>
      </c>
      <c r="F143" s="211" t="s">
        <v>358</v>
      </c>
      <c r="G143" s="212" t="s">
        <v>119</v>
      </c>
      <c r="H143" s="213">
        <v>46</v>
      </c>
      <c r="I143" s="214"/>
      <c r="J143" s="215">
        <f>ROUND(I143*H143,2)</f>
        <v>0</v>
      </c>
      <c r="K143" s="211" t="s">
        <v>120</v>
      </c>
      <c r="L143" s="44"/>
      <c r="M143" s="216" t="s">
        <v>21</v>
      </c>
      <c r="N143" s="217" t="s">
        <v>44</v>
      </c>
      <c r="O143" s="84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0" t="s">
        <v>114</v>
      </c>
      <c r="AT143" s="220" t="s">
        <v>116</v>
      </c>
      <c r="AU143" s="220" t="s">
        <v>81</v>
      </c>
      <c r="AY143" s="17" t="s">
        <v>115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7" t="s">
        <v>81</v>
      </c>
      <c r="BK143" s="221">
        <f>ROUND(I143*H143,2)</f>
        <v>0</v>
      </c>
      <c r="BL143" s="17" t="s">
        <v>114</v>
      </c>
      <c r="BM143" s="220" t="s">
        <v>359</v>
      </c>
    </row>
    <row r="144" s="2" customFormat="1" ht="21.75" customHeight="1">
      <c r="A144" s="38"/>
      <c r="B144" s="39"/>
      <c r="C144" s="245" t="s">
        <v>360</v>
      </c>
      <c r="D144" s="245" t="s">
        <v>151</v>
      </c>
      <c r="E144" s="246" t="s">
        <v>361</v>
      </c>
      <c r="F144" s="247" t="s">
        <v>362</v>
      </c>
      <c r="G144" s="248" t="s">
        <v>119</v>
      </c>
      <c r="H144" s="249">
        <v>46</v>
      </c>
      <c r="I144" s="250"/>
      <c r="J144" s="251">
        <f>ROUND(I144*H144,2)</f>
        <v>0</v>
      </c>
      <c r="K144" s="247" t="s">
        <v>120</v>
      </c>
      <c r="L144" s="252"/>
      <c r="M144" s="253" t="s">
        <v>21</v>
      </c>
      <c r="N144" s="254" t="s">
        <v>44</v>
      </c>
      <c r="O144" s="84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0" t="s">
        <v>154</v>
      </c>
      <c r="AT144" s="220" t="s">
        <v>151</v>
      </c>
      <c r="AU144" s="220" t="s">
        <v>81</v>
      </c>
      <c r="AY144" s="17" t="s">
        <v>115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7" t="s">
        <v>81</v>
      </c>
      <c r="BK144" s="221">
        <f>ROUND(I144*H144,2)</f>
        <v>0</v>
      </c>
      <c r="BL144" s="17" t="s">
        <v>154</v>
      </c>
      <c r="BM144" s="220" t="s">
        <v>363</v>
      </c>
    </row>
    <row r="145" s="2" customFormat="1" ht="21.75" customHeight="1">
      <c r="A145" s="38"/>
      <c r="B145" s="39"/>
      <c r="C145" s="209" t="s">
        <v>364</v>
      </c>
      <c r="D145" s="209" t="s">
        <v>116</v>
      </c>
      <c r="E145" s="210" t="s">
        <v>365</v>
      </c>
      <c r="F145" s="211" t="s">
        <v>366</v>
      </c>
      <c r="G145" s="212" t="s">
        <v>119</v>
      </c>
      <c r="H145" s="213">
        <v>32</v>
      </c>
      <c r="I145" s="214"/>
      <c r="J145" s="215">
        <f>ROUND(I145*H145,2)</f>
        <v>0</v>
      </c>
      <c r="K145" s="211" t="s">
        <v>120</v>
      </c>
      <c r="L145" s="44"/>
      <c r="M145" s="216" t="s">
        <v>21</v>
      </c>
      <c r="N145" s="217" t="s">
        <v>44</v>
      </c>
      <c r="O145" s="84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0" t="s">
        <v>114</v>
      </c>
      <c r="AT145" s="220" t="s">
        <v>116</v>
      </c>
      <c r="AU145" s="220" t="s">
        <v>81</v>
      </c>
      <c r="AY145" s="17" t="s">
        <v>115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7" t="s">
        <v>81</v>
      </c>
      <c r="BK145" s="221">
        <f>ROUND(I145*H145,2)</f>
        <v>0</v>
      </c>
      <c r="BL145" s="17" t="s">
        <v>114</v>
      </c>
      <c r="BM145" s="220" t="s">
        <v>367</v>
      </c>
    </row>
    <row r="146" s="2" customFormat="1" ht="21.75" customHeight="1">
      <c r="A146" s="38"/>
      <c r="B146" s="39"/>
      <c r="C146" s="209" t="s">
        <v>368</v>
      </c>
      <c r="D146" s="209" t="s">
        <v>116</v>
      </c>
      <c r="E146" s="210" t="s">
        <v>369</v>
      </c>
      <c r="F146" s="211" t="s">
        <v>370</v>
      </c>
      <c r="G146" s="212" t="s">
        <v>119</v>
      </c>
      <c r="H146" s="213">
        <v>3</v>
      </c>
      <c r="I146" s="214"/>
      <c r="J146" s="215">
        <f>ROUND(I146*H146,2)</f>
        <v>0</v>
      </c>
      <c r="K146" s="211" t="s">
        <v>120</v>
      </c>
      <c r="L146" s="44"/>
      <c r="M146" s="216" t="s">
        <v>21</v>
      </c>
      <c r="N146" s="217" t="s">
        <v>44</v>
      </c>
      <c r="O146" s="84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0" t="s">
        <v>114</v>
      </c>
      <c r="AT146" s="220" t="s">
        <v>116</v>
      </c>
      <c r="AU146" s="220" t="s">
        <v>81</v>
      </c>
      <c r="AY146" s="17" t="s">
        <v>115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7" t="s">
        <v>81</v>
      </c>
      <c r="BK146" s="221">
        <f>ROUND(I146*H146,2)</f>
        <v>0</v>
      </c>
      <c r="BL146" s="17" t="s">
        <v>114</v>
      </c>
      <c r="BM146" s="220" t="s">
        <v>371</v>
      </c>
    </row>
    <row r="147" s="2" customFormat="1" ht="21.75" customHeight="1">
      <c r="A147" s="38"/>
      <c r="B147" s="39"/>
      <c r="C147" s="209" t="s">
        <v>372</v>
      </c>
      <c r="D147" s="209" t="s">
        <v>116</v>
      </c>
      <c r="E147" s="210" t="s">
        <v>373</v>
      </c>
      <c r="F147" s="211" t="s">
        <v>374</v>
      </c>
      <c r="G147" s="212" t="s">
        <v>119</v>
      </c>
      <c r="H147" s="213">
        <v>28</v>
      </c>
      <c r="I147" s="214"/>
      <c r="J147" s="215">
        <f>ROUND(I147*H147,2)</f>
        <v>0</v>
      </c>
      <c r="K147" s="211" t="s">
        <v>120</v>
      </c>
      <c r="L147" s="44"/>
      <c r="M147" s="216" t="s">
        <v>21</v>
      </c>
      <c r="N147" s="217" t="s">
        <v>44</v>
      </c>
      <c r="O147" s="84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0" t="s">
        <v>114</v>
      </c>
      <c r="AT147" s="220" t="s">
        <v>116</v>
      </c>
      <c r="AU147" s="220" t="s">
        <v>81</v>
      </c>
      <c r="AY147" s="17" t="s">
        <v>115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7" t="s">
        <v>81</v>
      </c>
      <c r="BK147" s="221">
        <f>ROUND(I147*H147,2)</f>
        <v>0</v>
      </c>
      <c r="BL147" s="17" t="s">
        <v>114</v>
      </c>
      <c r="BM147" s="220" t="s">
        <v>375</v>
      </c>
    </row>
    <row r="148" s="2" customFormat="1" ht="21.75" customHeight="1">
      <c r="A148" s="38"/>
      <c r="B148" s="39"/>
      <c r="C148" s="209" t="s">
        <v>376</v>
      </c>
      <c r="D148" s="209" t="s">
        <v>116</v>
      </c>
      <c r="E148" s="210" t="s">
        <v>377</v>
      </c>
      <c r="F148" s="211" t="s">
        <v>378</v>
      </c>
      <c r="G148" s="212" t="s">
        <v>119</v>
      </c>
      <c r="H148" s="213">
        <v>350</v>
      </c>
      <c r="I148" s="214"/>
      <c r="J148" s="215">
        <f>ROUND(I148*H148,2)</f>
        <v>0</v>
      </c>
      <c r="K148" s="211" t="s">
        <v>120</v>
      </c>
      <c r="L148" s="44"/>
      <c r="M148" s="216" t="s">
        <v>21</v>
      </c>
      <c r="N148" s="217" t="s">
        <v>44</v>
      </c>
      <c r="O148" s="84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0" t="s">
        <v>114</v>
      </c>
      <c r="AT148" s="220" t="s">
        <v>116</v>
      </c>
      <c r="AU148" s="220" t="s">
        <v>81</v>
      </c>
      <c r="AY148" s="17" t="s">
        <v>115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7" t="s">
        <v>81</v>
      </c>
      <c r="BK148" s="221">
        <f>ROUND(I148*H148,2)</f>
        <v>0</v>
      </c>
      <c r="BL148" s="17" t="s">
        <v>114</v>
      </c>
      <c r="BM148" s="220" t="s">
        <v>379</v>
      </c>
    </row>
    <row r="149" s="2" customFormat="1" ht="21.75" customHeight="1">
      <c r="A149" s="38"/>
      <c r="B149" s="39"/>
      <c r="C149" s="209" t="s">
        <v>380</v>
      </c>
      <c r="D149" s="209" t="s">
        <v>116</v>
      </c>
      <c r="E149" s="210" t="s">
        <v>381</v>
      </c>
      <c r="F149" s="211" t="s">
        <v>382</v>
      </c>
      <c r="G149" s="212" t="s">
        <v>119</v>
      </c>
      <c r="H149" s="213">
        <v>140</v>
      </c>
      <c r="I149" s="214"/>
      <c r="J149" s="215">
        <f>ROUND(I149*H149,2)</f>
        <v>0</v>
      </c>
      <c r="K149" s="211" t="s">
        <v>120</v>
      </c>
      <c r="L149" s="44"/>
      <c r="M149" s="216" t="s">
        <v>21</v>
      </c>
      <c r="N149" s="217" t="s">
        <v>44</v>
      </c>
      <c r="O149" s="84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0" t="s">
        <v>114</v>
      </c>
      <c r="AT149" s="220" t="s">
        <v>116</v>
      </c>
      <c r="AU149" s="220" t="s">
        <v>81</v>
      </c>
      <c r="AY149" s="17" t="s">
        <v>115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7" t="s">
        <v>81</v>
      </c>
      <c r="BK149" s="221">
        <f>ROUND(I149*H149,2)</f>
        <v>0</v>
      </c>
      <c r="BL149" s="17" t="s">
        <v>114</v>
      </c>
      <c r="BM149" s="220" t="s">
        <v>383</v>
      </c>
    </row>
    <row r="150" s="2" customFormat="1" ht="21.75" customHeight="1">
      <c r="A150" s="38"/>
      <c r="B150" s="39"/>
      <c r="C150" s="209" t="s">
        <v>384</v>
      </c>
      <c r="D150" s="209" t="s">
        <v>116</v>
      </c>
      <c r="E150" s="210" t="s">
        <v>385</v>
      </c>
      <c r="F150" s="211" t="s">
        <v>386</v>
      </c>
      <c r="G150" s="212" t="s">
        <v>119</v>
      </c>
      <c r="H150" s="213">
        <v>16</v>
      </c>
      <c r="I150" s="214"/>
      <c r="J150" s="215">
        <f>ROUND(I150*H150,2)</f>
        <v>0</v>
      </c>
      <c r="K150" s="211" t="s">
        <v>120</v>
      </c>
      <c r="L150" s="44"/>
      <c r="M150" s="216" t="s">
        <v>21</v>
      </c>
      <c r="N150" s="217" t="s">
        <v>44</v>
      </c>
      <c r="O150" s="84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0" t="s">
        <v>114</v>
      </c>
      <c r="AT150" s="220" t="s">
        <v>116</v>
      </c>
      <c r="AU150" s="220" t="s">
        <v>81</v>
      </c>
      <c r="AY150" s="17" t="s">
        <v>115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7" t="s">
        <v>81</v>
      </c>
      <c r="BK150" s="221">
        <f>ROUND(I150*H150,2)</f>
        <v>0</v>
      </c>
      <c r="BL150" s="17" t="s">
        <v>114</v>
      </c>
      <c r="BM150" s="220" t="s">
        <v>387</v>
      </c>
    </row>
    <row r="151" s="2" customFormat="1" ht="21.75" customHeight="1">
      <c r="A151" s="38"/>
      <c r="B151" s="39"/>
      <c r="C151" s="209" t="s">
        <v>388</v>
      </c>
      <c r="D151" s="209" t="s">
        <v>116</v>
      </c>
      <c r="E151" s="210" t="s">
        <v>389</v>
      </c>
      <c r="F151" s="211" t="s">
        <v>390</v>
      </c>
      <c r="G151" s="212" t="s">
        <v>119</v>
      </c>
      <c r="H151" s="213">
        <v>41</v>
      </c>
      <c r="I151" s="214"/>
      <c r="J151" s="215">
        <f>ROUND(I151*H151,2)</f>
        <v>0</v>
      </c>
      <c r="K151" s="211" t="s">
        <v>120</v>
      </c>
      <c r="L151" s="44"/>
      <c r="M151" s="216" t="s">
        <v>21</v>
      </c>
      <c r="N151" s="217" t="s">
        <v>44</v>
      </c>
      <c r="O151" s="84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0" t="s">
        <v>114</v>
      </c>
      <c r="AT151" s="220" t="s">
        <v>116</v>
      </c>
      <c r="AU151" s="220" t="s">
        <v>81</v>
      </c>
      <c r="AY151" s="17" t="s">
        <v>115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7" t="s">
        <v>81</v>
      </c>
      <c r="BK151" s="221">
        <f>ROUND(I151*H151,2)</f>
        <v>0</v>
      </c>
      <c r="BL151" s="17" t="s">
        <v>114</v>
      </c>
      <c r="BM151" s="220" t="s">
        <v>391</v>
      </c>
    </row>
    <row r="152" s="2" customFormat="1" ht="21.75" customHeight="1">
      <c r="A152" s="38"/>
      <c r="B152" s="39"/>
      <c r="C152" s="245" t="s">
        <v>392</v>
      </c>
      <c r="D152" s="245" t="s">
        <v>151</v>
      </c>
      <c r="E152" s="246" t="s">
        <v>393</v>
      </c>
      <c r="F152" s="247" t="s">
        <v>394</v>
      </c>
      <c r="G152" s="248" t="s">
        <v>119</v>
      </c>
      <c r="H152" s="249">
        <v>25</v>
      </c>
      <c r="I152" s="250"/>
      <c r="J152" s="251">
        <f>ROUND(I152*H152,2)</f>
        <v>0</v>
      </c>
      <c r="K152" s="247" t="s">
        <v>120</v>
      </c>
      <c r="L152" s="252"/>
      <c r="M152" s="253" t="s">
        <v>21</v>
      </c>
      <c r="N152" s="254" t="s">
        <v>44</v>
      </c>
      <c r="O152" s="84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0" t="s">
        <v>154</v>
      </c>
      <c r="AT152" s="220" t="s">
        <v>151</v>
      </c>
      <c r="AU152" s="220" t="s">
        <v>81</v>
      </c>
      <c r="AY152" s="17" t="s">
        <v>115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7" t="s">
        <v>81</v>
      </c>
      <c r="BK152" s="221">
        <f>ROUND(I152*H152,2)</f>
        <v>0</v>
      </c>
      <c r="BL152" s="17" t="s">
        <v>154</v>
      </c>
      <c r="BM152" s="220" t="s">
        <v>395</v>
      </c>
    </row>
    <row r="153" s="2" customFormat="1" ht="33" customHeight="1">
      <c r="A153" s="38"/>
      <c r="B153" s="39"/>
      <c r="C153" s="209" t="s">
        <v>396</v>
      </c>
      <c r="D153" s="209" t="s">
        <v>116</v>
      </c>
      <c r="E153" s="210" t="s">
        <v>397</v>
      </c>
      <c r="F153" s="211" t="s">
        <v>398</v>
      </c>
      <c r="G153" s="212" t="s">
        <v>119</v>
      </c>
      <c r="H153" s="213">
        <v>3</v>
      </c>
      <c r="I153" s="214"/>
      <c r="J153" s="215">
        <f>ROUND(I153*H153,2)</f>
        <v>0</v>
      </c>
      <c r="K153" s="211" t="s">
        <v>120</v>
      </c>
      <c r="L153" s="44"/>
      <c r="M153" s="216" t="s">
        <v>21</v>
      </c>
      <c r="N153" s="217" t="s">
        <v>44</v>
      </c>
      <c r="O153" s="84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0" t="s">
        <v>114</v>
      </c>
      <c r="AT153" s="220" t="s">
        <v>116</v>
      </c>
      <c r="AU153" s="220" t="s">
        <v>81</v>
      </c>
      <c r="AY153" s="17" t="s">
        <v>115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7" t="s">
        <v>81</v>
      </c>
      <c r="BK153" s="221">
        <f>ROUND(I153*H153,2)</f>
        <v>0</v>
      </c>
      <c r="BL153" s="17" t="s">
        <v>114</v>
      </c>
      <c r="BM153" s="220" t="s">
        <v>399</v>
      </c>
    </row>
    <row r="154" s="2" customFormat="1" ht="33" customHeight="1">
      <c r="A154" s="38"/>
      <c r="B154" s="39"/>
      <c r="C154" s="209" t="s">
        <v>400</v>
      </c>
      <c r="D154" s="209" t="s">
        <v>116</v>
      </c>
      <c r="E154" s="210" t="s">
        <v>401</v>
      </c>
      <c r="F154" s="211" t="s">
        <v>402</v>
      </c>
      <c r="G154" s="212" t="s">
        <v>119</v>
      </c>
      <c r="H154" s="213">
        <v>3</v>
      </c>
      <c r="I154" s="214"/>
      <c r="J154" s="215">
        <f>ROUND(I154*H154,2)</f>
        <v>0</v>
      </c>
      <c r="K154" s="211" t="s">
        <v>120</v>
      </c>
      <c r="L154" s="44"/>
      <c r="M154" s="216" t="s">
        <v>21</v>
      </c>
      <c r="N154" s="217" t="s">
        <v>44</v>
      </c>
      <c r="O154" s="84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0" t="s">
        <v>114</v>
      </c>
      <c r="AT154" s="220" t="s">
        <v>116</v>
      </c>
      <c r="AU154" s="220" t="s">
        <v>81</v>
      </c>
      <c r="AY154" s="17" t="s">
        <v>115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7" t="s">
        <v>81</v>
      </c>
      <c r="BK154" s="221">
        <f>ROUND(I154*H154,2)</f>
        <v>0</v>
      </c>
      <c r="BL154" s="17" t="s">
        <v>114</v>
      </c>
      <c r="BM154" s="220" t="s">
        <v>403</v>
      </c>
    </row>
    <row r="155" s="2" customFormat="1" ht="21.75" customHeight="1">
      <c r="A155" s="38"/>
      <c r="B155" s="39"/>
      <c r="C155" s="209" t="s">
        <v>404</v>
      </c>
      <c r="D155" s="209" t="s">
        <v>116</v>
      </c>
      <c r="E155" s="210" t="s">
        <v>405</v>
      </c>
      <c r="F155" s="211" t="s">
        <v>406</v>
      </c>
      <c r="G155" s="212" t="s">
        <v>119</v>
      </c>
      <c r="H155" s="213">
        <v>9</v>
      </c>
      <c r="I155" s="214"/>
      <c r="J155" s="215">
        <f>ROUND(I155*H155,2)</f>
        <v>0</v>
      </c>
      <c r="K155" s="211" t="s">
        <v>120</v>
      </c>
      <c r="L155" s="44"/>
      <c r="M155" s="216" t="s">
        <v>21</v>
      </c>
      <c r="N155" s="217" t="s">
        <v>44</v>
      </c>
      <c r="O155" s="84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0" t="s">
        <v>114</v>
      </c>
      <c r="AT155" s="220" t="s">
        <v>116</v>
      </c>
      <c r="AU155" s="220" t="s">
        <v>81</v>
      </c>
      <c r="AY155" s="17" t="s">
        <v>115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7" t="s">
        <v>81</v>
      </c>
      <c r="BK155" s="221">
        <f>ROUND(I155*H155,2)</f>
        <v>0</v>
      </c>
      <c r="BL155" s="17" t="s">
        <v>114</v>
      </c>
      <c r="BM155" s="220" t="s">
        <v>407</v>
      </c>
    </row>
    <row r="156" s="2" customFormat="1" ht="44.25" customHeight="1">
      <c r="A156" s="38"/>
      <c r="B156" s="39"/>
      <c r="C156" s="209" t="s">
        <v>408</v>
      </c>
      <c r="D156" s="209" t="s">
        <v>116</v>
      </c>
      <c r="E156" s="210" t="s">
        <v>409</v>
      </c>
      <c r="F156" s="211" t="s">
        <v>410</v>
      </c>
      <c r="G156" s="212" t="s">
        <v>119</v>
      </c>
      <c r="H156" s="213">
        <v>21</v>
      </c>
      <c r="I156" s="214"/>
      <c r="J156" s="215">
        <f>ROUND(I156*H156,2)</f>
        <v>0</v>
      </c>
      <c r="K156" s="211" t="s">
        <v>120</v>
      </c>
      <c r="L156" s="44"/>
      <c r="M156" s="216" t="s">
        <v>21</v>
      </c>
      <c r="N156" s="217" t="s">
        <v>44</v>
      </c>
      <c r="O156" s="84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0" t="s">
        <v>114</v>
      </c>
      <c r="AT156" s="220" t="s">
        <v>116</v>
      </c>
      <c r="AU156" s="220" t="s">
        <v>81</v>
      </c>
      <c r="AY156" s="17" t="s">
        <v>115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7" t="s">
        <v>81</v>
      </c>
      <c r="BK156" s="221">
        <f>ROUND(I156*H156,2)</f>
        <v>0</v>
      </c>
      <c r="BL156" s="17" t="s">
        <v>114</v>
      </c>
      <c r="BM156" s="220" t="s">
        <v>411</v>
      </c>
    </row>
    <row r="157" s="2" customFormat="1" ht="21.75" customHeight="1">
      <c r="A157" s="38"/>
      <c r="B157" s="39"/>
      <c r="C157" s="245" t="s">
        <v>412</v>
      </c>
      <c r="D157" s="245" t="s">
        <v>151</v>
      </c>
      <c r="E157" s="246" t="s">
        <v>413</v>
      </c>
      <c r="F157" s="247" t="s">
        <v>414</v>
      </c>
      <c r="G157" s="248" t="s">
        <v>119</v>
      </c>
      <c r="H157" s="249">
        <v>21</v>
      </c>
      <c r="I157" s="250"/>
      <c r="J157" s="251">
        <f>ROUND(I157*H157,2)</f>
        <v>0</v>
      </c>
      <c r="K157" s="247" t="s">
        <v>120</v>
      </c>
      <c r="L157" s="252"/>
      <c r="M157" s="253" t="s">
        <v>21</v>
      </c>
      <c r="N157" s="254" t="s">
        <v>44</v>
      </c>
      <c r="O157" s="84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0" t="s">
        <v>154</v>
      </c>
      <c r="AT157" s="220" t="s">
        <v>151</v>
      </c>
      <c r="AU157" s="220" t="s">
        <v>81</v>
      </c>
      <c r="AY157" s="17" t="s">
        <v>115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7" t="s">
        <v>81</v>
      </c>
      <c r="BK157" s="221">
        <f>ROUND(I157*H157,2)</f>
        <v>0</v>
      </c>
      <c r="BL157" s="17" t="s">
        <v>154</v>
      </c>
      <c r="BM157" s="220" t="s">
        <v>415</v>
      </c>
    </row>
    <row r="158" s="2" customFormat="1" ht="21.75" customHeight="1">
      <c r="A158" s="38"/>
      <c r="B158" s="39"/>
      <c r="C158" s="209" t="s">
        <v>416</v>
      </c>
      <c r="D158" s="209" t="s">
        <v>116</v>
      </c>
      <c r="E158" s="210" t="s">
        <v>417</v>
      </c>
      <c r="F158" s="211" t="s">
        <v>418</v>
      </c>
      <c r="G158" s="212" t="s">
        <v>119</v>
      </c>
      <c r="H158" s="213">
        <v>80</v>
      </c>
      <c r="I158" s="214"/>
      <c r="J158" s="215">
        <f>ROUND(I158*H158,2)</f>
        <v>0</v>
      </c>
      <c r="K158" s="211" t="s">
        <v>120</v>
      </c>
      <c r="L158" s="44"/>
      <c r="M158" s="216" t="s">
        <v>21</v>
      </c>
      <c r="N158" s="217" t="s">
        <v>44</v>
      </c>
      <c r="O158" s="84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0" t="s">
        <v>114</v>
      </c>
      <c r="AT158" s="220" t="s">
        <v>116</v>
      </c>
      <c r="AU158" s="220" t="s">
        <v>81</v>
      </c>
      <c r="AY158" s="17" t="s">
        <v>115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7" t="s">
        <v>81</v>
      </c>
      <c r="BK158" s="221">
        <f>ROUND(I158*H158,2)</f>
        <v>0</v>
      </c>
      <c r="BL158" s="17" t="s">
        <v>114</v>
      </c>
      <c r="BM158" s="220" t="s">
        <v>419</v>
      </c>
    </row>
    <row r="159" s="2" customFormat="1" ht="21.75" customHeight="1">
      <c r="A159" s="38"/>
      <c r="B159" s="39"/>
      <c r="C159" s="209" t="s">
        <v>420</v>
      </c>
      <c r="D159" s="209" t="s">
        <v>116</v>
      </c>
      <c r="E159" s="210" t="s">
        <v>421</v>
      </c>
      <c r="F159" s="211" t="s">
        <v>422</v>
      </c>
      <c r="G159" s="212" t="s">
        <v>119</v>
      </c>
      <c r="H159" s="213">
        <v>1</v>
      </c>
      <c r="I159" s="214"/>
      <c r="J159" s="215">
        <f>ROUND(I159*H159,2)</f>
        <v>0</v>
      </c>
      <c r="K159" s="211" t="s">
        <v>120</v>
      </c>
      <c r="L159" s="44"/>
      <c r="M159" s="216" t="s">
        <v>21</v>
      </c>
      <c r="N159" s="217" t="s">
        <v>44</v>
      </c>
      <c r="O159" s="84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0" t="s">
        <v>114</v>
      </c>
      <c r="AT159" s="220" t="s">
        <v>116</v>
      </c>
      <c r="AU159" s="220" t="s">
        <v>81</v>
      </c>
      <c r="AY159" s="17" t="s">
        <v>115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7" t="s">
        <v>81</v>
      </c>
      <c r="BK159" s="221">
        <f>ROUND(I159*H159,2)</f>
        <v>0</v>
      </c>
      <c r="BL159" s="17" t="s">
        <v>114</v>
      </c>
      <c r="BM159" s="220" t="s">
        <v>423</v>
      </c>
    </row>
    <row r="160" s="2" customFormat="1" ht="21.75" customHeight="1">
      <c r="A160" s="38"/>
      <c r="B160" s="39"/>
      <c r="C160" s="209" t="s">
        <v>424</v>
      </c>
      <c r="D160" s="209" t="s">
        <v>116</v>
      </c>
      <c r="E160" s="210" t="s">
        <v>425</v>
      </c>
      <c r="F160" s="211" t="s">
        <v>426</v>
      </c>
      <c r="G160" s="212" t="s">
        <v>119</v>
      </c>
      <c r="H160" s="213">
        <v>1</v>
      </c>
      <c r="I160" s="214"/>
      <c r="J160" s="215">
        <f>ROUND(I160*H160,2)</f>
        <v>0</v>
      </c>
      <c r="K160" s="211" t="s">
        <v>120</v>
      </c>
      <c r="L160" s="44"/>
      <c r="M160" s="216" t="s">
        <v>21</v>
      </c>
      <c r="N160" s="217" t="s">
        <v>44</v>
      </c>
      <c r="O160" s="84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0" t="s">
        <v>114</v>
      </c>
      <c r="AT160" s="220" t="s">
        <v>116</v>
      </c>
      <c r="AU160" s="220" t="s">
        <v>81</v>
      </c>
      <c r="AY160" s="17" t="s">
        <v>115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7" t="s">
        <v>81</v>
      </c>
      <c r="BK160" s="221">
        <f>ROUND(I160*H160,2)</f>
        <v>0</v>
      </c>
      <c r="BL160" s="17" t="s">
        <v>114</v>
      </c>
      <c r="BM160" s="220" t="s">
        <v>427</v>
      </c>
    </row>
    <row r="161" s="2" customFormat="1" ht="21.75" customHeight="1">
      <c r="A161" s="38"/>
      <c r="B161" s="39"/>
      <c r="C161" s="209" t="s">
        <v>428</v>
      </c>
      <c r="D161" s="209" t="s">
        <v>116</v>
      </c>
      <c r="E161" s="210" t="s">
        <v>429</v>
      </c>
      <c r="F161" s="211" t="s">
        <v>430</v>
      </c>
      <c r="G161" s="212" t="s">
        <v>119</v>
      </c>
      <c r="H161" s="213">
        <v>1</v>
      </c>
      <c r="I161" s="214"/>
      <c r="J161" s="215">
        <f>ROUND(I161*H161,2)</f>
        <v>0</v>
      </c>
      <c r="K161" s="211" t="s">
        <v>120</v>
      </c>
      <c r="L161" s="44"/>
      <c r="M161" s="216" t="s">
        <v>21</v>
      </c>
      <c r="N161" s="217" t="s">
        <v>44</v>
      </c>
      <c r="O161" s="84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0" t="s">
        <v>114</v>
      </c>
      <c r="AT161" s="220" t="s">
        <v>116</v>
      </c>
      <c r="AU161" s="220" t="s">
        <v>81</v>
      </c>
      <c r="AY161" s="17" t="s">
        <v>115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7" t="s">
        <v>81</v>
      </c>
      <c r="BK161" s="221">
        <f>ROUND(I161*H161,2)</f>
        <v>0</v>
      </c>
      <c r="BL161" s="17" t="s">
        <v>114</v>
      </c>
      <c r="BM161" s="220" t="s">
        <v>431</v>
      </c>
    </row>
    <row r="162" s="2" customFormat="1" ht="21.75" customHeight="1">
      <c r="A162" s="38"/>
      <c r="B162" s="39"/>
      <c r="C162" s="209" t="s">
        <v>432</v>
      </c>
      <c r="D162" s="209" t="s">
        <v>116</v>
      </c>
      <c r="E162" s="210" t="s">
        <v>433</v>
      </c>
      <c r="F162" s="211" t="s">
        <v>434</v>
      </c>
      <c r="G162" s="212" t="s">
        <v>119</v>
      </c>
      <c r="H162" s="213">
        <v>6</v>
      </c>
      <c r="I162" s="214"/>
      <c r="J162" s="215">
        <f>ROUND(I162*H162,2)</f>
        <v>0</v>
      </c>
      <c r="K162" s="211" t="s">
        <v>120</v>
      </c>
      <c r="L162" s="44"/>
      <c r="M162" s="216" t="s">
        <v>21</v>
      </c>
      <c r="N162" s="217" t="s">
        <v>44</v>
      </c>
      <c r="O162" s="84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0" t="s">
        <v>114</v>
      </c>
      <c r="AT162" s="220" t="s">
        <v>116</v>
      </c>
      <c r="AU162" s="220" t="s">
        <v>81</v>
      </c>
      <c r="AY162" s="17" t="s">
        <v>115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7" t="s">
        <v>81</v>
      </c>
      <c r="BK162" s="221">
        <f>ROUND(I162*H162,2)</f>
        <v>0</v>
      </c>
      <c r="BL162" s="17" t="s">
        <v>114</v>
      </c>
      <c r="BM162" s="220" t="s">
        <v>435</v>
      </c>
    </row>
    <row r="163" s="2" customFormat="1" ht="21.75" customHeight="1">
      <c r="A163" s="38"/>
      <c r="B163" s="39"/>
      <c r="C163" s="209" t="s">
        <v>436</v>
      </c>
      <c r="D163" s="209" t="s">
        <v>116</v>
      </c>
      <c r="E163" s="210" t="s">
        <v>437</v>
      </c>
      <c r="F163" s="211" t="s">
        <v>438</v>
      </c>
      <c r="G163" s="212" t="s">
        <v>119</v>
      </c>
      <c r="H163" s="213">
        <v>2</v>
      </c>
      <c r="I163" s="214"/>
      <c r="J163" s="215">
        <f>ROUND(I163*H163,2)</f>
        <v>0</v>
      </c>
      <c r="K163" s="211" t="s">
        <v>120</v>
      </c>
      <c r="L163" s="44"/>
      <c r="M163" s="216" t="s">
        <v>21</v>
      </c>
      <c r="N163" s="217" t="s">
        <v>44</v>
      </c>
      <c r="O163" s="84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0" t="s">
        <v>114</v>
      </c>
      <c r="AT163" s="220" t="s">
        <v>116</v>
      </c>
      <c r="AU163" s="220" t="s">
        <v>81</v>
      </c>
      <c r="AY163" s="17" t="s">
        <v>115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7" t="s">
        <v>81</v>
      </c>
      <c r="BK163" s="221">
        <f>ROUND(I163*H163,2)</f>
        <v>0</v>
      </c>
      <c r="BL163" s="17" t="s">
        <v>114</v>
      </c>
      <c r="BM163" s="220" t="s">
        <v>439</v>
      </c>
    </row>
    <row r="164" s="2" customFormat="1" ht="44.25" customHeight="1">
      <c r="A164" s="38"/>
      <c r="B164" s="39"/>
      <c r="C164" s="209" t="s">
        <v>440</v>
      </c>
      <c r="D164" s="209" t="s">
        <v>116</v>
      </c>
      <c r="E164" s="210" t="s">
        <v>441</v>
      </c>
      <c r="F164" s="211" t="s">
        <v>442</v>
      </c>
      <c r="G164" s="212" t="s">
        <v>119</v>
      </c>
      <c r="H164" s="213">
        <v>1</v>
      </c>
      <c r="I164" s="214"/>
      <c r="J164" s="215">
        <f>ROUND(I164*H164,2)</f>
        <v>0</v>
      </c>
      <c r="K164" s="211" t="s">
        <v>120</v>
      </c>
      <c r="L164" s="44"/>
      <c r="M164" s="216" t="s">
        <v>21</v>
      </c>
      <c r="N164" s="217" t="s">
        <v>44</v>
      </c>
      <c r="O164" s="84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0" t="s">
        <v>114</v>
      </c>
      <c r="AT164" s="220" t="s">
        <v>116</v>
      </c>
      <c r="AU164" s="220" t="s">
        <v>81</v>
      </c>
      <c r="AY164" s="17" t="s">
        <v>115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7" t="s">
        <v>81</v>
      </c>
      <c r="BK164" s="221">
        <f>ROUND(I164*H164,2)</f>
        <v>0</v>
      </c>
      <c r="BL164" s="17" t="s">
        <v>114</v>
      </c>
      <c r="BM164" s="220" t="s">
        <v>443</v>
      </c>
    </row>
    <row r="165" s="2" customFormat="1" ht="44.25" customHeight="1">
      <c r="A165" s="38"/>
      <c r="B165" s="39"/>
      <c r="C165" s="209" t="s">
        <v>444</v>
      </c>
      <c r="D165" s="209" t="s">
        <v>116</v>
      </c>
      <c r="E165" s="210" t="s">
        <v>445</v>
      </c>
      <c r="F165" s="211" t="s">
        <v>446</v>
      </c>
      <c r="G165" s="212" t="s">
        <v>119</v>
      </c>
      <c r="H165" s="213">
        <v>1</v>
      </c>
      <c r="I165" s="214"/>
      <c r="J165" s="215">
        <f>ROUND(I165*H165,2)</f>
        <v>0</v>
      </c>
      <c r="K165" s="211" t="s">
        <v>120</v>
      </c>
      <c r="L165" s="44"/>
      <c r="M165" s="216" t="s">
        <v>21</v>
      </c>
      <c r="N165" s="217" t="s">
        <v>44</v>
      </c>
      <c r="O165" s="84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0" t="s">
        <v>81</v>
      </c>
      <c r="AT165" s="220" t="s">
        <v>116</v>
      </c>
      <c r="AU165" s="220" t="s">
        <v>81</v>
      </c>
      <c r="AY165" s="17" t="s">
        <v>115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7" t="s">
        <v>81</v>
      </c>
      <c r="BK165" s="221">
        <f>ROUND(I165*H165,2)</f>
        <v>0</v>
      </c>
      <c r="BL165" s="17" t="s">
        <v>81</v>
      </c>
      <c r="BM165" s="220" t="s">
        <v>447</v>
      </c>
    </row>
    <row r="166" s="2" customFormat="1" ht="66.75" customHeight="1">
      <c r="A166" s="38"/>
      <c r="B166" s="39"/>
      <c r="C166" s="209" t="s">
        <v>448</v>
      </c>
      <c r="D166" s="209" t="s">
        <v>116</v>
      </c>
      <c r="E166" s="210" t="s">
        <v>449</v>
      </c>
      <c r="F166" s="211" t="s">
        <v>450</v>
      </c>
      <c r="G166" s="212" t="s">
        <v>119</v>
      </c>
      <c r="H166" s="213">
        <v>1</v>
      </c>
      <c r="I166" s="214"/>
      <c r="J166" s="215">
        <f>ROUND(I166*H166,2)</f>
        <v>0</v>
      </c>
      <c r="K166" s="211" t="s">
        <v>120</v>
      </c>
      <c r="L166" s="44"/>
      <c r="M166" s="216" t="s">
        <v>21</v>
      </c>
      <c r="N166" s="217" t="s">
        <v>44</v>
      </c>
      <c r="O166" s="84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0" t="s">
        <v>81</v>
      </c>
      <c r="AT166" s="220" t="s">
        <v>116</v>
      </c>
      <c r="AU166" s="220" t="s">
        <v>81</v>
      </c>
      <c r="AY166" s="17" t="s">
        <v>115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7" t="s">
        <v>81</v>
      </c>
      <c r="BK166" s="221">
        <f>ROUND(I166*H166,2)</f>
        <v>0</v>
      </c>
      <c r="BL166" s="17" t="s">
        <v>81</v>
      </c>
      <c r="BM166" s="220" t="s">
        <v>451</v>
      </c>
    </row>
    <row r="167" s="2" customFormat="1" ht="55.5" customHeight="1">
      <c r="A167" s="38"/>
      <c r="B167" s="39"/>
      <c r="C167" s="209" t="s">
        <v>452</v>
      </c>
      <c r="D167" s="209" t="s">
        <v>116</v>
      </c>
      <c r="E167" s="210" t="s">
        <v>453</v>
      </c>
      <c r="F167" s="211" t="s">
        <v>454</v>
      </c>
      <c r="G167" s="212" t="s">
        <v>119</v>
      </c>
      <c r="H167" s="213">
        <v>1</v>
      </c>
      <c r="I167" s="214"/>
      <c r="J167" s="215">
        <f>ROUND(I167*H167,2)</f>
        <v>0</v>
      </c>
      <c r="K167" s="211" t="s">
        <v>120</v>
      </c>
      <c r="L167" s="44"/>
      <c r="M167" s="216" t="s">
        <v>21</v>
      </c>
      <c r="N167" s="217" t="s">
        <v>44</v>
      </c>
      <c r="O167" s="84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0" t="s">
        <v>81</v>
      </c>
      <c r="AT167" s="220" t="s">
        <v>116</v>
      </c>
      <c r="AU167" s="220" t="s">
        <v>81</v>
      </c>
      <c r="AY167" s="17" t="s">
        <v>115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7" t="s">
        <v>81</v>
      </c>
      <c r="BK167" s="221">
        <f>ROUND(I167*H167,2)</f>
        <v>0</v>
      </c>
      <c r="BL167" s="17" t="s">
        <v>81</v>
      </c>
      <c r="BM167" s="220" t="s">
        <v>455</v>
      </c>
    </row>
    <row r="168" s="2" customFormat="1" ht="44.25" customHeight="1">
      <c r="A168" s="38"/>
      <c r="B168" s="39"/>
      <c r="C168" s="209" t="s">
        <v>456</v>
      </c>
      <c r="D168" s="209" t="s">
        <v>116</v>
      </c>
      <c r="E168" s="210" t="s">
        <v>457</v>
      </c>
      <c r="F168" s="211" t="s">
        <v>458</v>
      </c>
      <c r="G168" s="212" t="s">
        <v>119</v>
      </c>
      <c r="H168" s="213">
        <v>1</v>
      </c>
      <c r="I168" s="214"/>
      <c r="J168" s="215">
        <f>ROUND(I168*H168,2)</f>
        <v>0</v>
      </c>
      <c r="K168" s="211" t="s">
        <v>120</v>
      </c>
      <c r="L168" s="44"/>
      <c r="M168" s="216" t="s">
        <v>21</v>
      </c>
      <c r="N168" s="217" t="s">
        <v>44</v>
      </c>
      <c r="O168" s="84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0" t="s">
        <v>114</v>
      </c>
      <c r="AT168" s="220" t="s">
        <v>116</v>
      </c>
      <c r="AU168" s="220" t="s">
        <v>81</v>
      </c>
      <c r="AY168" s="17" t="s">
        <v>115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7" t="s">
        <v>81</v>
      </c>
      <c r="BK168" s="221">
        <f>ROUND(I168*H168,2)</f>
        <v>0</v>
      </c>
      <c r="BL168" s="17" t="s">
        <v>114</v>
      </c>
      <c r="BM168" s="220" t="s">
        <v>459</v>
      </c>
    </row>
    <row r="169" s="2" customFormat="1" ht="44.25" customHeight="1">
      <c r="A169" s="38"/>
      <c r="B169" s="39"/>
      <c r="C169" s="209" t="s">
        <v>460</v>
      </c>
      <c r="D169" s="209" t="s">
        <v>116</v>
      </c>
      <c r="E169" s="210" t="s">
        <v>461</v>
      </c>
      <c r="F169" s="211" t="s">
        <v>462</v>
      </c>
      <c r="G169" s="212" t="s">
        <v>119</v>
      </c>
      <c r="H169" s="213">
        <v>19</v>
      </c>
      <c r="I169" s="214"/>
      <c r="J169" s="215">
        <f>ROUND(I169*H169,2)</f>
        <v>0</v>
      </c>
      <c r="K169" s="211" t="s">
        <v>120</v>
      </c>
      <c r="L169" s="44"/>
      <c r="M169" s="216" t="s">
        <v>21</v>
      </c>
      <c r="N169" s="217" t="s">
        <v>44</v>
      </c>
      <c r="O169" s="84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0" t="s">
        <v>114</v>
      </c>
      <c r="AT169" s="220" t="s">
        <v>116</v>
      </c>
      <c r="AU169" s="220" t="s">
        <v>81</v>
      </c>
      <c r="AY169" s="17" t="s">
        <v>115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7" t="s">
        <v>81</v>
      </c>
      <c r="BK169" s="221">
        <f>ROUND(I169*H169,2)</f>
        <v>0</v>
      </c>
      <c r="BL169" s="17" t="s">
        <v>114</v>
      </c>
      <c r="BM169" s="220" t="s">
        <v>463</v>
      </c>
    </row>
    <row r="170" s="2" customFormat="1" ht="44.25" customHeight="1">
      <c r="A170" s="38"/>
      <c r="B170" s="39"/>
      <c r="C170" s="209" t="s">
        <v>464</v>
      </c>
      <c r="D170" s="209" t="s">
        <v>116</v>
      </c>
      <c r="E170" s="210" t="s">
        <v>465</v>
      </c>
      <c r="F170" s="211" t="s">
        <v>466</v>
      </c>
      <c r="G170" s="212" t="s">
        <v>119</v>
      </c>
      <c r="H170" s="213">
        <v>11</v>
      </c>
      <c r="I170" s="214"/>
      <c r="J170" s="215">
        <f>ROUND(I170*H170,2)</f>
        <v>0</v>
      </c>
      <c r="K170" s="211" t="s">
        <v>120</v>
      </c>
      <c r="L170" s="44"/>
      <c r="M170" s="216" t="s">
        <v>21</v>
      </c>
      <c r="N170" s="217" t="s">
        <v>44</v>
      </c>
      <c r="O170" s="84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0" t="s">
        <v>114</v>
      </c>
      <c r="AT170" s="220" t="s">
        <v>116</v>
      </c>
      <c r="AU170" s="220" t="s">
        <v>81</v>
      </c>
      <c r="AY170" s="17" t="s">
        <v>115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7" t="s">
        <v>81</v>
      </c>
      <c r="BK170" s="221">
        <f>ROUND(I170*H170,2)</f>
        <v>0</v>
      </c>
      <c r="BL170" s="17" t="s">
        <v>114</v>
      </c>
      <c r="BM170" s="220" t="s">
        <v>467</v>
      </c>
    </row>
    <row r="171" s="2" customFormat="1" ht="66.75" customHeight="1">
      <c r="A171" s="38"/>
      <c r="B171" s="39"/>
      <c r="C171" s="209" t="s">
        <v>468</v>
      </c>
      <c r="D171" s="209" t="s">
        <v>116</v>
      </c>
      <c r="E171" s="210" t="s">
        <v>469</v>
      </c>
      <c r="F171" s="211" t="s">
        <v>470</v>
      </c>
      <c r="G171" s="212" t="s">
        <v>119</v>
      </c>
      <c r="H171" s="213">
        <v>1</v>
      </c>
      <c r="I171" s="214"/>
      <c r="J171" s="215">
        <f>ROUND(I171*H171,2)</f>
        <v>0</v>
      </c>
      <c r="K171" s="211" t="s">
        <v>120</v>
      </c>
      <c r="L171" s="44"/>
      <c r="M171" s="216" t="s">
        <v>21</v>
      </c>
      <c r="N171" s="217" t="s">
        <v>44</v>
      </c>
      <c r="O171" s="84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0" t="s">
        <v>114</v>
      </c>
      <c r="AT171" s="220" t="s">
        <v>116</v>
      </c>
      <c r="AU171" s="220" t="s">
        <v>81</v>
      </c>
      <c r="AY171" s="17" t="s">
        <v>115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7" t="s">
        <v>81</v>
      </c>
      <c r="BK171" s="221">
        <f>ROUND(I171*H171,2)</f>
        <v>0</v>
      </c>
      <c r="BL171" s="17" t="s">
        <v>114</v>
      </c>
      <c r="BM171" s="220" t="s">
        <v>471</v>
      </c>
    </row>
    <row r="172" s="2" customFormat="1" ht="123" customHeight="1">
      <c r="A172" s="38"/>
      <c r="B172" s="39"/>
      <c r="C172" s="209" t="s">
        <v>472</v>
      </c>
      <c r="D172" s="209" t="s">
        <v>116</v>
      </c>
      <c r="E172" s="210" t="s">
        <v>473</v>
      </c>
      <c r="F172" s="211" t="s">
        <v>474</v>
      </c>
      <c r="G172" s="212" t="s">
        <v>119</v>
      </c>
      <c r="H172" s="213">
        <v>12</v>
      </c>
      <c r="I172" s="214"/>
      <c r="J172" s="215">
        <f>ROUND(I172*H172,2)</f>
        <v>0</v>
      </c>
      <c r="K172" s="211" t="s">
        <v>120</v>
      </c>
      <c r="L172" s="44"/>
      <c r="M172" s="216" t="s">
        <v>21</v>
      </c>
      <c r="N172" s="217" t="s">
        <v>44</v>
      </c>
      <c r="O172" s="84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0" t="s">
        <v>114</v>
      </c>
      <c r="AT172" s="220" t="s">
        <v>116</v>
      </c>
      <c r="AU172" s="220" t="s">
        <v>81</v>
      </c>
      <c r="AY172" s="17" t="s">
        <v>115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7" t="s">
        <v>81</v>
      </c>
      <c r="BK172" s="221">
        <f>ROUND(I172*H172,2)</f>
        <v>0</v>
      </c>
      <c r="BL172" s="17" t="s">
        <v>114</v>
      </c>
      <c r="BM172" s="220" t="s">
        <v>475</v>
      </c>
    </row>
    <row r="173" s="2" customFormat="1" ht="33" customHeight="1">
      <c r="A173" s="38"/>
      <c r="B173" s="39"/>
      <c r="C173" s="209" t="s">
        <v>476</v>
      </c>
      <c r="D173" s="209" t="s">
        <v>116</v>
      </c>
      <c r="E173" s="210" t="s">
        <v>477</v>
      </c>
      <c r="F173" s="211" t="s">
        <v>478</v>
      </c>
      <c r="G173" s="212" t="s">
        <v>119</v>
      </c>
      <c r="H173" s="213">
        <v>1</v>
      </c>
      <c r="I173" s="214"/>
      <c r="J173" s="215">
        <f>ROUND(I173*H173,2)</f>
        <v>0</v>
      </c>
      <c r="K173" s="211" t="s">
        <v>120</v>
      </c>
      <c r="L173" s="44"/>
      <c r="M173" s="216" t="s">
        <v>21</v>
      </c>
      <c r="N173" s="217" t="s">
        <v>44</v>
      </c>
      <c r="O173" s="84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0" t="s">
        <v>114</v>
      </c>
      <c r="AT173" s="220" t="s">
        <v>116</v>
      </c>
      <c r="AU173" s="220" t="s">
        <v>81</v>
      </c>
      <c r="AY173" s="17" t="s">
        <v>115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7" t="s">
        <v>81</v>
      </c>
      <c r="BK173" s="221">
        <f>ROUND(I173*H173,2)</f>
        <v>0</v>
      </c>
      <c r="BL173" s="17" t="s">
        <v>114</v>
      </c>
      <c r="BM173" s="220" t="s">
        <v>479</v>
      </c>
    </row>
    <row r="174" s="2" customFormat="1" ht="111.75" customHeight="1">
      <c r="A174" s="38"/>
      <c r="B174" s="39"/>
      <c r="C174" s="209" t="s">
        <v>480</v>
      </c>
      <c r="D174" s="209" t="s">
        <v>116</v>
      </c>
      <c r="E174" s="210" t="s">
        <v>481</v>
      </c>
      <c r="F174" s="211" t="s">
        <v>482</v>
      </c>
      <c r="G174" s="212" t="s">
        <v>119</v>
      </c>
      <c r="H174" s="213">
        <v>1</v>
      </c>
      <c r="I174" s="214"/>
      <c r="J174" s="215">
        <f>ROUND(I174*H174,2)</f>
        <v>0</v>
      </c>
      <c r="K174" s="211" t="s">
        <v>120</v>
      </c>
      <c r="L174" s="44"/>
      <c r="M174" s="216" t="s">
        <v>21</v>
      </c>
      <c r="N174" s="217" t="s">
        <v>44</v>
      </c>
      <c r="O174" s="84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0" t="s">
        <v>114</v>
      </c>
      <c r="AT174" s="220" t="s">
        <v>116</v>
      </c>
      <c r="AU174" s="220" t="s">
        <v>81</v>
      </c>
      <c r="AY174" s="17" t="s">
        <v>115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7" t="s">
        <v>81</v>
      </c>
      <c r="BK174" s="221">
        <f>ROUND(I174*H174,2)</f>
        <v>0</v>
      </c>
      <c r="BL174" s="17" t="s">
        <v>114</v>
      </c>
      <c r="BM174" s="220" t="s">
        <v>483</v>
      </c>
    </row>
    <row r="175" s="2" customFormat="1" ht="78" customHeight="1">
      <c r="A175" s="38"/>
      <c r="B175" s="39"/>
      <c r="C175" s="209" t="s">
        <v>484</v>
      </c>
      <c r="D175" s="209" t="s">
        <v>116</v>
      </c>
      <c r="E175" s="210" t="s">
        <v>485</v>
      </c>
      <c r="F175" s="211" t="s">
        <v>486</v>
      </c>
      <c r="G175" s="212" t="s">
        <v>119</v>
      </c>
      <c r="H175" s="213">
        <v>1</v>
      </c>
      <c r="I175" s="214"/>
      <c r="J175" s="215">
        <f>ROUND(I175*H175,2)</f>
        <v>0</v>
      </c>
      <c r="K175" s="211" t="s">
        <v>120</v>
      </c>
      <c r="L175" s="44"/>
      <c r="M175" s="216" t="s">
        <v>21</v>
      </c>
      <c r="N175" s="217" t="s">
        <v>44</v>
      </c>
      <c r="O175" s="84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0" t="s">
        <v>81</v>
      </c>
      <c r="AT175" s="220" t="s">
        <v>116</v>
      </c>
      <c r="AU175" s="220" t="s">
        <v>81</v>
      </c>
      <c r="AY175" s="17" t="s">
        <v>115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7" t="s">
        <v>81</v>
      </c>
      <c r="BK175" s="221">
        <f>ROUND(I175*H175,2)</f>
        <v>0</v>
      </c>
      <c r="BL175" s="17" t="s">
        <v>81</v>
      </c>
      <c r="BM175" s="220" t="s">
        <v>487</v>
      </c>
    </row>
    <row r="176" s="2" customFormat="1" ht="44.25" customHeight="1">
      <c r="A176" s="38"/>
      <c r="B176" s="39"/>
      <c r="C176" s="209" t="s">
        <v>488</v>
      </c>
      <c r="D176" s="209" t="s">
        <v>116</v>
      </c>
      <c r="E176" s="210" t="s">
        <v>489</v>
      </c>
      <c r="F176" s="211" t="s">
        <v>490</v>
      </c>
      <c r="G176" s="212" t="s">
        <v>119</v>
      </c>
      <c r="H176" s="213">
        <v>1</v>
      </c>
      <c r="I176" s="214"/>
      <c r="J176" s="215">
        <f>ROUND(I176*H176,2)</f>
        <v>0</v>
      </c>
      <c r="K176" s="211" t="s">
        <v>120</v>
      </c>
      <c r="L176" s="44"/>
      <c r="M176" s="216" t="s">
        <v>21</v>
      </c>
      <c r="N176" s="217" t="s">
        <v>44</v>
      </c>
      <c r="O176" s="84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0" t="s">
        <v>81</v>
      </c>
      <c r="AT176" s="220" t="s">
        <v>116</v>
      </c>
      <c r="AU176" s="220" t="s">
        <v>81</v>
      </c>
      <c r="AY176" s="17" t="s">
        <v>115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7" t="s">
        <v>81</v>
      </c>
      <c r="BK176" s="221">
        <f>ROUND(I176*H176,2)</f>
        <v>0</v>
      </c>
      <c r="BL176" s="17" t="s">
        <v>81</v>
      </c>
      <c r="BM176" s="220" t="s">
        <v>491</v>
      </c>
    </row>
    <row r="177" s="2" customFormat="1" ht="66.75" customHeight="1">
      <c r="A177" s="38"/>
      <c r="B177" s="39"/>
      <c r="C177" s="209" t="s">
        <v>492</v>
      </c>
      <c r="D177" s="209" t="s">
        <v>116</v>
      </c>
      <c r="E177" s="210" t="s">
        <v>493</v>
      </c>
      <c r="F177" s="211" t="s">
        <v>494</v>
      </c>
      <c r="G177" s="212" t="s">
        <v>495</v>
      </c>
      <c r="H177" s="213">
        <v>2.5</v>
      </c>
      <c r="I177" s="214"/>
      <c r="J177" s="215">
        <f>ROUND(I177*H177,2)</f>
        <v>0</v>
      </c>
      <c r="K177" s="211" t="s">
        <v>120</v>
      </c>
      <c r="L177" s="44"/>
      <c r="M177" s="216" t="s">
        <v>21</v>
      </c>
      <c r="N177" s="217" t="s">
        <v>44</v>
      </c>
      <c r="O177" s="84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0" t="s">
        <v>114</v>
      </c>
      <c r="AT177" s="220" t="s">
        <v>116</v>
      </c>
      <c r="AU177" s="220" t="s">
        <v>81</v>
      </c>
      <c r="AY177" s="17" t="s">
        <v>115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7" t="s">
        <v>81</v>
      </c>
      <c r="BK177" s="221">
        <f>ROUND(I177*H177,2)</f>
        <v>0</v>
      </c>
      <c r="BL177" s="17" t="s">
        <v>114</v>
      </c>
      <c r="BM177" s="220" t="s">
        <v>496</v>
      </c>
    </row>
    <row r="178" s="2" customFormat="1" ht="78" customHeight="1">
      <c r="A178" s="38"/>
      <c r="B178" s="39"/>
      <c r="C178" s="209" t="s">
        <v>497</v>
      </c>
      <c r="D178" s="209" t="s">
        <v>116</v>
      </c>
      <c r="E178" s="210" t="s">
        <v>498</v>
      </c>
      <c r="F178" s="211" t="s">
        <v>499</v>
      </c>
      <c r="G178" s="212" t="s">
        <v>495</v>
      </c>
      <c r="H178" s="213">
        <v>2.5</v>
      </c>
      <c r="I178" s="214"/>
      <c r="J178" s="215">
        <f>ROUND(I178*H178,2)</f>
        <v>0</v>
      </c>
      <c r="K178" s="211" t="s">
        <v>120</v>
      </c>
      <c r="L178" s="44"/>
      <c r="M178" s="216" t="s">
        <v>21</v>
      </c>
      <c r="N178" s="217" t="s">
        <v>44</v>
      </c>
      <c r="O178" s="84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0" t="s">
        <v>81</v>
      </c>
      <c r="AT178" s="220" t="s">
        <v>116</v>
      </c>
      <c r="AU178" s="220" t="s">
        <v>81</v>
      </c>
      <c r="AY178" s="17" t="s">
        <v>115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7" t="s">
        <v>81</v>
      </c>
      <c r="BK178" s="221">
        <f>ROUND(I178*H178,2)</f>
        <v>0</v>
      </c>
      <c r="BL178" s="17" t="s">
        <v>81</v>
      </c>
      <c r="BM178" s="220" t="s">
        <v>500</v>
      </c>
    </row>
    <row r="179" s="2" customFormat="1" ht="189.75" customHeight="1">
      <c r="A179" s="38"/>
      <c r="B179" s="39"/>
      <c r="C179" s="209" t="s">
        <v>501</v>
      </c>
      <c r="D179" s="209" t="s">
        <v>116</v>
      </c>
      <c r="E179" s="210" t="s">
        <v>502</v>
      </c>
      <c r="F179" s="211" t="s">
        <v>503</v>
      </c>
      <c r="G179" s="212" t="s">
        <v>495</v>
      </c>
      <c r="H179" s="213">
        <v>3</v>
      </c>
      <c r="I179" s="214"/>
      <c r="J179" s="215">
        <f>ROUND(I179*H179,2)</f>
        <v>0</v>
      </c>
      <c r="K179" s="211" t="s">
        <v>120</v>
      </c>
      <c r="L179" s="44"/>
      <c r="M179" s="216" t="s">
        <v>21</v>
      </c>
      <c r="N179" s="217" t="s">
        <v>44</v>
      </c>
      <c r="O179" s="84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0" t="s">
        <v>81</v>
      </c>
      <c r="AT179" s="220" t="s">
        <v>116</v>
      </c>
      <c r="AU179" s="220" t="s">
        <v>81</v>
      </c>
      <c r="AY179" s="17" t="s">
        <v>115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7" t="s">
        <v>81</v>
      </c>
      <c r="BK179" s="221">
        <f>ROUND(I179*H179,2)</f>
        <v>0</v>
      </c>
      <c r="BL179" s="17" t="s">
        <v>81</v>
      </c>
      <c r="BM179" s="220" t="s">
        <v>504</v>
      </c>
    </row>
    <row r="180" s="2" customFormat="1" ht="189.75" customHeight="1">
      <c r="A180" s="38"/>
      <c r="B180" s="39"/>
      <c r="C180" s="209" t="s">
        <v>505</v>
      </c>
      <c r="D180" s="209" t="s">
        <v>116</v>
      </c>
      <c r="E180" s="210" t="s">
        <v>506</v>
      </c>
      <c r="F180" s="211" t="s">
        <v>507</v>
      </c>
      <c r="G180" s="212" t="s">
        <v>495</v>
      </c>
      <c r="H180" s="213">
        <v>2</v>
      </c>
      <c r="I180" s="214"/>
      <c r="J180" s="215">
        <f>ROUND(I180*H180,2)</f>
        <v>0</v>
      </c>
      <c r="K180" s="211" t="s">
        <v>120</v>
      </c>
      <c r="L180" s="44"/>
      <c r="M180" s="255" t="s">
        <v>21</v>
      </c>
      <c r="N180" s="256" t="s">
        <v>44</v>
      </c>
      <c r="O180" s="257"/>
      <c r="P180" s="258">
        <f>O180*H180</f>
        <v>0</v>
      </c>
      <c r="Q180" s="258">
        <v>0</v>
      </c>
      <c r="R180" s="258">
        <f>Q180*H180</f>
        <v>0</v>
      </c>
      <c r="S180" s="258">
        <v>0</v>
      </c>
      <c r="T180" s="25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0" t="s">
        <v>81</v>
      </c>
      <c r="AT180" s="220" t="s">
        <v>116</v>
      </c>
      <c r="AU180" s="220" t="s">
        <v>81</v>
      </c>
      <c r="AY180" s="17" t="s">
        <v>115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7" t="s">
        <v>81</v>
      </c>
      <c r="BK180" s="221">
        <f>ROUND(I180*H180,2)</f>
        <v>0</v>
      </c>
      <c r="BL180" s="17" t="s">
        <v>81</v>
      </c>
      <c r="BM180" s="220" t="s">
        <v>508</v>
      </c>
    </row>
    <row r="181" s="2" customFormat="1" ht="6.96" customHeight="1">
      <c r="A181" s="38"/>
      <c r="B181" s="59"/>
      <c r="C181" s="60"/>
      <c r="D181" s="60"/>
      <c r="E181" s="60"/>
      <c r="F181" s="60"/>
      <c r="G181" s="60"/>
      <c r="H181" s="60"/>
      <c r="I181" s="166"/>
      <c r="J181" s="60"/>
      <c r="K181" s="60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J0l3Rksi8tLRoucQaIOijl0WthuUSllj9u3QPc4d3I078s53x0gcDOl9uPzQtBDHiBovfXqKK/Gx4UFRVHr0+A==" hashValue="oRtHy8tXKKXfx0IsHgAIMzsdnJ0G45QlVTycWFqbrRhMrt9ge0VOQTnKnZXik6jHnMoB2pUxEObMV4/iwmMhbg==" algorithmName="SHA-512" password="CC35"/>
  <autoFilter ref="C79:K18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91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zakázky'!K6</f>
        <v>Oprava zabezpečovacího zařízení v žst. Hnojník(FINAL)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92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509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510</v>
      </c>
      <c r="G12" s="38"/>
      <c r="H12" s="38"/>
      <c r="I12" s="140" t="s">
        <v>24</v>
      </c>
      <c r="J12" s="141" t="str">
        <f>'Rekapitulace zakázky'!AN8</f>
        <v>23. 4. 2020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21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30</v>
      </c>
      <c r="E17" s="38"/>
      <c r="F17" s="38"/>
      <c r="G17" s="38"/>
      <c r="H17" s="38"/>
      <c r="I17" s="140" t="s">
        <v>27</v>
      </c>
      <c r="J17" s="33" t="str">
        <f>'Rekapitulace zakázky'!AN13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40" t="s">
        <v>29</v>
      </c>
      <c r="J18" s="33" t="str">
        <f>'Rekapitulace zakázky'!AN14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32</v>
      </c>
      <c r="E20" s="38"/>
      <c r="F20" s="38"/>
      <c r="G20" s="38"/>
      <c r="H20" s="38"/>
      <c r="I20" s="140" t="s">
        <v>27</v>
      </c>
      <c r="J20" s="139" t="s">
        <v>21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33</v>
      </c>
      <c r="F21" s="38"/>
      <c r="G21" s="38"/>
      <c r="H21" s="38"/>
      <c r="I21" s="140" t="s">
        <v>29</v>
      </c>
      <c r="J21" s="139" t="s">
        <v>21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35</v>
      </c>
      <c r="E23" s="38"/>
      <c r="F23" s="38"/>
      <c r="G23" s="38"/>
      <c r="H23" s="38"/>
      <c r="I23" s="140" t="s">
        <v>27</v>
      </c>
      <c r="J23" s="139" t="s">
        <v>21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40" t="s">
        <v>29</v>
      </c>
      <c r="J24" s="139" t="s">
        <v>21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ROUND(J81,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ROUND((SUM(BE81:BE84)),  2)</f>
        <v>0</v>
      </c>
      <c r="G33" s="38"/>
      <c r="H33" s="38"/>
      <c r="I33" s="155">
        <v>0.20999999999999999</v>
      </c>
      <c r="J33" s="154">
        <f>ROUND(((SUM(BE81:BE84))*I33),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ROUND((SUM(BF81:BF84)),  2)</f>
        <v>0</v>
      </c>
      <c r="G34" s="38"/>
      <c r="H34" s="38"/>
      <c r="I34" s="155">
        <v>0.14999999999999999</v>
      </c>
      <c r="J34" s="154">
        <f>ROUND(((SUM(BF81:BF84))*I34),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ROUND((SUM(BG81:BG84)),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ROUND((SUM(BH81:BH84)),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ROUND((SUM(BI81:BI84)),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zabezpečovacího zařízení v žst. Hnojník(FINAL)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Stavební část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ŽST Hnojník</v>
      </c>
      <c r="G52" s="40"/>
      <c r="H52" s="40"/>
      <c r="I52" s="140" t="s">
        <v>24</v>
      </c>
      <c r="J52" s="72" t="str">
        <f>IF(J12="","",J12)</f>
        <v>23. 4. 2020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Správa železnic, státní organizace</v>
      </c>
      <c r="G54" s="40"/>
      <c r="H54" s="40"/>
      <c r="I54" s="140" t="s">
        <v>32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140" t="s">
        <v>35</v>
      </c>
      <c r="J55" s="36" t="str">
        <f>E24</f>
        <v>Ing. Hodulová Michaela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95</v>
      </c>
      <c r="D57" s="172"/>
      <c r="E57" s="172"/>
      <c r="F57" s="172"/>
      <c r="G57" s="172"/>
      <c r="H57" s="172"/>
      <c r="I57" s="173"/>
      <c r="J57" s="174" t="s">
        <v>96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J81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76"/>
      <c r="C60" s="177"/>
      <c r="D60" s="178" t="s">
        <v>511</v>
      </c>
      <c r="E60" s="179"/>
      <c r="F60" s="179"/>
      <c r="G60" s="179"/>
      <c r="H60" s="179"/>
      <c r="I60" s="180"/>
      <c r="J60" s="181">
        <f>J82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60"/>
      <c r="C61" s="261"/>
      <c r="D61" s="262" t="s">
        <v>512</v>
      </c>
      <c r="E61" s="263"/>
      <c r="F61" s="263"/>
      <c r="G61" s="263"/>
      <c r="H61" s="263"/>
      <c r="I61" s="264"/>
      <c r="J61" s="265">
        <f>J83</f>
        <v>0</v>
      </c>
      <c r="K61" s="261"/>
      <c r="L61" s="266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136"/>
      <c r="J62" s="40"/>
      <c r="K62" s="4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166"/>
      <c r="J63" s="60"/>
      <c r="K63" s="6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169"/>
      <c r="J67" s="62"/>
      <c r="K67" s="62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99</v>
      </c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70" t="str">
        <f>E7</f>
        <v>Oprava zabezpečovacího zařízení v žst. Hnojník(FINAL)</v>
      </c>
      <c r="F71" s="32"/>
      <c r="G71" s="32"/>
      <c r="H71" s="32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02 - Stavební část</v>
      </c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22</v>
      </c>
      <c r="D75" s="40"/>
      <c r="E75" s="40"/>
      <c r="F75" s="27" t="str">
        <f>F12</f>
        <v>ŽST Hnojník</v>
      </c>
      <c r="G75" s="40"/>
      <c r="H75" s="40"/>
      <c r="I75" s="140" t="s">
        <v>24</v>
      </c>
      <c r="J75" s="72" t="str">
        <f>IF(J12="","",J12)</f>
        <v>23. 4. 2020</v>
      </c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26</v>
      </c>
      <c r="D77" s="40"/>
      <c r="E77" s="40"/>
      <c r="F77" s="27" t="str">
        <f>E15</f>
        <v xml:space="preserve"> Správa železnic, státní organizace</v>
      </c>
      <c r="G77" s="40"/>
      <c r="H77" s="40"/>
      <c r="I77" s="140" t="s">
        <v>32</v>
      </c>
      <c r="J77" s="36" t="str">
        <f>E21</f>
        <v xml:space="preserve"> 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30</v>
      </c>
      <c r="D78" s="40"/>
      <c r="E78" s="40"/>
      <c r="F78" s="27" t="str">
        <f>IF(E18="","",E18)</f>
        <v>Vyplň údaj</v>
      </c>
      <c r="G78" s="40"/>
      <c r="H78" s="40"/>
      <c r="I78" s="140" t="s">
        <v>35</v>
      </c>
      <c r="J78" s="36" t="str">
        <f>E24</f>
        <v>Ing. Hodulová Michaela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136"/>
      <c r="J79" s="40"/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83"/>
      <c r="B80" s="184"/>
      <c r="C80" s="185" t="s">
        <v>100</v>
      </c>
      <c r="D80" s="186" t="s">
        <v>58</v>
      </c>
      <c r="E80" s="186" t="s">
        <v>54</v>
      </c>
      <c r="F80" s="186" t="s">
        <v>55</v>
      </c>
      <c r="G80" s="186" t="s">
        <v>101</v>
      </c>
      <c r="H80" s="186" t="s">
        <v>102</v>
      </c>
      <c r="I80" s="187" t="s">
        <v>103</v>
      </c>
      <c r="J80" s="186" t="s">
        <v>96</v>
      </c>
      <c r="K80" s="188" t="s">
        <v>104</v>
      </c>
      <c r="L80" s="189"/>
      <c r="M80" s="92" t="s">
        <v>21</v>
      </c>
      <c r="N80" s="93" t="s">
        <v>43</v>
      </c>
      <c r="O80" s="93" t="s">
        <v>105</v>
      </c>
      <c r="P80" s="93" t="s">
        <v>106</v>
      </c>
      <c r="Q80" s="93" t="s">
        <v>107</v>
      </c>
      <c r="R80" s="93" t="s">
        <v>108</v>
      </c>
      <c r="S80" s="93" t="s">
        <v>109</v>
      </c>
      <c r="T80" s="94" t="s">
        <v>110</v>
      </c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</row>
    <row r="81" s="2" customFormat="1" ht="22.8" customHeight="1">
      <c r="A81" s="38"/>
      <c r="B81" s="39"/>
      <c r="C81" s="99" t="s">
        <v>111</v>
      </c>
      <c r="D81" s="40"/>
      <c r="E81" s="40"/>
      <c r="F81" s="40"/>
      <c r="G81" s="40"/>
      <c r="H81" s="40"/>
      <c r="I81" s="136"/>
      <c r="J81" s="190">
        <f>BK81</f>
        <v>0</v>
      </c>
      <c r="K81" s="40"/>
      <c r="L81" s="44"/>
      <c r="M81" s="95"/>
      <c r="N81" s="191"/>
      <c r="O81" s="96"/>
      <c r="P81" s="192">
        <f>P82</f>
        <v>0</v>
      </c>
      <c r="Q81" s="96"/>
      <c r="R81" s="192">
        <f>R82</f>
        <v>0</v>
      </c>
      <c r="S81" s="96"/>
      <c r="T81" s="193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72</v>
      </c>
      <c r="AU81" s="17" t="s">
        <v>97</v>
      </c>
      <c r="BK81" s="194">
        <f>BK82</f>
        <v>0</v>
      </c>
    </row>
    <row r="82" s="11" customFormat="1" ht="25.92" customHeight="1">
      <c r="A82" s="11"/>
      <c r="B82" s="195"/>
      <c r="C82" s="196"/>
      <c r="D82" s="197" t="s">
        <v>72</v>
      </c>
      <c r="E82" s="198" t="s">
        <v>151</v>
      </c>
      <c r="F82" s="198" t="s">
        <v>513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</v>
      </c>
      <c r="S82" s="203"/>
      <c r="T82" s="205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6" t="s">
        <v>130</v>
      </c>
      <c r="AT82" s="207" t="s">
        <v>72</v>
      </c>
      <c r="AU82" s="207" t="s">
        <v>73</v>
      </c>
      <c r="AY82" s="206" t="s">
        <v>115</v>
      </c>
      <c r="BK82" s="208">
        <f>BK83</f>
        <v>0</v>
      </c>
    </row>
    <row r="83" s="11" customFormat="1" ht="22.8" customHeight="1">
      <c r="A83" s="11"/>
      <c r="B83" s="195"/>
      <c r="C83" s="196"/>
      <c r="D83" s="197" t="s">
        <v>72</v>
      </c>
      <c r="E83" s="267" t="s">
        <v>514</v>
      </c>
      <c r="F83" s="267" t="s">
        <v>515</v>
      </c>
      <c r="G83" s="196"/>
      <c r="H83" s="196"/>
      <c r="I83" s="199"/>
      <c r="J83" s="268">
        <f>BK83</f>
        <v>0</v>
      </c>
      <c r="K83" s="196"/>
      <c r="L83" s="201"/>
      <c r="M83" s="202"/>
      <c r="N83" s="203"/>
      <c r="O83" s="203"/>
      <c r="P83" s="204">
        <f>P84</f>
        <v>0</v>
      </c>
      <c r="Q83" s="203"/>
      <c r="R83" s="204">
        <f>R84</f>
        <v>0</v>
      </c>
      <c r="S83" s="203"/>
      <c r="T83" s="205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6" t="s">
        <v>130</v>
      </c>
      <c r="AT83" s="207" t="s">
        <v>72</v>
      </c>
      <c r="AU83" s="207" t="s">
        <v>81</v>
      </c>
      <c r="AY83" s="206" t="s">
        <v>115</v>
      </c>
      <c r="BK83" s="208">
        <f>BK84</f>
        <v>0</v>
      </c>
    </row>
    <row r="84" s="2" customFormat="1" ht="33" customHeight="1">
      <c r="A84" s="38"/>
      <c r="B84" s="39"/>
      <c r="C84" s="209" t="s">
        <v>81</v>
      </c>
      <c r="D84" s="209" t="s">
        <v>116</v>
      </c>
      <c r="E84" s="210" t="s">
        <v>516</v>
      </c>
      <c r="F84" s="211" t="s">
        <v>517</v>
      </c>
      <c r="G84" s="212" t="s">
        <v>124</v>
      </c>
      <c r="H84" s="213">
        <v>50</v>
      </c>
      <c r="I84" s="214"/>
      <c r="J84" s="215">
        <f>ROUND(I84*H84,2)</f>
        <v>0</v>
      </c>
      <c r="K84" s="211" t="s">
        <v>518</v>
      </c>
      <c r="L84" s="44"/>
      <c r="M84" s="255" t="s">
        <v>21</v>
      </c>
      <c r="N84" s="256" t="s">
        <v>44</v>
      </c>
      <c r="O84" s="257"/>
      <c r="P84" s="258">
        <f>O84*H84</f>
        <v>0</v>
      </c>
      <c r="Q84" s="258">
        <v>0</v>
      </c>
      <c r="R84" s="258">
        <f>Q84*H84</f>
        <v>0</v>
      </c>
      <c r="S84" s="258">
        <v>0</v>
      </c>
      <c r="T84" s="25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114</v>
      </c>
      <c r="AT84" s="220" t="s">
        <v>116</v>
      </c>
      <c r="AU84" s="220" t="s">
        <v>83</v>
      </c>
      <c r="AY84" s="17" t="s">
        <v>115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114</v>
      </c>
      <c r="BM84" s="220" t="s">
        <v>519</v>
      </c>
    </row>
    <row r="85" s="2" customFormat="1" ht="6.96" customHeight="1">
      <c r="A85" s="38"/>
      <c r="B85" s="59"/>
      <c r="C85" s="60"/>
      <c r="D85" s="60"/>
      <c r="E85" s="60"/>
      <c r="F85" s="60"/>
      <c r="G85" s="60"/>
      <c r="H85" s="60"/>
      <c r="I85" s="166"/>
      <c r="J85" s="60"/>
      <c r="K85" s="60"/>
      <c r="L85" s="44"/>
      <c r="M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</sheetData>
  <sheetProtection sheet="1" autoFilter="0" formatColumns="0" formatRows="0" objects="1" scenarios="1" spinCount="100000" saltValue="oru3FSCpJnl4eQEouHAMYUzlDb2U/2gah3SBsTn75P91fe6Y2aVkY8Y1z9aJ7utlgwx9oFBplX3XcRdurrTLcA==" hashValue="qiNbfgGIexlIe94V47fnTHOT3IVkIA/yVmfvLtH9TOU6I44MPVKHZQUxwYTHtnmlAjYkpKSOyrlKHgCPYXf90Q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91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zakázky'!K6</f>
        <v>Oprava zabezpečovacího zařízení v žst. Hnojník(FINAL)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92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520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zakázky'!AN8</f>
        <v>23. 4. 2020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21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30</v>
      </c>
      <c r="E17" s="38"/>
      <c r="F17" s="38"/>
      <c r="G17" s="38"/>
      <c r="H17" s="38"/>
      <c r="I17" s="140" t="s">
        <v>27</v>
      </c>
      <c r="J17" s="33" t="str">
        <f>'Rekapitulace zakázky'!AN13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40" t="s">
        <v>29</v>
      </c>
      <c r="J18" s="33" t="str">
        <f>'Rekapitulace zakázky'!AN14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32</v>
      </c>
      <c r="E20" s="38"/>
      <c r="F20" s="38"/>
      <c r="G20" s="38"/>
      <c r="H20" s="38"/>
      <c r="I20" s="140" t="s">
        <v>27</v>
      </c>
      <c r="J20" s="139" t="s">
        <v>21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33</v>
      </c>
      <c r="F21" s="38"/>
      <c r="G21" s="38"/>
      <c r="H21" s="38"/>
      <c r="I21" s="140" t="s">
        <v>29</v>
      </c>
      <c r="J21" s="139" t="s">
        <v>21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35</v>
      </c>
      <c r="E23" s="38"/>
      <c r="F23" s="38"/>
      <c r="G23" s="38"/>
      <c r="H23" s="38"/>
      <c r="I23" s="140" t="s">
        <v>27</v>
      </c>
      <c r="J23" s="139" t="s">
        <v>21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40" t="s">
        <v>29</v>
      </c>
      <c r="J24" s="139" t="s">
        <v>21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ROUND((SUM(BE80:BE90)),  2)</f>
        <v>0</v>
      </c>
      <c r="G33" s="38"/>
      <c r="H33" s="38"/>
      <c r="I33" s="155">
        <v>0.20999999999999999</v>
      </c>
      <c r="J33" s="154">
        <f>ROUND(((SUM(BE80:BE90))*I33),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ROUND((SUM(BF80:BF90)),  2)</f>
        <v>0</v>
      </c>
      <c r="G34" s="38"/>
      <c r="H34" s="38"/>
      <c r="I34" s="155">
        <v>0.14999999999999999</v>
      </c>
      <c r="J34" s="154">
        <f>ROUND(((SUM(BF80:BF90))*I34),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ROUND((SUM(BH80:BH90)),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ROUND((SUM(BI80:BI90)),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zabezpečovacího zařízení v žst. Hnojník(FINAL)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VON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ŽST Hnojník</v>
      </c>
      <c r="G52" s="40"/>
      <c r="H52" s="40"/>
      <c r="I52" s="140" t="s">
        <v>24</v>
      </c>
      <c r="J52" s="72" t="str">
        <f>IF(J12="","",J12)</f>
        <v>23. 4. 2020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Správa železnic, státní organizace</v>
      </c>
      <c r="G54" s="40"/>
      <c r="H54" s="40"/>
      <c r="I54" s="140" t="s">
        <v>32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140" t="s">
        <v>35</v>
      </c>
      <c r="J55" s="36" t="str">
        <f>E24</f>
        <v>Ing. Hodulová Michaela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95</v>
      </c>
      <c r="D57" s="172"/>
      <c r="E57" s="172"/>
      <c r="F57" s="172"/>
      <c r="G57" s="172"/>
      <c r="H57" s="172"/>
      <c r="I57" s="173"/>
      <c r="J57" s="174" t="s">
        <v>96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76"/>
      <c r="C60" s="177"/>
      <c r="D60" s="178" t="s">
        <v>521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99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zabezpečovacího zařízení v žst. Hnojník(FINAL)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92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03 - VON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 xml:space="preserve"> ŽST Hnojník</v>
      </c>
      <c r="G74" s="40"/>
      <c r="H74" s="40"/>
      <c r="I74" s="140" t="s">
        <v>24</v>
      </c>
      <c r="J74" s="72" t="str">
        <f>IF(J12="","",J12)</f>
        <v>23. 4. 2020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 xml:space="preserve"> Správa železnic, státní organizace</v>
      </c>
      <c r="G76" s="40"/>
      <c r="H76" s="40"/>
      <c r="I76" s="140" t="s">
        <v>32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140" t="s">
        <v>35</v>
      </c>
      <c r="J77" s="36" t="str">
        <f>E24</f>
        <v>Ing. Hodulová Michaela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100</v>
      </c>
      <c r="D79" s="186" t="s">
        <v>58</v>
      </c>
      <c r="E79" s="186" t="s">
        <v>54</v>
      </c>
      <c r="F79" s="186" t="s">
        <v>55</v>
      </c>
      <c r="G79" s="186" t="s">
        <v>101</v>
      </c>
      <c r="H79" s="186" t="s">
        <v>102</v>
      </c>
      <c r="I79" s="187" t="s">
        <v>103</v>
      </c>
      <c r="J79" s="186" t="s">
        <v>96</v>
      </c>
      <c r="K79" s="188" t="s">
        <v>104</v>
      </c>
      <c r="L79" s="189"/>
      <c r="M79" s="92" t="s">
        <v>21</v>
      </c>
      <c r="N79" s="93" t="s">
        <v>43</v>
      </c>
      <c r="O79" s="93" t="s">
        <v>105</v>
      </c>
      <c r="P79" s="93" t="s">
        <v>106</v>
      </c>
      <c r="Q79" s="93" t="s">
        <v>107</v>
      </c>
      <c r="R79" s="93" t="s">
        <v>108</v>
      </c>
      <c r="S79" s="93" t="s">
        <v>109</v>
      </c>
      <c r="T79" s="94" t="s">
        <v>110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111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97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522</v>
      </c>
      <c r="F81" s="198" t="s">
        <v>523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SUM(P82:P90)</f>
        <v>0</v>
      </c>
      <c r="Q81" s="203"/>
      <c r="R81" s="204">
        <f>SUM(R82:R90)</f>
        <v>0</v>
      </c>
      <c r="S81" s="203"/>
      <c r="T81" s="205">
        <f>SUM(T82:T90)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138</v>
      </c>
      <c r="AT81" s="207" t="s">
        <v>72</v>
      </c>
      <c r="AU81" s="207" t="s">
        <v>73</v>
      </c>
      <c r="AY81" s="206" t="s">
        <v>115</v>
      </c>
      <c r="BK81" s="208">
        <f>SUM(BK82:BK90)</f>
        <v>0</v>
      </c>
    </row>
    <row r="82" s="2" customFormat="1" ht="21.75" customHeight="1">
      <c r="A82" s="38"/>
      <c r="B82" s="39"/>
      <c r="C82" s="209" t="s">
        <v>81</v>
      </c>
      <c r="D82" s="209" t="s">
        <v>116</v>
      </c>
      <c r="E82" s="210" t="s">
        <v>524</v>
      </c>
      <c r="F82" s="211" t="s">
        <v>525</v>
      </c>
      <c r="G82" s="212" t="s">
        <v>526</v>
      </c>
      <c r="H82" s="269"/>
      <c r="I82" s="214"/>
      <c r="J82" s="215">
        <f>ROUND(I82*H82,2)</f>
        <v>0</v>
      </c>
      <c r="K82" s="211" t="s">
        <v>120</v>
      </c>
      <c r="L82" s="44"/>
      <c r="M82" s="216" t="s">
        <v>21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527</v>
      </c>
      <c r="AT82" s="220" t="s">
        <v>116</v>
      </c>
      <c r="AU82" s="220" t="s">
        <v>81</v>
      </c>
      <c r="AY82" s="17" t="s">
        <v>115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527</v>
      </c>
      <c r="BM82" s="220" t="s">
        <v>528</v>
      </c>
    </row>
    <row r="83" s="2" customFormat="1" ht="21.75" customHeight="1">
      <c r="A83" s="38"/>
      <c r="B83" s="39"/>
      <c r="C83" s="209" t="s">
        <v>83</v>
      </c>
      <c r="D83" s="209" t="s">
        <v>116</v>
      </c>
      <c r="E83" s="210" t="s">
        <v>529</v>
      </c>
      <c r="F83" s="211" t="s">
        <v>530</v>
      </c>
      <c r="G83" s="212" t="s">
        <v>526</v>
      </c>
      <c r="H83" s="269"/>
      <c r="I83" s="214"/>
      <c r="J83" s="215">
        <f>ROUND(I83*H83,2)</f>
        <v>0</v>
      </c>
      <c r="K83" s="211" t="s">
        <v>120</v>
      </c>
      <c r="L83" s="44"/>
      <c r="M83" s="216" t="s">
        <v>21</v>
      </c>
      <c r="N83" s="217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527</v>
      </c>
      <c r="AT83" s="220" t="s">
        <v>116</v>
      </c>
      <c r="AU83" s="220" t="s">
        <v>81</v>
      </c>
      <c r="AY83" s="17" t="s">
        <v>115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527</v>
      </c>
      <c r="BM83" s="220" t="s">
        <v>531</v>
      </c>
    </row>
    <row r="84" s="2" customFormat="1" ht="66.75" customHeight="1">
      <c r="A84" s="38"/>
      <c r="B84" s="39"/>
      <c r="C84" s="209" t="s">
        <v>130</v>
      </c>
      <c r="D84" s="209" t="s">
        <v>116</v>
      </c>
      <c r="E84" s="210" t="s">
        <v>532</v>
      </c>
      <c r="F84" s="211" t="s">
        <v>533</v>
      </c>
      <c r="G84" s="212" t="s">
        <v>526</v>
      </c>
      <c r="H84" s="269"/>
      <c r="I84" s="214"/>
      <c r="J84" s="215">
        <f>ROUND(I84*H84,2)</f>
        <v>0</v>
      </c>
      <c r="K84" s="211" t="s">
        <v>120</v>
      </c>
      <c r="L84" s="44"/>
      <c r="M84" s="216" t="s">
        <v>21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527</v>
      </c>
      <c r="AT84" s="220" t="s">
        <v>116</v>
      </c>
      <c r="AU84" s="220" t="s">
        <v>81</v>
      </c>
      <c r="AY84" s="17" t="s">
        <v>115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527</v>
      </c>
      <c r="BM84" s="220" t="s">
        <v>534</v>
      </c>
    </row>
    <row r="85" s="2" customFormat="1" ht="66.75" customHeight="1">
      <c r="A85" s="38"/>
      <c r="B85" s="39"/>
      <c r="C85" s="209" t="s">
        <v>114</v>
      </c>
      <c r="D85" s="209" t="s">
        <v>116</v>
      </c>
      <c r="E85" s="210" t="s">
        <v>535</v>
      </c>
      <c r="F85" s="211" t="s">
        <v>536</v>
      </c>
      <c r="G85" s="212" t="s">
        <v>526</v>
      </c>
      <c r="H85" s="269"/>
      <c r="I85" s="214"/>
      <c r="J85" s="215">
        <f>ROUND(I85*H85,2)</f>
        <v>0</v>
      </c>
      <c r="K85" s="211" t="s">
        <v>120</v>
      </c>
      <c r="L85" s="44"/>
      <c r="M85" s="216" t="s">
        <v>21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527</v>
      </c>
      <c r="AT85" s="220" t="s">
        <v>116</v>
      </c>
      <c r="AU85" s="220" t="s">
        <v>81</v>
      </c>
      <c r="AY85" s="17" t="s">
        <v>115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527</v>
      </c>
      <c r="BM85" s="220" t="s">
        <v>537</v>
      </c>
    </row>
    <row r="86" s="2" customFormat="1" ht="78" customHeight="1">
      <c r="A86" s="38"/>
      <c r="B86" s="39"/>
      <c r="C86" s="209" t="s">
        <v>138</v>
      </c>
      <c r="D86" s="209" t="s">
        <v>116</v>
      </c>
      <c r="E86" s="210" t="s">
        <v>538</v>
      </c>
      <c r="F86" s="211" t="s">
        <v>539</v>
      </c>
      <c r="G86" s="212" t="s">
        <v>526</v>
      </c>
      <c r="H86" s="269"/>
      <c r="I86" s="214"/>
      <c r="J86" s="215">
        <f>ROUND(I86*H86,2)</f>
        <v>0</v>
      </c>
      <c r="K86" s="211" t="s">
        <v>120</v>
      </c>
      <c r="L86" s="44"/>
      <c r="M86" s="216" t="s">
        <v>21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527</v>
      </c>
      <c r="AT86" s="220" t="s">
        <v>116</v>
      </c>
      <c r="AU86" s="220" t="s">
        <v>81</v>
      </c>
      <c r="AY86" s="17" t="s">
        <v>115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527</v>
      </c>
      <c r="BM86" s="220" t="s">
        <v>540</v>
      </c>
    </row>
    <row r="87" s="2" customFormat="1" ht="21.75" customHeight="1">
      <c r="A87" s="38"/>
      <c r="B87" s="39"/>
      <c r="C87" s="209" t="s">
        <v>142</v>
      </c>
      <c r="D87" s="209" t="s">
        <v>116</v>
      </c>
      <c r="E87" s="210" t="s">
        <v>541</v>
      </c>
      <c r="F87" s="211" t="s">
        <v>542</v>
      </c>
      <c r="G87" s="212" t="s">
        <v>526</v>
      </c>
      <c r="H87" s="269"/>
      <c r="I87" s="214"/>
      <c r="J87" s="215">
        <f>ROUND(I87*H87,2)</f>
        <v>0</v>
      </c>
      <c r="K87" s="211" t="s">
        <v>120</v>
      </c>
      <c r="L87" s="44"/>
      <c r="M87" s="216" t="s">
        <v>21</v>
      </c>
      <c r="N87" s="217" t="s">
        <v>44</v>
      </c>
      <c r="O87" s="84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0" t="s">
        <v>527</v>
      </c>
      <c r="AT87" s="220" t="s">
        <v>116</v>
      </c>
      <c r="AU87" s="220" t="s">
        <v>81</v>
      </c>
      <c r="AY87" s="17" t="s">
        <v>115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7" t="s">
        <v>81</v>
      </c>
      <c r="BK87" s="221">
        <f>ROUND(I87*H87,2)</f>
        <v>0</v>
      </c>
      <c r="BL87" s="17" t="s">
        <v>527</v>
      </c>
      <c r="BM87" s="220" t="s">
        <v>543</v>
      </c>
    </row>
    <row r="88" s="2" customFormat="1" ht="21.75" customHeight="1">
      <c r="A88" s="38"/>
      <c r="B88" s="39"/>
      <c r="C88" s="209" t="s">
        <v>146</v>
      </c>
      <c r="D88" s="209" t="s">
        <v>116</v>
      </c>
      <c r="E88" s="210" t="s">
        <v>544</v>
      </c>
      <c r="F88" s="211" t="s">
        <v>545</v>
      </c>
      <c r="G88" s="212" t="s">
        <v>526</v>
      </c>
      <c r="H88" s="269"/>
      <c r="I88" s="214"/>
      <c r="J88" s="215">
        <f>ROUND(I88*H88,2)</f>
        <v>0</v>
      </c>
      <c r="K88" s="211" t="s">
        <v>120</v>
      </c>
      <c r="L88" s="44"/>
      <c r="M88" s="216" t="s">
        <v>21</v>
      </c>
      <c r="N88" s="217" t="s">
        <v>44</v>
      </c>
      <c r="O88" s="84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527</v>
      </c>
      <c r="AT88" s="220" t="s">
        <v>116</v>
      </c>
      <c r="AU88" s="220" t="s">
        <v>81</v>
      </c>
      <c r="AY88" s="17" t="s">
        <v>115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81</v>
      </c>
      <c r="BK88" s="221">
        <f>ROUND(I88*H88,2)</f>
        <v>0</v>
      </c>
      <c r="BL88" s="17" t="s">
        <v>527</v>
      </c>
      <c r="BM88" s="220" t="s">
        <v>546</v>
      </c>
    </row>
    <row r="89" s="2" customFormat="1" ht="55.5" customHeight="1">
      <c r="A89" s="38"/>
      <c r="B89" s="39"/>
      <c r="C89" s="209" t="s">
        <v>150</v>
      </c>
      <c r="D89" s="209" t="s">
        <v>116</v>
      </c>
      <c r="E89" s="210" t="s">
        <v>547</v>
      </c>
      <c r="F89" s="211" t="s">
        <v>548</v>
      </c>
      <c r="G89" s="212" t="s">
        <v>526</v>
      </c>
      <c r="H89" s="269"/>
      <c r="I89" s="214"/>
      <c r="J89" s="215">
        <f>ROUND(I89*H89,2)</f>
        <v>0</v>
      </c>
      <c r="K89" s="211" t="s">
        <v>120</v>
      </c>
      <c r="L89" s="44"/>
      <c r="M89" s="216" t="s">
        <v>21</v>
      </c>
      <c r="N89" s="217" t="s">
        <v>44</v>
      </c>
      <c r="O89" s="84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0" t="s">
        <v>527</v>
      </c>
      <c r="AT89" s="220" t="s">
        <v>116</v>
      </c>
      <c r="AU89" s="220" t="s">
        <v>81</v>
      </c>
      <c r="AY89" s="17" t="s">
        <v>115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17" t="s">
        <v>81</v>
      </c>
      <c r="BK89" s="221">
        <f>ROUND(I89*H89,2)</f>
        <v>0</v>
      </c>
      <c r="BL89" s="17" t="s">
        <v>527</v>
      </c>
      <c r="BM89" s="220" t="s">
        <v>549</v>
      </c>
    </row>
    <row r="90" s="2" customFormat="1" ht="33" customHeight="1">
      <c r="A90" s="38"/>
      <c r="B90" s="39"/>
      <c r="C90" s="209" t="s">
        <v>156</v>
      </c>
      <c r="D90" s="209" t="s">
        <v>116</v>
      </c>
      <c r="E90" s="210" t="s">
        <v>550</v>
      </c>
      <c r="F90" s="211" t="s">
        <v>551</v>
      </c>
      <c r="G90" s="212" t="s">
        <v>526</v>
      </c>
      <c r="H90" s="269"/>
      <c r="I90" s="214"/>
      <c r="J90" s="215">
        <f>ROUND(I90*H90,2)</f>
        <v>0</v>
      </c>
      <c r="K90" s="211" t="s">
        <v>120</v>
      </c>
      <c r="L90" s="44"/>
      <c r="M90" s="255" t="s">
        <v>21</v>
      </c>
      <c r="N90" s="256" t="s">
        <v>44</v>
      </c>
      <c r="O90" s="257"/>
      <c r="P90" s="258">
        <f>O90*H90</f>
        <v>0</v>
      </c>
      <c r="Q90" s="258">
        <v>0</v>
      </c>
      <c r="R90" s="258">
        <f>Q90*H90</f>
        <v>0</v>
      </c>
      <c r="S90" s="258">
        <v>0</v>
      </c>
      <c r="T90" s="25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527</v>
      </c>
      <c r="AT90" s="220" t="s">
        <v>116</v>
      </c>
      <c r="AU90" s="220" t="s">
        <v>81</v>
      </c>
      <c r="AY90" s="17" t="s">
        <v>115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527</v>
      </c>
      <c r="BM90" s="220" t="s">
        <v>552</v>
      </c>
    </row>
    <row r="91" s="2" customFormat="1" ht="6.96" customHeight="1">
      <c r="A91" s="38"/>
      <c r="B91" s="59"/>
      <c r="C91" s="60"/>
      <c r="D91" s="60"/>
      <c r="E91" s="60"/>
      <c r="F91" s="60"/>
      <c r="G91" s="60"/>
      <c r="H91" s="60"/>
      <c r="I91" s="166"/>
      <c r="J91" s="60"/>
      <c r="K91" s="60"/>
      <c r="L91" s="44"/>
      <c r="M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sheet="1" autoFilter="0" formatColumns="0" formatRows="0" objects="1" scenarios="1" spinCount="100000" saltValue="L2IaiB+HLnwlw0QgpjcK37dIzizAQdzFG95PKeTpZ6IGplHdHBkPG4YaxGMg9yNJw+GV49Pjn7EbePQ0fHolSQ==" hashValue="TMoafn9PEGjj6wcmQ5Z9SFzLBzBAIQ7ihFYYoC5YjdBaMiFMInKRfeoPX1G+/qKy3E/aK9IOlwVG3THoxtnUgQ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5" customFormat="1" ht="45" customHeight="1">
      <c r="B3" s="274"/>
      <c r="C3" s="275" t="s">
        <v>553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554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555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556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557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558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559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560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561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562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563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86</v>
      </c>
      <c r="F18" s="281" t="s">
        <v>564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565</v>
      </c>
      <c r="F19" s="281" t="s">
        <v>566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80</v>
      </c>
      <c r="F20" s="281" t="s">
        <v>567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89</v>
      </c>
      <c r="F21" s="281" t="s">
        <v>568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112</v>
      </c>
      <c r="F22" s="281" t="s">
        <v>113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569</v>
      </c>
      <c r="F23" s="281" t="s">
        <v>570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571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572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573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574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575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576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577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578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579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100</v>
      </c>
      <c r="F36" s="281"/>
      <c r="G36" s="281" t="s">
        <v>580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581</v>
      </c>
      <c r="F37" s="281"/>
      <c r="G37" s="281" t="s">
        <v>582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54</v>
      </c>
      <c r="F38" s="281"/>
      <c r="G38" s="281" t="s">
        <v>583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55</v>
      </c>
      <c r="F39" s="281"/>
      <c r="G39" s="281" t="s">
        <v>584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101</v>
      </c>
      <c r="F40" s="281"/>
      <c r="G40" s="281" t="s">
        <v>585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102</v>
      </c>
      <c r="F41" s="281"/>
      <c r="G41" s="281" t="s">
        <v>586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587</v>
      </c>
      <c r="F42" s="281"/>
      <c r="G42" s="281" t="s">
        <v>588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589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590</v>
      </c>
      <c r="F44" s="281"/>
      <c r="G44" s="281" t="s">
        <v>591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104</v>
      </c>
      <c r="F45" s="281"/>
      <c r="G45" s="281" t="s">
        <v>592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593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594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595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596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597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598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599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600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601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602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603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604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605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606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607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608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609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610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611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612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613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614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615</v>
      </c>
      <c r="D76" s="299"/>
      <c r="E76" s="299"/>
      <c r="F76" s="299" t="s">
        <v>616</v>
      </c>
      <c r="G76" s="300"/>
      <c r="H76" s="299" t="s">
        <v>55</v>
      </c>
      <c r="I76" s="299" t="s">
        <v>58</v>
      </c>
      <c r="J76" s="299" t="s">
        <v>617</v>
      </c>
      <c r="K76" s="298"/>
    </row>
    <row r="77" s="1" customFormat="1" ht="17.25" customHeight="1">
      <c r="B77" s="296"/>
      <c r="C77" s="301" t="s">
        <v>618</v>
      </c>
      <c r="D77" s="301"/>
      <c r="E77" s="301"/>
      <c r="F77" s="302" t="s">
        <v>619</v>
      </c>
      <c r="G77" s="303"/>
      <c r="H77" s="301"/>
      <c r="I77" s="301"/>
      <c r="J77" s="301" t="s">
        <v>620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54</v>
      </c>
      <c r="D79" s="304"/>
      <c r="E79" s="304"/>
      <c r="F79" s="306" t="s">
        <v>621</v>
      </c>
      <c r="G79" s="305"/>
      <c r="H79" s="284" t="s">
        <v>622</v>
      </c>
      <c r="I79" s="284" t="s">
        <v>623</v>
      </c>
      <c r="J79" s="284">
        <v>20</v>
      </c>
      <c r="K79" s="298"/>
    </row>
    <row r="80" s="1" customFormat="1" ht="15" customHeight="1">
      <c r="B80" s="296"/>
      <c r="C80" s="284" t="s">
        <v>624</v>
      </c>
      <c r="D80" s="284"/>
      <c r="E80" s="284"/>
      <c r="F80" s="306" t="s">
        <v>621</v>
      </c>
      <c r="G80" s="305"/>
      <c r="H80" s="284" t="s">
        <v>625</v>
      </c>
      <c r="I80" s="284" t="s">
        <v>623</v>
      </c>
      <c r="J80" s="284">
        <v>120</v>
      </c>
      <c r="K80" s="298"/>
    </row>
    <row r="81" s="1" customFormat="1" ht="15" customHeight="1">
      <c r="B81" s="307"/>
      <c r="C81" s="284" t="s">
        <v>626</v>
      </c>
      <c r="D81" s="284"/>
      <c r="E81" s="284"/>
      <c r="F81" s="306" t="s">
        <v>627</v>
      </c>
      <c r="G81" s="305"/>
      <c r="H81" s="284" t="s">
        <v>628</v>
      </c>
      <c r="I81" s="284" t="s">
        <v>623</v>
      </c>
      <c r="J81" s="284">
        <v>50</v>
      </c>
      <c r="K81" s="298"/>
    </row>
    <row r="82" s="1" customFormat="1" ht="15" customHeight="1">
      <c r="B82" s="307"/>
      <c r="C82" s="284" t="s">
        <v>629</v>
      </c>
      <c r="D82" s="284"/>
      <c r="E82" s="284"/>
      <c r="F82" s="306" t="s">
        <v>621</v>
      </c>
      <c r="G82" s="305"/>
      <c r="H82" s="284" t="s">
        <v>630</v>
      </c>
      <c r="I82" s="284" t="s">
        <v>631</v>
      </c>
      <c r="J82" s="284"/>
      <c r="K82" s="298"/>
    </row>
    <row r="83" s="1" customFormat="1" ht="15" customHeight="1">
      <c r="B83" s="307"/>
      <c r="C83" s="308" t="s">
        <v>632</v>
      </c>
      <c r="D83" s="308"/>
      <c r="E83" s="308"/>
      <c r="F83" s="309" t="s">
        <v>627</v>
      </c>
      <c r="G83" s="308"/>
      <c r="H83" s="308" t="s">
        <v>633</v>
      </c>
      <c r="I83" s="308" t="s">
        <v>623</v>
      </c>
      <c r="J83" s="308">
        <v>15</v>
      </c>
      <c r="K83" s="298"/>
    </row>
    <row r="84" s="1" customFormat="1" ht="15" customHeight="1">
      <c r="B84" s="307"/>
      <c r="C84" s="308" t="s">
        <v>634</v>
      </c>
      <c r="D84" s="308"/>
      <c r="E84" s="308"/>
      <c r="F84" s="309" t="s">
        <v>627</v>
      </c>
      <c r="G84" s="308"/>
      <c r="H84" s="308" t="s">
        <v>635</v>
      </c>
      <c r="I84" s="308" t="s">
        <v>623</v>
      </c>
      <c r="J84" s="308">
        <v>15</v>
      </c>
      <c r="K84" s="298"/>
    </row>
    <row r="85" s="1" customFormat="1" ht="15" customHeight="1">
      <c r="B85" s="307"/>
      <c r="C85" s="308" t="s">
        <v>636</v>
      </c>
      <c r="D85" s="308"/>
      <c r="E85" s="308"/>
      <c r="F85" s="309" t="s">
        <v>627</v>
      </c>
      <c r="G85" s="308"/>
      <c r="H85" s="308" t="s">
        <v>637</v>
      </c>
      <c r="I85" s="308" t="s">
        <v>623</v>
      </c>
      <c r="J85" s="308">
        <v>20</v>
      </c>
      <c r="K85" s="298"/>
    </row>
    <row r="86" s="1" customFormat="1" ht="15" customHeight="1">
      <c r="B86" s="307"/>
      <c r="C86" s="308" t="s">
        <v>638</v>
      </c>
      <c r="D86" s="308"/>
      <c r="E86" s="308"/>
      <c r="F86" s="309" t="s">
        <v>627</v>
      </c>
      <c r="G86" s="308"/>
      <c r="H86" s="308" t="s">
        <v>639</v>
      </c>
      <c r="I86" s="308" t="s">
        <v>623</v>
      </c>
      <c r="J86" s="308">
        <v>20</v>
      </c>
      <c r="K86" s="298"/>
    </row>
    <row r="87" s="1" customFormat="1" ht="15" customHeight="1">
      <c r="B87" s="307"/>
      <c r="C87" s="284" t="s">
        <v>640</v>
      </c>
      <c r="D87" s="284"/>
      <c r="E87" s="284"/>
      <c r="F87" s="306" t="s">
        <v>627</v>
      </c>
      <c r="G87" s="305"/>
      <c r="H87" s="284" t="s">
        <v>641</v>
      </c>
      <c r="I87" s="284" t="s">
        <v>623</v>
      </c>
      <c r="J87" s="284">
        <v>50</v>
      </c>
      <c r="K87" s="298"/>
    </row>
    <row r="88" s="1" customFormat="1" ht="15" customHeight="1">
      <c r="B88" s="307"/>
      <c r="C88" s="284" t="s">
        <v>642</v>
      </c>
      <c r="D88" s="284"/>
      <c r="E88" s="284"/>
      <c r="F88" s="306" t="s">
        <v>627</v>
      </c>
      <c r="G88" s="305"/>
      <c r="H88" s="284" t="s">
        <v>643</v>
      </c>
      <c r="I88" s="284" t="s">
        <v>623</v>
      </c>
      <c r="J88" s="284">
        <v>20</v>
      </c>
      <c r="K88" s="298"/>
    </row>
    <row r="89" s="1" customFormat="1" ht="15" customHeight="1">
      <c r="B89" s="307"/>
      <c r="C89" s="284" t="s">
        <v>644</v>
      </c>
      <c r="D89" s="284"/>
      <c r="E89" s="284"/>
      <c r="F89" s="306" t="s">
        <v>627</v>
      </c>
      <c r="G89" s="305"/>
      <c r="H89" s="284" t="s">
        <v>645</v>
      </c>
      <c r="I89" s="284" t="s">
        <v>623</v>
      </c>
      <c r="J89" s="284">
        <v>20</v>
      </c>
      <c r="K89" s="298"/>
    </row>
    <row r="90" s="1" customFormat="1" ht="15" customHeight="1">
      <c r="B90" s="307"/>
      <c r="C90" s="284" t="s">
        <v>646</v>
      </c>
      <c r="D90" s="284"/>
      <c r="E90" s="284"/>
      <c r="F90" s="306" t="s">
        <v>627</v>
      </c>
      <c r="G90" s="305"/>
      <c r="H90" s="284" t="s">
        <v>647</v>
      </c>
      <c r="I90" s="284" t="s">
        <v>623</v>
      </c>
      <c r="J90" s="284">
        <v>50</v>
      </c>
      <c r="K90" s="298"/>
    </row>
    <row r="91" s="1" customFormat="1" ht="15" customHeight="1">
      <c r="B91" s="307"/>
      <c r="C91" s="284" t="s">
        <v>648</v>
      </c>
      <c r="D91" s="284"/>
      <c r="E91" s="284"/>
      <c r="F91" s="306" t="s">
        <v>627</v>
      </c>
      <c r="G91" s="305"/>
      <c r="H91" s="284" t="s">
        <v>648</v>
      </c>
      <c r="I91" s="284" t="s">
        <v>623</v>
      </c>
      <c r="J91" s="284">
        <v>50</v>
      </c>
      <c r="K91" s="298"/>
    </row>
    <row r="92" s="1" customFormat="1" ht="15" customHeight="1">
      <c r="B92" s="307"/>
      <c r="C92" s="284" t="s">
        <v>649</v>
      </c>
      <c r="D92" s="284"/>
      <c r="E92" s="284"/>
      <c r="F92" s="306" t="s">
        <v>627</v>
      </c>
      <c r="G92" s="305"/>
      <c r="H92" s="284" t="s">
        <v>650</v>
      </c>
      <c r="I92" s="284" t="s">
        <v>623</v>
      </c>
      <c r="J92" s="284">
        <v>255</v>
      </c>
      <c r="K92" s="298"/>
    </row>
    <row r="93" s="1" customFormat="1" ht="15" customHeight="1">
      <c r="B93" s="307"/>
      <c r="C93" s="284" t="s">
        <v>651</v>
      </c>
      <c r="D93" s="284"/>
      <c r="E93" s="284"/>
      <c r="F93" s="306" t="s">
        <v>621</v>
      </c>
      <c r="G93" s="305"/>
      <c r="H93" s="284" t="s">
        <v>652</v>
      </c>
      <c r="I93" s="284" t="s">
        <v>653</v>
      </c>
      <c r="J93" s="284"/>
      <c r="K93" s="298"/>
    </row>
    <row r="94" s="1" customFormat="1" ht="15" customHeight="1">
      <c r="B94" s="307"/>
      <c r="C94" s="284" t="s">
        <v>654</v>
      </c>
      <c r="D94" s="284"/>
      <c r="E94" s="284"/>
      <c r="F94" s="306" t="s">
        <v>621</v>
      </c>
      <c r="G94" s="305"/>
      <c r="H94" s="284" t="s">
        <v>655</v>
      </c>
      <c r="I94" s="284" t="s">
        <v>656</v>
      </c>
      <c r="J94" s="284"/>
      <c r="K94" s="298"/>
    </row>
    <row r="95" s="1" customFormat="1" ht="15" customHeight="1">
      <c r="B95" s="307"/>
      <c r="C95" s="284" t="s">
        <v>657</v>
      </c>
      <c r="D95" s="284"/>
      <c r="E95" s="284"/>
      <c r="F95" s="306" t="s">
        <v>621</v>
      </c>
      <c r="G95" s="305"/>
      <c r="H95" s="284" t="s">
        <v>657</v>
      </c>
      <c r="I95" s="284" t="s">
        <v>656</v>
      </c>
      <c r="J95" s="284"/>
      <c r="K95" s="298"/>
    </row>
    <row r="96" s="1" customFormat="1" ht="15" customHeight="1">
      <c r="B96" s="307"/>
      <c r="C96" s="284" t="s">
        <v>39</v>
      </c>
      <c r="D96" s="284"/>
      <c r="E96" s="284"/>
      <c r="F96" s="306" t="s">
        <v>621</v>
      </c>
      <c r="G96" s="305"/>
      <c r="H96" s="284" t="s">
        <v>658</v>
      </c>
      <c r="I96" s="284" t="s">
        <v>656</v>
      </c>
      <c r="J96" s="284"/>
      <c r="K96" s="298"/>
    </row>
    <row r="97" s="1" customFormat="1" ht="15" customHeight="1">
      <c r="B97" s="307"/>
      <c r="C97" s="284" t="s">
        <v>49</v>
      </c>
      <c r="D97" s="284"/>
      <c r="E97" s="284"/>
      <c r="F97" s="306" t="s">
        <v>621</v>
      </c>
      <c r="G97" s="305"/>
      <c r="H97" s="284" t="s">
        <v>659</v>
      </c>
      <c r="I97" s="284" t="s">
        <v>656</v>
      </c>
      <c r="J97" s="284"/>
      <c r="K97" s="298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660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615</v>
      </c>
      <c r="D103" s="299"/>
      <c r="E103" s="299"/>
      <c r="F103" s="299" t="s">
        <v>616</v>
      </c>
      <c r="G103" s="300"/>
      <c r="H103" s="299" t="s">
        <v>55</v>
      </c>
      <c r="I103" s="299" t="s">
        <v>58</v>
      </c>
      <c r="J103" s="299" t="s">
        <v>617</v>
      </c>
      <c r="K103" s="298"/>
    </row>
    <row r="104" s="1" customFormat="1" ht="17.25" customHeight="1">
      <c r="B104" s="296"/>
      <c r="C104" s="301" t="s">
        <v>618</v>
      </c>
      <c r="D104" s="301"/>
      <c r="E104" s="301"/>
      <c r="F104" s="302" t="s">
        <v>619</v>
      </c>
      <c r="G104" s="303"/>
      <c r="H104" s="301"/>
      <c r="I104" s="301"/>
      <c r="J104" s="301" t="s">
        <v>620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5"/>
      <c r="H105" s="299"/>
      <c r="I105" s="299"/>
      <c r="J105" s="299"/>
      <c r="K105" s="298"/>
    </row>
    <row r="106" s="1" customFormat="1" ht="15" customHeight="1">
      <c r="B106" s="296"/>
      <c r="C106" s="284" t="s">
        <v>54</v>
      </c>
      <c r="D106" s="304"/>
      <c r="E106" s="304"/>
      <c r="F106" s="306" t="s">
        <v>621</v>
      </c>
      <c r="G106" s="315"/>
      <c r="H106" s="284" t="s">
        <v>661</v>
      </c>
      <c r="I106" s="284" t="s">
        <v>623</v>
      </c>
      <c r="J106" s="284">
        <v>20</v>
      </c>
      <c r="K106" s="298"/>
    </row>
    <row r="107" s="1" customFormat="1" ht="15" customHeight="1">
      <c r="B107" s="296"/>
      <c r="C107" s="284" t="s">
        <v>624</v>
      </c>
      <c r="D107" s="284"/>
      <c r="E107" s="284"/>
      <c r="F107" s="306" t="s">
        <v>621</v>
      </c>
      <c r="G107" s="284"/>
      <c r="H107" s="284" t="s">
        <v>661</v>
      </c>
      <c r="I107" s="284" t="s">
        <v>623</v>
      </c>
      <c r="J107" s="284">
        <v>120</v>
      </c>
      <c r="K107" s="298"/>
    </row>
    <row r="108" s="1" customFormat="1" ht="15" customHeight="1">
      <c r="B108" s="307"/>
      <c r="C108" s="284" t="s">
        <v>626</v>
      </c>
      <c r="D108" s="284"/>
      <c r="E108" s="284"/>
      <c r="F108" s="306" t="s">
        <v>627</v>
      </c>
      <c r="G108" s="284"/>
      <c r="H108" s="284" t="s">
        <v>661</v>
      </c>
      <c r="I108" s="284" t="s">
        <v>623</v>
      </c>
      <c r="J108" s="284">
        <v>50</v>
      </c>
      <c r="K108" s="298"/>
    </row>
    <row r="109" s="1" customFormat="1" ht="15" customHeight="1">
      <c r="B109" s="307"/>
      <c r="C109" s="284" t="s">
        <v>629</v>
      </c>
      <c r="D109" s="284"/>
      <c r="E109" s="284"/>
      <c r="F109" s="306" t="s">
        <v>621</v>
      </c>
      <c r="G109" s="284"/>
      <c r="H109" s="284" t="s">
        <v>661</v>
      </c>
      <c r="I109" s="284" t="s">
        <v>631</v>
      </c>
      <c r="J109" s="284"/>
      <c r="K109" s="298"/>
    </row>
    <row r="110" s="1" customFormat="1" ht="15" customHeight="1">
      <c r="B110" s="307"/>
      <c r="C110" s="284" t="s">
        <v>640</v>
      </c>
      <c r="D110" s="284"/>
      <c r="E110" s="284"/>
      <c r="F110" s="306" t="s">
        <v>627</v>
      </c>
      <c r="G110" s="284"/>
      <c r="H110" s="284" t="s">
        <v>661</v>
      </c>
      <c r="I110" s="284" t="s">
        <v>623</v>
      </c>
      <c r="J110" s="284">
        <v>50</v>
      </c>
      <c r="K110" s="298"/>
    </row>
    <row r="111" s="1" customFormat="1" ht="15" customHeight="1">
      <c r="B111" s="307"/>
      <c r="C111" s="284" t="s">
        <v>648</v>
      </c>
      <c r="D111" s="284"/>
      <c r="E111" s="284"/>
      <c r="F111" s="306" t="s">
        <v>627</v>
      </c>
      <c r="G111" s="284"/>
      <c r="H111" s="284" t="s">
        <v>661</v>
      </c>
      <c r="I111" s="284" t="s">
        <v>623</v>
      </c>
      <c r="J111" s="284">
        <v>50</v>
      </c>
      <c r="K111" s="298"/>
    </row>
    <row r="112" s="1" customFormat="1" ht="15" customHeight="1">
      <c r="B112" s="307"/>
      <c r="C112" s="284" t="s">
        <v>646</v>
      </c>
      <c r="D112" s="284"/>
      <c r="E112" s="284"/>
      <c r="F112" s="306" t="s">
        <v>627</v>
      </c>
      <c r="G112" s="284"/>
      <c r="H112" s="284" t="s">
        <v>661</v>
      </c>
      <c r="I112" s="284" t="s">
        <v>623</v>
      </c>
      <c r="J112" s="284">
        <v>50</v>
      </c>
      <c r="K112" s="298"/>
    </row>
    <row r="113" s="1" customFormat="1" ht="15" customHeight="1">
      <c r="B113" s="307"/>
      <c r="C113" s="284" t="s">
        <v>54</v>
      </c>
      <c r="D113" s="284"/>
      <c r="E113" s="284"/>
      <c r="F113" s="306" t="s">
        <v>621</v>
      </c>
      <c r="G113" s="284"/>
      <c r="H113" s="284" t="s">
        <v>662</v>
      </c>
      <c r="I113" s="284" t="s">
        <v>623</v>
      </c>
      <c r="J113" s="284">
        <v>20</v>
      </c>
      <c r="K113" s="298"/>
    </row>
    <row r="114" s="1" customFormat="1" ht="15" customHeight="1">
      <c r="B114" s="307"/>
      <c r="C114" s="284" t="s">
        <v>663</v>
      </c>
      <c r="D114" s="284"/>
      <c r="E114" s="284"/>
      <c r="F114" s="306" t="s">
        <v>621</v>
      </c>
      <c r="G114" s="284"/>
      <c r="H114" s="284" t="s">
        <v>664</v>
      </c>
      <c r="I114" s="284" t="s">
        <v>623</v>
      </c>
      <c r="J114" s="284">
        <v>120</v>
      </c>
      <c r="K114" s="298"/>
    </row>
    <row r="115" s="1" customFormat="1" ht="15" customHeight="1">
      <c r="B115" s="307"/>
      <c r="C115" s="284" t="s">
        <v>39</v>
      </c>
      <c r="D115" s="284"/>
      <c r="E115" s="284"/>
      <c r="F115" s="306" t="s">
        <v>621</v>
      </c>
      <c r="G115" s="284"/>
      <c r="H115" s="284" t="s">
        <v>665</v>
      </c>
      <c r="I115" s="284" t="s">
        <v>656</v>
      </c>
      <c r="J115" s="284"/>
      <c r="K115" s="298"/>
    </row>
    <row r="116" s="1" customFormat="1" ht="15" customHeight="1">
      <c r="B116" s="307"/>
      <c r="C116" s="284" t="s">
        <v>49</v>
      </c>
      <c r="D116" s="284"/>
      <c r="E116" s="284"/>
      <c r="F116" s="306" t="s">
        <v>621</v>
      </c>
      <c r="G116" s="284"/>
      <c r="H116" s="284" t="s">
        <v>666</v>
      </c>
      <c r="I116" s="284" t="s">
        <v>656</v>
      </c>
      <c r="J116" s="284"/>
      <c r="K116" s="298"/>
    </row>
    <row r="117" s="1" customFormat="1" ht="15" customHeight="1">
      <c r="B117" s="307"/>
      <c r="C117" s="284" t="s">
        <v>58</v>
      </c>
      <c r="D117" s="284"/>
      <c r="E117" s="284"/>
      <c r="F117" s="306" t="s">
        <v>621</v>
      </c>
      <c r="G117" s="284"/>
      <c r="H117" s="284" t="s">
        <v>667</v>
      </c>
      <c r="I117" s="284" t="s">
        <v>668</v>
      </c>
      <c r="J117" s="284"/>
      <c r="K117" s="298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281"/>
      <c r="D119" s="281"/>
      <c r="E119" s="281"/>
      <c r="F119" s="318"/>
      <c r="G119" s="281"/>
      <c r="H119" s="281"/>
      <c r="I119" s="281"/>
      <c r="J119" s="281"/>
      <c r="K119" s="317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5" t="s">
        <v>669</v>
      </c>
      <c r="D122" s="275"/>
      <c r="E122" s="275"/>
      <c r="F122" s="275"/>
      <c r="G122" s="275"/>
      <c r="H122" s="275"/>
      <c r="I122" s="275"/>
      <c r="J122" s="275"/>
      <c r="K122" s="323"/>
    </row>
    <row r="123" s="1" customFormat="1" ht="17.25" customHeight="1">
      <c r="B123" s="324"/>
      <c r="C123" s="299" t="s">
        <v>615</v>
      </c>
      <c r="D123" s="299"/>
      <c r="E123" s="299"/>
      <c r="F123" s="299" t="s">
        <v>616</v>
      </c>
      <c r="G123" s="300"/>
      <c r="H123" s="299" t="s">
        <v>55</v>
      </c>
      <c r="I123" s="299" t="s">
        <v>58</v>
      </c>
      <c r="J123" s="299" t="s">
        <v>617</v>
      </c>
      <c r="K123" s="325"/>
    </row>
    <row r="124" s="1" customFormat="1" ht="17.25" customHeight="1">
      <c r="B124" s="324"/>
      <c r="C124" s="301" t="s">
        <v>618</v>
      </c>
      <c r="D124" s="301"/>
      <c r="E124" s="301"/>
      <c r="F124" s="302" t="s">
        <v>619</v>
      </c>
      <c r="G124" s="303"/>
      <c r="H124" s="301"/>
      <c r="I124" s="301"/>
      <c r="J124" s="301" t="s">
        <v>620</v>
      </c>
      <c r="K124" s="325"/>
    </row>
    <row r="125" s="1" customFormat="1" ht="5.25" customHeight="1">
      <c r="B125" s="326"/>
      <c r="C125" s="304"/>
      <c r="D125" s="304"/>
      <c r="E125" s="304"/>
      <c r="F125" s="304"/>
      <c r="G125" s="284"/>
      <c r="H125" s="304"/>
      <c r="I125" s="304"/>
      <c r="J125" s="304"/>
      <c r="K125" s="327"/>
    </row>
    <row r="126" s="1" customFormat="1" ht="15" customHeight="1">
      <c r="B126" s="326"/>
      <c r="C126" s="284" t="s">
        <v>624</v>
      </c>
      <c r="D126" s="304"/>
      <c r="E126" s="304"/>
      <c r="F126" s="306" t="s">
        <v>621</v>
      </c>
      <c r="G126" s="284"/>
      <c r="H126" s="284" t="s">
        <v>661</v>
      </c>
      <c r="I126" s="284" t="s">
        <v>623</v>
      </c>
      <c r="J126" s="284">
        <v>120</v>
      </c>
      <c r="K126" s="328"/>
    </row>
    <row r="127" s="1" customFormat="1" ht="15" customHeight="1">
      <c r="B127" s="326"/>
      <c r="C127" s="284" t="s">
        <v>670</v>
      </c>
      <c r="D127" s="284"/>
      <c r="E127" s="284"/>
      <c r="F127" s="306" t="s">
        <v>621</v>
      </c>
      <c r="G127" s="284"/>
      <c r="H127" s="284" t="s">
        <v>671</v>
      </c>
      <c r="I127" s="284" t="s">
        <v>623</v>
      </c>
      <c r="J127" s="284" t="s">
        <v>672</v>
      </c>
      <c r="K127" s="328"/>
    </row>
    <row r="128" s="1" customFormat="1" ht="15" customHeight="1">
      <c r="B128" s="326"/>
      <c r="C128" s="284" t="s">
        <v>569</v>
      </c>
      <c r="D128" s="284"/>
      <c r="E128" s="284"/>
      <c r="F128" s="306" t="s">
        <v>621</v>
      </c>
      <c r="G128" s="284"/>
      <c r="H128" s="284" t="s">
        <v>673</v>
      </c>
      <c r="I128" s="284" t="s">
        <v>623</v>
      </c>
      <c r="J128" s="284" t="s">
        <v>672</v>
      </c>
      <c r="K128" s="328"/>
    </row>
    <row r="129" s="1" customFormat="1" ht="15" customHeight="1">
      <c r="B129" s="326"/>
      <c r="C129" s="284" t="s">
        <v>632</v>
      </c>
      <c r="D129" s="284"/>
      <c r="E129" s="284"/>
      <c r="F129" s="306" t="s">
        <v>627</v>
      </c>
      <c r="G129" s="284"/>
      <c r="H129" s="284" t="s">
        <v>633</v>
      </c>
      <c r="I129" s="284" t="s">
        <v>623</v>
      </c>
      <c r="J129" s="284">
        <v>15</v>
      </c>
      <c r="K129" s="328"/>
    </row>
    <row r="130" s="1" customFormat="1" ht="15" customHeight="1">
      <c r="B130" s="326"/>
      <c r="C130" s="308" t="s">
        <v>634</v>
      </c>
      <c r="D130" s="308"/>
      <c r="E130" s="308"/>
      <c r="F130" s="309" t="s">
        <v>627</v>
      </c>
      <c r="G130" s="308"/>
      <c r="H130" s="308" t="s">
        <v>635</v>
      </c>
      <c r="I130" s="308" t="s">
        <v>623</v>
      </c>
      <c r="J130" s="308">
        <v>15</v>
      </c>
      <c r="K130" s="328"/>
    </row>
    <row r="131" s="1" customFormat="1" ht="15" customHeight="1">
      <c r="B131" s="326"/>
      <c r="C131" s="308" t="s">
        <v>636</v>
      </c>
      <c r="D131" s="308"/>
      <c r="E131" s="308"/>
      <c r="F131" s="309" t="s">
        <v>627</v>
      </c>
      <c r="G131" s="308"/>
      <c r="H131" s="308" t="s">
        <v>637</v>
      </c>
      <c r="I131" s="308" t="s">
        <v>623</v>
      </c>
      <c r="J131" s="308">
        <v>20</v>
      </c>
      <c r="K131" s="328"/>
    </row>
    <row r="132" s="1" customFormat="1" ht="15" customHeight="1">
      <c r="B132" s="326"/>
      <c r="C132" s="308" t="s">
        <v>638</v>
      </c>
      <c r="D132" s="308"/>
      <c r="E132" s="308"/>
      <c r="F132" s="309" t="s">
        <v>627</v>
      </c>
      <c r="G132" s="308"/>
      <c r="H132" s="308" t="s">
        <v>639</v>
      </c>
      <c r="I132" s="308" t="s">
        <v>623</v>
      </c>
      <c r="J132" s="308">
        <v>20</v>
      </c>
      <c r="K132" s="328"/>
    </row>
    <row r="133" s="1" customFormat="1" ht="15" customHeight="1">
      <c r="B133" s="326"/>
      <c r="C133" s="284" t="s">
        <v>626</v>
      </c>
      <c r="D133" s="284"/>
      <c r="E133" s="284"/>
      <c r="F133" s="306" t="s">
        <v>627</v>
      </c>
      <c r="G133" s="284"/>
      <c r="H133" s="284" t="s">
        <v>661</v>
      </c>
      <c r="I133" s="284" t="s">
        <v>623</v>
      </c>
      <c r="J133" s="284">
        <v>50</v>
      </c>
      <c r="K133" s="328"/>
    </row>
    <row r="134" s="1" customFormat="1" ht="15" customHeight="1">
      <c r="B134" s="326"/>
      <c r="C134" s="284" t="s">
        <v>640</v>
      </c>
      <c r="D134" s="284"/>
      <c r="E134" s="284"/>
      <c r="F134" s="306" t="s">
        <v>627</v>
      </c>
      <c r="G134" s="284"/>
      <c r="H134" s="284" t="s">
        <v>661</v>
      </c>
      <c r="I134" s="284" t="s">
        <v>623</v>
      </c>
      <c r="J134" s="284">
        <v>50</v>
      </c>
      <c r="K134" s="328"/>
    </row>
    <row r="135" s="1" customFormat="1" ht="15" customHeight="1">
      <c r="B135" s="326"/>
      <c r="C135" s="284" t="s">
        <v>646</v>
      </c>
      <c r="D135" s="284"/>
      <c r="E135" s="284"/>
      <c r="F135" s="306" t="s">
        <v>627</v>
      </c>
      <c r="G135" s="284"/>
      <c r="H135" s="284" t="s">
        <v>661</v>
      </c>
      <c r="I135" s="284" t="s">
        <v>623</v>
      </c>
      <c r="J135" s="284">
        <v>50</v>
      </c>
      <c r="K135" s="328"/>
    </row>
    <row r="136" s="1" customFormat="1" ht="15" customHeight="1">
      <c r="B136" s="326"/>
      <c r="C136" s="284" t="s">
        <v>648</v>
      </c>
      <c r="D136" s="284"/>
      <c r="E136" s="284"/>
      <c r="F136" s="306" t="s">
        <v>627</v>
      </c>
      <c r="G136" s="284"/>
      <c r="H136" s="284" t="s">
        <v>661</v>
      </c>
      <c r="I136" s="284" t="s">
        <v>623</v>
      </c>
      <c r="J136" s="284">
        <v>50</v>
      </c>
      <c r="K136" s="328"/>
    </row>
    <row r="137" s="1" customFormat="1" ht="15" customHeight="1">
      <c r="B137" s="326"/>
      <c r="C137" s="284" t="s">
        <v>649</v>
      </c>
      <c r="D137" s="284"/>
      <c r="E137" s="284"/>
      <c r="F137" s="306" t="s">
        <v>627</v>
      </c>
      <c r="G137" s="284"/>
      <c r="H137" s="284" t="s">
        <v>674</v>
      </c>
      <c r="I137" s="284" t="s">
        <v>623</v>
      </c>
      <c r="J137" s="284">
        <v>255</v>
      </c>
      <c r="K137" s="328"/>
    </row>
    <row r="138" s="1" customFormat="1" ht="15" customHeight="1">
      <c r="B138" s="326"/>
      <c r="C138" s="284" t="s">
        <v>651</v>
      </c>
      <c r="D138" s="284"/>
      <c r="E138" s="284"/>
      <c r="F138" s="306" t="s">
        <v>621</v>
      </c>
      <c r="G138" s="284"/>
      <c r="H138" s="284" t="s">
        <v>675</v>
      </c>
      <c r="I138" s="284" t="s">
        <v>653</v>
      </c>
      <c r="J138" s="284"/>
      <c r="K138" s="328"/>
    </row>
    <row r="139" s="1" customFormat="1" ht="15" customHeight="1">
      <c r="B139" s="326"/>
      <c r="C139" s="284" t="s">
        <v>654</v>
      </c>
      <c r="D139" s="284"/>
      <c r="E139" s="284"/>
      <c r="F139" s="306" t="s">
        <v>621</v>
      </c>
      <c r="G139" s="284"/>
      <c r="H139" s="284" t="s">
        <v>676</v>
      </c>
      <c r="I139" s="284" t="s">
        <v>656</v>
      </c>
      <c r="J139" s="284"/>
      <c r="K139" s="328"/>
    </row>
    <row r="140" s="1" customFormat="1" ht="15" customHeight="1">
      <c r="B140" s="326"/>
      <c r="C140" s="284" t="s">
        <v>657</v>
      </c>
      <c r="D140" s="284"/>
      <c r="E140" s="284"/>
      <c r="F140" s="306" t="s">
        <v>621</v>
      </c>
      <c r="G140" s="284"/>
      <c r="H140" s="284" t="s">
        <v>657</v>
      </c>
      <c r="I140" s="284" t="s">
        <v>656</v>
      </c>
      <c r="J140" s="284"/>
      <c r="K140" s="328"/>
    </row>
    <row r="141" s="1" customFormat="1" ht="15" customHeight="1">
      <c r="B141" s="326"/>
      <c r="C141" s="284" t="s">
        <v>39</v>
      </c>
      <c r="D141" s="284"/>
      <c r="E141" s="284"/>
      <c r="F141" s="306" t="s">
        <v>621</v>
      </c>
      <c r="G141" s="284"/>
      <c r="H141" s="284" t="s">
        <v>677</v>
      </c>
      <c r="I141" s="284" t="s">
        <v>656</v>
      </c>
      <c r="J141" s="284"/>
      <c r="K141" s="328"/>
    </row>
    <row r="142" s="1" customFormat="1" ht="15" customHeight="1">
      <c r="B142" s="326"/>
      <c r="C142" s="284" t="s">
        <v>678</v>
      </c>
      <c r="D142" s="284"/>
      <c r="E142" s="284"/>
      <c r="F142" s="306" t="s">
        <v>621</v>
      </c>
      <c r="G142" s="284"/>
      <c r="H142" s="284" t="s">
        <v>679</v>
      </c>
      <c r="I142" s="284" t="s">
        <v>656</v>
      </c>
      <c r="J142" s="284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281"/>
      <c r="C144" s="281"/>
      <c r="D144" s="281"/>
      <c r="E144" s="281"/>
      <c r="F144" s="318"/>
      <c r="G144" s="281"/>
      <c r="H144" s="281"/>
      <c r="I144" s="281"/>
      <c r="J144" s="281"/>
      <c r="K144" s="281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680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615</v>
      </c>
      <c r="D148" s="299"/>
      <c r="E148" s="299"/>
      <c r="F148" s="299" t="s">
        <v>616</v>
      </c>
      <c r="G148" s="300"/>
      <c r="H148" s="299" t="s">
        <v>55</v>
      </c>
      <c r="I148" s="299" t="s">
        <v>58</v>
      </c>
      <c r="J148" s="299" t="s">
        <v>617</v>
      </c>
      <c r="K148" s="298"/>
    </row>
    <row r="149" s="1" customFormat="1" ht="17.25" customHeight="1">
      <c r="B149" s="296"/>
      <c r="C149" s="301" t="s">
        <v>618</v>
      </c>
      <c r="D149" s="301"/>
      <c r="E149" s="301"/>
      <c r="F149" s="302" t="s">
        <v>619</v>
      </c>
      <c r="G149" s="303"/>
      <c r="H149" s="301"/>
      <c r="I149" s="301"/>
      <c r="J149" s="301" t="s">
        <v>620</v>
      </c>
      <c r="K149" s="298"/>
    </row>
    <row r="150" s="1" customFormat="1" ht="5.25" customHeight="1">
      <c r="B150" s="307"/>
      <c r="C150" s="304"/>
      <c r="D150" s="304"/>
      <c r="E150" s="304"/>
      <c r="F150" s="304"/>
      <c r="G150" s="305"/>
      <c r="H150" s="304"/>
      <c r="I150" s="304"/>
      <c r="J150" s="304"/>
      <c r="K150" s="328"/>
    </row>
    <row r="151" s="1" customFormat="1" ht="15" customHeight="1">
      <c r="B151" s="307"/>
      <c r="C151" s="332" t="s">
        <v>624</v>
      </c>
      <c r="D151" s="284"/>
      <c r="E151" s="284"/>
      <c r="F151" s="333" t="s">
        <v>621</v>
      </c>
      <c r="G151" s="284"/>
      <c r="H151" s="332" t="s">
        <v>661</v>
      </c>
      <c r="I151" s="332" t="s">
        <v>623</v>
      </c>
      <c r="J151" s="332">
        <v>120</v>
      </c>
      <c r="K151" s="328"/>
    </row>
    <row r="152" s="1" customFormat="1" ht="15" customHeight="1">
      <c r="B152" s="307"/>
      <c r="C152" s="332" t="s">
        <v>670</v>
      </c>
      <c r="D152" s="284"/>
      <c r="E152" s="284"/>
      <c r="F152" s="333" t="s">
        <v>621</v>
      </c>
      <c r="G152" s="284"/>
      <c r="H152" s="332" t="s">
        <v>681</v>
      </c>
      <c r="I152" s="332" t="s">
        <v>623</v>
      </c>
      <c r="J152" s="332" t="s">
        <v>672</v>
      </c>
      <c r="K152" s="328"/>
    </row>
    <row r="153" s="1" customFormat="1" ht="15" customHeight="1">
      <c r="B153" s="307"/>
      <c r="C153" s="332" t="s">
        <v>569</v>
      </c>
      <c r="D153" s="284"/>
      <c r="E153" s="284"/>
      <c r="F153" s="333" t="s">
        <v>621</v>
      </c>
      <c r="G153" s="284"/>
      <c r="H153" s="332" t="s">
        <v>682</v>
      </c>
      <c r="I153" s="332" t="s">
        <v>623</v>
      </c>
      <c r="J153" s="332" t="s">
        <v>672</v>
      </c>
      <c r="K153" s="328"/>
    </row>
    <row r="154" s="1" customFormat="1" ht="15" customHeight="1">
      <c r="B154" s="307"/>
      <c r="C154" s="332" t="s">
        <v>626</v>
      </c>
      <c r="D154" s="284"/>
      <c r="E154" s="284"/>
      <c r="F154" s="333" t="s">
        <v>627</v>
      </c>
      <c r="G154" s="284"/>
      <c r="H154" s="332" t="s">
        <v>661</v>
      </c>
      <c r="I154" s="332" t="s">
        <v>623</v>
      </c>
      <c r="J154" s="332">
        <v>50</v>
      </c>
      <c r="K154" s="328"/>
    </row>
    <row r="155" s="1" customFormat="1" ht="15" customHeight="1">
      <c r="B155" s="307"/>
      <c r="C155" s="332" t="s">
        <v>629</v>
      </c>
      <c r="D155" s="284"/>
      <c r="E155" s="284"/>
      <c r="F155" s="333" t="s">
        <v>621</v>
      </c>
      <c r="G155" s="284"/>
      <c r="H155" s="332" t="s">
        <v>661</v>
      </c>
      <c r="I155" s="332" t="s">
        <v>631</v>
      </c>
      <c r="J155" s="332"/>
      <c r="K155" s="328"/>
    </row>
    <row r="156" s="1" customFormat="1" ht="15" customHeight="1">
      <c r="B156" s="307"/>
      <c r="C156" s="332" t="s">
        <v>640</v>
      </c>
      <c r="D156" s="284"/>
      <c r="E156" s="284"/>
      <c r="F156" s="333" t="s">
        <v>627</v>
      </c>
      <c r="G156" s="284"/>
      <c r="H156" s="332" t="s">
        <v>661</v>
      </c>
      <c r="I156" s="332" t="s">
        <v>623</v>
      </c>
      <c r="J156" s="332">
        <v>50</v>
      </c>
      <c r="K156" s="328"/>
    </row>
    <row r="157" s="1" customFormat="1" ht="15" customHeight="1">
      <c r="B157" s="307"/>
      <c r="C157" s="332" t="s">
        <v>648</v>
      </c>
      <c r="D157" s="284"/>
      <c r="E157" s="284"/>
      <c r="F157" s="333" t="s">
        <v>627</v>
      </c>
      <c r="G157" s="284"/>
      <c r="H157" s="332" t="s">
        <v>661</v>
      </c>
      <c r="I157" s="332" t="s">
        <v>623</v>
      </c>
      <c r="J157" s="332">
        <v>50</v>
      </c>
      <c r="K157" s="328"/>
    </row>
    <row r="158" s="1" customFormat="1" ht="15" customHeight="1">
      <c r="B158" s="307"/>
      <c r="C158" s="332" t="s">
        <v>646</v>
      </c>
      <c r="D158" s="284"/>
      <c r="E158" s="284"/>
      <c r="F158" s="333" t="s">
        <v>627</v>
      </c>
      <c r="G158" s="284"/>
      <c r="H158" s="332" t="s">
        <v>661</v>
      </c>
      <c r="I158" s="332" t="s">
        <v>623</v>
      </c>
      <c r="J158" s="332">
        <v>50</v>
      </c>
      <c r="K158" s="328"/>
    </row>
    <row r="159" s="1" customFormat="1" ht="15" customHeight="1">
      <c r="B159" s="307"/>
      <c r="C159" s="332" t="s">
        <v>95</v>
      </c>
      <c r="D159" s="284"/>
      <c r="E159" s="284"/>
      <c r="F159" s="333" t="s">
        <v>621</v>
      </c>
      <c r="G159" s="284"/>
      <c r="H159" s="332" t="s">
        <v>683</v>
      </c>
      <c r="I159" s="332" t="s">
        <v>623</v>
      </c>
      <c r="J159" s="332" t="s">
        <v>684</v>
      </c>
      <c r="K159" s="328"/>
    </row>
    <row r="160" s="1" customFormat="1" ht="15" customHeight="1">
      <c r="B160" s="307"/>
      <c r="C160" s="332" t="s">
        <v>685</v>
      </c>
      <c r="D160" s="284"/>
      <c r="E160" s="284"/>
      <c r="F160" s="333" t="s">
        <v>621</v>
      </c>
      <c r="G160" s="284"/>
      <c r="H160" s="332" t="s">
        <v>686</v>
      </c>
      <c r="I160" s="332" t="s">
        <v>656</v>
      </c>
      <c r="J160" s="332"/>
      <c r="K160" s="328"/>
    </row>
    <row r="161" s="1" customFormat="1" ht="15" customHeight="1">
      <c r="B161" s="334"/>
      <c r="C161" s="316"/>
      <c r="D161" s="316"/>
      <c r="E161" s="316"/>
      <c r="F161" s="316"/>
      <c r="G161" s="316"/>
      <c r="H161" s="316"/>
      <c r="I161" s="316"/>
      <c r="J161" s="316"/>
      <c r="K161" s="335"/>
    </row>
    <row r="162" s="1" customFormat="1" ht="18.75" customHeight="1">
      <c r="B162" s="281"/>
      <c r="C162" s="284"/>
      <c r="D162" s="284"/>
      <c r="E162" s="284"/>
      <c r="F162" s="306"/>
      <c r="G162" s="284"/>
      <c r="H162" s="284"/>
      <c r="I162" s="284"/>
      <c r="J162" s="284"/>
      <c r="K162" s="281"/>
    </row>
    <row r="163" s="1" customFormat="1" ht="18.75" customHeight="1">
      <c r="B163" s="281"/>
      <c r="C163" s="284"/>
      <c r="D163" s="284"/>
      <c r="E163" s="284"/>
      <c r="F163" s="306"/>
      <c r="G163" s="284"/>
      <c r="H163" s="284"/>
      <c r="I163" s="284"/>
      <c r="J163" s="284"/>
      <c r="K163" s="281"/>
    </row>
    <row r="164" s="1" customFormat="1" ht="18.75" customHeight="1">
      <c r="B164" s="281"/>
      <c r="C164" s="284"/>
      <c r="D164" s="284"/>
      <c r="E164" s="284"/>
      <c r="F164" s="306"/>
      <c r="G164" s="284"/>
      <c r="H164" s="284"/>
      <c r="I164" s="284"/>
      <c r="J164" s="284"/>
      <c r="K164" s="281"/>
    </row>
    <row r="165" s="1" customFormat="1" ht="18.75" customHeight="1">
      <c r="B165" s="281"/>
      <c r="C165" s="284"/>
      <c r="D165" s="284"/>
      <c r="E165" s="284"/>
      <c r="F165" s="306"/>
      <c r="G165" s="284"/>
      <c r="H165" s="284"/>
      <c r="I165" s="284"/>
      <c r="J165" s="284"/>
      <c r="K165" s="281"/>
    </row>
    <row r="166" s="1" customFormat="1" ht="18.75" customHeight="1">
      <c r="B166" s="281"/>
      <c r="C166" s="284"/>
      <c r="D166" s="284"/>
      <c r="E166" s="284"/>
      <c r="F166" s="306"/>
      <c r="G166" s="284"/>
      <c r="H166" s="284"/>
      <c r="I166" s="284"/>
      <c r="J166" s="284"/>
      <c r="K166" s="281"/>
    </row>
    <row r="167" s="1" customFormat="1" ht="18.75" customHeight="1">
      <c r="B167" s="281"/>
      <c r="C167" s="284"/>
      <c r="D167" s="284"/>
      <c r="E167" s="284"/>
      <c r="F167" s="306"/>
      <c r="G167" s="284"/>
      <c r="H167" s="284"/>
      <c r="I167" s="284"/>
      <c r="J167" s="284"/>
      <c r="K167" s="281"/>
    </row>
    <row r="168" s="1" customFormat="1" ht="18.75" customHeight="1">
      <c r="B168" s="281"/>
      <c r="C168" s="284"/>
      <c r="D168" s="284"/>
      <c r="E168" s="284"/>
      <c r="F168" s="306"/>
      <c r="G168" s="284"/>
      <c r="H168" s="284"/>
      <c r="I168" s="284"/>
      <c r="J168" s="284"/>
      <c r="K168" s="281"/>
    </row>
    <row r="169" s="1" customFormat="1" ht="18.75" customHeight="1">
      <c r="B169" s="292"/>
      <c r="C169" s="292"/>
      <c r="D169" s="292"/>
      <c r="E169" s="292"/>
      <c r="F169" s="292"/>
      <c r="G169" s="292"/>
      <c r="H169" s="292"/>
      <c r="I169" s="292"/>
      <c r="J169" s="292"/>
      <c r="K169" s="292"/>
    </row>
    <row r="170" s="1" customFormat="1" ht="7.5" customHeight="1">
      <c r="B170" s="271"/>
      <c r="C170" s="272"/>
      <c r="D170" s="272"/>
      <c r="E170" s="272"/>
      <c r="F170" s="272"/>
      <c r="G170" s="272"/>
      <c r="H170" s="272"/>
      <c r="I170" s="272"/>
      <c r="J170" s="272"/>
      <c r="K170" s="273"/>
    </row>
    <row r="171" s="1" customFormat="1" ht="45" customHeight="1">
      <c r="B171" s="274"/>
      <c r="C171" s="275" t="s">
        <v>687</v>
      </c>
      <c r="D171" s="275"/>
      <c r="E171" s="275"/>
      <c r="F171" s="275"/>
      <c r="G171" s="275"/>
      <c r="H171" s="275"/>
      <c r="I171" s="275"/>
      <c r="J171" s="275"/>
      <c r="K171" s="276"/>
    </row>
    <row r="172" s="1" customFormat="1" ht="17.25" customHeight="1">
      <c r="B172" s="274"/>
      <c r="C172" s="299" t="s">
        <v>615</v>
      </c>
      <c r="D172" s="299"/>
      <c r="E172" s="299"/>
      <c r="F172" s="299" t="s">
        <v>616</v>
      </c>
      <c r="G172" s="336"/>
      <c r="H172" s="337" t="s">
        <v>55</v>
      </c>
      <c r="I172" s="337" t="s">
        <v>58</v>
      </c>
      <c r="J172" s="299" t="s">
        <v>617</v>
      </c>
      <c r="K172" s="276"/>
    </row>
    <row r="173" s="1" customFormat="1" ht="17.25" customHeight="1">
      <c r="B173" s="277"/>
      <c r="C173" s="301" t="s">
        <v>618</v>
      </c>
      <c r="D173" s="301"/>
      <c r="E173" s="301"/>
      <c r="F173" s="302" t="s">
        <v>619</v>
      </c>
      <c r="G173" s="338"/>
      <c r="H173" s="339"/>
      <c r="I173" s="339"/>
      <c r="J173" s="301" t="s">
        <v>620</v>
      </c>
      <c r="K173" s="279"/>
    </row>
    <row r="174" s="1" customFormat="1" ht="5.25" customHeight="1">
      <c r="B174" s="307"/>
      <c r="C174" s="304"/>
      <c r="D174" s="304"/>
      <c r="E174" s="304"/>
      <c r="F174" s="304"/>
      <c r="G174" s="305"/>
      <c r="H174" s="304"/>
      <c r="I174" s="304"/>
      <c r="J174" s="304"/>
      <c r="K174" s="328"/>
    </row>
    <row r="175" s="1" customFormat="1" ht="15" customHeight="1">
      <c r="B175" s="307"/>
      <c r="C175" s="284" t="s">
        <v>624</v>
      </c>
      <c r="D175" s="284"/>
      <c r="E175" s="284"/>
      <c r="F175" s="306" t="s">
        <v>621</v>
      </c>
      <c r="G175" s="284"/>
      <c r="H175" s="284" t="s">
        <v>661</v>
      </c>
      <c r="I175" s="284" t="s">
        <v>623</v>
      </c>
      <c r="J175" s="284">
        <v>120</v>
      </c>
      <c r="K175" s="328"/>
    </row>
    <row r="176" s="1" customFormat="1" ht="15" customHeight="1">
      <c r="B176" s="307"/>
      <c r="C176" s="284" t="s">
        <v>670</v>
      </c>
      <c r="D176" s="284"/>
      <c r="E176" s="284"/>
      <c r="F176" s="306" t="s">
        <v>621</v>
      </c>
      <c r="G176" s="284"/>
      <c r="H176" s="284" t="s">
        <v>671</v>
      </c>
      <c r="I176" s="284" t="s">
        <v>623</v>
      </c>
      <c r="J176" s="284" t="s">
        <v>672</v>
      </c>
      <c r="K176" s="328"/>
    </row>
    <row r="177" s="1" customFormat="1" ht="15" customHeight="1">
      <c r="B177" s="307"/>
      <c r="C177" s="284" t="s">
        <v>569</v>
      </c>
      <c r="D177" s="284"/>
      <c r="E177" s="284"/>
      <c r="F177" s="306" t="s">
        <v>621</v>
      </c>
      <c r="G177" s="284"/>
      <c r="H177" s="284" t="s">
        <v>688</v>
      </c>
      <c r="I177" s="284" t="s">
        <v>623</v>
      </c>
      <c r="J177" s="284" t="s">
        <v>672</v>
      </c>
      <c r="K177" s="328"/>
    </row>
    <row r="178" s="1" customFormat="1" ht="15" customHeight="1">
      <c r="B178" s="307"/>
      <c r="C178" s="284" t="s">
        <v>626</v>
      </c>
      <c r="D178" s="284"/>
      <c r="E178" s="284"/>
      <c r="F178" s="306" t="s">
        <v>627</v>
      </c>
      <c r="G178" s="284"/>
      <c r="H178" s="284" t="s">
        <v>688</v>
      </c>
      <c r="I178" s="284" t="s">
        <v>623</v>
      </c>
      <c r="J178" s="284">
        <v>50</v>
      </c>
      <c r="K178" s="328"/>
    </row>
    <row r="179" s="1" customFormat="1" ht="15" customHeight="1">
      <c r="B179" s="307"/>
      <c r="C179" s="284" t="s">
        <v>629</v>
      </c>
      <c r="D179" s="284"/>
      <c r="E179" s="284"/>
      <c r="F179" s="306" t="s">
        <v>621</v>
      </c>
      <c r="G179" s="284"/>
      <c r="H179" s="284" t="s">
        <v>688</v>
      </c>
      <c r="I179" s="284" t="s">
        <v>631</v>
      </c>
      <c r="J179" s="284"/>
      <c r="K179" s="328"/>
    </row>
    <row r="180" s="1" customFormat="1" ht="15" customHeight="1">
      <c r="B180" s="307"/>
      <c r="C180" s="284" t="s">
        <v>640</v>
      </c>
      <c r="D180" s="284"/>
      <c r="E180" s="284"/>
      <c r="F180" s="306" t="s">
        <v>627</v>
      </c>
      <c r="G180" s="284"/>
      <c r="H180" s="284" t="s">
        <v>688</v>
      </c>
      <c r="I180" s="284" t="s">
        <v>623</v>
      </c>
      <c r="J180" s="284">
        <v>50</v>
      </c>
      <c r="K180" s="328"/>
    </row>
    <row r="181" s="1" customFormat="1" ht="15" customHeight="1">
      <c r="B181" s="307"/>
      <c r="C181" s="284" t="s">
        <v>648</v>
      </c>
      <c r="D181" s="284"/>
      <c r="E181" s="284"/>
      <c r="F181" s="306" t="s">
        <v>627</v>
      </c>
      <c r="G181" s="284"/>
      <c r="H181" s="284" t="s">
        <v>688</v>
      </c>
      <c r="I181" s="284" t="s">
        <v>623</v>
      </c>
      <c r="J181" s="284">
        <v>50</v>
      </c>
      <c r="K181" s="328"/>
    </row>
    <row r="182" s="1" customFormat="1" ht="15" customHeight="1">
      <c r="B182" s="307"/>
      <c r="C182" s="284" t="s">
        <v>646</v>
      </c>
      <c r="D182" s="284"/>
      <c r="E182" s="284"/>
      <c r="F182" s="306" t="s">
        <v>627</v>
      </c>
      <c r="G182" s="284"/>
      <c r="H182" s="284" t="s">
        <v>688</v>
      </c>
      <c r="I182" s="284" t="s">
        <v>623</v>
      </c>
      <c r="J182" s="284">
        <v>50</v>
      </c>
      <c r="K182" s="328"/>
    </row>
    <row r="183" s="1" customFormat="1" ht="15" customHeight="1">
      <c r="B183" s="307"/>
      <c r="C183" s="284" t="s">
        <v>100</v>
      </c>
      <c r="D183" s="284"/>
      <c r="E183" s="284"/>
      <c r="F183" s="306" t="s">
        <v>621</v>
      </c>
      <c r="G183" s="284"/>
      <c r="H183" s="284" t="s">
        <v>689</v>
      </c>
      <c r="I183" s="284" t="s">
        <v>690</v>
      </c>
      <c r="J183" s="284"/>
      <c r="K183" s="328"/>
    </row>
    <row r="184" s="1" customFormat="1" ht="15" customHeight="1">
      <c r="B184" s="307"/>
      <c r="C184" s="284" t="s">
        <v>58</v>
      </c>
      <c r="D184" s="284"/>
      <c r="E184" s="284"/>
      <c r="F184" s="306" t="s">
        <v>621</v>
      </c>
      <c r="G184" s="284"/>
      <c r="H184" s="284" t="s">
        <v>691</v>
      </c>
      <c r="I184" s="284" t="s">
        <v>692</v>
      </c>
      <c r="J184" s="284">
        <v>1</v>
      </c>
      <c r="K184" s="328"/>
    </row>
    <row r="185" s="1" customFormat="1" ht="15" customHeight="1">
      <c r="B185" s="307"/>
      <c r="C185" s="284" t="s">
        <v>54</v>
      </c>
      <c r="D185" s="284"/>
      <c r="E185" s="284"/>
      <c r="F185" s="306" t="s">
        <v>621</v>
      </c>
      <c r="G185" s="284"/>
      <c r="H185" s="284" t="s">
        <v>693</v>
      </c>
      <c r="I185" s="284" t="s">
        <v>623</v>
      </c>
      <c r="J185" s="284">
        <v>20</v>
      </c>
      <c r="K185" s="328"/>
    </row>
    <row r="186" s="1" customFormat="1" ht="15" customHeight="1">
      <c r="B186" s="307"/>
      <c r="C186" s="284" t="s">
        <v>55</v>
      </c>
      <c r="D186" s="284"/>
      <c r="E186" s="284"/>
      <c r="F186" s="306" t="s">
        <v>621</v>
      </c>
      <c r="G186" s="284"/>
      <c r="H186" s="284" t="s">
        <v>694</v>
      </c>
      <c r="I186" s="284" t="s">
        <v>623</v>
      </c>
      <c r="J186" s="284">
        <v>255</v>
      </c>
      <c r="K186" s="328"/>
    </row>
    <row r="187" s="1" customFormat="1" ht="15" customHeight="1">
      <c r="B187" s="307"/>
      <c r="C187" s="284" t="s">
        <v>101</v>
      </c>
      <c r="D187" s="284"/>
      <c r="E187" s="284"/>
      <c r="F187" s="306" t="s">
        <v>621</v>
      </c>
      <c r="G187" s="284"/>
      <c r="H187" s="284" t="s">
        <v>585</v>
      </c>
      <c r="I187" s="284" t="s">
        <v>623</v>
      </c>
      <c r="J187" s="284">
        <v>10</v>
      </c>
      <c r="K187" s="328"/>
    </row>
    <row r="188" s="1" customFormat="1" ht="15" customHeight="1">
      <c r="B188" s="307"/>
      <c r="C188" s="284" t="s">
        <v>102</v>
      </c>
      <c r="D188" s="284"/>
      <c r="E188" s="284"/>
      <c r="F188" s="306" t="s">
        <v>621</v>
      </c>
      <c r="G188" s="284"/>
      <c r="H188" s="284" t="s">
        <v>695</v>
      </c>
      <c r="I188" s="284" t="s">
        <v>656</v>
      </c>
      <c r="J188" s="284"/>
      <c r="K188" s="328"/>
    </row>
    <row r="189" s="1" customFormat="1" ht="15" customHeight="1">
      <c r="B189" s="307"/>
      <c r="C189" s="284" t="s">
        <v>696</v>
      </c>
      <c r="D189" s="284"/>
      <c r="E189" s="284"/>
      <c r="F189" s="306" t="s">
        <v>621</v>
      </c>
      <c r="G189" s="284"/>
      <c r="H189" s="284" t="s">
        <v>697</v>
      </c>
      <c r="I189" s="284" t="s">
        <v>656</v>
      </c>
      <c r="J189" s="284"/>
      <c r="K189" s="328"/>
    </row>
    <row r="190" s="1" customFormat="1" ht="15" customHeight="1">
      <c r="B190" s="307"/>
      <c r="C190" s="284" t="s">
        <v>685</v>
      </c>
      <c r="D190" s="284"/>
      <c r="E190" s="284"/>
      <c r="F190" s="306" t="s">
        <v>621</v>
      </c>
      <c r="G190" s="284"/>
      <c r="H190" s="284" t="s">
        <v>698</v>
      </c>
      <c r="I190" s="284" t="s">
        <v>656</v>
      </c>
      <c r="J190" s="284"/>
      <c r="K190" s="328"/>
    </row>
    <row r="191" s="1" customFormat="1" ht="15" customHeight="1">
      <c r="B191" s="307"/>
      <c r="C191" s="284" t="s">
        <v>104</v>
      </c>
      <c r="D191" s="284"/>
      <c r="E191" s="284"/>
      <c r="F191" s="306" t="s">
        <v>627</v>
      </c>
      <c r="G191" s="284"/>
      <c r="H191" s="284" t="s">
        <v>699</v>
      </c>
      <c r="I191" s="284" t="s">
        <v>623</v>
      </c>
      <c r="J191" s="284">
        <v>50</v>
      </c>
      <c r="K191" s="328"/>
    </row>
    <row r="192" s="1" customFormat="1" ht="15" customHeight="1">
      <c r="B192" s="307"/>
      <c r="C192" s="284" t="s">
        <v>700</v>
      </c>
      <c r="D192" s="284"/>
      <c r="E192" s="284"/>
      <c r="F192" s="306" t="s">
        <v>627</v>
      </c>
      <c r="G192" s="284"/>
      <c r="H192" s="284" t="s">
        <v>701</v>
      </c>
      <c r="I192" s="284" t="s">
        <v>702</v>
      </c>
      <c r="J192" s="284"/>
      <c r="K192" s="328"/>
    </row>
    <row r="193" s="1" customFormat="1" ht="15" customHeight="1">
      <c r="B193" s="307"/>
      <c r="C193" s="284" t="s">
        <v>703</v>
      </c>
      <c r="D193" s="284"/>
      <c r="E193" s="284"/>
      <c r="F193" s="306" t="s">
        <v>627</v>
      </c>
      <c r="G193" s="284"/>
      <c r="H193" s="284" t="s">
        <v>704</v>
      </c>
      <c r="I193" s="284" t="s">
        <v>702</v>
      </c>
      <c r="J193" s="284"/>
      <c r="K193" s="328"/>
    </row>
    <row r="194" s="1" customFormat="1" ht="15" customHeight="1">
      <c r="B194" s="307"/>
      <c r="C194" s="284" t="s">
        <v>705</v>
      </c>
      <c r="D194" s="284"/>
      <c r="E194" s="284"/>
      <c r="F194" s="306" t="s">
        <v>627</v>
      </c>
      <c r="G194" s="284"/>
      <c r="H194" s="284" t="s">
        <v>706</v>
      </c>
      <c r="I194" s="284" t="s">
        <v>702</v>
      </c>
      <c r="J194" s="284"/>
      <c r="K194" s="328"/>
    </row>
    <row r="195" s="1" customFormat="1" ht="15" customHeight="1">
      <c r="B195" s="307"/>
      <c r="C195" s="340" t="s">
        <v>707</v>
      </c>
      <c r="D195" s="284"/>
      <c r="E195" s="284"/>
      <c r="F195" s="306" t="s">
        <v>627</v>
      </c>
      <c r="G195" s="284"/>
      <c r="H195" s="284" t="s">
        <v>708</v>
      </c>
      <c r="I195" s="284" t="s">
        <v>709</v>
      </c>
      <c r="J195" s="341" t="s">
        <v>710</v>
      </c>
      <c r="K195" s="328"/>
    </row>
    <row r="196" s="1" customFormat="1" ht="15" customHeight="1">
      <c r="B196" s="307"/>
      <c r="C196" s="291" t="s">
        <v>43</v>
      </c>
      <c r="D196" s="284"/>
      <c r="E196" s="284"/>
      <c r="F196" s="306" t="s">
        <v>621</v>
      </c>
      <c r="G196" s="284"/>
      <c r="H196" s="281" t="s">
        <v>711</v>
      </c>
      <c r="I196" s="284" t="s">
        <v>712</v>
      </c>
      <c r="J196" s="284"/>
      <c r="K196" s="328"/>
    </row>
    <row r="197" s="1" customFormat="1" ht="15" customHeight="1">
      <c r="B197" s="307"/>
      <c r="C197" s="291" t="s">
        <v>713</v>
      </c>
      <c r="D197" s="284"/>
      <c r="E197" s="284"/>
      <c r="F197" s="306" t="s">
        <v>621</v>
      </c>
      <c r="G197" s="284"/>
      <c r="H197" s="284" t="s">
        <v>714</v>
      </c>
      <c r="I197" s="284" t="s">
        <v>656</v>
      </c>
      <c r="J197" s="284"/>
      <c r="K197" s="328"/>
    </row>
    <row r="198" s="1" customFormat="1" ht="15" customHeight="1">
      <c r="B198" s="307"/>
      <c r="C198" s="291" t="s">
        <v>715</v>
      </c>
      <c r="D198" s="284"/>
      <c r="E198" s="284"/>
      <c r="F198" s="306" t="s">
        <v>621</v>
      </c>
      <c r="G198" s="284"/>
      <c r="H198" s="284" t="s">
        <v>716</v>
      </c>
      <c r="I198" s="284" t="s">
        <v>656</v>
      </c>
      <c r="J198" s="284"/>
      <c r="K198" s="328"/>
    </row>
    <row r="199" s="1" customFormat="1" ht="15" customHeight="1">
      <c r="B199" s="307"/>
      <c r="C199" s="291" t="s">
        <v>717</v>
      </c>
      <c r="D199" s="284"/>
      <c r="E199" s="284"/>
      <c r="F199" s="306" t="s">
        <v>627</v>
      </c>
      <c r="G199" s="284"/>
      <c r="H199" s="284" t="s">
        <v>718</v>
      </c>
      <c r="I199" s="284" t="s">
        <v>656</v>
      </c>
      <c r="J199" s="284"/>
      <c r="K199" s="328"/>
    </row>
    <row r="200" s="1" customFormat="1" ht="15" customHeight="1">
      <c r="B200" s="334"/>
      <c r="C200" s="342"/>
      <c r="D200" s="316"/>
      <c r="E200" s="316"/>
      <c r="F200" s="316"/>
      <c r="G200" s="316"/>
      <c r="H200" s="316"/>
      <c r="I200" s="316"/>
      <c r="J200" s="316"/>
      <c r="K200" s="335"/>
    </row>
    <row r="201" s="1" customFormat="1" ht="18.75" customHeight="1">
      <c r="B201" s="281"/>
      <c r="C201" s="284"/>
      <c r="D201" s="284"/>
      <c r="E201" s="284"/>
      <c r="F201" s="306"/>
      <c r="G201" s="284"/>
      <c r="H201" s="284"/>
      <c r="I201" s="284"/>
      <c r="J201" s="284"/>
      <c r="K201" s="281"/>
    </row>
    <row r="202" s="1" customFormat="1" ht="18.75" customHeight="1">
      <c r="B202" s="292"/>
      <c r="C202" s="292"/>
      <c r="D202" s="292"/>
      <c r="E202" s="292"/>
      <c r="F202" s="292"/>
      <c r="G202" s="292"/>
      <c r="H202" s="292"/>
      <c r="I202" s="292"/>
      <c r="J202" s="292"/>
      <c r="K202" s="292"/>
    </row>
    <row r="203" s="1" customFormat="1" ht="13.5">
      <c r="B203" s="271"/>
      <c r="C203" s="272"/>
      <c r="D203" s="272"/>
      <c r="E203" s="272"/>
      <c r="F203" s="272"/>
      <c r="G203" s="272"/>
      <c r="H203" s="272"/>
      <c r="I203" s="272"/>
      <c r="J203" s="272"/>
      <c r="K203" s="273"/>
    </row>
    <row r="204" s="1" customFormat="1" ht="21" customHeight="1">
      <c r="B204" s="274"/>
      <c r="C204" s="275" t="s">
        <v>719</v>
      </c>
      <c r="D204" s="275"/>
      <c r="E204" s="275"/>
      <c r="F204" s="275"/>
      <c r="G204" s="275"/>
      <c r="H204" s="275"/>
      <c r="I204" s="275"/>
      <c r="J204" s="275"/>
      <c r="K204" s="276"/>
    </row>
    <row r="205" s="1" customFormat="1" ht="25.5" customHeight="1">
      <c r="B205" s="274"/>
      <c r="C205" s="343" t="s">
        <v>720</v>
      </c>
      <c r="D205" s="343"/>
      <c r="E205" s="343"/>
      <c r="F205" s="343" t="s">
        <v>721</v>
      </c>
      <c r="G205" s="344"/>
      <c r="H205" s="343" t="s">
        <v>722</v>
      </c>
      <c r="I205" s="343"/>
      <c r="J205" s="343"/>
      <c r="K205" s="276"/>
    </row>
    <row r="206" s="1" customFormat="1" ht="5.25" customHeight="1">
      <c r="B206" s="307"/>
      <c r="C206" s="304"/>
      <c r="D206" s="304"/>
      <c r="E206" s="304"/>
      <c r="F206" s="304"/>
      <c r="G206" s="284"/>
      <c r="H206" s="304"/>
      <c r="I206" s="304"/>
      <c r="J206" s="304"/>
      <c r="K206" s="328"/>
    </row>
    <row r="207" s="1" customFormat="1" ht="15" customHeight="1">
      <c r="B207" s="307"/>
      <c r="C207" s="284" t="s">
        <v>712</v>
      </c>
      <c r="D207" s="284"/>
      <c r="E207" s="284"/>
      <c r="F207" s="306" t="s">
        <v>44</v>
      </c>
      <c r="G207" s="284"/>
      <c r="H207" s="284" t="s">
        <v>723</v>
      </c>
      <c r="I207" s="284"/>
      <c r="J207" s="284"/>
      <c r="K207" s="328"/>
    </row>
    <row r="208" s="1" customFormat="1" ht="15" customHeight="1">
      <c r="B208" s="307"/>
      <c r="C208" s="313"/>
      <c r="D208" s="284"/>
      <c r="E208" s="284"/>
      <c r="F208" s="306" t="s">
        <v>45</v>
      </c>
      <c r="G208" s="284"/>
      <c r="H208" s="284" t="s">
        <v>724</v>
      </c>
      <c r="I208" s="284"/>
      <c r="J208" s="284"/>
      <c r="K208" s="328"/>
    </row>
    <row r="209" s="1" customFormat="1" ht="15" customHeight="1">
      <c r="B209" s="307"/>
      <c r="C209" s="313"/>
      <c r="D209" s="284"/>
      <c r="E209" s="284"/>
      <c r="F209" s="306" t="s">
        <v>48</v>
      </c>
      <c r="G209" s="284"/>
      <c r="H209" s="284" t="s">
        <v>725</v>
      </c>
      <c r="I209" s="284"/>
      <c r="J209" s="284"/>
      <c r="K209" s="328"/>
    </row>
    <row r="210" s="1" customFormat="1" ht="15" customHeight="1">
      <c r="B210" s="307"/>
      <c r="C210" s="284"/>
      <c r="D210" s="284"/>
      <c r="E210" s="284"/>
      <c r="F210" s="306" t="s">
        <v>46</v>
      </c>
      <c r="G210" s="284"/>
      <c r="H210" s="284" t="s">
        <v>726</v>
      </c>
      <c r="I210" s="284"/>
      <c r="J210" s="284"/>
      <c r="K210" s="328"/>
    </row>
    <row r="211" s="1" customFormat="1" ht="15" customHeight="1">
      <c r="B211" s="307"/>
      <c r="C211" s="284"/>
      <c r="D211" s="284"/>
      <c r="E211" s="284"/>
      <c r="F211" s="306" t="s">
        <v>47</v>
      </c>
      <c r="G211" s="284"/>
      <c r="H211" s="284" t="s">
        <v>727</v>
      </c>
      <c r="I211" s="284"/>
      <c r="J211" s="284"/>
      <c r="K211" s="328"/>
    </row>
    <row r="212" s="1" customFormat="1" ht="15" customHeight="1">
      <c r="B212" s="307"/>
      <c r="C212" s="284"/>
      <c r="D212" s="284"/>
      <c r="E212" s="284"/>
      <c r="F212" s="306"/>
      <c r="G212" s="284"/>
      <c r="H212" s="284"/>
      <c r="I212" s="284"/>
      <c r="J212" s="284"/>
      <c r="K212" s="328"/>
    </row>
    <row r="213" s="1" customFormat="1" ht="15" customHeight="1">
      <c r="B213" s="307"/>
      <c r="C213" s="284" t="s">
        <v>668</v>
      </c>
      <c r="D213" s="284"/>
      <c r="E213" s="284"/>
      <c r="F213" s="306" t="s">
        <v>86</v>
      </c>
      <c r="G213" s="284"/>
      <c r="H213" s="284" t="s">
        <v>728</v>
      </c>
      <c r="I213" s="284"/>
      <c r="J213" s="284"/>
      <c r="K213" s="328"/>
    </row>
    <row r="214" s="1" customFormat="1" ht="15" customHeight="1">
      <c r="B214" s="307"/>
      <c r="C214" s="313"/>
      <c r="D214" s="284"/>
      <c r="E214" s="284"/>
      <c r="F214" s="306" t="s">
        <v>80</v>
      </c>
      <c r="G214" s="284"/>
      <c r="H214" s="284" t="s">
        <v>567</v>
      </c>
      <c r="I214" s="284"/>
      <c r="J214" s="284"/>
      <c r="K214" s="328"/>
    </row>
    <row r="215" s="1" customFormat="1" ht="15" customHeight="1">
      <c r="B215" s="307"/>
      <c r="C215" s="284"/>
      <c r="D215" s="284"/>
      <c r="E215" s="284"/>
      <c r="F215" s="306" t="s">
        <v>565</v>
      </c>
      <c r="G215" s="284"/>
      <c r="H215" s="284" t="s">
        <v>729</v>
      </c>
      <c r="I215" s="284"/>
      <c r="J215" s="284"/>
      <c r="K215" s="328"/>
    </row>
    <row r="216" s="1" customFormat="1" ht="15" customHeight="1">
      <c r="B216" s="345"/>
      <c r="C216" s="313"/>
      <c r="D216" s="313"/>
      <c r="E216" s="313"/>
      <c r="F216" s="306" t="s">
        <v>89</v>
      </c>
      <c r="G216" s="291"/>
      <c r="H216" s="332" t="s">
        <v>568</v>
      </c>
      <c r="I216" s="332"/>
      <c r="J216" s="332"/>
      <c r="K216" s="346"/>
    </row>
    <row r="217" s="1" customFormat="1" ht="15" customHeight="1">
      <c r="B217" s="345"/>
      <c r="C217" s="313"/>
      <c r="D217" s="313"/>
      <c r="E217" s="313"/>
      <c r="F217" s="306" t="s">
        <v>112</v>
      </c>
      <c r="G217" s="291"/>
      <c r="H217" s="332" t="s">
        <v>730</v>
      </c>
      <c r="I217" s="332"/>
      <c r="J217" s="332"/>
      <c r="K217" s="346"/>
    </row>
    <row r="218" s="1" customFormat="1" ht="15" customHeight="1">
      <c r="B218" s="345"/>
      <c r="C218" s="313"/>
      <c r="D218" s="313"/>
      <c r="E218" s="313"/>
      <c r="F218" s="347"/>
      <c r="G218" s="291"/>
      <c r="H218" s="348"/>
      <c r="I218" s="348"/>
      <c r="J218" s="348"/>
      <c r="K218" s="346"/>
    </row>
    <row r="219" s="1" customFormat="1" ht="15" customHeight="1">
      <c r="B219" s="345"/>
      <c r="C219" s="284" t="s">
        <v>692</v>
      </c>
      <c r="D219" s="313"/>
      <c r="E219" s="313"/>
      <c r="F219" s="306">
        <v>1</v>
      </c>
      <c r="G219" s="291"/>
      <c r="H219" s="332" t="s">
        <v>731</v>
      </c>
      <c r="I219" s="332"/>
      <c r="J219" s="332"/>
      <c r="K219" s="346"/>
    </row>
    <row r="220" s="1" customFormat="1" ht="15" customHeight="1">
      <c r="B220" s="345"/>
      <c r="C220" s="313"/>
      <c r="D220" s="313"/>
      <c r="E220" s="313"/>
      <c r="F220" s="306">
        <v>2</v>
      </c>
      <c r="G220" s="291"/>
      <c r="H220" s="332" t="s">
        <v>732</v>
      </c>
      <c r="I220" s="332"/>
      <c r="J220" s="332"/>
      <c r="K220" s="346"/>
    </row>
    <row r="221" s="1" customFormat="1" ht="15" customHeight="1">
      <c r="B221" s="345"/>
      <c r="C221" s="313"/>
      <c r="D221" s="313"/>
      <c r="E221" s="313"/>
      <c r="F221" s="306">
        <v>3</v>
      </c>
      <c r="G221" s="291"/>
      <c r="H221" s="332" t="s">
        <v>733</v>
      </c>
      <c r="I221" s="332"/>
      <c r="J221" s="332"/>
      <c r="K221" s="346"/>
    </row>
    <row r="222" s="1" customFormat="1" ht="15" customHeight="1">
      <c r="B222" s="345"/>
      <c r="C222" s="313"/>
      <c r="D222" s="313"/>
      <c r="E222" s="313"/>
      <c r="F222" s="306">
        <v>4</v>
      </c>
      <c r="G222" s="291"/>
      <c r="H222" s="332" t="s">
        <v>734</v>
      </c>
      <c r="I222" s="332"/>
      <c r="J222" s="332"/>
      <c r="K222" s="346"/>
    </row>
    <row r="223" s="1" customFormat="1" ht="12.75" customHeight="1">
      <c r="B223" s="349"/>
      <c r="C223" s="350"/>
      <c r="D223" s="350"/>
      <c r="E223" s="350"/>
      <c r="F223" s="350"/>
      <c r="G223" s="350"/>
      <c r="H223" s="350"/>
      <c r="I223" s="350"/>
      <c r="J223" s="350"/>
      <c r="K223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2020-04-29T13:25:39Z</dcterms:created>
  <dcterms:modified xsi:type="dcterms:W3CDTF">2020-04-29T13:25:44Z</dcterms:modified>
</cp:coreProperties>
</file>