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420008 - Údržba a o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'65420008 - Údržba a oprav...'!$C$115:$K$632</definedName>
    <definedName name="_xlnm.Print_Area" localSheetId="1">'65420008 - Údržba a oprav...'!$C$4:$J$76,'65420008 - Údržba a oprav...'!$C$82:$J$99,'65420008 - Údržba a oprav...'!$C$105:$K$632</definedName>
    <definedName name="_xlnm.Print_Titles" localSheetId="1">'65420008 - Údržba a oprav...'!$115:$115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629"/>
  <c r="BH629"/>
  <c r="BG629"/>
  <c r="BF629"/>
  <c r="T629"/>
  <c r="T628"/>
  <c r="R629"/>
  <c r="R628"/>
  <c r="P629"/>
  <c r="P628"/>
  <c r="BK629"/>
  <c r="BK628"/>
  <c r="J628"/>
  <c r="J629"/>
  <c r="BE629"/>
  <c r="J98"/>
  <c r="BI626"/>
  <c r="BH626"/>
  <c r="BG626"/>
  <c r="BF626"/>
  <c r="T626"/>
  <c r="R626"/>
  <c r="P626"/>
  <c r="BK626"/>
  <c r="J626"/>
  <c r="BE626"/>
  <c r="BI624"/>
  <c r="BH624"/>
  <c r="BG624"/>
  <c r="BF624"/>
  <c r="T624"/>
  <c r="R624"/>
  <c r="P624"/>
  <c r="BK624"/>
  <c r="J624"/>
  <c r="BE624"/>
  <c r="BI622"/>
  <c r="BH622"/>
  <c r="BG622"/>
  <c r="BF622"/>
  <c r="T622"/>
  <c r="R622"/>
  <c r="P622"/>
  <c r="BK622"/>
  <c r="J622"/>
  <c r="BE622"/>
  <c r="BI620"/>
  <c r="BH620"/>
  <c r="BG620"/>
  <c r="BF620"/>
  <c r="T620"/>
  <c r="R620"/>
  <c r="P620"/>
  <c r="BK620"/>
  <c r="J620"/>
  <c r="BE620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4"/>
  <c r="BH614"/>
  <c r="BG614"/>
  <c r="BF614"/>
  <c r="T614"/>
  <c r="R614"/>
  <c r="P614"/>
  <c r="BK614"/>
  <c r="J614"/>
  <c r="BE614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8"/>
  <c r="BH578"/>
  <c r="BG578"/>
  <c r="BF578"/>
  <c r="T578"/>
  <c r="R578"/>
  <c r="P578"/>
  <c r="BK578"/>
  <c r="J578"/>
  <c r="BE578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T505"/>
  <c r="R506"/>
  <c r="R505"/>
  <c r="P506"/>
  <c r="P505"/>
  <c r="BK506"/>
  <c r="BK505"/>
  <c r="J505"/>
  <c r="J506"/>
  <c r="BE506"/>
  <c r="J97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1"/>
  <c r="BH461"/>
  <c r="BG461"/>
  <c r="BF461"/>
  <c r="T461"/>
  <c r="R461"/>
  <c r="P461"/>
  <c r="BK461"/>
  <c r="J461"/>
  <c r="BE461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T440"/>
  <c r="R441"/>
  <c r="R440"/>
  <c r="P441"/>
  <c r="P440"/>
  <c r="BK441"/>
  <c r="BK440"/>
  <c r="J440"/>
  <c r="J441"/>
  <c r="BE441"/>
  <c r="J96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F35"/>
  <c i="1" r="BD95"/>
  <c i="2" r="BH118"/>
  <c r="F34"/>
  <c i="1" r="BC95"/>
  <c i="2" r="BG118"/>
  <c r="F33"/>
  <c i="1" r="BB95"/>
  <c i="2" r="BF118"/>
  <c r="J32"/>
  <c i="1" r="AW95"/>
  <c i="2" r="F32"/>
  <c i="1" r="BA95"/>
  <c i="2" r="T118"/>
  <c r="T117"/>
  <c r="T116"/>
  <c r="R118"/>
  <c r="R117"/>
  <c r="R116"/>
  <c r="P118"/>
  <c r="P117"/>
  <c r="P116"/>
  <c i="1" r="AU95"/>
  <c i="2" r="BK118"/>
  <c r="BK117"/>
  <c r="J117"/>
  <c r="BK116"/>
  <c r="J116"/>
  <c r="J94"/>
  <c r="J28"/>
  <c i="1" r="AG95"/>
  <c i="2" r="J118"/>
  <c r="BE118"/>
  <c r="J31"/>
  <c i="1" r="AV95"/>
  <c i="2" r="F31"/>
  <c i="1" r="AZ95"/>
  <c i="2" r="J95"/>
  <c r="F110"/>
  <c r="E108"/>
  <c r="F87"/>
  <c r="E85"/>
  <c r="J37"/>
  <c r="J22"/>
  <c r="E22"/>
  <c r="J113"/>
  <c r="J90"/>
  <c r="J21"/>
  <c r="J19"/>
  <c r="E19"/>
  <c r="J112"/>
  <c r="J89"/>
  <c r="J18"/>
  <c r="J16"/>
  <c r="E16"/>
  <c r="F113"/>
  <c r="F90"/>
  <c r="J15"/>
  <c r="J13"/>
  <c r="E13"/>
  <c r="F112"/>
  <c r="F89"/>
  <c r="J12"/>
  <c r="J10"/>
  <c r="J11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<sst xmlns="http://schemas.openxmlformats.org/spreadsheetml/2006/main">
  <si>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</si>
  <si>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</si>
  <si>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</si>
  <si>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</si>
  <si>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</si>
  <si>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{c7373c9e-249c-4e14-a010-a9b69927ced1}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</si>
  <si>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</si>
  <si>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</si>
  <si>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</si>
  <si>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</si>
  <si>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</si>
  <si>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</si>
  <si>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</si>
  <si>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</si>
  <si>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</si>
  <si>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</si>
  <si>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</si>
  <si>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zařízení v obvodu SSZT 2020-2022</t>
  </si>
  <si>
    <t>KSO:</t>
  </si>
  <si>
    <t>CC-CZ:</t>
  </si>
  <si>
    <t>Místo:</t>
  </si>
  <si>
    <t xml:space="preserve"> </t>
  </si>
  <si>
    <t>Datum:</t>
  </si>
  <si>
    <t>24. 2. 2020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</si>
  <si>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</si>
  <si>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</si>
  <si>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</si>
  <si>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</si>
  <si>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</si>
  <si>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</si>
  <si>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</si>
  <si>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</si>
  <si>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</si>
  <si>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</si>
  <si>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</si>
  <si>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</si>
  <si>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</si>
  <si>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</si>
  <si>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</si>
  <si>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</si>
  <si>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</si>
  <si>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</si>
  <si>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</si>
  <si>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</si>
  <si>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</si>
  <si>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</si>
  <si>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</si>
  <si>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</si>
  <si>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</si>
  <si>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</si>
  <si>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</si>
  <si>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</si>
  <si>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</si>
  <si>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</si>
  <si>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</si>
  <si>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</si>
  <si>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</si>
  <si>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</si>
  <si>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</si>
  <si>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</si>
  <si>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</si>
  <si>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</si>
  <si>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</si>
  <si>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</si>
  <si>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</si>
  <si>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</si>
  <si>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</si>
  <si>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</si>
  <si>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</si>
  <si>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</si>
  <si>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</si>
  <si>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</si>
  <si>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</si>
  <si>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</si>
  <si>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</si>
  <si>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</si>
  <si>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</si>
  <si>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</si>
  <si>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</si>
  <si>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</si>
  <si>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</si>
  <si>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</si>
  <si>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</si>
  <si>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</si>
  <si>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</si>
  <si>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</si>
  <si>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</si>
  <si>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Relé</t>
  </si>
  <si>
    <t>02 - Bloky</t>
  </si>
  <si>
    <t>03 - Náhradní díly</t>
  </si>
  <si>
    <t>04 -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</si>
  <si>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</si>
  <si>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</si>
  <si>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</si>
  <si>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</si>
  <si>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</si>
  <si>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</si>
  <si>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</si>
  <si>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</si>
  <si>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</si>
  <si>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</si>
  <si>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</si>
  <si>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</si>
  <si>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</si>
  <si>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</si>
  <si>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Relé</t>
  </si>
  <si>
    <t>ROZPOCET</t>
  </si>
  <si>
    <t>K</t>
  </si>
  <si>
    <t>7593333010</t>
  </si>
  <si>
    <t>Testování relé malorozměrového řada NMŠ(M)1</t>
  </si>
  <si>
    <t>kus</t>
  </si>
  <si>
    <t>Sborník UOŽI 01 2019</t>
  </si>
  <si>
    <t>4</t>
  </si>
  <si>
    <t>779156615</t>
  </si>
  <si>
    <t>PP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</si>
  <si>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</si>
  <si>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</si>
  <si>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řada NMŠ(M)2</t>
  </si>
  <si>
    <t>1349962489</t>
  </si>
  <si>
    <t>Testování relé malorozměrového řada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</si>
  <si>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</si>
  <si>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</si>
  <si>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řada TN, TT</t>
  </si>
  <si>
    <t>661135887</t>
  </si>
  <si>
    <t>Testování relé malorozměrového řada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</si>
  <si>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</si>
  <si>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</si>
  <si>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2054566914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</si>
  <si>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</si>
  <si>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</si>
  <si>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</si>
  <si>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</si>
  <si>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-1681905175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</si>
  <si>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</si>
  <si>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</si>
  <si>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</si>
  <si>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</si>
  <si>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-440584788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</si>
  <si>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</si>
  <si>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</si>
  <si>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</si>
  <si>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</si>
  <si>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522949806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</si>
  <si>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</si>
  <si>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</si>
  <si>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</si>
  <si>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</si>
  <si>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1795206966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</si>
  <si>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</si>
  <si>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</si>
  <si>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</si>
  <si>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</si>
  <si>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1567253863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</si>
  <si>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</si>
  <si>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</si>
  <si>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</si>
  <si>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SKŠ1-250</t>
  </si>
  <si>
    <t>-811134391</t>
  </si>
  <si>
    <t>Oprava relé kombinovaného SKŠ1-250 -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</si>
  <si>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</si>
  <si>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</si>
  <si>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</si>
  <si>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141922452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</si>
  <si>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</si>
  <si>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</si>
  <si>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</si>
  <si>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</si>
  <si>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1168245010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</si>
  <si>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</si>
  <si>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</si>
  <si>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</si>
  <si>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</si>
  <si>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2020385929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</si>
  <si>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</si>
  <si>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</si>
  <si>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</si>
  <si>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</si>
  <si>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-990364748</t>
  </si>
  <si>
    <t>Oprava relé neutrálního NR1-2, NR1-40, NR1-400, NR1-1000, NR1-500/200 - oprava se provádí podle přidružených předpisů k předpisu SŽDC (ČD) T115, pokud není popsána, pak podle technických podmínek výrobku</t>
  </si>
  <si>
    <t>7593333095</t>
  </si>
  <si>
    <t>Oprava relé neutrálního NR2-2, NR2-40, NR2-60/1000, NR2-60/450, NR2-900, NR2-1000, NRVU 2-450/1</t>
  </si>
  <si>
    <t>324846143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</si>
  <si>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</si>
  <si>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</si>
  <si>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</si>
  <si>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</si>
  <si>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-1538252570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</si>
  <si>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</si>
  <si>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</si>
  <si>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</si>
  <si>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</si>
  <si>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2075242033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</si>
  <si>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</si>
  <si>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</si>
  <si>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</si>
  <si>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</si>
  <si>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-63160024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</si>
  <si>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</si>
  <si>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</si>
  <si>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</si>
  <si>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</si>
  <si>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-854922371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</si>
  <si>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</si>
  <si>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</si>
  <si>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</si>
  <si>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</si>
  <si>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741792383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</si>
  <si>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</si>
  <si>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</si>
  <si>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</si>
  <si>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-151105177</t>
  </si>
  <si>
    <t>Oprava relé malorozměrového řada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</si>
  <si>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</si>
  <si>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</si>
  <si>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řada NMŠ(M)1 včetně výměny táhla</t>
  </si>
  <si>
    <t>-1350512773</t>
  </si>
  <si>
    <t>Oprava relé malorozměrového řada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</si>
  <si>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</si>
  <si>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</si>
  <si>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řada NMŠ(M)1 včetně výměny kontaktového svazku</t>
  </si>
  <si>
    <t>-812900615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</si>
  <si>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</si>
  <si>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</si>
  <si>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</si>
  <si>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řada NMŠ(M)1 včetně výměny krytu</t>
  </si>
  <si>
    <t>-1312524400</t>
  </si>
  <si>
    <t>Oprava relé malorozměrového řada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</si>
  <si>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</si>
  <si>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</si>
  <si>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řada NMŠ{M)2, OMŠ-74(RUS), OMŠ2-63RUS, OMŠS2-60, SMŠ2 280/2000, SMŠ2 280/280, AŠ2, ANŠ2, AŠ5, OMŠM-1 RUS</t>
  </si>
  <si>
    <t>-1494070116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</si>
  <si>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</si>
  <si>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</si>
  <si>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</si>
  <si>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řada NMŠ(M)2, OMŠ-74(RUS), OMŠ2-63RUS, OMŠS2-60 výměna táhla</t>
  </si>
  <si>
    <t>1990888779</t>
  </si>
  <si>
    <t>Oprava relé malorozměrového řada NMŠ(M)2, OMŠ-74(RUS), OMŠ2-63RUS, OMŠS2-60 výměna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</si>
  <si>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</si>
  <si>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</si>
  <si>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řada NMŠ(M)2, OMŠ-74(RUS), OMŠ2-63RUS, OMŠS2-60 výměna kon svazku</t>
  </si>
  <si>
    <t>1213639938</t>
  </si>
  <si>
    <t>Oprava relé malorozměrového řada NMŠ(M)2, OMŠ-74(RUS), OMŠ2-63RUS, OMŠS2-60 výměna kon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</si>
  <si>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</si>
  <si>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</si>
  <si>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řada NMŠ(M)2, OMŠ-74(RUS), OMŠ2-63RUS, OMŠS2-60 výměna krytu</t>
  </si>
  <si>
    <t>619674711</t>
  </si>
  <si>
    <t>Oprava relé malorozměrového řada NMŠ(M)2, OMŠ-74(RUS), OMŠ2-63RUS, OMŠS2-60 výměna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</si>
  <si>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</si>
  <si>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</si>
  <si>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SMŠ2 280/2000, SMŠ2 280/280</t>
  </si>
  <si>
    <t>-1438581710</t>
  </si>
  <si>
    <t>Oprava relé malorozměrového SMŠ2 280/2000, SMŠ2 280/280 - oprava se provádí podle přidružených předpisů k předpisu SŽDC (ČD) T115, pokud není popsána, pak podle technických podmínek výrobku</t>
  </si>
  <si>
    <t>30</t>
  </si>
  <si>
    <t>7593333131</t>
  </si>
  <si>
    <t>Oprava relé malorozměrového SMŠ2 280/2000, SMŠ2 280/280 včetně výměny táhla</t>
  </si>
  <si>
    <t>1492025260</t>
  </si>
  <si>
    <t>Oprava relé malorozměrového SMŠ2 280/2000, SMŠ2 280/280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</si>
  <si>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</si>
  <si>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</si>
  <si>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SMŠ2 280/2000, SMŠ2 280/280 včetně výměny kontaktového svazku</t>
  </si>
  <si>
    <t>1950845852</t>
  </si>
  <si>
    <t>Oprava relé malorozměrového SMŠ2 280/2000, SMŠ2 280/280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</si>
  <si>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</si>
  <si>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</si>
  <si>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SMŠ2 280/2000, SMŠ2 280/280 včetně výměny krytu</t>
  </si>
  <si>
    <t>1343439676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</si>
  <si>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</si>
  <si>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</si>
  <si>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</si>
  <si>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</si>
  <si>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-1745204578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</si>
  <si>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</si>
  <si>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</si>
  <si>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</si>
  <si>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 včetně výměny táhla</t>
  </si>
  <si>
    <t>2139415765</t>
  </si>
  <si>
    <t>Oprava relé malorozměrového NMŠ2G, NMVŠ2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</si>
  <si>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</si>
  <si>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</si>
  <si>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 včetně výměny kontaktového svazku</t>
  </si>
  <si>
    <t>-199204163</t>
  </si>
  <si>
    <t>Oprava relé malorozměrového NMŠ2G, NMVŠ2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</si>
  <si>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</si>
  <si>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</si>
  <si>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 včetně výměny krytu</t>
  </si>
  <si>
    <t>-1085491907</t>
  </si>
  <si>
    <t>Oprava relé malorozměrového NMŠ2G, NMVŠ2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</si>
  <si>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</si>
  <si>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</si>
  <si>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NMPŠ4-1000/200,NMŠ4-600, NMŠ4-3000, NMŠ4-3,4, MNŠ4-90/1500, NMŠ4-35/1500, NMPŠ-900, NMPŠ1-2000, NMPŠ3-02/220 RUS</t>
  </si>
  <si>
    <t>-515918738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</si>
  <si>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</si>
  <si>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38</t>
  </si>
  <si>
    <t>7593333141</t>
  </si>
  <si>
    <t>Oprava relé malorozměrového NMPŠ4-1000/200, NMŠ4-3000, NMŠ4-3,4, MNŠ4-90/1500, NMŠ4-35/1500 včetně výměny táhla</t>
  </si>
  <si>
    <t>-1161040602</t>
  </si>
  <si>
    <t>Oprava relé malorozměrového NMPŠ4-1000/200, NMŠ4-3000, NMŠ4-3,4, MNŠ4-90/1500, NMŠ4-35/1500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</si>
  <si>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</si>
  <si>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</si>
  <si>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NMPŠ4-1000/200, NMŠ4-3000, NMŠ4-3,4, MNŠ4-90/1500, NMŠ4-35/1500 včetně výměny kontaktového svazku</t>
  </si>
  <si>
    <t>-1779441879</t>
  </si>
  <si>
    <t>Oprava relé malorozměrového NMPŠ4-1000/200, NMŠ4-3000, NMŠ4-3,4, MNŠ4-90/1500, NMŠ4-35/1500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</si>
  <si>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</si>
  <si>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</si>
  <si>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NMPŠ4-1000/200, NMŠ4-3000, NMŠ4-3,4, MNŠ4-90/1500, NMŠ4-35/1500 včetně výměny krytu</t>
  </si>
  <si>
    <t>-1592794098</t>
  </si>
  <si>
    <t>Oprava relé malorozměrového NMPŠ4-1000/200, NMŠ4-3000, NMŠ4-3,4, MNŠ4-90/1500, NMŠ4-35/1500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</si>
  <si>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</si>
  <si>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</si>
  <si>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NMPŠ1,NMPŠ4</t>
  </si>
  <si>
    <t>331193613</t>
  </si>
  <si>
    <t>Oprava relé malorozměrového NMPŠ1,NMPŠ4 - oprava se provádí podle přidružených předpisů k předpisu SŽDC (ČD) T115, pokud není popsána, pak podle technických podmínek výrobku</t>
  </si>
  <si>
    <t>42</t>
  </si>
  <si>
    <t>7593333146</t>
  </si>
  <si>
    <t>Oprava relé malorozměrového NMPŠ1,NMPŠ4 včetně výměny táhla</t>
  </si>
  <si>
    <t>-1010075571</t>
  </si>
  <si>
    <t>Oprava relé malorozměrového NMPŠ1,NMPŠ4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</si>
  <si>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</si>
  <si>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</si>
  <si>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NMPŠ1,NMPŠ4 včetně výměny kontaktového svazku</t>
  </si>
  <si>
    <t>888578653</t>
  </si>
  <si>
    <t>Oprava relé malorozměrového NMPŠ1,NMPŠ4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</si>
  <si>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</si>
  <si>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</si>
  <si>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NMPŠ1,NMPŠ4 včetně výměny krytu</t>
  </si>
  <si>
    <t>1324592690</t>
  </si>
  <si>
    <t>Oprava relé malorozměrového NMPŠ1,NMPŠ4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</si>
  <si>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</si>
  <si>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</si>
  <si>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NMŠT-2000, NMŠT-1800 (RUS), NMŠT-1440 (RUS)</t>
  </si>
  <si>
    <t>-1422574679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</si>
  <si>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</si>
  <si>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46</t>
  </si>
  <si>
    <t>7593333151</t>
  </si>
  <si>
    <t>Oprava relé malorozměrového NMŠT-2000,NMŠT-1800,NMŠT-1440 včetně výměny termodoteku</t>
  </si>
  <si>
    <t>72310370</t>
  </si>
  <si>
    <t>Oprava relé malorozměrového NMŠT-2000,NMŠT-1800,NMŠT-1440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</si>
  <si>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</si>
  <si>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</si>
  <si>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NMŠT-2000,NMŠT-1800,NMŠT-1440 včetně výměny krytu</t>
  </si>
  <si>
    <t>981750560</t>
  </si>
  <si>
    <t>Oprava relé malorozměrového NMŠT-2000,NMŠT-1800,NMŠT-1440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</si>
  <si>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</si>
  <si>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</si>
  <si>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řada TN, TT</t>
  </si>
  <si>
    <t>-1372062601</t>
  </si>
  <si>
    <t>Oprava relé malorozměrového řada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</si>
  <si>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</si>
  <si>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</si>
  <si>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řada TN, TT repase</t>
  </si>
  <si>
    <t>1795892451</t>
  </si>
  <si>
    <t>Oprava relé malorozměrového řada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</si>
  <si>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</si>
  <si>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</si>
  <si>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</si>
  <si>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911402293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</si>
  <si>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</si>
  <si>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</si>
  <si>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</si>
  <si>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TR3V, TR2000, TAZ</t>
  </si>
  <si>
    <t>-753260991</t>
  </si>
  <si>
    <t>Oprava relé transmisního TR3B, TR3V,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</si>
  <si>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</si>
  <si>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</si>
  <si>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</si>
  <si>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-1825848275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</si>
  <si>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</si>
  <si>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</si>
  <si>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</si>
  <si>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</si>
  <si>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581742894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</si>
  <si>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</si>
  <si>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</si>
  <si>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</si>
  <si>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</si>
  <si>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-1046927310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</si>
  <si>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</si>
  <si>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</si>
  <si>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</si>
  <si>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</si>
  <si>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-888041824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</si>
  <si>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</si>
  <si>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</si>
  <si>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7593333200</t>
  </si>
  <si>
    <t>Oprava relé impulsního IMVŠ 110, IRV110, TP 3B</t>
  </si>
  <si>
    <t>1498788123</t>
  </si>
  <si>
    <t>Oprava relé impulsního IMVŠ 110, IRV110, TP 3B - oprava se provádí podle přidružených předpisů k předpisu SŽDC (ČD) T115, pokud není popsána, pak podle technických podmínek výrobku</t>
  </si>
  <si>
    <t>57</t>
  </si>
  <si>
    <t>7593333205</t>
  </si>
  <si>
    <t>Oprava relé impulsního IVG</t>
  </si>
  <si>
    <t>-1825627872</t>
  </si>
  <si>
    <t>Oprava relé impulsního IVG - oprava se provádí podle přidružených předpisů k předpisu SŽDC (ČD) T115, pokud není popsána, pak podle technických podmínek výrobku</t>
  </si>
  <si>
    <t>58</t>
  </si>
  <si>
    <t>7593333210</t>
  </si>
  <si>
    <t>Oprava relé impulsního IR5</t>
  </si>
  <si>
    <t>379470835</t>
  </si>
  <si>
    <t>Oprava relé impulsního IR5 - oprava se provádí podle přidružených předpisů k předpisu SŽDC (ČD) T115, pokud není popsána, pak podle technických podmínek výrobku</t>
  </si>
  <si>
    <t>59</t>
  </si>
  <si>
    <t>7593333220</t>
  </si>
  <si>
    <t>Oprava relé UKDR1, KDRŠ</t>
  </si>
  <si>
    <t>1403800697</t>
  </si>
  <si>
    <t>Oprava relé UKDR1, KDRŠ - oprava se provádí podle přidružených předpisů k předpisu SŽDC (ČD) T115, pokud není popsána, pak podle technických podmínek výrobku</t>
  </si>
  <si>
    <t>60</t>
  </si>
  <si>
    <t>7593333225</t>
  </si>
  <si>
    <t>Oprava relé UKDR5M-2</t>
  </si>
  <si>
    <t>1198357963</t>
  </si>
  <si>
    <t>Oprava relé UKDR5M-2 - oprava se provádí podle přidružených předpisů k předpisu SŽDC (ČD) T115, pokud není popsána, pak podle technických podmínek výrobku</t>
  </si>
  <si>
    <t>61</t>
  </si>
  <si>
    <t>7593333230</t>
  </si>
  <si>
    <t>Oprava relé KA1, RK 71 462, RK 71 931A(B)</t>
  </si>
  <si>
    <t>383884645</t>
  </si>
  <si>
    <t>Oprava relé KA1, RK 71 462, RK 71 931A(B) - oprava se provádí podle přidružených předpisů k předpisu SŽDC (ČD) T115, pokud není popsána, pak podle technických podmínek výrobku</t>
  </si>
  <si>
    <t>62</t>
  </si>
  <si>
    <t>7593333235</t>
  </si>
  <si>
    <t>Oprava relé KA2</t>
  </si>
  <si>
    <t>459005309</t>
  </si>
  <si>
    <t>Oprava relé KA2 - oprava se provádí podle přidružených předpisů k předpisu SŽDC (ČD) T115, pokud není popsána, pak podle technických podmínek výrobku</t>
  </si>
  <si>
    <t>63</t>
  </si>
  <si>
    <t>7593333240</t>
  </si>
  <si>
    <t>Oprava relé TAZ-1, TAZ-1A, TAZ-2</t>
  </si>
  <si>
    <t>1202287723</t>
  </si>
  <si>
    <t>Oprava relé TAZ-1, TAZ-1A, TAZ-2 - oprava se provádí podle přidružených předpisů k předpisu SŽDC (ČD) T115, pokud není popsána, pak podle technických podmínek výrobku</t>
  </si>
  <si>
    <t>64</t>
  </si>
  <si>
    <t>7593333241</t>
  </si>
  <si>
    <t>Oprava relé TAZ-1, TAZ-1A, TAZ-2 včetně výměny kontaktového svazku</t>
  </si>
  <si>
    <t>1411292568</t>
  </si>
  <si>
    <t>Oprava relé TAZ-1, TAZ-1A, TAZ-2 včetně výměny kontaktového svazku - oprava se provádí podle přidružených předpisů k předpisu SŽDC (ČD) T115, pokud není popsána, pak podle technických podmínek výrobku</t>
  </si>
  <si>
    <t>65</t>
  </si>
  <si>
    <t>7593333242</t>
  </si>
  <si>
    <t>Oprava relé TAZ-1, TAZ-1A, TAZ-2 včetně výměny krytu</t>
  </si>
  <si>
    <t>430783333</t>
  </si>
  <si>
    <t>Oprava relé TAZ-1, TAZ-1A, TAZ-2 včetně výměny krytu - oprava se provádí podle přidružených předpisů k předpisu SŽDC (ČD) T115, pokud není popsána, pak podle technických podmínek výrobku</t>
  </si>
  <si>
    <t>66</t>
  </si>
  <si>
    <t>7593333245</t>
  </si>
  <si>
    <t>Oprava relé kazety K, KVR, U</t>
  </si>
  <si>
    <t>-2028909324</t>
  </si>
  <si>
    <t>Oprava relé kazety K, KVR, U - oprava se provádí podle přidružených předpisů k předpisu SŽDC (ČD) T115, pokud není popsána, pak podle technických podmínek výrobku</t>
  </si>
  <si>
    <t>67</t>
  </si>
  <si>
    <t>7593333250</t>
  </si>
  <si>
    <t>Oprava relé PPR3-5000 RUS</t>
  </si>
  <si>
    <t>2119114096</t>
  </si>
  <si>
    <t>Oprava relé PPR3-5000 RUS - oprava se provádí podle přidružených předpisů k předpisu SŽDC (ČD) T115, pokud není popsána, pak podle technických podmínek výrobku</t>
  </si>
  <si>
    <t>68</t>
  </si>
  <si>
    <t>7593333252</t>
  </si>
  <si>
    <t>Oprava relé PMPUŠ-150/150 RUS</t>
  </si>
  <si>
    <t>432369292</t>
  </si>
  <si>
    <t>Oprava relé PMPUŠ-150/150 RUS - oprava se provádí podle přidružených předpisů k předpisu SŽDC (ČD) T115, pokud není popsána, pak podle technických podmínek výrobku</t>
  </si>
  <si>
    <t>69</t>
  </si>
  <si>
    <t>7593333254</t>
  </si>
  <si>
    <t>Oprava relé NVŠ1-800</t>
  </si>
  <si>
    <t>747142822</t>
  </si>
  <si>
    <t>Oprava relé NVŠ1-800 - oprava se provádí podle přidružených předpisů k předpisu SŽDC (ČD) T115, pokud není popsána, pak podle technických podmínek výrobku</t>
  </si>
  <si>
    <t>70</t>
  </si>
  <si>
    <t>7593333256</t>
  </si>
  <si>
    <t>Oprava relé kazety univerzální, světel, výhybky, pruhů</t>
  </si>
  <si>
    <t>-53696683</t>
  </si>
  <si>
    <t>Oprava relé kazety univerzální, světel, výhybky, pruhů - oprava se provádí podle přidružených předpisů k předpisu SŽDC (ČD) T115, pokud není popsána, pak podle technických podmínek výrobku</t>
  </si>
  <si>
    <t>71</t>
  </si>
  <si>
    <t>7593333270</t>
  </si>
  <si>
    <t>Oprava kodéru PNMŠ</t>
  </si>
  <si>
    <t>-1517800737</t>
  </si>
  <si>
    <t>Oprava kodéru PNMŠ - oprava se provádí podle přidružených předpisů k předpisu SŽDC (ČD) T115, pokud není popsána, pak podle technických podmínek výrobku</t>
  </si>
  <si>
    <t>72</t>
  </si>
  <si>
    <t>7593333275</t>
  </si>
  <si>
    <t>Oprava kodéru SMMS 1</t>
  </si>
  <si>
    <t>-1410641151</t>
  </si>
  <si>
    <t>Oprava kodéru SMMS 1 - oprava se provádí podle přidružených předpisů k předpisu SŽDC (ČD) T115, pokud není popsána, pak podle technických podmínek výrobku</t>
  </si>
  <si>
    <t>73</t>
  </si>
  <si>
    <t>7593333290</t>
  </si>
  <si>
    <t>Oprava kodéru KPT, KPTŠ, MT1-150</t>
  </si>
  <si>
    <t>1238765049</t>
  </si>
  <si>
    <t>Oprava kodéru KPT, KPTŠ, MT1-150 - oprava se provádí podle přidružených předpisů k předpisu SŽDC (ČD) T115, pokud není popsána, pak podle technických podmínek výrobku</t>
  </si>
  <si>
    <t>74</t>
  </si>
  <si>
    <t>7593333295</t>
  </si>
  <si>
    <t>Oprava kodéru MK1, MK2, MK3, UMK-1</t>
  </si>
  <si>
    <t>142824391</t>
  </si>
  <si>
    <t>Oprava kodéru MK1, MK2, MK3, UMK-1 - oprava se provádí podle přidružených předpisů k předpisu SŽDC (ČD) T115, pokud není popsána, pak podle technických podmínek výrobku</t>
  </si>
  <si>
    <t>75</t>
  </si>
  <si>
    <t>7593333300</t>
  </si>
  <si>
    <t>Oprava kodéru adaptér vjezdový, translační, normální</t>
  </si>
  <si>
    <t>-56902294</t>
  </si>
  <si>
    <t>Oprava kodéru adaptér vjezdový, translační, normální - oprava se provádí podle přidružených předpisů k předpisu SŽDC (ČD) T115, pokud není popsána, pak podle technických podmínek výrobku</t>
  </si>
  <si>
    <t>76</t>
  </si>
  <si>
    <t>7593333310</t>
  </si>
  <si>
    <t>Oprava relé indukčního DSR12S, DSR-1, DSR-12, DSR12P</t>
  </si>
  <si>
    <t>-1296796097</t>
  </si>
  <si>
    <t>Oprava relé indukčního DSR12S, DSR-1, DSR-12, DSR12P - oprava se provádí podle přidružených předpisů k předpisu SŽDC (ČD) T115, pokud není popsána, pak podle technických podmínek výrobku</t>
  </si>
  <si>
    <t>77</t>
  </si>
  <si>
    <t>7593333315</t>
  </si>
  <si>
    <t>Oprava relé indukčního DSR-12S</t>
  </si>
  <si>
    <t>2105425997</t>
  </si>
  <si>
    <t>Oprava relé indukčního DSR-12S - oprava se provádí podle přidružených předpisů k předpisu SŽDC (ČD) T115, pokud není popsána, pak podle technických podmínek výrobku</t>
  </si>
  <si>
    <t>78</t>
  </si>
  <si>
    <t>7593333316</t>
  </si>
  <si>
    <t>Oprava relé indukčního DSR-12S, DSR-1, DSR-12, DSR-12P včetně výměny cívky</t>
  </si>
  <si>
    <t>248073441</t>
  </si>
  <si>
    <t>Oprava relé indukčního DSR-12S, DSR-1, DSR-12, DSR-12P včetně výměny cívky - oprava se provádí podle přidružených předpisů k předpisu SŽDC (ČD) T115, pokud není popsána, pak podle technických podmínek výrobku</t>
  </si>
  <si>
    <t>79</t>
  </si>
  <si>
    <t>7593333317</t>
  </si>
  <si>
    <t>Oprava relé indukčního DSR-12S, DSR-1, DSR-12, DSR-12P včetně výměny šroubu</t>
  </si>
  <si>
    <t>-2011690647</t>
  </si>
  <si>
    <t>Oprava relé indukčního DSR-12S, DSR-1, DSR-12, DSR-12P včetně výměny šroubu - oprava se provádí podle přidružených předpisů k předpisu SŽDC (ČD) T115, pokud není popsána, pak podle technických podmínek výrobku</t>
  </si>
  <si>
    <t>80</t>
  </si>
  <si>
    <t>7593333320</t>
  </si>
  <si>
    <t>Oprava relé indukčního DSŠ12, DSŠ12P, DSŠ12S, DSŠ12U</t>
  </si>
  <si>
    <t>2069880385</t>
  </si>
  <si>
    <t>Oprava relé indukčního DSŠ12, DSŠ12P, DSŠ12S, DSŠ12U - oprava se provádí podle přidružených předpisů k předpisu SŽDC (ČD) T115, pokud není popsána, pak podle technických podmínek výrobku</t>
  </si>
  <si>
    <t>81</t>
  </si>
  <si>
    <t>7593333321</t>
  </si>
  <si>
    <t>Oprava relé indukčního DSŠ12, DSŠ12P, DSŠ12S, DSŠ12U včetně výměny výseče</t>
  </si>
  <si>
    <t>-1807939952</t>
  </si>
  <si>
    <t>Oprava relé indukčního DSŠ12, DSŠ12P, DSŠ12S, DSŠ12U včetně výměny výseče - oprava se provádí podle přidružených předpisů k předpisu SŽDC (ČD) T115, pokud není popsána, pak podle technických podmínek výrobku</t>
  </si>
  <si>
    <t>82</t>
  </si>
  <si>
    <t>7593333322</t>
  </si>
  <si>
    <t>Oprava relé indukčního DSŠ12, DSŠ12P, DSŠ12S, DSŠ12U včetně výměny cívky</t>
  </si>
  <si>
    <t>2015937434</t>
  </si>
  <si>
    <t>Oprava relé indukčního DSŠ12, DSŠ12P, DSŠ12S, DSŠ12U včetně výměny cívky - oprava se provádí podle přidružených předpisů k předpisu SŽDC (ČD) T115, pokud není popsána, pak podle technických podmínek výrobku</t>
  </si>
  <si>
    <t>83</t>
  </si>
  <si>
    <t>7593333323</t>
  </si>
  <si>
    <t>Oprava relé indukčního DSŠ12, DSŠ12P, DSŠ12S, DSŠ12U včetně výměny krytu</t>
  </si>
  <si>
    <t>1660675533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</si>
  <si>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</si>
  <si>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84</t>
  </si>
  <si>
    <t>7593333324</t>
  </si>
  <si>
    <t>Oprava relé indukčního DSŠ12, DSŠ12P, DSŠ12S, DSŠ12U včetně výměny osového šroubu</t>
  </si>
  <si>
    <t>1392965564</t>
  </si>
  <si>
    <t>Oprava relé indukčního DSŠ12, DSŠ12P, DSŠ12S, DSŠ12U včetně výměny osového šroubu - oprava se provádí podle přidružených předpisů k předpisu SŽDC (ČD) T115, pokud není popsána, pak podle technických podmínek výrobku</t>
  </si>
  <si>
    <t>85</t>
  </si>
  <si>
    <t>7593333330</t>
  </si>
  <si>
    <t>Oprava souborů KO FID2, FID3</t>
  </si>
  <si>
    <t>2144223321</t>
  </si>
  <si>
    <t>Oprava souborů KO FID2, FID3 - oprava se provádí podle přidružených předpisů k předpisu SŽDC (ČD) T115; pokud není popsána, pak podle technických podmínek výrobku</t>
  </si>
  <si>
    <t>86</t>
  </si>
  <si>
    <t>7593333335</t>
  </si>
  <si>
    <t>Oprava souborů KO KAV 2, KAV 3</t>
  </si>
  <si>
    <t>-956249601</t>
  </si>
  <si>
    <t>Oprava souborů KO KAV 2, KAV 3 - oprava se provádí podle přidružených předpisů k předpisu SŽDC (ČD) T115; pokud není popsána, pak podle technických podmínek výrobku</t>
  </si>
  <si>
    <t>87</t>
  </si>
  <si>
    <t>7593333380</t>
  </si>
  <si>
    <t>Oprava relé střídavého OR1-80, AR1-2,65, UNR-3</t>
  </si>
  <si>
    <t>-1204084442</t>
  </si>
  <si>
    <t>Oprava relé střídavého OR1-80, AR1-2,65, UNR-3 - oprava se provádí podle přidružených předpisů k předpisu SŽDC (ČD) T115, pokud není popsána, pak podle technických podmínek výrobku</t>
  </si>
  <si>
    <t>88</t>
  </si>
  <si>
    <t>7593333390</t>
  </si>
  <si>
    <t>Oprava reléové jednotky VÚD A</t>
  </si>
  <si>
    <t>-246691663</t>
  </si>
  <si>
    <t>Oprava reléové jednotky VÚD A - oprava se provádí podle přidružených předpisů k předpisu SŽDC (ČD) T115; pokud není popsána, pak podle technických podmínek výrobku</t>
  </si>
  <si>
    <t>89</t>
  </si>
  <si>
    <t>7593333392</t>
  </si>
  <si>
    <t>Oprava reléové jednotky VÚD B</t>
  </si>
  <si>
    <t>1115482243</t>
  </si>
  <si>
    <t>Oprava reléové jednotky VÚD B - oprava se provádí podle přidružených předpisů k předpisu SŽDC (ČD) T115; pokud není popsána, pak podle technických podmínek výrobku</t>
  </si>
  <si>
    <t>90</t>
  </si>
  <si>
    <t>7593333394</t>
  </si>
  <si>
    <t>Oprava reléové jednotky VÚD C</t>
  </si>
  <si>
    <t>-1439266185</t>
  </si>
  <si>
    <t>Oprava reléové jednotky VÚD C - oprava se provádí podle přidružených předpisů k předpisu SŽDC (ČD) T115; pokud není popsána, pak podle technických podmínek výrobku</t>
  </si>
  <si>
    <t>91</t>
  </si>
  <si>
    <t>7593333396</t>
  </si>
  <si>
    <t>Oprava reléové jednotky VÚD E-F</t>
  </si>
  <si>
    <t>-1360387120</t>
  </si>
  <si>
    <t>Oprava reléové jednotky VÚD E-F - oprava se provádí podle přidružených předpisů k předpisu SŽDC (ČD) T115; pokud není popsána, pak podle technických podmínek výrobku</t>
  </si>
  <si>
    <t>92</t>
  </si>
  <si>
    <t>7593333398</t>
  </si>
  <si>
    <t>Oprava reléové jednotky VÚD BL1 - BL2</t>
  </si>
  <si>
    <t>-9399748</t>
  </si>
  <si>
    <t>Oprava reléové jednotky VÚD BL1 - BL2 - oprava se provádí podle přidružených předpisů k předpisu SŽDC (ČD) T115; pokud není popsána, pak podle technických podmínek výrobku</t>
  </si>
  <si>
    <t>93</t>
  </si>
  <si>
    <t>7593333400</t>
  </si>
  <si>
    <t>Oprava reléové jednotky VÚD BL1 - BL2 včetně výměny kontaktového svazku Pt-Ir</t>
  </si>
  <si>
    <t>-333062505</t>
  </si>
  <si>
    <t>Oprava reléové jednotky VÚD BL1 - BL2 včetně výměny kontaktového svazku Pt-Ir - oprava se provádí podle přidružených předpisů k předpisu SŽDC (ČD) T115; pokud není popsána, pak podle technických podmínek výrobku</t>
  </si>
  <si>
    <t>94</t>
  </si>
  <si>
    <t>7593333401</t>
  </si>
  <si>
    <t>Oprava reléové jednotky VÚD BL1 - BL2 včetně záměny kontaktového svazku Pt-Ir za W</t>
  </si>
  <si>
    <t>1871316696</t>
  </si>
  <si>
    <t>Oprava reléové jednotky VÚD BL1 - BL2 včetně záměny kontaktového svazku Pt-Ir za W - oprava se provádí podle přidružených předpisů k předpisu SŽDC (ČD) T115; pokud není popsána, pak podle technických podmínek výrobku</t>
  </si>
  <si>
    <t>95</t>
  </si>
  <si>
    <t>7593333402</t>
  </si>
  <si>
    <t>Oprava reléové jednotky VÚD BL1 - BL2 W včetně výměny svazku</t>
  </si>
  <si>
    <t>391422984</t>
  </si>
  <si>
    <t>Oprava reléové jednotky VÚD BL1 - BL2 W včetně výměny svazku - oprava se provádí podle přidružených předpisů k předpisu SŽDC (ČD) T115; pokud není popsána, pak podle technických podmínek výrobku</t>
  </si>
  <si>
    <t>96</t>
  </si>
  <si>
    <t>7593333404</t>
  </si>
  <si>
    <t>Oprava reléové jednotky VÚD N/V4C</t>
  </si>
  <si>
    <t>965283317</t>
  </si>
  <si>
    <t>Oprava reléové jednotky VÚD N/V4C - oprava se provádí podle přidružených předpisů k předpisu SŽDC (ČD) T115; pokud není popsána, pak podle technických podmínek výrobku</t>
  </si>
  <si>
    <t>97</t>
  </si>
  <si>
    <t>7593333406</t>
  </si>
  <si>
    <t>Oprava reléové jednotky VÚD N/V4C W</t>
  </si>
  <si>
    <t>-229025673</t>
  </si>
  <si>
    <t>Oprava reléové jednotky VÚD N/V4C W - oprava se provádí podle přidružených předpisů k předpisu SŽDC (ČD) T115; pokud není popsána, pak podle technických podmínek výrobku</t>
  </si>
  <si>
    <t>98</t>
  </si>
  <si>
    <t>7593333408</t>
  </si>
  <si>
    <t>Oprava reléové jednotky VÚD K</t>
  </si>
  <si>
    <t>-2042103857</t>
  </si>
  <si>
    <t>Oprava reléové jednotky VÚD K - oprava se provádí podle přidružených předpisů k předpisu SŽDC (ČD) T115; pokud není popsána, pak podle technických podmínek výrobku</t>
  </si>
  <si>
    <t>99</t>
  </si>
  <si>
    <t>7593333410</t>
  </si>
  <si>
    <t>Oprava reléové jednotky VÚD L-Th.</t>
  </si>
  <si>
    <t>1841601216</t>
  </si>
  <si>
    <t>Oprava reléové jednotky VÚD L-Th. - oprava se provádí podle přidružených předpisů k předpisu SŽDC (ČD) T115; pokud není popsána, pak podle technických podmínek výrobku</t>
  </si>
  <si>
    <t>100</t>
  </si>
  <si>
    <t>7593333412</t>
  </si>
  <si>
    <t>Oprava reléové jednotky VÚD UZ 1</t>
  </si>
  <si>
    <t>-2057780523</t>
  </si>
  <si>
    <t>Oprava reléové jednotky VÚD UZ 1 - oprava se provádí podle přidružených předpisů k předpisu SŽDC (ČD) T115; pokud není popsána, pak podle technických podmínek výrobku</t>
  </si>
  <si>
    <t>101</t>
  </si>
  <si>
    <t>7593333414</t>
  </si>
  <si>
    <t>Oprava reléové jednotky VÚD Q - H</t>
  </si>
  <si>
    <t>1564423538</t>
  </si>
  <si>
    <t>Oprava reléové jednotky VÚD Q - H - oprava se provádí podle přidružených předpisů k předpisu SŽDC (ČD) T115; pokud není popsána, pak podle technických podmínek výrobku</t>
  </si>
  <si>
    <t>102</t>
  </si>
  <si>
    <t>7593333416</t>
  </si>
  <si>
    <t>Oprava reléové jednotky VÚD A1, A2 (C1, C2)</t>
  </si>
  <si>
    <t>1373300573</t>
  </si>
  <si>
    <t>Oprava reléové jednotky VÚD A1, A2 (C1, C2) - oprava se provádí podle přidružených předpisů k předpisu SŽDC (ČD) T115; pokud není popsána, pak podle technických podmínek výrobku</t>
  </si>
  <si>
    <t>103</t>
  </si>
  <si>
    <t>7593333418</t>
  </si>
  <si>
    <t>Oprava reléové jednotky VÚD O</t>
  </si>
  <si>
    <t>-387552703</t>
  </si>
  <si>
    <t>Oprava reléové jednotky VÚD O - oprava se provádí podle přidružených předpisů k předpisu SŽDC (ČD) T115; pokud není popsána, pak podle technických podmínek výrobku</t>
  </si>
  <si>
    <t>104</t>
  </si>
  <si>
    <t>7593333420</t>
  </si>
  <si>
    <t>Oprava reléové jednotky VÚD OP</t>
  </si>
  <si>
    <t>-1057628906</t>
  </si>
  <si>
    <t>Oprava reléové jednotky VÚD OP - oprava se provádí podle přidružených předpisů k předpisu SŽDC (ČD) T115; pokud není popsána, pak podle technických podmínek výrobku</t>
  </si>
  <si>
    <t>105</t>
  </si>
  <si>
    <t>7593333422</t>
  </si>
  <si>
    <t>Oprava reléové jednotky VÚD OV</t>
  </si>
  <si>
    <t>-1841958165</t>
  </si>
  <si>
    <t>Oprava reléové jednotky VÚD OV - oprava se provádí podle přidružených předpisů k předpisu SŽDC (ČD) T115; pokud není popsána, pak podle technických podmínek výrobku</t>
  </si>
  <si>
    <t>106</t>
  </si>
  <si>
    <t>7593333424</t>
  </si>
  <si>
    <t>Oprava reléové jednotky VÚD OB</t>
  </si>
  <si>
    <t>202353764</t>
  </si>
  <si>
    <t>Oprava reléové jednotky VÚD OB - oprava se provádí podle přidružených předpisů k předpisu SŽDC (ČD) T115; pokud není popsána, pak podle technických podmínek výrobku</t>
  </si>
  <si>
    <t>107</t>
  </si>
  <si>
    <t>7593333426</t>
  </si>
  <si>
    <t>Oprava reléové jednotky VÚD ON</t>
  </si>
  <si>
    <t>-357241762</t>
  </si>
  <si>
    <t>Oprava reléové jednotky VÚD ON - oprava se provádí podle přidružených předpisů k předpisu SŽDC (ČD) T115; pokud není popsána, pak podle technických podmínek výrobku</t>
  </si>
  <si>
    <t>108</t>
  </si>
  <si>
    <t>7593333428</t>
  </si>
  <si>
    <t>Oprava reléové jednotky VÚD R</t>
  </si>
  <si>
    <t>-712553866</t>
  </si>
  <si>
    <t>Oprava reléové jednotky VÚD R - oprava se provádí podle přidružených předpisů k předpisu SŽDC (ČD) T115; pokud není popsána, pak podle technických podmínek výrobku</t>
  </si>
  <si>
    <t>109</t>
  </si>
  <si>
    <t>7593333430</t>
  </si>
  <si>
    <t>Oprava reléové jednotky VÚD TP</t>
  </si>
  <si>
    <t>1136241414</t>
  </si>
  <si>
    <t>Oprava reléové jednotky VÚD TP - oprava se provádí podle přidružených předpisů k předpisu SŽDC (ČD) T115; pokud není popsána, pak podle technických podmínek výrobku</t>
  </si>
  <si>
    <t>110</t>
  </si>
  <si>
    <t>7593333432</t>
  </si>
  <si>
    <t>Oprava reléové jednotky VÚD U</t>
  </si>
  <si>
    <t>-494486609</t>
  </si>
  <si>
    <t>Oprava reléové jednotky VÚD U - oprava se provádí podle přidružených předpisů k předpisu SŽDC (ČD) T115; pokud není popsána, pak podle technických podmínek výrobku</t>
  </si>
  <si>
    <t>111</t>
  </si>
  <si>
    <t>7593333434</t>
  </si>
  <si>
    <t>Oprava reléové jednotky VÚD V1 - P1</t>
  </si>
  <si>
    <t>-12834494</t>
  </si>
  <si>
    <t>Oprava reléové jednotky VÚD V1 - P1 - oprava se provádí podle přidružených předpisů k předpisu SŽDC (ČD) T115; pokud není popsána, pak podle technických podmínek výrobku</t>
  </si>
  <si>
    <t>112</t>
  </si>
  <si>
    <t>7593333436</t>
  </si>
  <si>
    <t>Oprava reléové jednotky VÚD VO</t>
  </si>
  <si>
    <t>-1781566639</t>
  </si>
  <si>
    <t>Oprava reléové jednotky VÚD VO - oprava se provádí podle přidružených předpisů k předpisu SŽDC (ČD) T115; pokud není popsána, pak podle technických podmínek výrobku</t>
  </si>
  <si>
    <t>113</t>
  </si>
  <si>
    <t>7593333438</t>
  </si>
  <si>
    <t>Oprava reléové jednotky VÚD P</t>
  </si>
  <si>
    <t>-1273828126</t>
  </si>
  <si>
    <t>Oprava reléové jednotky VÚD P - oprava se provádí podle přidružených předpisů k předpisu SŽDC (ČD) T115; pokud není popsána, pak podle technických podmínek výrobku</t>
  </si>
  <si>
    <t>114</t>
  </si>
  <si>
    <t>7593333440</t>
  </si>
  <si>
    <t>Oprava reléové jednotky VÚD ND/V5</t>
  </si>
  <si>
    <t>-754740940</t>
  </si>
  <si>
    <t>Oprava reléové jednotky VÚD ND/V5 - oprava se provádí podle přidružených předpisů k předpisu SŽDC (ČD) T115; pokud není popsána, pak podle technických podmínek výrobku</t>
  </si>
  <si>
    <t>115</t>
  </si>
  <si>
    <t>7593333442</t>
  </si>
  <si>
    <t>Oprava reléové jednotky VÚD ND/V5 W</t>
  </si>
  <si>
    <t>-542371306</t>
  </si>
  <si>
    <t>Oprava reléové jednotky VÚD ND/V5 W - oprava se provádí podle přidružených předpisů k předpisu SŽDC (ČD) T115; pokud není popsána, pak podle technických podmínek výrobku</t>
  </si>
  <si>
    <t>116</t>
  </si>
  <si>
    <t>7593333444</t>
  </si>
  <si>
    <t>Oprava reléové jednotky VÚD NOV</t>
  </si>
  <si>
    <t>-2091879888</t>
  </si>
  <si>
    <t>Oprava reléové jednotky VÚD NOV - oprava se provádí podle přidružených předpisů k předpisu SŽDC (ČD) T115; pokud není popsána, pak podle technických podmínek výrobku</t>
  </si>
  <si>
    <t>117</t>
  </si>
  <si>
    <t>7593333446</t>
  </si>
  <si>
    <t>Oprava reléové jednotky VÚD NOV W</t>
  </si>
  <si>
    <t>775804472</t>
  </si>
  <si>
    <t>Oprava reléové jednotky VÚD NOV W - oprava se provádí podle přidružených předpisů k předpisu SŽDC (ČD) T115; pokud není popsána, pak podle technických podmínek výrobku</t>
  </si>
  <si>
    <t>118</t>
  </si>
  <si>
    <t>7593333448</t>
  </si>
  <si>
    <t>Oprava reléové jednotky VÚD Q</t>
  </si>
  <si>
    <t>-197697440</t>
  </si>
  <si>
    <t>Oprava reléové jednotky VÚD Q - oprava se provádí podle přidružených předpisů k předpisu SŽDC (ČD) T115; pokud není popsána, pak podle technických podmínek výrobku</t>
  </si>
  <si>
    <t>119</t>
  </si>
  <si>
    <t>7593333450</t>
  </si>
  <si>
    <t>Oprava reléové jednotky VÚD ND</t>
  </si>
  <si>
    <t>1100166544</t>
  </si>
  <si>
    <t>Oprava reléové jednotky VÚD ND - oprava se provádí podle přidružených předpisů k předpisu SŽDC (ČD) T115; pokud není popsána, pak podle technických podmínek výrobku</t>
  </si>
  <si>
    <t>120</t>
  </si>
  <si>
    <t>7593333451</t>
  </si>
  <si>
    <t>Oprava reléové jednotky VÚD ND včetně záměny kontaktového svazku Pt-Ir za W</t>
  </si>
  <si>
    <t>1153327853</t>
  </si>
  <si>
    <t>Oprava reléové jednotky VÚD ND včetně záměny kontaktového svazku Pt-Ir za W - oprava se provádí podle přidružených předpisů k předpisu SŽDC (ČD) T115; pokud není popsána, pak podle technických podmínek výrobku</t>
  </si>
  <si>
    <t>121</t>
  </si>
  <si>
    <t>7593333452</t>
  </si>
  <si>
    <t>Oprava reléové jednotky VÚD ND včetně výměny kontaktového svazku Pt-Ir</t>
  </si>
  <si>
    <t>1976242702</t>
  </si>
  <si>
    <t>Oprava reléové jednotky VÚD ND včetně výměny kontaktového svazku Pt-Ir - oprava se provádí podle přidružených předpisů k předpisu SŽDC (ČD) T115; pokud není popsána, pak podle technických podmínek výrobku</t>
  </si>
  <si>
    <t>122</t>
  </si>
  <si>
    <t>7593333453</t>
  </si>
  <si>
    <t>Oprava reléové jednotky VÚD ND W s výměnou kontaktového svazku</t>
  </si>
  <si>
    <t>1668647888</t>
  </si>
  <si>
    <t>Oprava reléové jednotky VÚD ND W s výměnou kontaktového svazku - oprava se provádí podle přidružených předpisů k předpisu SŽDC (ČD) T115; pokud není popsána, pak podle technických podmínek výrobku</t>
  </si>
  <si>
    <t>123</t>
  </si>
  <si>
    <t>7593333455</t>
  </si>
  <si>
    <t>Oprava reléové jednotky VÚD TH1,TH2</t>
  </si>
  <si>
    <t>182128586</t>
  </si>
  <si>
    <t>Oprava reléové jednotky VÚD TH1,TH2 - oprava se provádí podle přidružených předpisů k předpisu SŽDC (ČD) T115; pokud není popsána, pak podle technických podmínek výrobku</t>
  </si>
  <si>
    <t>124</t>
  </si>
  <si>
    <t>7593333457</t>
  </si>
  <si>
    <t>Oprava reléové jednotky VÚD N</t>
  </si>
  <si>
    <t>-223250195</t>
  </si>
  <si>
    <t>Oprava reléové jednotky VÚD N - oprava se provádí podle přidružených předpisů k předpisu SŽDC (ČD) T115; pokud není popsána, pak podle technických podmínek výrobku</t>
  </si>
  <si>
    <t>125</t>
  </si>
  <si>
    <t>7593333458</t>
  </si>
  <si>
    <t>Oprava reléové jednotky VÚD N záměna kontaktového svazku Pt-Ir za W</t>
  </si>
  <si>
    <t>-776664833</t>
  </si>
  <si>
    <t>Oprava reléové jednotky VÚD N záměna kontaktového svazku Pt-Ir za W - oprava se provádí podle přidružených předpisů k předpisu SŽDC (ČD) T115; pokud není popsána, pak podle technických podmínek výrobku</t>
  </si>
  <si>
    <t>126</t>
  </si>
  <si>
    <t>7593333459</t>
  </si>
  <si>
    <t>Oprava reléové jednotky VÚD N včetně výměny kontaktového svazku Pt-Ir</t>
  </si>
  <si>
    <t>979531648</t>
  </si>
  <si>
    <t>Oprava reléové jednotky VÚD N včetně výměny kontaktového svazku Pt-Ir - oprava se provádí podle přidružených předpisů k předpisu SŽDC (ČD) T115; pokud není popsána, pak podle technických podmínek výrobku</t>
  </si>
  <si>
    <t>127</t>
  </si>
  <si>
    <t>7593333460</t>
  </si>
  <si>
    <t>Oprava reléové jednotky VÚD N W</t>
  </si>
  <si>
    <t>-1039417031</t>
  </si>
  <si>
    <t>Oprava reléové jednotky VÚD N W - oprava se provádí podle přidružených předpisů k předpisu SŽDC (ČD) T115; pokud není popsána, pak podle technických podmínek výrobku</t>
  </si>
  <si>
    <t>128</t>
  </si>
  <si>
    <t>7593333461</t>
  </si>
  <si>
    <t>Oprava reléové jednotky VÚD N W s výměnou kontaktového svazku</t>
  </si>
  <si>
    <t>1136036341</t>
  </si>
  <si>
    <t>Oprava reléové jednotky VÚD N W s výměnou kontaktového svazku - oprava se provádí podle přidružených předpisů k předpisu SŽDC (ČD) T115; pokud není popsána, pak podle technických podmínek výrobku</t>
  </si>
  <si>
    <t>129</t>
  </si>
  <si>
    <t>7593333463</t>
  </si>
  <si>
    <t>Oprava reléové jednotky VÚD D</t>
  </si>
  <si>
    <t>-1927610760</t>
  </si>
  <si>
    <t>Oprava reléové jednotky VÚD D - oprava se provádí podle přidružených předpisů k předpisu SŽDC (ČD) T115; pokud není popsána, pak podle technických podmínek výrobku</t>
  </si>
  <si>
    <t>130</t>
  </si>
  <si>
    <t>7593333464</t>
  </si>
  <si>
    <t>Oprava reléové jednotky VÚD D záměna kontaktového svazku Pt-Ir za W</t>
  </si>
  <si>
    <t>1218409150</t>
  </si>
  <si>
    <t>Oprava reléové jednotky VÚD D záměna kontaktového svazku Pt-Ir za W - oprava se provádí podle přidružených předpisů k předpisu SŽDC (ČD) T115; pokud není popsána, pak podle technických podmínek výrobku</t>
  </si>
  <si>
    <t>131</t>
  </si>
  <si>
    <t>7593333465</t>
  </si>
  <si>
    <t>Oprava reléové jednotky VÚD D včetně výměny kontaktového svazku Pt-Ir</t>
  </si>
  <si>
    <t>1045577228</t>
  </si>
  <si>
    <t>Oprava reléové jednotky VÚD D včetně výměny kontaktového svazku Pt-Ir - oprava se provádí podle přidružených předpisů k předpisu SŽDC (ČD) T115; pokud není popsána, pak podle technických podmínek výrobku</t>
  </si>
  <si>
    <t>132</t>
  </si>
  <si>
    <t>7593333466</t>
  </si>
  <si>
    <t>Oprava reléové jednotky VÚD D W</t>
  </si>
  <si>
    <t>1047971950</t>
  </si>
  <si>
    <t>Oprava reléové jednotky VÚD D W - oprava se provádí podle přidružených předpisů k předpisu SŽDC (ČD) T115; pokud není popsána, pak podle technických podmínek výrobku</t>
  </si>
  <si>
    <t>133</t>
  </si>
  <si>
    <t>7593333467</t>
  </si>
  <si>
    <t>Oprava reléové jednotky VÚD D W s výměnou kontaktového svazku</t>
  </si>
  <si>
    <t>328146057</t>
  </si>
  <si>
    <t>Oprava reléové jednotky VÚD D W s výměnou kontaktového svazku - oprava se provádí podle přidružených předpisů k předpisu SŽDC (ČD) T115; pokud není popsána, pak podle technických podmínek výrobku</t>
  </si>
  <si>
    <t>134</t>
  </si>
  <si>
    <t>7593333470</t>
  </si>
  <si>
    <t>Oprava reléové jednotky VÚD E</t>
  </si>
  <si>
    <t>-8271191</t>
  </si>
  <si>
    <t>Oprava reléové jednotky VÚD E - oprava se provádí podle přidružených předpisů k předpisu SŽDC (ČD) T115; pokud není popsána, pak podle technických podmínek výrobku</t>
  </si>
  <si>
    <t>135</t>
  </si>
  <si>
    <t>7593333472</t>
  </si>
  <si>
    <t>Oprava reléové jednotky VÚD F</t>
  </si>
  <si>
    <t>2034751789</t>
  </si>
  <si>
    <t>Oprava reléové jednotky VÚD F - oprava se provádí podle přidružených předpisů k předpisu SŽDC (ČD) T115; pokud není popsána, pak podle technických podmínek výrobku</t>
  </si>
  <si>
    <t>136</t>
  </si>
  <si>
    <t>7593333474</t>
  </si>
  <si>
    <t>Oprava reléové jednotky VÚD B - C</t>
  </si>
  <si>
    <t>864002317</t>
  </si>
  <si>
    <t>Oprava reléové jednotky VÚD B - C - oprava se provádí podle přidružených předpisů k předpisu SŽDC (ČD) T115; pokud není popsána, pak podle technických podmínek výrobku</t>
  </si>
  <si>
    <t>137</t>
  </si>
  <si>
    <t>7593333476</t>
  </si>
  <si>
    <t>Oprava reléové jednotky VÚD UZ-OTH</t>
  </si>
  <si>
    <t>1965581738</t>
  </si>
  <si>
    <t>Oprava reléové jednotky VÚD UZ-OTH - oprava se provádí podle přidružených předpisů k předpisu SŽDC (ČD) T115; pokud není popsána, pak podle technických podmínek výrobku</t>
  </si>
  <si>
    <t>138</t>
  </si>
  <si>
    <t>7593333478</t>
  </si>
  <si>
    <t>Oprava reléové jednotky VÚD X-OX1</t>
  </si>
  <si>
    <t>-1376295944</t>
  </si>
  <si>
    <t>Oprava reléové jednotky VÚD X-OX1 - oprava se provádí podle přidružených předpisů k předpisu SŽDC (ČD) T115; pokud není popsána, pak podle technických podmínek výrobku</t>
  </si>
  <si>
    <t>139</t>
  </si>
  <si>
    <t>7593333480</t>
  </si>
  <si>
    <t>Oprava reléové jednotky VÚD K-OX2</t>
  </si>
  <si>
    <t>1447084951</t>
  </si>
  <si>
    <t>Oprava reléové jednotky VÚD K-OX2 - oprava se provádí podle přidružených předpisů k předpisu SŽDC (ČD) T115; pokud není popsána, pak podle technických podmínek výrobku</t>
  </si>
  <si>
    <t>140</t>
  </si>
  <si>
    <t>7593333482</t>
  </si>
  <si>
    <t>Oprava reléové jednotky VÚD V</t>
  </si>
  <si>
    <t>-965388423</t>
  </si>
  <si>
    <t>Oprava reléové jednotky VÚD V - oprava se provádí podle přidružených předpisů k předpisu SŽDC (ČD) T115; pokud není popsána, pak podle technických podmínek výrobku</t>
  </si>
  <si>
    <t>141</t>
  </si>
  <si>
    <t>7593333484</t>
  </si>
  <si>
    <t>Oprava reléové jednotky VÚD OBL</t>
  </si>
  <si>
    <t>-671834671</t>
  </si>
  <si>
    <t>Oprava reléové jednotky VÚD OBL - oprava se provádí podle přidružených předpisů k předpisu SŽDC (ČD) T115; pokud není popsána, pak podle technických podmínek výrobku</t>
  </si>
  <si>
    <t>142</t>
  </si>
  <si>
    <t>7593333486</t>
  </si>
  <si>
    <t>Oprava reléové jednotky VÚD OBL W včetně výměny kontaktového svazku</t>
  </si>
  <si>
    <t>1126304105</t>
  </si>
  <si>
    <t>Oprava reléové jednotky VÚD OBL W včetně výměny kontaktového svazku - oprava se provádí podle přidružených předpisů k předpisu SŽDC (ČD) T115; pokud není popsána, pak podle technických podmínek výrobku</t>
  </si>
  <si>
    <t>143</t>
  </si>
  <si>
    <t>7593333488</t>
  </si>
  <si>
    <t>Oprava reléové jednotky VÚD K1</t>
  </si>
  <si>
    <t>-2085955035</t>
  </si>
  <si>
    <t>Oprava reléové jednotky VÚD K1 - oprava se provádí podle přidružených předpisů k předpisu SŽDC (ČD) T115; pokud není popsána, pak podle technických podmínek výrobku</t>
  </si>
  <si>
    <t>144</t>
  </si>
  <si>
    <t>7593333490</t>
  </si>
  <si>
    <t>Oprava reléové jednotky VÚD O1</t>
  </si>
  <si>
    <t>626420838</t>
  </si>
  <si>
    <t>Oprava reléové jednotky VÚD O1 - oprava se provádí podle přidružených předpisů k předpisu SŽDC (ČD) T115; pokud není popsána, pak podle technických podmínek výrobku</t>
  </si>
  <si>
    <t>145</t>
  </si>
  <si>
    <t>7593333492</t>
  </si>
  <si>
    <t>Oprava reléové jednotky VÚD TH1-TH2A</t>
  </si>
  <si>
    <t>-520130725</t>
  </si>
  <si>
    <t>Oprava reléové jednotky VÚD TH1-TH2A - oprava se provádí podle přidružených předpisů k předpisu SŽDC (ČD) T115; pokud není popsána, pak podle technických podmínek výrobku</t>
  </si>
  <si>
    <t>146</t>
  </si>
  <si>
    <t>7593333494</t>
  </si>
  <si>
    <t>Oprava reléové jednotky VÚD C1-OC1</t>
  </si>
  <si>
    <t>143660083</t>
  </si>
  <si>
    <t>Oprava reléové jednotky VÚD C1-OC1 - oprava se provádí podle přidružených předpisů k předpisu SŽDC (ČD) T115; pokud není popsána, pak podle technických podmínek výrobku</t>
  </si>
  <si>
    <t>147</t>
  </si>
  <si>
    <t>7593333496</t>
  </si>
  <si>
    <t>Oprava reléové jednotky VÚD A1-OA1</t>
  </si>
  <si>
    <t>1025657676</t>
  </si>
  <si>
    <t>Oprava reléové jednotky VÚD A1-OA1 - oprava se provádí podle přidružených předpisů k předpisu SŽDC (ČD) T115; pokud není popsána, pak podle technických podmínek výrobku</t>
  </si>
  <si>
    <t>148</t>
  </si>
  <si>
    <t>7593333498</t>
  </si>
  <si>
    <t>Oprava reléové jednotky VÚD K-X</t>
  </si>
  <si>
    <t>-1783467903</t>
  </si>
  <si>
    <t>Oprava reléové jednotky VÚD K-X - oprava se provádí podle přidružených předpisů k předpisu SŽDC (ČD) T115; pokud není popsána, pak podle technických podmínek výrobku</t>
  </si>
  <si>
    <t>149</t>
  </si>
  <si>
    <t>7593333500</t>
  </si>
  <si>
    <t>Oprava reléové jednotky VÚD H</t>
  </si>
  <si>
    <t>-607338070</t>
  </si>
  <si>
    <t>Oprava reléové jednotky VÚD H - oprava se provádí podle přidružených předpisů k předpisu SŽDC (ČD) T115; pokud není popsána, pak podle technických podmínek výrobku</t>
  </si>
  <si>
    <t>150</t>
  </si>
  <si>
    <t>7593333502</t>
  </si>
  <si>
    <t>Oprava reléové jednotky VÚD OT1-T1</t>
  </si>
  <si>
    <t>1792301846</t>
  </si>
  <si>
    <t>Oprava reléové jednotky VÚD OT1-T1 - oprava se provádí podle přidružených předpisů k předpisu SŽDC (ČD) T115; pokud není popsána, pak podle technických podmínek výrobku</t>
  </si>
  <si>
    <t>151</t>
  </si>
  <si>
    <t>7593333504</t>
  </si>
  <si>
    <t>Oprava reléové jednotky VÚD X</t>
  </si>
  <si>
    <t>-699686954</t>
  </si>
  <si>
    <t>Oprava reléové jednotky VÚD X - oprava se provádí podle přidružených předpisů k předpisu SŽDC (ČD) T115; pokud není popsána, pak podle technických podmínek výrobku</t>
  </si>
  <si>
    <t>152</t>
  </si>
  <si>
    <t>7593333506</t>
  </si>
  <si>
    <t>Oprava reléové jednotky VÚD A2</t>
  </si>
  <si>
    <t>1043608893</t>
  </si>
  <si>
    <t>Oprava reléové jednotky VÚD A2 - oprava se provádí podle přidružených předpisů k předpisu SŽDC (ČD) T115; pokud není popsána, pak podle technických podmínek výrobku</t>
  </si>
  <si>
    <t>153</t>
  </si>
  <si>
    <t>7593333508</t>
  </si>
  <si>
    <t>Oprava reléové jednotky VÚD C2</t>
  </si>
  <si>
    <t>351995429</t>
  </si>
  <si>
    <t>Oprava reléové jednotky VÚD C2 - oprava se provádí podle přidružených předpisů k předpisu SŽDC (ČD) T115; pokud není popsána, pak podle technických podmínek výrobku</t>
  </si>
  <si>
    <t>154</t>
  </si>
  <si>
    <t>7593333510</t>
  </si>
  <si>
    <t>Oprava reléové jednotky VÚD polariz. relé Y(Z)</t>
  </si>
  <si>
    <t>1251012643</t>
  </si>
  <si>
    <t>Oprava reléové jednotky VÚD polariz. relé Y(Z) - oprava se provádí podle přidružených předpisů k předpisu SŽDC (ČD) T115; pokud není popsána, pak podle technických podmínek výrobku</t>
  </si>
  <si>
    <t>155</t>
  </si>
  <si>
    <t>7593333512</t>
  </si>
  <si>
    <t>Oprava reléové jednotky VÚD R-S</t>
  </si>
  <si>
    <t>837914681</t>
  </si>
  <si>
    <t>Oprava reléové jednotky VÚD R-S - oprava se provádí podle přidružených předpisů k předpisu SŽDC (ČD) T115; pokud není popsána, pak podle technických podmínek výrobku</t>
  </si>
  <si>
    <t>156</t>
  </si>
  <si>
    <t>7593333514</t>
  </si>
  <si>
    <t>Oprava reléové jednotky VÚD OBL-ON</t>
  </si>
  <si>
    <t>940644594</t>
  </si>
  <si>
    <t>Oprava reléové jednotky VÚD OBL-ON - oprava se provádí podle přidružených předpisů k předpisu SŽDC (ČD) T115; pokud není popsána, pak podle technických podmínek výrobku</t>
  </si>
  <si>
    <t>157</t>
  </si>
  <si>
    <t>7593333515</t>
  </si>
  <si>
    <t>Oprava reléové jednotky VÚD OBL-ON včetně výměny kontaktového svazku Pt-Ir</t>
  </si>
  <si>
    <t>158434209</t>
  </si>
  <si>
    <t>Oprava reléové jednotky VÚD OBL-ON včetně výměny kontaktového svazku Pt-Ir - oprava se provádí podle přidružených předpisů k předpisu SŽDC (ČD) T115; pokud není popsána, pak podle technických podmínek výrobku</t>
  </si>
  <si>
    <t>158</t>
  </si>
  <si>
    <t>7593333516</t>
  </si>
  <si>
    <t>Oprava reléové jednotky VÚD OBL-ON včetně záměny kontaktového svazku Pt-Ir za W</t>
  </si>
  <si>
    <t>1762443280</t>
  </si>
  <si>
    <t>Oprava reléové jednotky VÚD OBL-ON včetně záměny kontaktového svazku Pt-Ir za W - oprava se provádí podle přidružených předpisů k předpisu SŽDC (ČD) T115; pokud není popsána, pak podle technických podmínek výrobku</t>
  </si>
  <si>
    <t>159</t>
  </si>
  <si>
    <t>7593333517</t>
  </si>
  <si>
    <t>Oprava reléové jednotky VÚD OBL-ON W včetně výměny kontaktového svazku</t>
  </si>
  <si>
    <t>1406819487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</si>
  <si>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</si>
  <si>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160</t>
  </si>
  <si>
    <t>7593333519</t>
  </si>
  <si>
    <t>Oprava reléové jednotky VÚD QU</t>
  </si>
  <si>
    <t>199720498</t>
  </si>
  <si>
    <t>Oprava reléové jednotky VÚD QU - oprava se provádí podle přidružených předpisů k předpisu SŽDC (ČD) T115; pokud není popsána, pak podle technických podmínek výrobku</t>
  </si>
  <si>
    <t>161</t>
  </si>
  <si>
    <t>7593333521</t>
  </si>
  <si>
    <t>Oprava reléové jednotky VÚD 1K1K až 2K2K</t>
  </si>
  <si>
    <t>-787489345</t>
  </si>
  <si>
    <t>Oprava reléové jednotky VÚD 1K1K až 2K2K - oprava se provádí podle přidružených předpisů k předpisu SŽDC (ČD) T115; pokud není popsána, pak podle technických podmínek výrobku</t>
  </si>
  <si>
    <t>02</t>
  </si>
  <si>
    <t>Bloky</t>
  </si>
  <si>
    <t>162</t>
  </si>
  <si>
    <t>7593333522</t>
  </si>
  <si>
    <t>Oprava reléových bloků BV1, BV3</t>
  </si>
  <si>
    <t>1998275125</t>
  </si>
  <si>
    <t>Oprava reléových bloků BV1, BV3 - oprava se provádí podle přidružených předpisů k předpisu SŽDC (ČD) T115, pokud není popsána, pak podle technických podmínek výrobku</t>
  </si>
  <si>
    <t>163</t>
  </si>
  <si>
    <t>7593333531</t>
  </si>
  <si>
    <t>Oprava reléových bloků BV4, BV5, BV11, BV12</t>
  </si>
  <si>
    <t>1497201558</t>
  </si>
  <si>
    <t>Oprava reléových bloků BV4, BV5, BV11, BV12 - oprava se provádí podle přidružených předpisů k předpisu SŽDC (ČD) T115, pokud není popsána, pak podle technických podmínek výrobku</t>
  </si>
  <si>
    <t>164</t>
  </si>
  <si>
    <t>7593333533</t>
  </si>
  <si>
    <t>Oprava reléových bloků BV6</t>
  </si>
  <si>
    <t>-532522826</t>
  </si>
  <si>
    <t>Oprava reléových bloků BV6 - oprava se provádí podle přidružených předpisů k předpisu SŽDC (ČD) T115, pokud není popsána, pak podle technických podmínek výrobku</t>
  </si>
  <si>
    <t>165</t>
  </si>
  <si>
    <t>7593333535</t>
  </si>
  <si>
    <t>Oprava reléových bloků BV8</t>
  </si>
  <si>
    <t>-1611042442</t>
  </si>
  <si>
    <t>Oprava reléových bloků BV8 - oprava se provádí podle přidružených předpisů k předpisu SŽDC (ČD) T115, pokud není popsána, pak podle technických podmínek výrobku</t>
  </si>
  <si>
    <t>166</t>
  </si>
  <si>
    <t>7593333537</t>
  </si>
  <si>
    <t>Oprava reléových bloků CV1</t>
  </si>
  <si>
    <t>1626355833</t>
  </si>
  <si>
    <t>Oprava reléových bloků CV1 - oprava se provádí podle přidružených předpisů k předpisu SŽDC (ČD) T115, pokud není popsána, pak podle technických podmínek výrobku</t>
  </si>
  <si>
    <t>167</t>
  </si>
  <si>
    <t>7593333541</t>
  </si>
  <si>
    <t>Oprava reléových bloků CV3</t>
  </si>
  <si>
    <t>-1602995816</t>
  </si>
  <si>
    <t>Oprava reléových bloků CV3 - oprava se provádí podle přidružených předpisů k předpisu SŽDC (ČD) T115, pokud není popsána, pak podle technických podmínek výrobku</t>
  </si>
  <si>
    <t>168</t>
  </si>
  <si>
    <t>7593333545</t>
  </si>
  <si>
    <t>Oprava reléových bloků CV4</t>
  </si>
  <si>
    <t>1596491172</t>
  </si>
  <si>
    <t>Oprava reléových bloků CV4 - oprava se provádí podle přidružených předpisů k předpisu SŽDC (ČD) T115, pokud není popsána, pak podle technických podmínek výrobku</t>
  </si>
  <si>
    <t>169</t>
  </si>
  <si>
    <t>7593333547</t>
  </si>
  <si>
    <t>Oprava reléových bloků A</t>
  </si>
  <si>
    <t>-1338215699</t>
  </si>
  <si>
    <t>Oprava reléových bloků A - oprava se provádí podle přidružených předpisů k předpisu SŽDC (ČD) T115, pokud není popsána, pak podle technických podmínek výrobku</t>
  </si>
  <si>
    <t>170</t>
  </si>
  <si>
    <t>7593333549</t>
  </si>
  <si>
    <t>Oprava reléových bloků B</t>
  </si>
  <si>
    <t>1128685255</t>
  </si>
  <si>
    <t>Oprava reléových bloků B - oprava se provádí podle přidružených předpisů k předpisu SŽDC (ČD) T115, pokud není popsána, pak podle technických podmínek výrobku</t>
  </si>
  <si>
    <t>171</t>
  </si>
  <si>
    <t>7593333551</t>
  </si>
  <si>
    <t>Oprava reléových bloků C</t>
  </si>
  <si>
    <t>-982780820</t>
  </si>
  <si>
    <t>Oprava reléových bloků C - oprava se provádí podle přidružených předpisů k předpisu SŽDC (ČD) T115, pokud není popsána, pak podle technických podmínek výrobku</t>
  </si>
  <si>
    <t>172</t>
  </si>
  <si>
    <t>7593333553</t>
  </si>
  <si>
    <t>Oprava reléových bloků D</t>
  </si>
  <si>
    <t>1641585023</t>
  </si>
  <si>
    <t>Oprava reléových bloků D - oprava se provádí podle přidružených předpisů k předpisu SŽDC (ČD) T115, pokud není popsána, pak podle technických podmínek výrobku</t>
  </si>
  <si>
    <t>173</t>
  </si>
  <si>
    <t>7593333555</t>
  </si>
  <si>
    <t>Oprava reléových bloků H</t>
  </si>
  <si>
    <t>-1627124380</t>
  </si>
  <si>
    <t>Oprava reléových bloků H - oprava se provádí podle přidružených předpisů k předpisu SŽDC (ČD) T115, pokud není popsána, pak podle technických podmínek výrobku</t>
  </si>
  <si>
    <t>174</t>
  </si>
  <si>
    <t>7593333556</t>
  </si>
  <si>
    <t>Oprava reléových bloků J</t>
  </si>
  <si>
    <t>-1092814943</t>
  </si>
  <si>
    <t>Oprava reléových bloků J - oprava se provádí podle přidružených předpisů k předpisu SŽDC (ČD) T115, pokud není popsána, pak podle technických podmínek výrobku</t>
  </si>
  <si>
    <t>175</t>
  </si>
  <si>
    <t>7593333557</t>
  </si>
  <si>
    <t>Oprava reléových bloků K</t>
  </si>
  <si>
    <t>1765278167</t>
  </si>
  <si>
    <t>Oprava reléových bloků K - oprava se provádí podle přidružených předpisů k předpisu SŽDC (ČD) T115, pokud není popsána, pak podle technických podmínek výrobku</t>
  </si>
  <si>
    <t>176</t>
  </si>
  <si>
    <t>7593333559</t>
  </si>
  <si>
    <t>Oprava reléových bloků L</t>
  </si>
  <si>
    <t>-2100806959</t>
  </si>
  <si>
    <t>Oprava reléových bloků L - oprava se provádí podle přidružených předpisů k předpisu SŽDC (ČD) T115, pokud není popsána, pak podle technických podmínek výrobku</t>
  </si>
  <si>
    <t>177</t>
  </si>
  <si>
    <t>7593333561</t>
  </si>
  <si>
    <t>Oprava reléových bloků M</t>
  </si>
  <si>
    <t>238414849</t>
  </si>
  <si>
    <t>Oprava reléových bloků M - oprava se provádí podle přidružených předpisů k předpisu SŽDC (ČD) T115, pokud není popsána, pak podle technických podmínek výrobku</t>
  </si>
  <si>
    <t>178</t>
  </si>
  <si>
    <t>7593333563</t>
  </si>
  <si>
    <t>Oprava reléových bloků OB1</t>
  </si>
  <si>
    <t>-2136448170</t>
  </si>
  <si>
    <t>Oprava reléových bloků OB1 - oprava se provádí podle přidružených předpisů k předpisu SŽDC (ČD) T115, pokud není popsána, pak podle technických podmínek výrobku</t>
  </si>
  <si>
    <t>179</t>
  </si>
  <si>
    <t>7593333565</t>
  </si>
  <si>
    <t>Oprava reléových bloků Q</t>
  </si>
  <si>
    <t>-1930053463</t>
  </si>
  <si>
    <t>Oprava reléových bloků Q - oprava se provádí podle přidružených předpisů k předpisu SŽDC (ČD) T115, pokud není popsána, pak podle technických podmínek výrobku</t>
  </si>
  <si>
    <t>180</t>
  </si>
  <si>
    <t>7593333567</t>
  </si>
  <si>
    <t>Oprava reléových bloků R</t>
  </si>
  <si>
    <t>-373279610</t>
  </si>
  <si>
    <t>Oprava reléových bloků R - oprava se provádí podle přidružených předpisů k předpisu SŽDC (ČD) T115, pokud není popsána, pak podle technických podmínek výrobku</t>
  </si>
  <si>
    <t>181</t>
  </si>
  <si>
    <t>7593333568</t>
  </si>
  <si>
    <t>Oprava reléových bloků S</t>
  </si>
  <si>
    <t>1640020741</t>
  </si>
  <si>
    <t>Oprava reléových bloků S - oprava se provádí podle přidružených předpisů k předpisu SŽDC (ČD) T115, pokud není popsána, pak podle technických podmínek výrobku</t>
  </si>
  <si>
    <t>182</t>
  </si>
  <si>
    <t>7593333569</t>
  </si>
  <si>
    <t>Oprava reléových bloků V, VT</t>
  </si>
  <si>
    <t>-267471716</t>
  </si>
  <si>
    <t>Oprava reléových bloků V, VT - oprava se provádí podle přidružených předpisů k předpisu SŽDC (ČD) T115, pokud není popsána, pak podle technických podmínek výrobku</t>
  </si>
  <si>
    <t>183</t>
  </si>
  <si>
    <t>7593333573</t>
  </si>
  <si>
    <t>Oprava reléových bloků VS-2</t>
  </si>
  <si>
    <t>626524921</t>
  </si>
  <si>
    <t>Oprava reléových bloků VS-2 - oprava se provádí podle přidružených předpisů k předpisu SŽDC (ČD) T115, pokud není popsána, pak podle technických podmínek výrobku</t>
  </si>
  <si>
    <t>184</t>
  </si>
  <si>
    <t>7593333574</t>
  </si>
  <si>
    <t>Oprava reléových bloků VS-3</t>
  </si>
  <si>
    <t>-919746747</t>
  </si>
  <si>
    <t>Oprava reléových bloků VS-3 - oprava se provádí podle přidružených předpisů k předpisu SŽDC (ČD) T115, pokud není popsána, pak podle technických podmínek výrobku</t>
  </si>
  <si>
    <t>185</t>
  </si>
  <si>
    <t>7593333575</t>
  </si>
  <si>
    <t>Oprava reléových bloků W</t>
  </si>
  <si>
    <t>-1574420</t>
  </si>
  <si>
    <t>Oprava reléových bloků W - oprava se provádí podle přidružených předpisů k předpisu SŽDC (ČD) T115, pokud není popsána, pak podle technických podmínek výrobku</t>
  </si>
  <si>
    <t>186</t>
  </si>
  <si>
    <t>7593333576</t>
  </si>
  <si>
    <t>Oprava reléových bloků ZR</t>
  </si>
  <si>
    <t>-1565182063</t>
  </si>
  <si>
    <t>Oprava reléových bloků ZR - oprava se provádí podle přidružených předpisů k předpisu SŽDC (ČD) T115, pokud není popsána, pak podle technických podmínek výrobku</t>
  </si>
  <si>
    <t>187</t>
  </si>
  <si>
    <t>7593333570</t>
  </si>
  <si>
    <t>Úprava reléové sady V</t>
  </si>
  <si>
    <t>1146688850</t>
  </si>
  <si>
    <t>Úprava reléové sady V - úprava se provádí dle Pokynu č. j. 870/97 - S14 (včetně relé NMP1-2000, bude dodáno zhotovitelem opravy)</t>
  </si>
  <si>
    <t>188</t>
  </si>
  <si>
    <t>7593333600</t>
  </si>
  <si>
    <t>Oprava bloku APŠ-24 RUS, APŠ-220 RUS</t>
  </si>
  <si>
    <t>1504138283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</si>
  <si>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</si>
  <si>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189</t>
  </si>
  <si>
    <t>7593333602</t>
  </si>
  <si>
    <t>Oprava bloku GAC typ BMP</t>
  </si>
  <si>
    <t>-84650495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</si>
  <si>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</si>
  <si>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190</t>
  </si>
  <si>
    <t>7593333604</t>
  </si>
  <si>
    <t>Oprava bloku GAC typ BN</t>
  </si>
  <si>
    <t>-430075326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</si>
  <si>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</si>
  <si>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191</t>
  </si>
  <si>
    <t>7593333606</t>
  </si>
  <si>
    <t>Oprava bloku GAC typ II</t>
  </si>
  <si>
    <t>829750468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</si>
  <si>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</si>
  <si>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192</t>
  </si>
  <si>
    <t>7593333608</t>
  </si>
  <si>
    <t>Oprava bloku GAC typ I, III a IV</t>
  </si>
  <si>
    <t>247478770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</si>
  <si>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</si>
  <si>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193</t>
  </si>
  <si>
    <t>7593333620</t>
  </si>
  <si>
    <t>Oprava anulačního souboru ASE</t>
  </si>
  <si>
    <t>-471130517</t>
  </si>
  <si>
    <t>Oprava anulačního souboru ASE - oprava se provádí podle přidruženého předpisu č. 4 k předpisu SŽDC (ČD) T115; pokud není popsána, pak podle technických podmínek výrobku</t>
  </si>
  <si>
    <t>03</t>
  </si>
  <si>
    <t>Náhradní díly</t>
  </si>
  <si>
    <t>194</t>
  </si>
  <si>
    <t>M</t>
  </si>
  <si>
    <t>7593331190</t>
  </si>
  <si>
    <t>Výměnné díly Cívka relé relé NMŠ,(rel.sady)</t>
  </si>
  <si>
    <t>29797159</t>
  </si>
  <si>
    <t>195</t>
  </si>
  <si>
    <t>7593331400</t>
  </si>
  <si>
    <t>Výměnné díly Dosedací nýt kotvy pro rel. jednotku VÚD</t>
  </si>
  <si>
    <t>-1041207560</t>
  </si>
  <si>
    <t>196</t>
  </si>
  <si>
    <t>7593331180</t>
  </si>
  <si>
    <t>Výměnné díly Matice plombovací relé NMŠ,(rel.sady)</t>
  </si>
  <si>
    <t>-830500925</t>
  </si>
  <si>
    <t>197</t>
  </si>
  <si>
    <t>7593331160</t>
  </si>
  <si>
    <t>Výměnné díly Těsnění relé NMŠ,(rel.sady)</t>
  </si>
  <si>
    <t>-1880891470</t>
  </si>
  <si>
    <t>198</t>
  </si>
  <si>
    <t>7593331280</t>
  </si>
  <si>
    <t>Výměnné díly Výseč relé relé DSŠ</t>
  </si>
  <si>
    <t>-1982684028</t>
  </si>
  <si>
    <t>199</t>
  </si>
  <si>
    <t>7593331330</t>
  </si>
  <si>
    <t>Výměnné díly Kontaktní svazek kombinovaná relé (KŠ)</t>
  </si>
  <si>
    <t>1864592966</t>
  </si>
  <si>
    <t>200</t>
  </si>
  <si>
    <t>7593331300</t>
  </si>
  <si>
    <t>Výměnné díly kontaktní svazek relé DSŠ</t>
  </si>
  <si>
    <t>-2078909470</t>
  </si>
  <si>
    <t>201</t>
  </si>
  <si>
    <t>7593331380</t>
  </si>
  <si>
    <t>Výměnné díly Kontaktní svazek MK1,2,3</t>
  </si>
  <si>
    <t>-1594249249</t>
  </si>
  <si>
    <t>202</t>
  </si>
  <si>
    <t>7593331350</t>
  </si>
  <si>
    <t>Výměnné díly Kontakt wolframový relé VÚD</t>
  </si>
  <si>
    <t>2049833656</t>
  </si>
  <si>
    <t>203</t>
  </si>
  <si>
    <t>7593331230</t>
  </si>
  <si>
    <t xml:space="preserve">Výměnné díly Kontakt spodní  relé NMŠ,(rel.sady)</t>
  </si>
  <si>
    <t>98956345</t>
  </si>
  <si>
    <t>204</t>
  </si>
  <si>
    <t>7593331240</t>
  </si>
  <si>
    <t>Výměnné díly Kotva relé relé NMŠ,(rel.sady)</t>
  </si>
  <si>
    <t>1859922109</t>
  </si>
  <si>
    <t>205</t>
  </si>
  <si>
    <t>7593330820</t>
  </si>
  <si>
    <t xml:space="preserve">Výměnné díly Kotva úplná 3SV(NYT)  (HM0404971030000)</t>
  </si>
  <si>
    <t>-2069638339</t>
  </si>
  <si>
    <t>206</t>
  </si>
  <si>
    <t>7593330830</t>
  </si>
  <si>
    <t xml:space="preserve">Výměnné díly Kotva úplná 4SV(NYT)  (HM0404971990200)</t>
  </si>
  <si>
    <t>1698490355</t>
  </si>
  <si>
    <t>207</t>
  </si>
  <si>
    <t>7593330840</t>
  </si>
  <si>
    <t xml:space="preserve">Výměnné díly Kotva úplná 5SV(NYT)  (HM0404971990201)</t>
  </si>
  <si>
    <t>-1503745557</t>
  </si>
  <si>
    <t>208</t>
  </si>
  <si>
    <t>7593331090</t>
  </si>
  <si>
    <t xml:space="preserve">Výměnné díly Kotva úplná 3SV  (HM0404971310000)</t>
  </si>
  <si>
    <t>-1859401216</t>
  </si>
  <si>
    <t>209</t>
  </si>
  <si>
    <t>7593331100</t>
  </si>
  <si>
    <t xml:space="preserve">Výměnné díly Kotva úplná šroub71077Ds2  (HM0404971990205)</t>
  </si>
  <si>
    <t>211858976</t>
  </si>
  <si>
    <t>210</t>
  </si>
  <si>
    <t>7593331110</t>
  </si>
  <si>
    <t xml:space="preserve">Výměnné díly Kotva úplná šroub71077Ds3  (HM0404971330000)</t>
  </si>
  <si>
    <t>-33833037</t>
  </si>
  <si>
    <t>211</t>
  </si>
  <si>
    <t>7593331120</t>
  </si>
  <si>
    <t>Výměnné díly Kotva úplná lepící zd. 72001DS1 (HM0404972020001)</t>
  </si>
  <si>
    <t>-414869124</t>
  </si>
  <si>
    <t>212</t>
  </si>
  <si>
    <t>7593331310</t>
  </si>
  <si>
    <t>Výměnné díly kryt relé kombinovaná relé (KŠ)</t>
  </si>
  <si>
    <t>1403887824</t>
  </si>
  <si>
    <t>213</t>
  </si>
  <si>
    <t>7593331260</t>
  </si>
  <si>
    <t>Výměnné díly Kryt relé relé DSŠ</t>
  </si>
  <si>
    <t>331942194</t>
  </si>
  <si>
    <t>214</t>
  </si>
  <si>
    <t>7593331340</t>
  </si>
  <si>
    <t>Výměnné díly Kryt relé relé VÚD</t>
  </si>
  <si>
    <t>2044734145</t>
  </si>
  <si>
    <t>215</t>
  </si>
  <si>
    <t>7593331290</t>
  </si>
  <si>
    <t>Výměnné díly ložisko achátové relé DSŠ</t>
  </si>
  <si>
    <t>-531182575</t>
  </si>
  <si>
    <t>216</t>
  </si>
  <si>
    <t>7593331200</t>
  </si>
  <si>
    <t>Výměnné díly Kontakt uhlíkový relé NMŠ,(rel.sady)</t>
  </si>
  <si>
    <t>-765455522</t>
  </si>
  <si>
    <t>217</t>
  </si>
  <si>
    <t>7593331220</t>
  </si>
  <si>
    <t>Výměnné díly Kontakt kyvný II relé NMŠ,(rel.sady)</t>
  </si>
  <si>
    <t>1731487954</t>
  </si>
  <si>
    <t>218</t>
  </si>
  <si>
    <t>7593330790</t>
  </si>
  <si>
    <t xml:space="preserve">Výměnné díly Zdířka lepící  (HM0404072010000)</t>
  </si>
  <si>
    <t>2038802103</t>
  </si>
  <si>
    <t>219</t>
  </si>
  <si>
    <t>7593331360</t>
  </si>
  <si>
    <t xml:space="preserve">Výměnné díly Motor  MK1,2,3</t>
  </si>
  <si>
    <t>1689415869</t>
  </si>
  <si>
    <t>220</t>
  </si>
  <si>
    <t>7593331370</t>
  </si>
  <si>
    <t>Výměnné díly Převodovka MK1,2,3</t>
  </si>
  <si>
    <t>431031485</t>
  </si>
  <si>
    <t>221</t>
  </si>
  <si>
    <t>7593330800</t>
  </si>
  <si>
    <t xml:space="preserve">Výměnné díly Podložka  (HM0404071990141)</t>
  </si>
  <si>
    <t>272936293</t>
  </si>
  <si>
    <t>222</t>
  </si>
  <si>
    <t>7593330810</t>
  </si>
  <si>
    <t xml:space="preserve">Výměnné díly Plech dorazový  (HM0404071140000)</t>
  </si>
  <si>
    <t>1265422060</t>
  </si>
  <si>
    <t>223</t>
  </si>
  <si>
    <t>7593330780</t>
  </si>
  <si>
    <t xml:space="preserve">Výměnné díly Podložka  (HM0404071130000)</t>
  </si>
  <si>
    <t>-2070173543</t>
  </si>
  <si>
    <t>224</t>
  </si>
  <si>
    <t>7593330850</t>
  </si>
  <si>
    <t xml:space="preserve">Výměnné díly Pero horní AG  (HM0404971060000)</t>
  </si>
  <si>
    <t>-695714665</t>
  </si>
  <si>
    <t>225</t>
  </si>
  <si>
    <t>7593330860</t>
  </si>
  <si>
    <t xml:space="preserve">Výměnné díly Pero horní AG-PTIR  (HM0404971070000)</t>
  </si>
  <si>
    <t>-199857159</t>
  </si>
  <si>
    <t>226</t>
  </si>
  <si>
    <t>7593330870</t>
  </si>
  <si>
    <t xml:space="preserve">Výměnné díly Pero horní W  (HM0404971080000)</t>
  </si>
  <si>
    <t>-1592287959</t>
  </si>
  <si>
    <t>227</t>
  </si>
  <si>
    <t>7593331130</t>
  </si>
  <si>
    <t>Výměnné díly Kryt relé NMŠ, reléové sady</t>
  </si>
  <si>
    <t>2047807817</t>
  </si>
  <si>
    <t>228</t>
  </si>
  <si>
    <t>7593331250</t>
  </si>
  <si>
    <t>Výměnné díly Kryt relé TAZ 2</t>
  </si>
  <si>
    <t>2061678463</t>
  </si>
  <si>
    <t>229</t>
  </si>
  <si>
    <t>7593331000</t>
  </si>
  <si>
    <t>Výměnné díly Svazek pérový rozpínací AG (HM0404971210000)</t>
  </si>
  <si>
    <t>-868726490</t>
  </si>
  <si>
    <t>230</t>
  </si>
  <si>
    <t>7593331010</t>
  </si>
  <si>
    <t>Výměnné díly Svazek pérový spínací AG (HM0404971220000)</t>
  </si>
  <si>
    <t>564277723</t>
  </si>
  <si>
    <t>231</t>
  </si>
  <si>
    <t>7593331020</t>
  </si>
  <si>
    <t>Výměnné díly Svazek pérový přepínací AG (HM0404971230000)</t>
  </si>
  <si>
    <t>1097432433</t>
  </si>
  <si>
    <t>232</t>
  </si>
  <si>
    <t>7593331030</t>
  </si>
  <si>
    <t>Výměnné díly Svazek pérový rozpínací AG-PTIR (HM0404971990202)</t>
  </si>
  <si>
    <t>1867992090</t>
  </si>
  <si>
    <t>233</t>
  </si>
  <si>
    <t>7593331040</t>
  </si>
  <si>
    <t>Výměnné díly Svazek pérový spínací AG-PTIR (HM0404971250000)</t>
  </si>
  <si>
    <t>-849796729</t>
  </si>
  <si>
    <t>234</t>
  </si>
  <si>
    <t>7593331070</t>
  </si>
  <si>
    <t xml:space="preserve">Výměnné díly Svazek pérový spínací-W  (HM0404971990204)</t>
  </si>
  <si>
    <t>-502133571</t>
  </si>
  <si>
    <t>235</t>
  </si>
  <si>
    <t>7593330880</t>
  </si>
  <si>
    <t>Výměnné díly Pero střední spínací AG (HM0404971090000)</t>
  </si>
  <si>
    <t>1519131092</t>
  </si>
  <si>
    <t>236</t>
  </si>
  <si>
    <t>7593330890</t>
  </si>
  <si>
    <t>Výměnné díly Pero střední rozpínací AG (HM0404971100000)</t>
  </si>
  <si>
    <t>1245526421</t>
  </si>
  <si>
    <t>237</t>
  </si>
  <si>
    <t>7593330900</t>
  </si>
  <si>
    <t>Výměnné díly Pero střední přepínací AG (HM0404971110000)</t>
  </si>
  <si>
    <t>-428742157</t>
  </si>
  <si>
    <t>238</t>
  </si>
  <si>
    <t>7593330910</t>
  </si>
  <si>
    <t>Výměnné díly Pero střední spínací AG-PTIR (HM0404971120000)</t>
  </si>
  <si>
    <t>1171433866</t>
  </si>
  <si>
    <t>239</t>
  </si>
  <si>
    <t>7593330920</t>
  </si>
  <si>
    <t>Výměnné díly Pero střední rozpínací AG-PTIR (HM0404971130000)</t>
  </si>
  <si>
    <t>-1705978087</t>
  </si>
  <si>
    <t>240</t>
  </si>
  <si>
    <t>7593330930</t>
  </si>
  <si>
    <t>Výměnné díly Pero střední přepínací AG-PTIR (HM0404971140000)</t>
  </si>
  <si>
    <t>1060574990</t>
  </si>
  <si>
    <t>241</t>
  </si>
  <si>
    <t>7593330940</t>
  </si>
  <si>
    <t>Výměnné díly Pero střední spínací W (HM0404971150000)</t>
  </si>
  <si>
    <t>-1883244227</t>
  </si>
  <si>
    <t>242</t>
  </si>
  <si>
    <t>7593330950</t>
  </si>
  <si>
    <t>Výměnné díly Pero střední rozpínací W (HM0404971160000)</t>
  </si>
  <si>
    <t>-1119157253</t>
  </si>
  <si>
    <t>243</t>
  </si>
  <si>
    <t>7593330960</t>
  </si>
  <si>
    <t>Výměnné díly Pero střední přepínací W (HM0404971170000)</t>
  </si>
  <si>
    <t>-477845194</t>
  </si>
  <si>
    <t>244</t>
  </si>
  <si>
    <t>7593330970</t>
  </si>
  <si>
    <t xml:space="preserve">Výměnné díly Pero spodní AG  (HM0404971180000)</t>
  </si>
  <si>
    <t>-150793787</t>
  </si>
  <si>
    <t>245</t>
  </si>
  <si>
    <t>7593330980</t>
  </si>
  <si>
    <t xml:space="preserve">Výměnné díly Pero spodní  AG-PTIR  (HM0404971190000)</t>
  </si>
  <si>
    <t>764081735</t>
  </si>
  <si>
    <t>246</t>
  </si>
  <si>
    <t>7593330990</t>
  </si>
  <si>
    <t xml:space="preserve">Výměnné díly Pero spodní  W  (HM0404971200000)</t>
  </si>
  <si>
    <t>1015608558</t>
  </si>
  <si>
    <t>247</t>
  </si>
  <si>
    <t>7593330760</t>
  </si>
  <si>
    <t xml:space="preserve">Výměnné díly Šroub osový  (HM0404071010000)</t>
  </si>
  <si>
    <t>862117068</t>
  </si>
  <si>
    <t>248</t>
  </si>
  <si>
    <t>7593331140</t>
  </si>
  <si>
    <t>Výměnné díly Šroub stahovící relé NMŠ,(rel.sady)</t>
  </si>
  <si>
    <t>627836663</t>
  </si>
  <si>
    <t>249</t>
  </si>
  <si>
    <t>7593331170</t>
  </si>
  <si>
    <t>Výměnné díly Štítek plastový relé NMŠ,(rel.sady)</t>
  </si>
  <si>
    <t>-2017874161</t>
  </si>
  <si>
    <t>250</t>
  </si>
  <si>
    <t>7593330770</t>
  </si>
  <si>
    <t xml:space="preserve">Výměnné díly Příchytka kotvy  (HM0404071120000)</t>
  </si>
  <si>
    <t>-688375980</t>
  </si>
  <si>
    <t>251</t>
  </si>
  <si>
    <t>7593331270</t>
  </si>
  <si>
    <t>Výměnné díly Těsnění relé relé DSŠ</t>
  </si>
  <si>
    <t>-644914520</t>
  </si>
  <si>
    <t>252</t>
  </si>
  <si>
    <t>7593331320</t>
  </si>
  <si>
    <t>Výměnné díly těsnění relé kombinovaná relé (KŠ)</t>
  </si>
  <si>
    <t>-1573433902</t>
  </si>
  <si>
    <t>253</t>
  </si>
  <si>
    <t>7593331390</t>
  </si>
  <si>
    <t>Výměnné díly Transformátor FID3</t>
  </si>
  <si>
    <t>1330023082</t>
  </si>
  <si>
    <t>254</t>
  </si>
  <si>
    <t>7593331150</t>
  </si>
  <si>
    <t>Výměnné díly Deska základní relé NMŠ,(rel.sady)</t>
  </si>
  <si>
    <t>1680700931</t>
  </si>
  <si>
    <t>04</t>
  </si>
  <si>
    <t>Ostatní</t>
  </si>
  <si>
    <t>255</t>
  </si>
  <si>
    <t>9901000700</t>
  </si>
  <si>
    <t>Doprava dodávek zhotovitele, dodávek objednatele nebo výzisku mechanizací o nosnosti do 3,5 t do 100 km</t>
  </si>
  <si>
    <t>-474487167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</si>
  <si>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</si>
  <si>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PSC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</si>
  <si>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</si>
  <si>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</t>
  </si>
  <si>
    <t>Poznámka k položce:_x000d_
Měrnou jednotkou je kus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</si>
</sst>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65420008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 a oprava výměnných dílů zabezpečovacího zařízení v obvodu SSZT 2020-2022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24. 2. 2020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V94" s="113" t="s">
        <v>74</v>
      </c>
      <c r="BW94" s="113" t="s">
        <v>5</v>
      </c>
      <c r="BX94" s="113" t="s">
        <v>75</v>
      </c>
      <c r="CL94" s="113" t="s">
        <v>1</v>
      </c>
    </row>
    <row r="95" s="7" customFormat="1" ht="40.5" customHeight="1">
      <c r="A95" s="114" t="s">
        <v>76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'65420008 - Údržba a oprav...'!J28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77</v>
      </c>
      <c r="AR95" s="121"/>
      <c r="AS95" s="122">
        <v>0</v>
      </c>
      <c r="AT95" s="123">
        <f>ROUND(SUM(AV95:AW95),2)</f>
        <v>0</v>
      </c>
      <c r="AU95" s="124">
        <f>'65420008 - Údržba a oprav...'!P116</f>
        <v>0</v>
      </c>
      <c r="AV95" s="123">
        <f>'65420008 - Údržba a oprav...'!J31</f>
        <v>0</v>
      </c>
      <c r="AW95" s="123">
        <f>'65420008 - Údržba a oprav...'!J32</f>
        <v>0</v>
      </c>
      <c r="AX95" s="123">
        <f>'65420008 - Údržba a oprav...'!J33</f>
        <v>0</v>
      </c>
      <c r="AY95" s="123">
        <f>'65420008 - Údržba a oprav...'!J34</f>
        <v>0</v>
      </c>
      <c r="AZ95" s="123">
        <f>'65420008 - Údržba a oprav...'!F31</f>
        <v>0</v>
      </c>
      <c r="BA95" s="123">
        <f>'65420008 - Údržba a oprav...'!F32</f>
        <v>0</v>
      </c>
      <c r="BB95" s="123">
        <f>'65420008 - Údržba a oprav...'!F33</f>
        <v>0</v>
      </c>
      <c r="BC95" s="123">
        <f>'65420008 - Údržba a oprav...'!F34</f>
        <v>0</v>
      </c>
      <c r="BD95" s="125">
        <f>'65420008 - Údržba a oprav...'!F35</f>
        <v>0</v>
      </c>
      <c r="BE95" s="7"/>
      <c r="BT95" s="126" t="s">
        <v>78</v>
      </c>
      <c r="BU95" s="126" t="s">
        <v>79</v>
      </c>
      <c r="BV95" s="126" t="s">
        <v>74</v>
      </c>
      <c r="BW95" s="126" t="s">
        <v>5</v>
      </c>
      <c r="BX95" s="126" t="s">
        <v>75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YIMByUwxAyxSWhK1DFeYTuDTQbowXDEd+l6bL0EtHXH8FqWFI3Tt4yjG4F7o6JTsjkm3NecMrOnaXq+fnK/uwQ==" hashValue="lLB82SUKIi47Sm+kseM1+ywZbH03v+oC/mS/HsullOCw5gn9dTh08oNSm68W3f9jZvV0mOALxlIFj3g7V4D9N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65420008 - Údržba a o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6"/>
      <c r="AT3" s="13" t="s">
        <v>80</v>
      </c>
    </row>
    <row r="4" s="1" customFormat="1" ht="24.96" customHeight="1">
      <c r="B4" s="16"/>
      <c r="D4" s="131" t="s">
        <v>81</v>
      </c>
      <c r="I4" s="127"/>
      <c r="L4" s="16"/>
      <c r="M4" s="132" t="s">
        <v>10</v>
      </c>
      <c r="AT4" s="13" t="s">
        <v>4</v>
      </c>
    </row>
    <row r="5" s="1" customFormat="1" ht="6.96" customHeight="1">
      <c r="B5" s="16"/>
      <c r="I5" s="127"/>
      <c r="L5" s="16"/>
    </row>
    <row r="6" s="2" customFormat="1" ht="12" customHeight="1">
      <c r="A6" s="34"/>
      <c r="B6" s="40"/>
      <c r="C6" s="34"/>
      <c r="D6" s="133" t="s">
        <v>16</v>
      </c>
      <c r="E6" s="34"/>
      <c r="F6" s="34"/>
      <c r="G6" s="34"/>
      <c r="H6" s="34"/>
      <c r="I6" s="1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27" customHeight="1">
      <c r="A7" s="34"/>
      <c r="B7" s="40"/>
      <c r="C7" s="34"/>
      <c r="D7" s="34"/>
      <c r="E7" s="135" t="s">
        <v>17</v>
      </c>
      <c r="F7" s="34"/>
      <c r="G7" s="34"/>
      <c r="H7" s="34"/>
      <c r="I7" s="1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1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3" t="s">
        <v>18</v>
      </c>
      <c r="E9" s="34"/>
      <c r="F9" s="136" t="s">
        <v>1</v>
      </c>
      <c r="G9" s="34"/>
      <c r="H9" s="34"/>
      <c r="I9" s="137" t="s">
        <v>19</v>
      </c>
      <c r="J9" s="136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3" t="s">
        <v>20</v>
      </c>
      <c r="E10" s="34"/>
      <c r="F10" s="136" t="s">
        <v>21</v>
      </c>
      <c r="G10" s="34"/>
      <c r="H10" s="34"/>
      <c r="I10" s="137" t="s">
        <v>22</v>
      </c>
      <c r="J10" s="138" t="str">
        <f>'Rekapitulace stavby'!AN8</f>
        <v>24. 2. 2020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1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3" t="s">
        <v>24</v>
      </c>
      <c r="E12" s="34"/>
      <c r="F12" s="34"/>
      <c r="G12" s="34"/>
      <c r="H12" s="34"/>
      <c r="I12" s="137" t="s">
        <v>25</v>
      </c>
      <c r="J12" s="136" t="str">
        <f>IF('Rekapitulace stavby'!AN10="","",'Rekapitulace stavby'!AN10)</f>
        <v/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6" t="str">
        <f>IF('Rekapitulace stavby'!E11="","",'Rekapitulace stavby'!E11)</f>
        <v xml:space="preserve"> </v>
      </c>
      <c r="F13" s="34"/>
      <c r="G13" s="34"/>
      <c r="H13" s="34"/>
      <c r="I13" s="137" t="s">
        <v>26</v>
      </c>
      <c r="J13" s="136" t="str">
        <f>IF('Rekapitulace stavby'!AN11="","",'Rekapitulace stavby'!AN11)</f>
        <v/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1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3" t="s">
        <v>27</v>
      </c>
      <c r="E15" s="34"/>
      <c r="F15" s="34"/>
      <c r="G15" s="34"/>
      <c r="H15" s="34"/>
      <c r="I15" s="137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6"/>
      <c r="G16" s="136"/>
      <c r="H16" s="136"/>
      <c r="I16" s="137" t="s">
        <v>26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1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3" t="s">
        <v>29</v>
      </c>
      <c r="E18" s="34"/>
      <c r="F18" s="34"/>
      <c r="G18" s="34"/>
      <c r="H18" s="34"/>
      <c r="I18" s="137" t="s">
        <v>25</v>
      </c>
      <c r="J18" s="136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6" t="str">
        <f>IF('Rekapitulace stavby'!E17="","",'Rekapitulace stavby'!E17)</f>
        <v xml:space="preserve"> </v>
      </c>
      <c r="F19" s="34"/>
      <c r="G19" s="34"/>
      <c r="H19" s="34"/>
      <c r="I19" s="137" t="s">
        <v>26</v>
      </c>
      <c r="J19" s="136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1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3" t="s">
        <v>31</v>
      </c>
      <c r="E21" s="34"/>
      <c r="F21" s="34"/>
      <c r="G21" s="34"/>
      <c r="H21" s="34"/>
      <c r="I21" s="137" t="s">
        <v>25</v>
      </c>
      <c r="J21" s="136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6" t="str">
        <f>IF('Rekapitulace stavby'!E20="","",'Rekapitulace stavby'!E20)</f>
        <v xml:space="preserve"> </v>
      </c>
      <c r="F22" s="34"/>
      <c r="G22" s="34"/>
      <c r="H22" s="34"/>
      <c r="I22" s="137" t="s">
        <v>26</v>
      </c>
      <c r="J22" s="136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1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3" t="s">
        <v>32</v>
      </c>
      <c r="E24" s="34"/>
      <c r="F24" s="34"/>
      <c r="G24" s="34"/>
      <c r="H24" s="34"/>
      <c r="I24" s="1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42"/>
      <c r="J25" s="139"/>
      <c r="K25" s="139"/>
      <c r="L25" s="143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1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44"/>
      <c r="E27" s="144"/>
      <c r="F27" s="144"/>
      <c r="G27" s="144"/>
      <c r="H27" s="144"/>
      <c r="I27" s="145"/>
      <c r="J27" s="144"/>
      <c r="K27" s="14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6" t="s">
        <v>33</v>
      </c>
      <c r="E28" s="34"/>
      <c r="F28" s="34"/>
      <c r="G28" s="34"/>
      <c r="H28" s="34"/>
      <c r="I28" s="134"/>
      <c r="J28" s="147">
        <f>ROUND(J116,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4"/>
      <c r="E29" s="144"/>
      <c r="F29" s="144"/>
      <c r="G29" s="144"/>
      <c r="H29" s="144"/>
      <c r="I29" s="145"/>
      <c r="J29" s="144"/>
      <c r="K29" s="14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8" t="s">
        <v>35</v>
      </c>
      <c r="G30" s="34"/>
      <c r="H30" s="34"/>
      <c r="I30" s="149" t="s">
        <v>34</v>
      </c>
      <c r="J30" s="148" t="s">
        <v>36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50" t="s">
        <v>37</v>
      </c>
      <c r="E31" s="133" t="s">
        <v>38</v>
      </c>
      <c r="F31" s="151">
        <f>ROUND((SUM(BE116:BE632)),  2)</f>
        <v>0</v>
      </c>
      <c r="G31" s="34"/>
      <c r="H31" s="34"/>
      <c r="I31" s="152">
        <v>0.20999999999999999</v>
      </c>
      <c r="J31" s="151">
        <f>ROUND(((SUM(BE116:BE632))*I31),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3" t="s">
        <v>39</v>
      </c>
      <c r="F32" s="151">
        <f>ROUND((SUM(BF116:BF632)),  2)</f>
        <v>0</v>
      </c>
      <c r="G32" s="34"/>
      <c r="H32" s="34"/>
      <c r="I32" s="152">
        <v>0.14999999999999999</v>
      </c>
      <c r="J32" s="151">
        <f>ROUND(((SUM(BF116:BF632))*I32),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3" t="s">
        <v>40</v>
      </c>
      <c r="F33" s="151">
        <f>ROUND((SUM(BG116:BG632)),  2)</f>
        <v>0</v>
      </c>
      <c r="G33" s="34"/>
      <c r="H33" s="34"/>
      <c r="I33" s="152">
        <v>0.20999999999999999</v>
      </c>
      <c r="J33" s="151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3" t="s">
        <v>41</v>
      </c>
      <c r="F34" s="151">
        <f>ROUND((SUM(BH116:BH632)),  2)</f>
        <v>0</v>
      </c>
      <c r="G34" s="34"/>
      <c r="H34" s="34"/>
      <c r="I34" s="152">
        <v>0.14999999999999999</v>
      </c>
      <c r="J34" s="151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3" t="s">
        <v>42</v>
      </c>
      <c r="F35" s="151">
        <f>ROUND((SUM(BI116:BI632)),  2)</f>
        <v>0</v>
      </c>
      <c r="G35" s="34"/>
      <c r="H35" s="34"/>
      <c r="I35" s="152">
        <v>0</v>
      </c>
      <c r="J35" s="151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1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53"/>
      <c r="D37" s="154" t="s">
        <v>43</v>
      </c>
      <c r="E37" s="155"/>
      <c r="F37" s="155"/>
      <c r="G37" s="156" t="s">
        <v>44</v>
      </c>
      <c r="H37" s="157" t="s">
        <v>45</v>
      </c>
      <c r="I37" s="158"/>
      <c r="J37" s="159">
        <f>SUM(J28:J35)</f>
        <v>0</v>
      </c>
      <c r="K37" s="160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1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I39" s="127"/>
      <c r="L39" s="16"/>
    </row>
    <row r="40" s="1" customFormat="1" ht="14.4" customHeight="1">
      <c r="B40" s="16"/>
      <c r="I40" s="127"/>
      <c r="L40" s="16"/>
    </row>
    <row r="41" s="1" customFormat="1" ht="14.4" customHeight="1">
      <c r="B41" s="16"/>
      <c r="I41" s="127"/>
      <c r="L41" s="16"/>
    </row>
    <row r="42" s="1" customFormat="1" ht="14.4" customHeight="1">
      <c r="B42" s="16"/>
      <c r="I42" s="127"/>
      <c r="L42" s="16"/>
    </row>
    <row r="43" s="1" customFormat="1" ht="14.4" customHeight="1">
      <c r="B43" s="16"/>
      <c r="I43" s="127"/>
      <c r="L43" s="16"/>
    </row>
    <row r="44" s="1" customFormat="1" ht="14.4" customHeight="1">
      <c r="B44" s="16"/>
      <c r="I44" s="127"/>
      <c r="L44" s="16"/>
    </row>
    <row r="45" s="1" customFormat="1" ht="14.4" customHeight="1">
      <c r="B45" s="16"/>
      <c r="I45" s="127"/>
      <c r="L45" s="16"/>
    </row>
    <row r="46" s="1" customFormat="1" ht="14.4" customHeight="1">
      <c r="B46" s="16"/>
      <c r="I46" s="127"/>
      <c r="L46" s="16"/>
    </row>
    <row r="47" s="1" customFormat="1" ht="14.4" customHeight="1">
      <c r="B47" s="16"/>
      <c r="I47" s="127"/>
      <c r="L47" s="16"/>
    </row>
    <row r="48" s="1" customFormat="1" ht="14.4" customHeight="1">
      <c r="B48" s="16"/>
      <c r="I48" s="127"/>
      <c r="L48" s="16"/>
    </row>
    <row r="49" s="1" customFormat="1" ht="14.4" customHeight="1">
      <c r="B49" s="16"/>
      <c r="I49" s="127"/>
      <c r="L49" s="16"/>
    </row>
    <row r="50" s="2" customFormat="1" ht="14.4" customHeight="1">
      <c r="B50" s="59"/>
      <c r="D50" s="161" t="s">
        <v>46</v>
      </c>
      <c r="E50" s="162"/>
      <c r="F50" s="162"/>
      <c r="G50" s="161" t="s">
        <v>47</v>
      </c>
      <c r="H50" s="162"/>
      <c r="I50" s="163"/>
      <c r="J50" s="162"/>
      <c r="K50" s="162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4" t="s">
        <v>48</v>
      </c>
      <c r="E61" s="165"/>
      <c r="F61" s="166" t="s">
        <v>49</v>
      </c>
      <c r="G61" s="164" t="s">
        <v>48</v>
      </c>
      <c r="H61" s="165"/>
      <c r="I61" s="167"/>
      <c r="J61" s="168" t="s">
        <v>49</v>
      </c>
      <c r="K61" s="165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1" t="s">
        <v>50</v>
      </c>
      <c r="E65" s="169"/>
      <c r="F65" s="169"/>
      <c r="G65" s="161" t="s">
        <v>51</v>
      </c>
      <c r="H65" s="169"/>
      <c r="I65" s="170"/>
      <c r="J65" s="169"/>
      <c r="K65" s="16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4" t="s">
        <v>48</v>
      </c>
      <c r="E76" s="165"/>
      <c r="F76" s="166" t="s">
        <v>49</v>
      </c>
      <c r="G76" s="164" t="s">
        <v>48</v>
      </c>
      <c r="H76" s="165"/>
      <c r="I76" s="167"/>
      <c r="J76" s="168" t="s">
        <v>49</v>
      </c>
      <c r="K76" s="165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82</v>
      </c>
      <c r="D82" s="36"/>
      <c r="E82" s="36"/>
      <c r="F82" s="36"/>
      <c r="G82" s="36"/>
      <c r="H82" s="36"/>
      <c r="I82" s="134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4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4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7" customHeight="1">
      <c r="A85" s="34"/>
      <c r="B85" s="35"/>
      <c r="C85" s="36"/>
      <c r="D85" s="36"/>
      <c r="E85" s="72" t="str">
        <f>E7</f>
        <v>Údržba a oprava výměnných dílů zabezpečovacího zařízení v obvodu SSZT 2020-2022</v>
      </c>
      <c r="F85" s="36"/>
      <c r="G85" s="36"/>
      <c r="H85" s="36"/>
      <c r="I85" s="134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134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137" t="s">
        <v>22</v>
      </c>
      <c r="J87" s="75" t="str">
        <f>IF(J10="","",J10)</f>
        <v>24. 2. 2020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4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 xml:space="preserve"> </v>
      </c>
      <c r="G89" s="36"/>
      <c r="H89" s="36"/>
      <c r="I89" s="137" t="s">
        <v>29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6"/>
      <c r="E90" s="36"/>
      <c r="F90" s="23" t="str">
        <f>IF(E16="","",E16)</f>
        <v>Vyplň údaj</v>
      </c>
      <c r="G90" s="36"/>
      <c r="H90" s="36"/>
      <c r="I90" s="137" t="s">
        <v>31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134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77" t="s">
        <v>83</v>
      </c>
      <c r="D92" s="178"/>
      <c r="E92" s="178"/>
      <c r="F92" s="178"/>
      <c r="G92" s="178"/>
      <c r="H92" s="178"/>
      <c r="I92" s="179"/>
      <c r="J92" s="180" t="s">
        <v>84</v>
      </c>
      <c r="K92" s="178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4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81" t="s">
        <v>85</v>
      </c>
      <c r="D94" s="36"/>
      <c r="E94" s="36"/>
      <c r="F94" s="36"/>
      <c r="G94" s="36"/>
      <c r="H94" s="36"/>
      <c r="I94" s="134"/>
      <c r="J94" s="106">
        <f>J116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86</v>
      </c>
    </row>
    <row r="95" s="9" customFormat="1" ht="24.96" customHeight="1">
      <c r="A95" s="9"/>
      <c r="B95" s="182"/>
      <c r="C95" s="183"/>
      <c r="D95" s="184" t="s">
        <v>87</v>
      </c>
      <c r="E95" s="185"/>
      <c r="F95" s="185"/>
      <c r="G95" s="185"/>
      <c r="H95" s="185"/>
      <c r="I95" s="186"/>
      <c r="J95" s="187">
        <f>J117</f>
        <v>0</v>
      </c>
      <c r="K95" s="183"/>
      <c r="L95" s="18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82"/>
      <c r="C96" s="183"/>
      <c r="D96" s="184" t="s">
        <v>88</v>
      </c>
      <c r="E96" s="185"/>
      <c r="F96" s="185"/>
      <c r="G96" s="185"/>
      <c r="H96" s="185"/>
      <c r="I96" s="186"/>
      <c r="J96" s="187">
        <f>J440</f>
        <v>0</v>
      </c>
      <c r="K96" s="183"/>
      <c r="L96" s="18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82"/>
      <c r="C97" s="183"/>
      <c r="D97" s="184" t="s">
        <v>89</v>
      </c>
      <c r="E97" s="185"/>
      <c r="F97" s="185"/>
      <c r="G97" s="185"/>
      <c r="H97" s="185"/>
      <c r="I97" s="186"/>
      <c r="J97" s="187">
        <f>J505</f>
        <v>0</v>
      </c>
      <c r="K97" s="183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2"/>
      <c r="C98" s="183"/>
      <c r="D98" s="184" t="s">
        <v>90</v>
      </c>
      <c r="E98" s="185"/>
      <c r="F98" s="185"/>
      <c r="G98" s="185"/>
      <c r="H98" s="185"/>
      <c r="I98" s="186"/>
      <c r="J98" s="187">
        <f>J628</f>
        <v>0</v>
      </c>
      <c r="K98" s="183"/>
      <c r="L98" s="18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34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7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76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91</v>
      </c>
      <c r="D105" s="36"/>
      <c r="E105" s="36"/>
      <c r="F105" s="36"/>
      <c r="G105" s="36"/>
      <c r="H105" s="36"/>
      <c r="I105" s="134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34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34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7" customHeight="1">
      <c r="A108" s="34"/>
      <c r="B108" s="35"/>
      <c r="C108" s="36"/>
      <c r="D108" s="36"/>
      <c r="E108" s="72" t="str">
        <f>E7</f>
        <v>Údržba a oprava výměnných dílů zabezpečovacího zařízení v obvodu SSZT 2020-2022</v>
      </c>
      <c r="F108" s="36"/>
      <c r="G108" s="36"/>
      <c r="H108" s="36"/>
      <c r="I108" s="134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134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F10</f>
        <v xml:space="preserve"> </v>
      </c>
      <c r="G110" s="36"/>
      <c r="H110" s="36"/>
      <c r="I110" s="137" t="s">
        <v>22</v>
      </c>
      <c r="J110" s="75" t="str">
        <f>IF(J10="","",J10)</f>
        <v>24. 2. 2020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134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E13</f>
        <v xml:space="preserve"> </v>
      </c>
      <c r="G112" s="36"/>
      <c r="H112" s="36"/>
      <c r="I112" s="137" t="s">
        <v>29</v>
      </c>
      <c r="J112" s="32" t="str">
        <f>E19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27</v>
      </c>
      <c r="D113" s="36"/>
      <c r="E113" s="36"/>
      <c r="F113" s="23" t="str">
        <f>IF(E16="","",E16)</f>
        <v>Vyplň údaj</v>
      </c>
      <c r="G113" s="36"/>
      <c r="H113" s="36"/>
      <c r="I113" s="137" t="s">
        <v>31</v>
      </c>
      <c r="J113" s="32" t="str">
        <f>E22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134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0" customFormat="1" ht="29.28" customHeight="1">
      <c r="A115" s="189"/>
      <c r="B115" s="190"/>
      <c r="C115" s="191" t="s">
        <v>92</v>
      </c>
      <c r="D115" s="192" t="s">
        <v>58</v>
      </c>
      <c r="E115" s="192" t="s">
        <v>54</v>
      </c>
      <c r="F115" s="192" t="s">
        <v>55</v>
      </c>
      <c r="G115" s="192" t="s">
        <v>93</v>
      </c>
      <c r="H115" s="192" t="s">
        <v>94</v>
      </c>
      <c r="I115" s="193" t="s">
        <v>95</v>
      </c>
      <c r="J115" s="192" t="s">
        <v>84</v>
      </c>
      <c r="K115" s="194" t="s">
        <v>96</v>
      </c>
      <c r="L115" s="195"/>
      <c r="M115" s="96" t="s">
        <v>1</v>
      </c>
      <c r="N115" s="97" t="s">
        <v>37</v>
      </c>
      <c r="O115" s="97" t="s">
        <v>97</v>
      </c>
      <c r="P115" s="97" t="s">
        <v>98</v>
      </c>
      <c r="Q115" s="97" t="s">
        <v>99</v>
      </c>
      <c r="R115" s="97" t="s">
        <v>100</v>
      </c>
      <c r="S115" s="97" t="s">
        <v>101</v>
      </c>
      <c r="T115" s="98" t="s">
        <v>102</v>
      </c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="2" customFormat="1" ht="22.8" customHeight="1">
      <c r="A116" s="34"/>
      <c r="B116" s="35"/>
      <c r="C116" s="103" t="s">
        <v>103</v>
      </c>
      <c r="D116" s="36"/>
      <c r="E116" s="36"/>
      <c r="F116" s="36"/>
      <c r="G116" s="36"/>
      <c r="H116" s="36"/>
      <c r="I116" s="134"/>
      <c r="J116" s="196">
        <f>BK116</f>
        <v>0</v>
      </c>
      <c r="K116" s="36"/>
      <c r="L116" s="40"/>
      <c r="M116" s="99"/>
      <c r="N116" s="197"/>
      <c r="O116" s="100"/>
      <c r="P116" s="198">
        <f>P117+P440+P505+P628</f>
        <v>0</v>
      </c>
      <c r="Q116" s="100"/>
      <c r="R116" s="198">
        <f>R117+R440+R505+R628</f>
        <v>0</v>
      </c>
      <c r="S116" s="100"/>
      <c r="T116" s="199">
        <f>T117+T440+T505+T628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72</v>
      </c>
      <c r="AU116" s="13" t="s">
        <v>86</v>
      </c>
      <c r="BK116" s="200">
        <f>BK117+BK440+BK505+BK628</f>
        <v>0</v>
      </c>
    </row>
    <row r="117" s="11" customFormat="1" ht="25.92" customHeight="1">
      <c r="A117" s="11"/>
      <c r="B117" s="201"/>
      <c r="C117" s="202"/>
      <c r="D117" s="203" t="s">
        <v>72</v>
      </c>
      <c r="E117" s="204" t="s">
        <v>104</v>
      </c>
      <c r="F117" s="204" t="s">
        <v>105</v>
      </c>
      <c r="G117" s="202"/>
      <c r="H117" s="202"/>
      <c r="I117" s="205"/>
      <c r="J117" s="206">
        <f>BK117</f>
        <v>0</v>
      </c>
      <c r="K117" s="202"/>
      <c r="L117" s="207"/>
      <c r="M117" s="208"/>
      <c r="N117" s="209"/>
      <c r="O117" s="209"/>
      <c r="P117" s="210">
        <f>SUM(P118:P439)</f>
        <v>0</v>
      </c>
      <c r="Q117" s="209"/>
      <c r="R117" s="210">
        <f>SUM(R118:R439)</f>
        <v>0</v>
      </c>
      <c r="S117" s="209"/>
      <c r="T117" s="211">
        <f>SUM(T118:T439)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12" t="s">
        <v>78</v>
      </c>
      <c r="AT117" s="213" t="s">
        <v>72</v>
      </c>
      <c r="AU117" s="213" t="s">
        <v>73</v>
      </c>
      <c r="AY117" s="212" t="s">
        <v>106</v>
      </c>
      <c r="BK117" s="214">
        <f>SUM(BK118:BK439)</f>
        <v>0</v>
      </c>
    </row>
    <row r="118" s="2" customFormat="1" ht="24" customHeight="1">
      <c r="A118" s="34"/>
      <c r="B118" s="35"/>
      <c r="C118" s="215" t="s">
        <v>78</v>
      </c>
      <c r="D118" s="215" t="s">
        <v>107</v>
      </c>
      <c r="E118" s="216" t="s">
        <v>108</v>
      </c>
      <c r="F118" s="217" t="s">
        <v>109</v>
      </c>
      <c r="G118" s="218" t="s">
        <v>110</v>
      </c>
      <c r="H118" s="219">
        <v>1</v>
      </c>
      <c r="I118" s="220"/>
      <c r="J118" s="221">
        <f>ROUND(I118*H118,2)</f>
        <v>0</v>
      </c>
      <c r="K118" s="217" t="s">
        <v>111</v>
      </c>
      <c r="L118" s="40"/>
      <c r="M118" s="222" t="s">
        <v>1</v>
      </c>
      <c r="N118" s="223" t="s">
        <v>38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26" t="s">
        <v>112</v>
      </c>
      <c r="AT118" s="226" t="s">
        <v>107</v>
      </c>
      <c r="AU118" s="226" t="s">
        <v>78</v>
      </c>
      <c r="AY118" s="13" t="s">
        <v>106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3" t="s">
        <v>78</v>
      </c>
      <c r="BK118" s="227">
        <f>ROUND(I118*H118,2)</f>
        <v>0</v>
      </c>
      <c r="BL118" s="13" t="s">
        <v>112</v>
      </c>
      <c r="BM118" s="226" t="s">
        <v>113</v>
      </c>
    </row>
    <row r="119" s="2" customFormat="1">
      <c r="A119" s="34"/>
      <c r="B119" s="35"/>
      <c r="C119" s="36"/>
      <c r="D119" s="228" t="s">
        <v>114</v>
      </c>
      <c r="E119" s="36"/>
      <c r="F119" s="229" t="s">
        <v>115</v>
      </c>
      <c r="G119" s="36"/>
      <c r="H119" s="36"/>
      <c r="I119" s="134"/>
      <c r="J119" s="36"/>
      <c r="K119" s="36"/>
      <c r="L119" s="40"/>
      <c r="M119" s="230"/>
      <c r="N119" s="231"/>
      <c r="O119" s="87"/>
      <c r="P119" s="87"/>
      <c r="Q119" s="87"/>
      <c r="R119" s="87"/>
      <c r="S119" s="87"/>
      <c r="T119" s="8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114</v>
      </c>
      <c r="AU119" s="13" t="s">
        <v>78</v>
      </c>
    </row>
    <row r="120" s="2" customFormat="1" ht="24" customHeight="1">
      <c r="A120" s="34"/>
      <c r="B120" s="35"/>
      <c r="C120" s="215" t="s">
        <v>80</v>
      </c>
      <c r="D120" s="215" t="s">
        <v>107</v>
      </c>
      <c r="E120" s="216" t="s">
        <v>116</v>
      </c>
      <c r="F120" s="217" t="s">
        <v>117</v>
      </c>
      <c r="G120" s="218" t="s">
        <v>110</v>
      </c>
      <c r="H120" s="219">
        <v>1</v>
      </c>
      <c r="I120" s="220"/>
      <c r="J120" s="221">
        <f>ROUND(I120*H120,2)</f>
        <v>0</v>
      </c>
      <c r="K120" s="217" t="s">
        <v>111</v>
      </c>
      <c r="L120" s="40"/>
      <c r="M120" s="222" t="s">
        <v>1</v>
      </c>
      <c r="N120" s="223" t="s">
        <v>38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6" t="s">
        <v>112</v>
      </c>
      <c r="AT120" s="226" t="s">
        <v>107</v>
      </c>
      <c r="AU120" s="226" t="s">
        <v>78</v>
      </c>
      <c r="AY120" s="13" t="s">
        <v>106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3" t="s">
        <v>78</v>
      </c>
      <c r="BK120" s="227">
        <f>ROUND(I120*H120,2)</f>
        <v>0</v>
      </c>
      <c r="BL120" s="13" t="s">
        <v>112</v>
      </c>
      <c r="BM120" s="226" t="s">
        <v>118</v>
      </c>
    </row>
    <row r="121" s="2" customFormat="1">
      <c r="A121" s="34"/>
      <c r="B121" s="35"/>
      <c r="C121" s="36"/>
      <c r="D121" s="228" t="s">
        <v>114</v>
      </c>
      <c r="E121" s="36"/>
      <c r="F121" s="229" t="s">
        <v>119</v>
      </c>
      <c r="G121" s="36"/>
      <c r="H121" s="36"/>
      <c r="I121" s="134"/>
      <c r="J121" s="36"/>
      <c r="K121" s="36"/>
      <c r="L121" s="40"/>
      <c r="M121" s="230"/>
      <c r="N121" s="231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114</v>
      </c>
      <c r="AU121" s="13" t="s">
        <v>78</v>
      </c>
    </row>
    <row r="122" s="2" customFormat="1" ht="24" customHeight="1">
      <c r="A122" s="34"/>
      <c r="B122" s="35"/>
      <c r="C122" s="215" t="s">
        <v>120</v>
      </c>
      <c r="D122" s="215" t="s">
        <v>107</v>
      </c>
      <c r="E122" s="216" t="s">
        <v>121</v>
      </c>
      <c r="F122" s="217" t="s">
        <v>122</v>
      </c>
      <c r="G122" s="218" t="s">
        <v>110</v>
      </c>
      <c r="H122" s="219">
        <v>1</v>
      </c>
      <c r="I122" s="220"/>
      <c r="J122" s="221">
        <f>ROUND(I122*H122,2)</f>
        <v>0</v>
      </c>
      <c r="K122" s="217" t="s">
        <v>111</v>
      </c>
      <c r="L122" s="40"/>
      <c r="M122" s="222" t="s">
        <v>1</v>
      </c>
      <c r="N122" s="223" t="s">
        <v>38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6" t="s">
        <v>112</v>
      </c>
      <c r="AT122" s="226" t="s">
        <v>107</v>
      </c>
      <c r="AU122" s="226" t="s">
        <v>78</v>
      </c>
      <c r="AY122" s="13" t="s">
        <v>106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3" t="s">
        <v>78</v>
      </c>
      <c r="BK122" s="227">
        <f>ROUND(I122*H122,2)</f>
        <v>0</v>
      </c>
      <c r="BL122" s="13" t="s">
        <v>112</v>
      </c>
      <c r="BM122" s="226" t="s">
        <v>123</v>
      </c>
    </row>
    <row r="123" s="2" customFormat="1">
      <c r="A123" s="34"/>
      <c r="B123" s="35"/>
      <c r="C123" s="36"/>
      <c r="D123" s="228" t="s">
        <v>114</v>
      </c>
      <c r="E123" s="36"/>
      <c r="F123" s="229" t="s">
        <v>124</v>
      </c>
      <c r="G123" s="36"/>
      <c r="H123" s="36"/>
      <c r="I123" s="134"/>
      <c r="J123" s="36"/>
      <c r="K123" s="36"/>
      <c r="L123" s="40"/>
      <c r="M123" s="230"/>
      <c r="N123" s="23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114</v>
      </c>
      <c r="AU123" s="13" t="s">
        <v>78</v>
      </c>
    </row>
    <row r="124" s="2" customFormat="1" ht="24" customHeight="1">
      <c r="A124" s="34"/>
      <c r="B124" s="35"/>
      <c r="C124" s="215" t="s">
        <v>112</v>
      </c>
      <c r="D124" s="215" t="s">
        <v>107</v>
      </c>
      <c r="E124" s="216" t="s">
        <v>125</v>
      </c>
      <c r="F124" s="217" t="s">
        <v>126</v>
      </c>
      <c r="G124" s="218" t="s">
        <v>110</v>
      </c>
      <c r="H124" s="219">
        <v>1</v>
      </c>
      <c r="I124" s="220"/>
      <c r="J124" s="221">
        <f>ROUND(I124*H124,2)</f>
        <v>0</v>
      </c>
      <c r="K124" s="217" t="s">
        <v>111</v>
      </c>
      <c r="L124" s="40"/>
      <c r="M124" s="222" t="s">
        <v>1</v>
      </c>
      <c r="N124" s="223" t="s">
        <v>38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6" t="s">
        <v>112</v>
      </c>
      <c r="AT124" s="226" t="s">
        <v>107</v>
      </c>
      <c r="AU124" s="226" t="s">
        <v>78</v>
      </c>
      <c r="AY124" s="13" t="s">
        <v>106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3" t="s">
        <v>78</v>
      </c>
      <c r="BK124" s="227">
        <f>ROUND(I124*H124,2)</f>
        <v>0</v>
      </c>
      <c r="BL124" s="13" t="s">
        <v>112</v>
      </c>
      <c r="BM124" s="226" t="s">
        <v>127</v>
      </c>
    </row>
    <row r="125" s="2" customFormat="1">
      <c r="A125" s="34"/>
      <c r="B125" s="35"/>
      <c r="C125" s="36"/>
      <c r="D125" s="228" t="s">
        <v>114</v>
      </c>
      <c r="E125" s="36"/>
      <c r="F125" s="229" t="s">
        <v>128</v>
      </c>
      <c r="G125" s="36"/>
      <c r="H125" s="36"/>
      <c r="I125" s="134"/>
      <c r="J125" s="36"/>
      <c r="K125" s="36"/>
      <c r="L125" s="40"/>
      <c r="M125" s="230"/>
      <c r="N125" s="231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114</v>
      </c>
      <c r="AU125" s="13" t="s">
        <v>78</v>
      </c>
    </row>
    <row r="126" s="2" customFormat="1" ht="24" customHeight="1">
      <c r="A126" s="34"/>
      <c r="B126" s="35"/>
      <c r="C126" s="215" t="s">
        <v>129</v>
      </c>
      <c r="D126" s="215" t="s">
        <v>107</v>
      </c>
      <c r="E126" s="216" t="s">
        <v>130</v>
      </c>
      <c r="F126" s="217" t="s">
        <v>131</v>
      </c>
      <c r="G126" s="218" t="s">
        <v>110</v>
      </c>
      <c r="H126" s="219">
        <v>1</v>
      </c>
      <c r="I126" s="220"/>
      <c r="J126" s="221">
        <f>ROUND(I126*H126,2)</f>
        <v>0</v>
      </c>
      <c r="K126" s="217" t="s">
        <v>111</v>
      </c>
      <c r="L126" s="40"/>
      <c r="M126" s="222" t="s">
        <v>1</v>
      </c>
      <c r="N126" s="223" t="s">
        <v>38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6" t="s">
        <v>112</v>
      </c>
      <c r="AT126" s="226" t="s">
        <v>107</v>
      </c>
      <c r="AU126" s="226" t="s">
        <v>78</v>
      </c>
      <c r="AY126" s="13" t="s">
        <v>106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3" t="s">
        <v>78</v>
      </c>
      <c r="BK126" s="227">
        <f>ROUND(I126*H126,2)</f>
        <v>0</v>
      </c>
      <c r="BL126" s="13" t="s">
        <v>112</v>
      </c>
      <c r="BM126" s="226" t="s">
        <v>132</v>
      </c>
    </row>
    <row r="127" s="2" customFormat="1">
      <c r="A127" s="34"/>
      <c r="B127" s="35"/>
      <c r="C127" s="36"/>
      <c r="D127" s="228" t="s">
        <v>114</v>
      </c>
      <c r="E127" s="36"/>
      <c r="F127" s="229" t="s">
        <v>133</v>
      </c>
      <c r="G127" s="36"/>
      <c r="H127" s="36"/>
      <c r="I127" s="134"/>
      <c r="J127" s="36"/>
      <c r="K127" s="36"/>
      <c r="L127" s="40"/>
      <c r="M127" s="230"/>
      <c r="N127" s="23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114</v>
      </c>
      <c r="AU127" s="13" t="s">
        <v>78</v>
      </c>
    </row>
    <row r="128" s="2" customFormat="1" ht="24" customHeight="1">
      <c r="A128" s="34"/>
      <c r="B128" s="35"/>
      <c r="C128" s="215" t="s">
        <v>134</v>
      </c>
      <c r="D128" s="215" t="s">
        <v>107</v>
      </c>
      <c r="E128" s="216" t="s">
        <v>135</v>
      </c>
      <c r="F128" s="217" t="s">
        <v>136</v>
      </c>
      <c r="G128" s="218" t="s">
        <v>110</v>
      </c>
      <c r="H128" s="219">
        <v>1</v>
      </c>
      <c r="I128" s="220"/>
      <c r="J128" s="221">
        <f>ROUND(I128*H128,2)</f>
        <v>0</v>
      </c>
      <c r="K128" s="217" t="s">
        <v>111</v>
      </c>
      <c r="L128" s="40"/>
      <c r="M128" s="222" t="s">
        <v>1</v>
      </c>
      <c r="N128" s="223" t="s">
        <v>38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6" t="s">
        <v>112</v>
      </c>
      <c r="AT128" s="226" t="s">
        <v>107</v>
      </c>
      <c r="AU128" s="226" t="s">
        <v>78</v>
      </c>
      <c r="AY128" s="13" t="s">
        <v>106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3" t="s">
        <v>78</v>
      </c>
      <c r="BK128" s="227">
        <f>ROUND(I128*H128,2)</f>
        <v>0</v>
      </c>
      <c r="BL128" s="13" t="s">
        <v>112</v>
      </c>
      <c r="BM128" s="226" t="s">
        <v>137</v>
      </c>
    </row>
    <row r="129" s="2" customFormat="1">
      <c r="A129" s="34"/>
      <c r="B129" s="35"/>
      <c r="C129" s="36"/>
      <c r="D129" s="228" t="s">
        <v>114</v>
      </c>
      <c r="E129" s="36"/>
      <c r="F129" s="229" t="s">
        <v>138</v>
      </c>
      <c r="G129" s="36"/>
      <c r="H129" s="36"/>
      <c r="I129" s="134"/>
      <c r="J129" s="36"/>
      <c r="K129" s="36"/>
      <c r="L129" s="40"/>
      <c r="M129" s="230"/>
      <c r="N129" s="23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114</v>
      </c>
      <c r="AU129" s="13" t="s">
        <v>78</v>
      </c>
    </row>
    <row r="130" s="2" customFormat="1" ht="24" customHeight="1">
      <c r="A130" s="34"/>
      <c r="B130" s="35"/>
      <c r="C130" s="215" t="s">
        <v>139</v>
      </c>
      <c r="D130" s="215" t="s">
        <v>107</v>
      </c>
      <c r="E130" s="216" t="s">
        <v>140</v>
      </c>
      <c r="F130" s="217" t="s">
        <v>141</v>
      </c>
      <c r="G130" s="218" t="s">
        <v>110</v>
      </c>
      <c r="H130" s="219">
        <v>1</v>
      </c>
      <c r="I130" s="220"/>
      <c r="J130" s="221">
        <f>ROUND(I130*H130,2)</f>
        <v>0</v>
      </c>
      <c r="K130" s="217" t="s">
        <v>111</v>
      </c>
      <c r="L130" s="40"/>
      <c r="M130" s="222" t="s">
        <v>1</v>
      </c>
      <c r="N130" s="223" t="s">
        <v>38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6" t="s">
        <v>112</v>
      </c>
      <c r="AT130" s="226" t="s">
        <v>107</v>
      </c>
      <c r="AU130" s="226" t="s">
        <v>78</v>
      </c>
      <c r="AY130" s="13" t="s">
        <v>106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3" t="s">
        <v>78</v>
      </c>
      <c r="BK130" s="227">
        <f>ROUND(I130*H130,2)</f>
        <v>0</v>
      </c>
      <c r="BL130" s="13" t="s">
        <v>112</v>
      </c>
      <c r="BM130" s="226" t="s">
        <v>142</v>
      </c>
    </row>
    <row r="131" s="2" customFormat="1">
      <c r="A131" s="34"/>
      <c r="B131" s="35"/>
      <c r="C131" s="36"/>
      <c r="D131" s="228" t="s">
        <v>114</v>
      </c>
      <c r="E131" s="36"/>
      <c r="F131" s="229" t="s">
        <v>143</v>
      </c>
      <c r="G131" s="36"/>
      <c r="H131" s="36"/>
      <c r="I131" s="134"/>
      <c r="J131" s="36"/>
      <c r="K131" s="36"/>
      <c r="L131" s="40"/>
      <c r="M131" s="230"/>
      <c r="N131" s="231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114</v>
      </c>
      <c r="AU131" s="13" t="s">
        <v>78</v>
      </c>
    </row>
    <row r="132" s="2" customFormat="1" ht="24" customHeight="1">
      <c r="A132" s="34"/>
      <c r="B132" s="35"/>
      <c r="C132" s="215" t="s">
        <v>144</v>
      </c>
      <c r="D132" s="215" t="s">
        <v>107</v>
      </c>
      <c r="E132" s="216" t="s">
        <v>145</v>
      </c>
      <c r="F132" s="217" t="s">
        <v>146</v>
      </c>
      <c r="G132" s="218" t="s">
        <v>110</v>
      </c>
      <c r="H132" s="219">
        <v>1</v>
      </c>
      <c r="I132" s="220"/>
      <c r="J132" s="221">
        <f>ROUND(I132*H132,2)</f>
        <v>0</v>
      </c>
      <c r="K132" s="217" t="s">
        <v>111</v>
      </c>
      <c r="L132" s="40"/>
      <c r="M132" s="222" t="s">
        <v>1</v>
      </c>
      <c r="N132" s="223" t="s">
        <v>38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6" t="s">
        <v>112</v>
      </c>
      <c r="AT132" s="226" t="s">
        <v>107</v>
      </c>
      <c r="AU132" s="226" t="s">
        <v>78</v>
      </c>
      <c r="AY132" s="13" t="s">
        <v>106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3" t="s">
        <v>78</v>
      </c>
      <c r="BK132" s="227">
        <f>ROUND(I132*H132,2)</f>
        <v>0</v>
      </c>
      <c r="BL132" s="13" t="s">
        <v>112</v>
      </c>
      <c r="BM132" s="226" t="s">
        <v>147</v>
      </c>
    </row>
    <row r="133" s="2" customFormat="1">
      <c r="A133" s="34"/>
      <c r="B133" s="35"/>
      <c r="C133" s="36"/>
      <c r="D133" s="228" t="s">
        <v>114</v>
      </c>
      <c r="E133" s="36"/>
      <c r="F133" s="229" t="s">
        <v>148</v>
      </c>
      <c r="G133" s="36"/>
      <c r="H133" s="36"/>
      <c r="I133" s="134"/>
      <c r="J133" s="36"/>
      <c r="K133" s="36"/>
      <c r="L133" s="40"/>
      <c r="M133" s="230"/>
      <c r="N133" s="231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114</v>
      </c>
      <c r="AU133" s="13" t="s">
        <v>78</v>
      </c>
    </row>
    <row r="134" s="2" customFormat="1" ht="24" customHeight="1">
      <c r="A134" s="34"/>
      <c r="B134" s="35"/>
      <c r="C134" s="215" t="s">
        <v>149</v>
      </c>
      <c r="D134" s="215" t="s">
        <v>107</v>
      </c>
      <c r="E134" s="216" t="s">
        <v>150</v>
      </c>
      <c r="F134" s="217" t="s">
        <v>151</v>
      </c>
      <c r="G134" s="218" t="s">
        <v>110</v>
      </c>
      <c r="H134" s="219">
        <v>1</v>
      </c>
      <c r="I134" s="220"/>
      <c r="J134" s="221">
        <f>ROUND(I134*H134,2)</f>
        <v>0</v>
      </c>
      <c r="K134" s="217" t="s">
        <v>111</v>
      </c>
      <c r="L134" s="40"/>
      <c r="M134" s="222" t="s">
        <v>1</v>
      </c>
      <c r="N134" s="223" t="s">
        <v>38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6" t="s">
        <v>112</v>
      </c>
      <c r="AT134" s="226" t="s">
        <v>107</v>
      </c>
      <c r="AU134" s="226" t="s">
        <v>78</v>
      </c>
      <c r="AY134" s="13" t="s">
        <v>106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3" t="s">
        <v>78</v>
      </c>
      <c r="BK134" s="227">
        <f>ROUND(I134*H134,2)</f>
        <v>0</v>
      </c>
      <c r="BL134" s="13" t="s">
        <v>112</v>
      </c>
      <c r="BM134" s="226" t="s">
        <v>152</v>
      </c>
    </row>
    <row r="135" s="2" customFormat="1">
      <c r="A135" s="34"/>
      <c r="B135" s="35"/>
      <c r="C135" s="36"/>
      <c r="D135" s="228" t="s">
        <v>114</v>
      </c>
      <c r="E135" s="36"/>
      <c r="F135" s="229" t="s">
        <v>153</v>
      </c>
      <c r="G135" s="36"/>
      <c r="H135" s="36"/>
      <c r="I135" s="134"/>
      <c r="J135" s="36"/>
      <c r="K135" s="36"/>
      <c r="L135" s="40"/>
      <c r="M135" s="230"/>
      <c r="N135" s="231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114</v>
      </c>
      <c r="AU135" s="13" t="s">
        <v>78</v>
      </c>
    </row>
    <row r="136" s="2" customFormat="1" ht="24" customHeight="1">
      <c r="A136" s="34"/>
      <c r="B136" s="35"/>
      <c r="C136" s="215" t="s">
        <v>154</v>
      </c>
      <c r="D136" s="215" t="s">
        <v>107</v>
      </c>
      <c r="E136" s="216" t="s">
        <v>155</v>
      </c>
      <c r="F136" s="217" t="s">
        <v>156</v>
      </c>
      <c r="G136" s="218" t="s">
        <v>110</v>
      </c>
      <c r="H136" s="219">
        <v>1</v>
      </c>
      <c r="I136" s="220"/>
      <c r="J136" s="221">
        <f>ROUND(I136*H136,2)</f>
        <v>0</v>
      </c>
      <c r="K136" s="217" t="s">
        <v>111</v>
      </c>
      <c r="L136" s="40"/>
      <c r="M136" s="222" t="s">
        <v>1</v>
      </c>
      <c r="N136" s="223" t="s">
        <v>38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6" t="s">
        <v>112</v>
      </c>
      <c r="AT136" s="226" t="s">
        <v>107</v>
      </c>
      <c r="AU136" s="226" t="s">
        <v>78</v>
      </c>
      <c r="AY136" s="13" t="s">
        <v>106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3" t="s">
        <v>78</v>
      </c>
      <c r="BK136" s="227">
        <f>ROUND(I136*H136,2)</f>
        <v>0</v>
      </c>
      <c r="BL136" s="13" t="s">
        <v>112</v>
      </c>
      <c r="BM136" s="226" t="s">
        <v>157</v>
      </c>
    </row>
    <row r="137" s="2" customFormat="1">
      <c r="A137" s="34"/>
      <c r="B137" s="35"/>
      <c r="C137" s="36"/>
      <c r="D137" s="228" t="s">
        <v>114</v>
      </c>
      <c r="E137" s="36"/>
      <c r="F137" s="229" t="s">
        <v>158</v>
      </c>
      <c r="G137" s="36"/>
      <c r="H137" s="36"/>
      <c r="I137" s="134"/>
      <c r="J137" s="36"/>
      <c r="K137" s="36"/>
      <c r="L137" s="40"/>
      <c r="M137" s="230"/>
      <c r="N137" s="231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114</v>
      </c>
      <c r="AU137" s="13" t="s">
        <v>78</v>
      </c>
    </row>
    <row r="138" s="2" customFormat="1" ht="24" customHeight="1">
      <c r="A138" s="34"/>
      <c r="B138" s="35"/>
      <c r="C138" s="215" t="s">
        <v>159</v>
      </c>
      <c r="D138" s="215" t="s">
        <v>107</v>
      </c>
      <c r="E138" s="216" t="s">
        <v>160</v>
      </c>
      <c r="F138" s="217" t="s">
        <v>161</v>
      </c>
      <c r="G138" s="218" t="s">
        <v>110</v>
      </c>
      <c r="H138" s="219">
        <v>1</v>
      </c>
      <c r="I138" s="220"/>
      <c r="J138" s="221">
        <f>ROUND(I138*H138,2)</f>
        <v>0</v>
      </c>
      <c r="K138" s="217" t="s">
        <v>111</v>
      </c>
      <c r="L138" s="40"/>
      <c r="M138" s="222" t="s">
        <v>1</v>
      </c>
      <c r="N138" s="223" t="s">
        <v>38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6" t="s">
        <v>112</v>
      </c>
      <c r="AT138" s="226" t="s">
        <v>107</v>
      </c>
      <c r="AU138" s="226" t="s">
        <v>78</v>
      </c>
      <c r="AY138" s="13" t="s">
        <v>106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3" t="s">
        <v>78</v>
      </c>
      <c r="BK138" s="227">
        <f>ROUND(I138*H138,2)</f>
        <v>0</v>
      </c>
      <c r="BL138" s="13" t="s">
        <v>112</v>
      </c>
      <c r="BM138" s="226" t="s">
        <v>162</v>
      </c>
    </row>
    <row r="139" s="2" customFormat="1">
      <c r="A139" s="34"/>
      <c r="B139" s="35"/>
      <c r="C139" s="36"/>
      <c r="D139" s="228" t="s">
        <v>114</v>
      </c>
      <c r="E139" s="36"/>
      <c r="F139" s="229" t="s">
        <v>163</v>
      </c>
      <c r="G139" s="36"/>
      <c r="H139" s="36"/>
      <c r="I139" s="134"/>
      <c r="J139" s="36"/>
      <c r="K139" s="36"/>
      <c r="L139" s="40"/>
      <c r="M139" s="230"/>
      <c r="N139" s="231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114</v>
      </c>
      <c r="AU139" s="13" t="s">
        <v>78</v>
      </c>
    </row>
    <row r="140" s="2" customFormat="1" ht="24" customHeight="1">
      <c r="A140" s="34"/>
      <c r="B140" s="35"/>
      <c r="C140" s="215" t="s">
        <v>164</v>
      </c>
      <c r="D140" s="215" t="s">
        <v>107</v>
      </c>
      <c r="E140" s="216" t="s">
        <v>165</v>
      </c>
      <c r="F140" s="217" t="s">
        <v>166</v>
      </c>
      <c r="G140" s="218" t="s">
        <v>110</v>
      </c>
      <c r="H140" s="219">
        <v>1</v>
      </c>
      <c r="I140" s="220"/>
      <c r="J140" s="221">
        <f>ROUND(I140*H140,2)</f>
        <v>0</v>
      </c>
      <c r="K140" s="217" t="s">
        <v>111</v>
      </c>
      <c r="L140" s="40"/>
      <c r="M140" s="222" t="s">
        <v>1</v>
      </c>
      <c r="N140" s="223" t="s">
        <v>38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6" t="s">
        <v>112</v>
      </c>
      <c r="AT140" s="226" t="s">
        <v>107</v>
      </c>
      <c r="AU140" s="226" t="s">
        <v>78</v>
      </c>
      <c r="AY140" s="13" t="s">
        <v>106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3" t="s">
        <v>78</v>
      </c>
      <c r="BK140" s="227">
        <f>ROUND(I140*H140,2)</f>
        <v>0</v>
      </c>
      <c r="BL140" s="13" t="s">
        <v>112</v>
      </c>
      <c r="BM140" s="226" t="s">
        <v>167</v>
      </c>
    </row>
    <row r="141" s="2" customFormat="1">
      <c r="A141" s="34"/>
      <c r="B141" s="35"/>
      <c r="C141" s="36"/>
      <c r="D141" s="228" t="s">
        <v>114</v>
      </c>
      <c r="E141" s="36"/>
      <c r="F141" s="229" t="s">
        <v>168</v>
      </c>
      <c r="G141" s="36"/>
      <c r="H141" s="36"/>
      <c r="I141" s="134"/>
      <c r="J141" s="36"/>
      <c r="K141" s="36"/>
      <c r="L141" s="40"/>
      <c r="M141" s="230"/>
      <c r="N141" s="231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114</v>
      </c>
      <c r="AU141" s="13" t="s">
        <v>78</v>
      </c>
    </row>
    <row r="142" s="2" customFormat="1" ht="24" customHeight="1">
      <c r="A142" s="34"/>
      <c r="B142" s="35"/>
      <c r="C142" s="215" t="s">
        <v>169</v>
      </c>
      <c r="D142" s="215" t="s">
        <v>107</v>
      </c>
      <c r="E142" s="216" t="s">
        <v>170</v>
      </c>
      <c r="F142" s="217" t="s">
        <v>171</v>
      </c>
      <c r="G142" s="218" t="s">
        <v>110</v>
      </c>
      <c r="H142" s="219">
        <v>1</v>
      </c>
      <c r="I142" s="220"/>
      <c r="J142" s="221">
        <f>ROUND(I142*H142,2)</f>
        <v>0</v>
      </c>
      <c r="K142" s="217" t="s">
        <v>111</v>
      </c>
      <c r="L142" s="40"/>
      <c r="M142" s="222" t="s">
        <v>1</v>
      </c>
      <c r="N142" s="223" t="s">
        <v>38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6" t="s">
        <v>112</v>
      </c>
      <c r="AT142" s="226" t="s">
        <v>107</v>
      </c>
      <c r="AU142" s="226" t="s">
        <v>78</v>
      </c>
      <c r="AY142" s="13" t="s">
        <v>106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3" t="s">
        <v>78</v>
      </c>
      <c r="BK142" s="227">
        <f>ROUND(I142*H142,2)</f>
        <v>0</v>
      </c>
      <c r="BL142" s="13" t="s">
        <v>112</v>
      </c>
      <c r="BM142" s="226" t="s">
        <v>172</v>
      </c>
    </row>
    <row r="143" s="2" customFormat="1">
      <c r="A143" s="34"/>
      <c r="B143" s="35"/>
      <c r="C143" s="36"/>
      <c r="D143" s="228" t="s">
        <v>114</v>
      </c>
      <c r="E143" s="36"/>
      <c r="F143" s="229" t="s">
        <v>173</v>
      </c>
      <c r="G143" s="36"/>
      <c r="H143" s="36"/>
      <c r="I143" s="134"/>
      <c r="J143" s="36"/>
      <c r="K143" s="36"/>
      <c r="L143" s="40"/>
      <c r="M143" s="230"/>
      <c r="N143" s="231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114</v>
      </c>
      <c r="AU143" s="13" t="s">
        <v>78</v>
      </c>
    </row>
    <row r="144" s="2" customFormat="1" ht="24" customHeight="1">
      <c r="A144" s="34"/>
      <c r="B144" s="35"/>
      <c r="C144" s="215" t="s">
        <v>174</v>
      </c>
      <c r="D144" s="215" t="s">
        <v>107</v>
      </c>
      <c r="E144" s="216" t="s">
        <v>175</v>
      </c>
      <c r="F144" s="217" t="s">
        <v>176</v>
      </c>
      <c r="G144" s="218" t="s">
        <v>110</v>
      </c>
      <c r="H144" s="219">
        <v>1</v>
      </c>
      <c r="I144" s="220"/>
      <c r="J144" s="221">
        <f>ROUND(I144*H144,2)</f>
        <v>0</v>
      </c>
      <c r="K144" s="217" t="s">
        <v>111</v>
      </c>
      <c r="L144" s="40"/>
      <c r="M144" s="222" t="s">
        <v>1</v>
      </c>
      <c r="N144" s="223" t="s">
        <v>38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6" t="s">
        <v>112</v>
      </c>
      <c r="AT144" s="226" t="s">
        <v>107</v>
      </c>
      <c r="AU144" s="226" t="s">
        <v>78</v>
      </c>
      <c r="AY144" s="13" t="s">
        <v>106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3" t="s">
        <v>78</v>
      </c>
      <c r="BK144" s="227">
        <f>ROUND(I144*H144,2)</f>
        <v>0</v>
      </c>
      <c r="BL144" s="13" t="s">
        <v>112</v>
      </c>
      <c r="BM144" s="226" t="s">
        <v>177</v>
      </c>
    </row>
    <row r="145" s="2" customFormat="1">
      <c r="A145" s="34"/>
      <c r="B145" s="35"/>
      <c r="C145" s="36"/>
      <c r="D145" s="228" t="s">
        <v>114</v>
      </c>
      <c r="E145" s="36"/>
      <c r="F145" s="229" t="s">
        <v>178</v>
      </c>
      <c r="G145" s="36"/>
      <c r="H145" s="36"/>
      <c r="I145" s="134"/>
      <c r="J145" s="36"/>
      <c r="K145" s="36"/>
      <c r="L145" s="40"/>
      <c r="M145" s="230"/>
      <c r="N145" s="231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114</v>
      </c>
      <c r="AU145" s="13" t="s">
        <v>78</v>
      </c>
    </row>
    <row r="146" s="2" customFormat="1" ht="24" customHeight="1">
      <c r="A146" s="34"/>
      <c r="B146" s="35"/>
      <c r="C146" s="215" t="s">
        <v>8</v>
      </c>
      <c r="D146" s="215" t="s">
        <v>107</v>
      </c>
      <c r="E146" s="216" t="s">
        <v>179</v>
      </c>
      <c r="F146" s="217" t="s">
        <v>180</v>
      </c>
      <c r="G146" s="218" t="s">
        <v>110</v>
      </c>
      <c r="H146" s="219">
        <v>1</v>
      </c>
      <c r="I146" s="220"/>
      <c r="J146" s="221">
        <f>ROUND(I146*H146,2)</f>
        <v>0</v>
      </c>
      <c r="K146" s="217" t="s">
        <v>111</v>
      </c>
      <c r="L146" s="40"/>
      <c r="M146" s="222" t="s">
        <v>1</v>
      </c>
      <c r="N146" s="223" t="s">
        <v>38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6" t="s">
        <v>112</v>
      </c>
      <c r="AT146" s="226" t="s">
        <v>107</v>
      </c>
      <c r="AU146" s="226" t="s">
        <v>78</v>
      </c>
      <c r="AY146" s="13" t="s">
        <v>106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3" t="s">
        <v>78</v>
      </c>
      <c r="BK146" s="227">
        <f>ROUND(I146*H146,2)</f>
        <v>0</v>
      </c>
      <c r="BL146" s="13" t="s">
        <v>112</v>
      </c>
      <c r="BM146" s="226" t="s">
        <v>181</v>
      </c>
    </row>
    <row r="147" s="2" customFormat="1">
      <c r="A147" s="34"/>
      <c r="B147" s="35"/>
      <c r="C147" s="36"/>
      <c r="D147" s="228" t="s">
        <v>114</v>
      </c>
      <c r="E147" s="36"/>
      <c r="F147" s="229" t="s">
        <v>182</v>
      </c>
      <c r="G147" s="36"/>
      <c r="H147" s="36"/>
      <c r="I147" s="134"/>
      <c r="J147" s="36"/>
      <c r="K147" s="36"/>
      <c r="L147" s="40"/>
      <c r="M147" s="230"/>
      <c r="N147" s="231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114</v>
      </c>
      <c r="AU147" s="13" t="s">
        <v>78</v>
      </c>
    </row>
    <row r="148" s="2" customFormat="1" ht="24" customHeight="1">
      <c r="A148" s="34"/>
      <c r="B148" s="35"/>
      <c r="C148" s="215" t="s">
        <v>183</v>
      </c>
      <c r="D148" s="215" t="s">
        <v>107</v>
      </c>
      <c r="E148" s="216" t="s">
        <v>184</v>
      </c>
      <c r="F148" s="217" t="s">
        <v>185</v>
      </c>
      <c r="G148" s="218" t="s">
        <v>110</v>
      </c>
      <c r="H148" s="219">
        <v>1</v>
      </c>
      <c r="I148" s="220"/>
      <c r="J148" s="221">
        <f>ROUND(I148*H148,2)</f>
        <v>0</v>
      </c>
      <c r="K148" s="217" t="s">
        <v>111</v>
      </c>
      <c r="L148" s="40"/>
      <c r="M148" s="222" t="s">
        <v>1</v>
      </c>
      <c r="N148" s="223" t="s">
        <v>38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6" t="s">
        <v>112</v>
      </c>
      <c r="AT148" s="226" t="s">
        <v>107</v>
      </c>
      <c r="AU148" s="226" t="s">
        <v>78</v>
      </c>
      <c r="AY148" s="13" t="s">
        <v>106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3" t="s">
        <v>78</v>
      </c>
      <c r="BK148" s="227">
        <f>ROUND(I148*H148,2)</f>
        <v>0</v>
      </c>
      <c r="BL148" s="13" t="s">
        <v>112</v>
      </c>
      <c r="BM148" s="226" t="s">
        <v>186</v>
      </c>
    </row>
    <row r="149" s="2" customFormat="1">
      <c r="A149" s="34"/>
      <c r="B149" s="35"/>
      <c r="C149" s="36"/>
      <c r="D149" s="228" t="s">
        <v>114</v>
      </c>
      <c r="E149" s="36"/>
      <c r="F149" s="229" t="s">
        <v>187</v>
      </c>
      <c r="G149" s="36"/>
      <c r="H149" s="36"/>
      <c r="I149" s="134"/>
      <c r="J149" s="36"/>
      <c r="K149" s="36"/>
      <c r="L149" s="40"/>
      <c r="M149" s="230"/>
      <c r="N149" s="231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114</v>
      </c>
      <c r="AU149" s="13" t="s">
        <v>78</v>
      </c>
    </row>
    <row r="150" s="2" customFormat="1" ht="24" customHeight="1">
      <c r="A150" s="34"/>
      <c r="B150" s="35"/>
      <c r="C150" s="215" t="s">
        <v>188</v>
      </c>
      <c r="D150" s="215" t="s">
        <v>107</v>
      </c>
      <c r="E150" s="216" t="s">
        <v>189</v>
      </c>
      <c r="F150" s="217" t="s">
        <v>190</v>
      </c>
      <c r="G150" s="218" t="s">
        <v>110</v>
      </c>
      <c r="H150" s="219">
        <v>1</v>
      </c>
      <c r="I150" s="220"/>
      <c r="J150" s="221">
        <f>ROUND(I150*H150,2)</f>
        <v>0</v>
      </c>
      <c r="K150" s="217" t="s">
        <v>111</v>
      </c>
      <c r="L150" s="40"/>
      <c r="M150" s="222" t="s">
        <v>1</v>
      </c>
      <c r="N150" s="223" t="s">
        <v>38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6" t="s">
        <v>112</v>
      </c>
      <c r="AT150" s="226" t="s">
        <v>107</v>
      </c>
      <c r="AU150" s="226" t="s">
        <v>78</v>
      </c>
      <c r="AY150" s="13" t="s">
        <v>106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3" t="s">
        <v>78</v>
      </c>
      <c r="BK150" s="227">
        <f>ROUND(I150*H150,2)</f>
        <v>0</v>
      </c>
      <c r="BL150" s="13" t="s">
        <v>112</v>
      </c>
      <c r="BM150" s="226" t="s">
        <v>191</v>
      </c>
    </row>
    <row r="151" s="2" customFormat="1">
      <c r="A151" s="34"/>
      <c r="B151" s="35"/>
      <c r="C151" s="36"/>
      <c r="D151" s="228" t="s">
        <v>114</v>
      </c>
      <c r="E151" s="36"/>
      <c r="F151" s="229" t="s">
        <v>192</v>
      </c>
      <c r="G151" s="36"/>
      <c r="H151" s="36"/>
      <c r="I151" s="134"/>
      <c r="J151" s="36"/>
      <c r="K151" s="36"/>
      <c r="L151" s="40"/>
      <c r="M151" s="230"/>
      <c r="N151" s="231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114</v>
      </c>
      <c r="AU151" s="13" t="s">
        <v>78</v>
      </c>
    </row>
    <row r="152" s="2" customFormat="1" ht="24" customHeight="1">
      <c r="A152" s="34"/>
      <c r="B152" s="35"/>
      <c r="C152" s="215" t="s">
        <v>193</v>
      </c>
      <c r="D152" s="215" t="s">
        <v>107</v>
      </c>
      <c r="E152" s="216" t="s">
        <v>194</v>
      </c>
      <c r="F152" s="217" t="s">
        <v>195</v>
      </c>
      <c r="G152" s="218" t="s">
        <v>110</v>
      </c>
      <c r="H152" s="219">
        <v>1</v>
      </c>
      <c r="I152" s="220"/>
      <c r="J152" s="221">
        <f>ROUND(I152*H152,2)</f>
        <v>0</v>
      </c>
      <c r="K152" s="217" t="s">
        <v>111</v>
      </c>
      <c r="L152" s="40"/>
      <c r="M152" s="222" t="s">
        <v>1</v>
      </c>
      <c r="N152" s="223" t="s">
        <v>38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6" t="s">
        <v>112</v>
      </c>
      <c r="AT152" s="226" t="s">
        <v>107</v>
      </c>
      <c r="AU152" s="226" t="s">
        <v>78</v>
      </c>
      <c r="AY152" s="13" t="s">
        <v>106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3" t="s">
        <v>78</v>
      </c>
      <c r="BK152" s="227">
        <f>ROUND(I152*H152,2)</f>
        <v>0</v>
      </c>
      <c r="BL152" s="13" t="s">
        <v>112</v>
      </c>
      <c r="BM152" s="226" t="s">
        <v>196</v>
      </c>
    </row>
    <row r="153" s="2" customFormat="1">
      <c r="A153" s="34"/>
      <c r="B153" s="35"/>
      <c r="C153" s="36"/>
      <c r="D153" s="228" t="s">
        <v>114</v>
      </c>
      <c r="E153" s="36"/>
      <c r="F153" s="229" t="s">
        <v>197</v>
      </c>
      <c r="G153" s="36"/>
      <c r="H153" s="36"/>
      <c r="I153" s="134"/>
      <c r="J153" s="36"/>
      <c r="K153" s="36"/>
      <c r="L153" s="40"/>
      <c r="M153" s="230"/>
      <c r="N153" s="231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114</v>
      </c>
      <c r="AU153" s="13" t="s">
        <v>78</v>
      </c>
    </row>
    <row r="154" s="2" customFormat="1" ht="24" customHeight="1">
      <c r="A154" s="34"/>
      <c r="B154" s="35"/>
      <c r="C154" s="215" t="s">
        <v>198</v>
      </c>
      <c r="D154" s="215" t="s">
        <v>107</v>
      </c>
      <c r="E154" s="216" t="s">
        <v>199</v>
      </c>
      <c r="F154" s="217" t="s">
        <v>200</v>
      </c>
      <c r="G154" s="218" t="s">
        <v>110</v>
      </c>
      <c r="H154" s="219">
        <v>1</v>
      </c>
      <c r="I154" s="220"/>
      <c r="J154" s="221">
        <f>ROUND(I154*H154,2)</f>
        <v>0</v>
      </c>
      <c r="K154" s="217" t="s">
        <v>111</v>
      </c>
      <c r="L154" s="40"/>
      <c r="M154" s="222" t="s">
        <v>1</v>
      </c>
      <c r="N154" s="223" t="s">
        <v>38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6" t="s">
        <v>112</v>
      </c>
      <c r="AT154" s="226" t="s">
        <v>107</v>
      </c>
      <c r="AU154" s="226" t="s">
        <v>78</v>
      </c>
      <c r="AY154" s="13" t="s">
        <v>106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3" t="s">
        <v>78</v>
      </c>
      <c r="BK154" s="227">
        <f>ROUND(I154*H154,2)</f>
        <v>0</v>
      </c>
      <c r="BL154" s="13" t="s">
        <v>112</v>
      </c>
      <c r="BM154" s="226" t="s">
        <v>201</v>
      </c>
    </row>
    <row r="155" s="2" customFormat="1">
      <c r="A155" s="34"/>
      <c r="B155" s="35"/>
      <c r="C155" s="36"/>
      <c r="D155" s="228" t="s">
        <v>114</v>
      </c>
      <c r="E155" s="36"/>
      <c r="F155" s="229" t="s">
        <v>202</v>
      </c>
      <c r="G155" s="36"/>
      <c r="H155" s="36"/>
      <c r="I155" s="134"/>
      <c r="J155" s="36"/>
      <c r="K155" s="36"/>
      <c r="L155" s="40"/>
      <c r="M155" s="230"/>
      <c r="N155" s="231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114</v>
      </c>
      <c r="AU155" s="13" t="s">
        <v>78</v>
      </c>
    </row>
    <row r="156" s="2" customFormat="1" ht="24" customHeight="1">
      <c r="A156" s="34"/>
      <c r="B156" s="35"/>
      <c r="C156" s="215" t="s">
        <v>203</v>
      </c>
      <c r="D156" s="215" t="s">
        <v>107</v>
      </c>
      <c r="E156" s="216" t="s">
        <v>204</v>
      </c>
      <c r="F156" s="217" t="s">
        <v>205</v>
      </c>
      <c r="G156" s="218" t="s">
        <v>110</v>
      </c>
      <c r="H156" s="219">
        <v>1</v>
      </c>
      <c r="I156" s="220"/>
      <c r="J156" s="221">
        <f>ROUND(I156*H156,2)</f>
        <v>0</v>
      </c>
      <c r="K156" s="217" t="s">
        <v>111</v>
      </c>
      <c r="L156" s="40"/>
      <c r="M156" s="222" t="s">
        <v>1</v>
      </c>
      <c r="N156" s="223" t="s">
        <v>38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6" t="s">
        <v>112</v>
      </c>
      <c r="AT156" s="226" t="s">
        <v>107</v>
      </c>
      <c r="AU156" s="226" t="s">
        <v>78</v>
      </c>
      <c r="AY156" s="13" t="s">
        <v>106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3" t="s">
        <v>78</v>
      </c>
      <c r="BK156" s="227">
        <f>ROUND(I156*H156,2)</f>
        <v>0</v>
      </c>
      <c r="BL156" s="13" t="s">
        <v>112</v>
      </c>
      <c r="BM156" s="226" t="s">
        <v>206</v>
      </c>
    </row>
    <row r="157" s="2" customFormat="1">
      <c r="A157" s="34"/>
      <c r="B157" s="35"/>
      <c r="C157" s="36"/>
      <c r="D157" s="228" t="s">
        <v>114</v>
      </c>
      <c r="E157" s="36"/>
      <c r="F157" s="229" t="s">
        <v>207</v>
      </c>
      <c r="G157" s="36"/>
      <c r="H157" s="36"/>
      <c r="I157" s="134"/>
      <c r="J157" s="36"/>
      <c r="K157" s="36"/>
      <c r="L157" s="40"/>
      <c r="M157" s="230"/>
      <c r="N157" s="231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114</v>
      </c>
      <c r="AU157" s="13" t="s">
        <v>78</v>
      </c>
    </row>
    <row r="158" s="2" customFormat="1" ht="24" customHeight="1">
      <c r="A158" s="34"/>
      <c r="B158" s="35"/>
      <c r="C158" s="215" t="s">
        <v>7</v>
      </c>
      <c r="D158" s="215" t="s">
        <v>107</v>
      </c>
      <c r="E158" s="216" t="s">
        <v>208</v>
      </c>
      <c r="F158" s="217" t="s">
        <v>209</v>
      </c>
      <c r="G158" s="218" t="s">
        <v>110</v>
      </c>
      <c r="H158" s="219">
        <v>1</v>
      </c>
      <c r="I158" s="220"/>
      <c r="J158" s="221">
        <f>ROUND(I158*H158,2)</f>
        <v>0</v>
      </c>
      <c r="K158" s="217" t="s">
        <v>111</v>
      </c>
      <c r="L158" s="40"/>
      <c r="M158" s="222" t="s">
        <v>1</v>
      </c>
      <c r="N158" s="223" t="s">
        <v>38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6" t="s">
        <v>112</v>
      </c>
      <c r="AT158" s="226" t="s">
        <v>107</v>
      </c>
      <c r="AU158" s="226" t="s">
        <v>78</v>
      </c>
      <c r="AY158" s="13" t="s">
        <v>106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3" t="s">
        <v>78</v>
      </c>
      <c r="BK158" s="227">
        <f>ROUND(I158*H158,2)</f>
        <v>0</v>
      </c>
      <c r="BL158" s="13" t="s">
        <v>112</v>
      </c>
      <c r="BM158" s="226" t="s">
        <v>210</v>
      </c>
    </row>
    <row r="159" s="2" customFormat="1">
      <c r="A159" s="34"/>
      <c r="B159" s="35"/>
      <c r="C159" s="36"/>
      <c r="D159" s="228" t="s">
        <v>114</v>
      </c>
      <c r="E159" s="36"/>
      <c r="F159" s="229" t="s">
        <v>211</v>
      </c>
      <c r="G159" s="36"/>
      <c r="H159" s="36"/>
      <c r="I159" s="134"/>
      <c r="J159" s="36"/>
      <c r="K159" s="36"/>
      <c r="L159" s="40"/>
      <c r="M159" s="230"/>
      <c r="N159" s="231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114</v>
      </c>
      <c r="AU159" s="13" t="s">
        <v>78</v>
      </c>
    </row>
    <row r="160" s="2" customFormat="1" ht="24" customHeight="1">
      <c r="A160" s="34"/>
      <c r="B160" s="35"/>
      <c r="C160" s="215" t="s">
        <v>212</v>
      </c>
      <c r="D160" s="215" t="s">
        <v>107</v>
      </c>
      <c r="E160" s="216" t="s">
        <v>213</v>
      </c>
      <c r="F160" s="217" t="s">
        <v>214</v>
      </c>
      <c r="G160" s="218" t="s">
        <v>110</v>
      </c>
      <c r="H160" s="219">
        <v>1</v>
      </c>
      <c r="I160" s="220"/>
      <c r="J160" s="221">
        <f>ROUND(I160*H160,2)</f>
        <v>0</v>
      </c>
      <c r="K160" s="217" t="s">
        <v>111</v>
      </c>
      <c r="L160" s="40"/>
      <c r="M160" s="222" t="s">
        <v>1</v>
      </c>
      <c r="N160" s="223" t="s">
        <v>38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6" t="s">
        <v>112</v>
      </c>
      <c r="AT160" s="226" t="s">
        <v>107</v>
      </c>
      <c r="AU160" s="226" t="s">
        <v>78</v>
      </c>
      <c r="AY160" s="13" t="s">
        <v>106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3" t="s">
        <v>78</v>
      </c>
      <c r="BK160" s="227">
        <f>ROUND(I160*H160,2)</f>
        <v>0</v>
      </c>
      <c r="BL160" s="13" t="s">
        <v>112</v>
      </c>
      <c r="BM160" s="226" t="s">
        <v>215</v>
      </c>
    </row>
    <row r="161" s="2" customFormat="1">
      <c r="A161" s="34"/>
      <c r="B161" s="35"/>
      <c r="C161" s="36"/>
      <c r="D161" s="228" t="s">
        <v>114</v>
      </c>
      <c r="E161" s="36"/>
      <c r="F161" s="229" t="s">
        <v>216</v>
      </c>
      <c r="G161" s="36"/>
      <c r="H161" s="36"/>
      <c r="I161" s="134"/>
      <c r="J161" s="36"/>
      <c r="K161" s="36"/>
      <c r="L161" s="40"/>
      <c r="M161" s="230"/>
      <c r="N161" s="231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114</v>
      </c>
      <c r="AU161" s="13" t="s">
        <v>78</v>
      </c>
    </row>
    <row r="162" s="2" customFormat="1" ht="24" customHeight="1">
      <c r="A162" s="34"/>
      <c r="B162" s="35"/>
      <c r="C162" s="215" t="s">
        <v>217</v>
      </c>
      <c r="D162" s="215" t="s">
        <v>107</v>
      </c>
      <c r="E162" s="216" t="s">
        <v>218</v>
      </c>
      <c r="F162" s="217" t="s">
        <v>219</v>
      </c>
      <c r="G162" s="218" t="s">
        <v>110</v>
      </c>
      <c r="H162" s="219">
        <v>1</v>
      </c>
      <c r="I162" s="220"/>
      <c r="J162" s="221">
        <f>ROUND(I162*H162,2)</f>
        <v>0</v>
      </c>
      <c r="K162" s="217" t="s">
        <v>111</v>
      </c>
      <c r="L162" s="40"/>
      <c r="M162" s="222" t="s">
        <v>1</v>
      </c>
      <c r="N162" s="223" t="s">
        <v>38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6" t="s">
        <v>112</v>
      </c>
      <c r="AT162" s="226" t="s">
        <v>107</v>
      </c>
      <c r="AU162" s="226" t="s">
        <v>78</v>
      </c>
      <c r="AY162" s="13" t="s">
        <v>106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3" t="s">
        <v>78</v>
      </c>
      <c r="BK162" s="227">
        <f>ROUND(I162*H162,2)</f>
        <v>0</v>
      </c>
      <c r="BL162" s="13" t="s">
        <v>112</v>
      </c>
      <c r="BM162" s="226" t="s">
        <v>220</v>
      </c>
    </row>
    <row r="163" s="2" customFormat="1">
      <c r="A163" s="34"/>
      <c r="B163" s="35"/>
      <c r="C163" s="36"/>
      <c r="D163" s="228" t="s">
        <v>114</v>
      </c>
      <c r="E163" s="36"/>
      <c r="F163" s="229" t="s">
        <v>221</v>
      </c>
      <c r="G163" s="36"/>
      <c r="H163" s="36"/>
      <c r="I163" s="134"/>
      <c r="J163" s="36"/>
      <c r="K163" s="36"/>
      <c r="L163" s="40"/>
      <c r="M163" s="230"/>
      <c r="N163" s="231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114</v>
      </c>
      <c r="AU163" s="13" t="s">
        <v>78</v>
      </c>
    </row>
    <row r="164" s="2" customFormat="1" ht="24" customHeight="1">
      <c r="A164" s="34"/>
      <c r="B164" s="35"/>
      <c r="C164" s="215" t="s">
        <v>222</v>
      </c>
      <c r="D164" s="215" t="s">
        <v>107</v>
      </c>
      <c r="E164" s="216" t="s">
        <v>223</v>
      </c>
      <c r="F164" s="217" t="s">
        <v>224</v>
      </c>
      <c r="G164" s="218" t="s">
        <v>110</v>
      </c>
      <c r="H164" s="219">
        <v>1</v>
      </c>
      <c r="I164" s="220"/>
      <c r="J164" s="221">
        <f>ROUND(I164*H164,2)</f>
        <v>0</v>
      </c>
      <c r="K164" s="217" t="s">
        <v>111</v>
      </c>
      <c r="L164" s="40"/>
      <c r="M164" s="222" t="s">
        <v>1</v>
      </c>
      <c r="N164" s="223" t="s">
        <v>38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6" t="s">
        <v>112</v>
      </c>
      <c r="AT164" s="226" t="s">
        <v>107</v>
      </c>
      <c r="AU164" s="226" t="s">
        <v>78</v>
      </c>
      <c r="AY164" s="13" t="s">
        <v>106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3" t="s">
        <v>78</v>
      </c>
      <c r="BK164" s="227">
        <f>ROUND(I164*H164,2)</f>
        <v>0</v>
      </c>
      <c r="BL164" s="13" t="s">
        <v>112</v>
      </c>
      <c r="BM164" s="226" t="s">
        <v>225</v>
      </c>
    </row>
    <row r="165" s="2" customFormat="1">
      <c r="A165" s="34"/>
      <c r="B165" s="35"/>
      <c r="C165" s="36"/>
      <c r="D165" s="228" t="s">
        <v>114</v>
      </c>
      <c r="E165" s="36"/>
      <c r="F165" s="229" t="s">
        <v>226</v>
      </c>
      <c r="G165" s="36"/>
      <c r="H165" s="36"/>
      <c r="I165" s="134"/>
      <c r="J165" s="36"/>
      <c r="K165" s="36"/>
      <c r="L165" s="40"/>
      <c r="M165" s="230"/>
      <c r="N165" s="231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114</v>
      </c>
      <c r="AU165" s="13" t="s">
        <v>78</v>
      </c>
    </row>
    <row r="166" s="2" customFormat="1" ht="36" customHeight="1">
      <c r="A166" s="34"/>
      <c r="B166" s="35"/>
      <c r="C166" s="215" t="s">
        <v>227</v>
      </c>
      <c r="D166" s="215" t="s">
        <v>107</v>
      </c>
      <c r="E166" s="216" t="s">
        <v>228</v>
      </c>
      <c r="F166" s="217" t="s">
        <v>229</v>
      </c>
      <c r="G166" s="218" t="s">
        <v>110</v>
      </c>
      <c r="H166" s="219">
        <v>1</v>
      </c>
      <c r="I166" s="220"/>
      <c r="J166" s="221">
        <f>ROUND(I166*H166,2)</f>
        <v>0</v>
      </c>
      <c r="K166" s="217" t="s">
        <v>111</v>
      </c>
      <c r="L166" s="40"/>
      <c r="M166" s="222" t="s">
        <v>1</v>
      </c>
      <c r="N166" s="223" t="s">
        <v>38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6" t="s">
        <v>112</v>
      </c>
      <c r="AT166" s="226" t="s">
        <v>107</v>
      </c>
      <c r="AU166" s="226" t="s">
        <v>78</v>
      </c>
      <c r="AY166" s="13" t="s">
        <v>106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3" t="s">
        <v>78</v>
      </c>
      <c r="BK166" s="227">
        <f>ROUND(I166*H166,2)</f>
        <v>0</v>
      </c>
      <c r="BL166" s="13" t="s">
        <v>112</v>
      </c>
      <c r="BM166" s="226" t="s">
        <v>230</v>
      </c>
    </row>
    <row r="167" s="2" customFormat="1">
      <c r="A167" s="34"/>
      <c r="B167" s="35"/>
      <c r="C167" s="36"/>
      <c r="D167" s="228" t="s">
        <v>114</v>
      </c>
      <c r="E167" s="36"/>
      <c r="F167" s="229" t="s">
        <v>231</v>
      </c>
      <c r="G167" s="36"/>
      <c r="H167" s="36"/>
      <c r="I167" s="134"/>
      <c r="J167" s="36"/>
      <c r="K167" s="36"/>
      <c r="L167" s="40"/>
      <c r="M167" s="230"/>
      <c r="N167" s="231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114</v>
      </c>
      <c r="AU167" s="13" t="s">
        <v>78</v>
      </c>
    </row>
    <row r="168" s="2" customFormat="1" ht="24" customHeight="1">
      <c r="A168" s="34"/>
      <c r="B168" s="35"/>
      <c r="C168" s="215" t="s">
        <v>232</v>
      </c>
      <c r="D168" s="215" t="s">
        <v>107</v>
      </c>
      <c r="E168" s="216" t="s">
        <v>233</v>
      </c>
      <c r="F168" s="217" t="s">
        <v>234</v>
      </c>
      <c r="G168" s="218" t="s">
        <v>110</v>
      </c>
      <c r="H168" s="219">
        <v>1</v>
      </c>
      <c r="I168" s="220"/>
      <c r="J168" s="221">
        <f>ROUND(I168*H168,2)</f>
        <v>0</v>
      </c>
      <c r="K168" s="217" t="s">
        <v>111</v>
      </c>
      <c r="L168" s="40"/>
      <c r="M168" s="222" t="s">
        <v>1</v>
      </c>
      <c r="N168" s="223" t="s">
        <v>38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6" t="s">
        <v>112</v>
      </c>
      <c r="AT168" s="226" t="s">
        <v>107</v>
      </c>
      <c r="AU168" s="226" t="s">
        <v>78</v>
      </c>
      <c r="AY168" s="13" t="s">
        <v>106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3" t="s">
        <v>78</v>
      </c>
      <c r="BK168" s="227">
        <f>ROUND(I168*H168,2)</f>
        <v>0</v>
      </c>
      <c r="BL168" s="13" t="s">
        <v>112</v>
      </c>
      <c r="BM168" s="226" t="s">
        <v>235</v>
      </c>
    </row>
    <row r="169" s="2" customFormat="1">
      <c r="A169" s="34"/>
      <c r="B169" s="35"/>
      <c r="C169" s="36"/>
      <c r="D169" s="228" t="s">
        <v>114</v>
      </c>
      <c r="E169" s="36"/>
      <c r="F169" s="229" t="s">
        <v>236</v>
      </c>
      <c r="G169" s="36"/>
      <c r="H169" s="36"/>
      <c r="I169" s="134"/>
      <c r="J169" s="36"/>
      <c r="K169" s="36"/>
      <c r="L169" s="40"/>
      <c r="M169" s="230"/>
      <c r="N169" s="231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114</v>
      </c>
      <c r="AU169" s="13" t="s">
        <v>78</v>
      </c>
    </row>
    <row r="170" s="2" customFormat="1" ht="36" customHeight="1">
      <c r="A170" s="34"/>
      <c r="B170" s="35"/>
      <c r="C170" s="215" t="s">
        <v>237</v>
      </c>
      <c r="D170" s="215" t="s">
        <v>107</v>
      </c>
      <c r="E170" s="216" t="s">
        <v>238</v>
      </c>
      <c r="F170" s="217" t="s">
        <v>239</v>
      </c>
      <c r="G170" s="218" t="s">
        <v>110</v>
      </c>
      <c r="H170" s="219">
        <v>1</v>
      </c>
      <c r="I170" s="220"/>
      <c r="J170" s="221">
        <f>ROUND(I170*H170,2)</f>
        <v>0</v>
      </c>
      <c r="K170" s="217" t="s">
        <v>111</v>
      </c>
      <c r="L170" s="40"/>
      <c r="M170" s="222" t="s">
        <v>1</v>
      </c>
      <c r="N170" s="223" t="s">
        <v>38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6" t="s">
        <v>112</v>
      </c>
      <c r="AT170" s="226" t="s">
        <v>107</v>
      </c>
      <c r="AU170" s="226" t="s">
        <v>78</v>
      </c>
      <c r="AY170" s="13" t="s">
        <v>106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3" t="s">
        <v>78</v>
      </c>
      <c r="BK170" s="227">
        <f>ROUND(I170*H170,2)</f>
        <v>0</v>
      </c>
      <c r="BL170" s="13" t="s">
        <v>112</v>
      </c>
      <c r="BM170" s="226" t="s">
        <v>240</v>
      </c>
    </row>
    <row r="171" s="2" customFormat="1">
      <c r="A171" s="34"/>
      <c r="B171" s="35"/>
      <c r="C171" s="36"/>
      <c r="D171" s="228" t="s">
        <v>114</v>
      </c>
      <c r="E171" s="36"/>
      <c r="F171" s="229" t="s">
        <v>241</v>
      </c>
      <c r="G171" s="36"/>
      <c r="H171" s="36"/>
      <c r="I171" s="134"/>
      <c r="J171" s="36"/>
      <c r="K171" s="36"/>
      <c r="L171" s="40"/>
      <c r="M171" s="230"/>
      <c r="N171" s="231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114</v>
      </c>
      <c r="AU171" s="13" t="s">
        <v>78</v>
      </c>
    </row>
    <row r="172" s="2" customFormat="1" ht="24" customHeight="1">
      <c r="A172" s="34"/>
      <c r="B172" s="35"/>
      <c r="C172" s="215" t="s">
        <v>242</v>
      </c>
      <c r="D172" s="215" t="s">
        <v>107</v>
      </c>
      <c r="E172" s="216" t="s">
        <v>243</v>
      </c>
      <c r="F172" s="217" t="s">
        <v>244</v>
      </c>
      <c r="G172" s="218" t="s">
        <v>110</v>
      </c>
      <c r="H172" s="219">
        <v>1</v>
      </c>
      <c r="I172" s="220"/>
      <c r="J172" s="221">
        <f>ROUND(I172*H172,2)</f>
        <v>0</v>
      </c>
      <c r="K172" s="217" t="s">
        <v>111</v>
      </c>
      <c r="L172" s="40"/>
      <c r="M172" s="222" t="s">
        <v>1</v>
      </c>
      <c r="N172" s="223" t="s">
        <v>38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6" t="s">
        <v>112</v>
      </c>
      <c r="AT172" s="226" t="s">
        <v>107</v>
      </c>
      <c r="AU172" s="226" t="s">
        <v>78</v>
      </c>
      <c r="AY172" s="13" t="s">
        <v>106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3" t="s">
        <v>78</v>
      </c>
      <c r="BK172" s="227">
        <f>ROUND(I172*H172,2)</f>
        <v>0</v>
      </c>
      <c r="BL172" s="13" t="s">
        <v>112</v>
      </c>
      <c r="BM172" s="226" t="s">
        <v>245</v>
      </c>
    </row>
    <row r="173" s="2" customFormat="1">
      <c r="A173" s="34"/>
      <c r="B173" s="35"/>
      <c r="C173" s="36"/>
      <c r="D173" s="228" t="s">
        <v>114</v>
      </c>
      <c r="E173" s="36"/>
      <c r="F173" s="229" t="s">
        <v>246</v>
      </c>
      <c r="G173" s="36"/>
      <c r="H173" s="36"/>
      <c r="I173" s="134"/>
      <c r="J173" s="36"/>
      <c r="K173" s="36"/>
      <c r="L173" s="40"/>
      <c r="M173" s="230"/>
      <c r="N173" s="231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114</v>
      </c>
      <c r="AU173" s="13" t="s">
        <v>78</v>
      </c>
    </row>
    <row r="174" s="2" customFormat="1" ht="24" customHeight="1">
      <c r="A174" s="34"/>
      <c r="B174" s="35"/>
      <c r="C174" s="215" t="s">
        <v>247</v>
      </c>
      <c r="D174" s="215" t="s">
        <v>107</v>
      </c>
      <c r="E174" s="216" t="s">
        <v>248</v>
      </c>
      <c r="F174" s="217" t="s">
        <v>249</v>
      </c>
      <c r="G174" s="218" t="s">
        <v>110</v>
      </c>
      <c r="H174" s="219">
        <v>1</v>
      </c>
      <c r="I174" s="220"/>
      <c r="J174" s="221">
        <f>ROUND(I174*H174,2)</f>
        <v>0</v>
      </c>
      <c r="K174" s="217" t="s">
        <v>111</v>
      </c>
      <c r="L174" s="40"/>
      <c r="M174" s="222" t="s">
        <v>1</v>
      </c>
      <c r="N174" s="223" t="s">
        <v>38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6" t="s">
        <v>112</v>
      </c>
      <c r="AT174" s="226" t="s">
        <v>107</v>
      </c>
      <c r="AU174" s="226" t="s">
        <v>78</v>
      </c>
      <c r="AY174" s="13" t="s">
        <v>106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3" t="s">
        <v>78</v>
      </c>
      <c r="BK174" s="227">
        <f>ROUND(I174*H174,2)</f>
        <v>0</v>
      </c>
      <c r="BL174" s="13" t="s">
        <v>112</v>
      </c>
      <c r="BM174" s="226" t="s">
        <v>250</v>
      </c>
    </row>
    <row r="175" s="2" customFormat="1">
      <c r="A175" s="34"/>
      <c r="B175" s="35"/>
      <c r="C175" s="36"/>
      <c r="D175" s="228" t="s">
        <v>114</v>
      </c>
      <c r="E175" s="36"/>
      <c r="F175" s="229" t="s">
        <v>251</v>
      </c>
      <c r="G175" s="36"/>
      <c r="H175" s="36"/>
      <c r="I175" s="134"/>
      <c r="J175" s="36"/>
      <c r="K175" s="36"/>
      <c r="L175" s="40"/>
      <c r="M175" s="230"/>
      <c r="N175" s="231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114</v>
      </c>
      <c r="AU175" s="13" t="s">
        <v>78</v>
      </c>
    </row>
    <row r="176" s="2" customFormat="1" ht="24" customHeight="1">
      <c r="A176" s="34"/>
      <c r="B176" s="35"/>
      <c r="C176" s="215" t="s">
        <v>252</v>
      </c>
      <c r="D176" s="215" t="s">
        <v>107</v>
      </c>
      <c r="E176" s="216" t="s">
        <v>253</v>
      </c>
      <c r="F176" s="217" t="s">
        <v>254</v>
      </c>
      <c r="G176" s="218" t="s">
        <v>110</v>
      </c>
      <c r="H176" s="219">
        <v>1</v>
      </c>
      <c r="I176" s="220"/>
      <c r="J176" s="221">
        <f>ROUND(I176*H176,2)</f>
        <v>0</v>
      </c>
      <c r="K176" s="217" t="s">
        <v>111</v>
      </c>
      <c r="L176" s="40"/>
      <c r="M176" s="222" t="s">
        <v>1</v>
      </c>
      <c r="N176" s="223" t="s">
        <v>38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26" t="s">
        <v>112</v>
      </c>
      <c r="AT176" s="226" t="s">
        <v>107</v>
      </c>
      <c r="AU176" s="226" t="s">
        <v>78</v>
      </c>
      <c r="AY176" s="13" t="s">
        <v>106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3" t="s">
        <v>78</v>
      </c>
      <c r="BK176" s="227">
        <f>ROUND(I176*H176,2)</f>
        <v>0</v>
      </c>
      <c r="BL176" s="13" t="s">
        <v>112</v>
      </c>
      <c r="BM176" s="226" t="s">
        <v>255</v>
      </c>
    </row>
    <row r="177" s="2" customFormat="1">
      <c r="A177" s="34"/>
      <c r="B177" s="35"/>
      <c r="C177" s="36"/>
      <c r="D177" s="228" t="s">
        <v>114</v>
      </c>
      <c r="E177" s="36"/>
      <c r="F177" s="229" t="s">
        <v>256</v>
      </c>
      <c r="G177" s="36"/>
      <c r="H177" s="36"/>
      <c r="I177" s="134"/>
      <c r="J177" s="36"/>
      <c r="K177" s="36"/>
      <c r="L177" s="40"/>
      <c r="M177" s="230"/>
      <c r="N177" s="231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114</v>
      </c>
      <c r="AU177" s="13" t="s">
        <v>78</v>
      </c>
    </row>
    <row r="178" s="2" customFormat="1" ht="24" customHeight="1">
      <c r="A178" s="34"/>
      <c r="B178" s="35"/>
      <c r="C178" s="215" t="s">
        <v>257</v>
      </c>
      <c r="D178" s="215" t="s">
        <v>107</v>
      </c>
      <c r="E178" s="216" t="s">
        <v>258</v>
      </c>
      <c r="F178" s="217" t="s">
        <v>259</v>
      </c>
      <c r="G178" s="218" t="s">
        <v>110</v>
      </c>
      <c r="H178" s="219">
        <v>1</v>
      </c>
      <c r="I178" s="220"/>
      <c r="J178" s="221">
        <f>ROUND(I178*H178,2)</f>
        <v>0</v>
      </c>
      <c r="K178" s="217" t="s">
        <v>111</v>
      </c>
      <c r="L178" s="40"/>
      <c r="M178" s="222" t="s">
        <v>1</v>
      </c>
      <c r="N178" s="223" t="s">
        <v>38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6" t="s">
        <v>112</v>
      </c>
      <c r="AT178" s="226" t="s">
        <v>107</v>
      </c>
      <c r="AU178" s="226" t="s">
        <v>78</v>
      </c>
      <c r="AY178" s="13" t="s">
        <v>106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3" t="s">
        <v>78</v>
      </c>
      <c r="BK178" s="227">
        <f>ROUND(I178*H178,2)</f>
        <v>0</v>
      </c>
      <c r="BL178" s="13" t="s">
        <v>112</v>
      </c>
      <c r="BM178" s="226" t="s">
        <v>260</v>
      </c>
    </row>
    <row r="179" s="2" customFormat="1">
      <c r="A179" s="34"/>
      <c r="B179" s="35"/>
      <c r="C179" s="36"/>
      <c r="D179" s="228" t="s">
        <v>114</v>
      </c>
      <c r="E179" s="36"/>
      <c r="F179" s="229" t="s">
        <v>261</v>
      </c>
      <c r="G179" s="36"/>
      <c r="H179" s="36"/>
      <c r="I179" s="134"/>
      <c r="J179" s="36"/>
      <c r="K179" s="36"/>
      <c r="L179" s="40"/>
      <c r="M179" s="230"/>
      <c r="N179" s="231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114</v>
      </c>
      <c r="AU179" s="13" t="s">
        <v>78</v>
      </c>
    </row>
    <row r="180" s="2" customFormat="1" ht="24" customHeight="1">
      <c r="A180" s="34"/>
      <c r="B180" s="35"/>
      <c r="C180" s="215" t="s">
        <v>262</v>
      </c>
      <c r="D180" s="215" t="s">
        <v>107</v>
      </c>
      <c r="E180" s="216" t="s">
        <v>263</v>
      </c>
      <c r="F180" s="217" t="s">
        <v>264</v>
      </c>
      <c r="G180" s="218" t="s">
        <v>110</v>
      </c>
      <c r="H180" s="219">
        <v>1</v>
      </c>
      <c r="I180" s="220"/>
      <c r="J180" s="221">
        <f>ROUND(I180*H180,2)</f>
        <v>0</v>
      </c>
      <c r="K180" s="217" t="s">
        <v>111</v>
      </c>
      <c r="L180" s="40"/>
      <c r="M180" s="222" t="s">
        <v>1</v>
      </c>
      <c r="N180" s="223" t="s">
        <v>38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6" t="s">
        <v>112</v>
      </c>
      <c r="AT180" s="226" t="s">
        <v>107</v>
      </c>
      <c r="AU180" s="226" t="s">
        <v>78</v>
      </c>
      <c r="AY180" s="13" t="s">
        <v>106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3" t="s">
        <v>78</v>
      </c>
      <c r="BK180" s="227">
        <f>ROUND(I180*H180,2)</f>
        <v>0</v>
      </c>
      <c r="BL180" s="13" t="s">
        <v>112</v>
      </c>
      <c r="BM180" s="226" t="s">
        <v>265</v>
      </c>
    </row>
    <row r="181" s="2" customFormat="1">
      <c r="A181" s="34"/>
      <c r="B181" s="35"/>
      <c r="C181" s="36"/>
      <c r="D181" s="228" t="s">
        <v>114</v>
      </c>
      <c r="E181" s="36"/>
      <c r="F181" s="229" t="s">
        <v>266</v>
      </c>
      <c r="G181" s="36"/>
      <c r="H181" s="36"/>
      <c r="I181" s="134"/>
      <c r="J181" s="36"/>
      <c r="K181" s="36"/>
      <c r="L181" s="40"/>
      <c r="M181" s="230"/>
      <c r="N181" s="231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114</v>
      </c>
      <c r="AU181" s="13" t="s">
        <v>78</v>
      </c>
    </row>
    <row r="182" s="2" customFormat="1" ht="24" customHeight="1">
      <c r="A182" s="34"/>
      <c r="B182" s="35"/>
      <c r="C182" s="215" t="s">
        <v>267</v>
      </c>
      <c r="D182" s="215" t="s">
        <v>107</v>
      </c>
      <c r="E182" s="216" t="s">
        <v>268</v>
      </c>
      <c r="F182" s="217" t="s">
        <v>269</v>
      </c>
      <c r="G182" s="218" t="s">
        <v>110</v>
      </c>
      <c r="H182" s="219">
        <v>1</v>
      </c>
      <c r="I182" s="220"/>
      <c r="J182" s="221">
        <f>ROUND(I182*H182,2)</f>
        <v>0</v>
      </c>
      <c r="K182" s="217" t="s">
        <v>111</v>
      </c>
      <c r="L182" s="40"/>
      <c r="M182" s="222" t="s">
        <v>1</v>
      </c>
      <c r="N182" s="223" t="s">
        <v>38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6" t="s">
        <v>112</v>
      </c>
      <c r="AT182" s="226" t="s">
        <v>107</v>
      </c>
      <c r="AU182" s="226" t="s">
        <v>78</v>
      </c>
      <c r="AY182" s="13" t="s">
        <v>106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3" t="s">
        <v>78</v>
      </c>
      <c r="BK182" s="227">
        <f>ROUND(I182*H182,2)</f>
        <v>0</v>
      </c>
      <c r="BL182" s="13" t="s">
        <v>112</v>
      </c>
      <c r="BM182" s="226" t="s">
        <v>270</v>
      </c>
    </row>
    <row r="183" s="2" customFormat="1">
      <c r="A183" s="34"/>
      <c r="B183" s="35"/>
      <c r="C183" s="36"/>
      <c r="D183" s="228" t="s">
        <v>114</v>
      </c>
      <c r="E183" s="36"/>
      <c r="F183" s="229" t="s">
        <v>271</v>
      </c>
      <c r="G183" s="36"/>
      <c r="H183" s="36"/>
      <c r="I183" s="134"/>
      <c r="J183" s="36"/>
      <c r="K183" s="36"/>
      <c r="L183" s="40"/>
      <c r="M183" s="230"/>
      <c r="N183" s="231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114</v>
      </c>
      <c r="AU183" s="13" t="s">
        <v>78</v>
      </c>
    </row>
    <row r="184" s="2" customFormat="1" ht="24" customHeight="1">
      <c r="A184" s="34"/>
      <c r="B184" s="35"/>
      <c r="C184" s="215" t="s">
        <v>272</v>
      </c>
      <c r="D184" s="215" t="s">
        <v>107</v>
      </c>
      <c r="E184" s="216" t="s">
        <v>273</v>
      </c>
      <c r="F184" s="217" t="s">
        <v>274</v>
      </c>
      <c r="G184" s="218" t="s">
        <v>110</v>
      </c>
      <c r="H184" s="219">
        <v>1</v>
      </c>
      <c r="I184" s="220"/>
      <c r="J184" s="221">
        <f>ROUND(I184*H184,2)</f>
        <v>0</v>
      </c>
      <c r="K184" s="217" t="s">
        <v>111</v>
      </c>
      <c r="L184" s="40"/>
      <c r="M184" s="222" t="s">
        <v>1</v>
      </c>
      <c r="N184" s="223" t="s">
        <v>38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6" t="s">
        <v>112</v>
      </c>
      <c r="AT184" s="226" t="s">
        <v>107</v>
      </c>
      <c r="AU184" s="226" t="s">
        <v>78</v>
      </c>
      <c r="AY184" s="13" t="s">
        <v>106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3" t="s">
        <v>78</v>
      </c>
      <c r="BK184" s="227">
        <f>ROUND(I184*H184,2)</f>
        <v>0</v>
      </c>
      <c r="BL184" s="13" t="s">
        <v>112</v>
      </c>
      <c r="BM184" s="226" t="s">
        <v>275</v>
      </c>
    </row>
    <row r="185" s="2" customFormat="1">
      <c r="A185" s="34"/>
      <c r="B185" s="35"/>
      <c r="C185" s="36"/>
      <c r="D185" s="228" t="s">
        <v>114</v>
      </c>
      <c r="E185" s="36"/>
      <c r="F185" s="229" t="s">
        <v>276</v>
      </c>
      <c r="G185" s="36"/>
      <c r="H185" s="36"/>
      <c r="I185" s="134"/>
      <c r="J185" s="36"/>
      <c r="K185" s="36"/>
      <c r="L185" s="40"/>
      <c r="M185" s="230"/>
      <c r="N185" s="231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114</v>
      </c>
      <c r="AU185" s="13" t="s">
        <v>78</v>
      </c>
    </row>
    <row r="186" s="2" customFormat="1" ht="24" customHeight="1">
      <c r="A186" s="34"/>
      <c r="B186" s="35"/>
      <c r="C186" s="215" t="s">
        <v>277</v>
      </c>
      <c r="D186" s="215" t="s">
        <v>107</v>
      </c>
      <c r="E186" s="216" t="s">
        <v>278</v>
      </c>
      <c r="F186" s="217" t="s">
        <v>279</v>
      </c>
      <c r="G186" s="218" t="s">
        <v>110</v>
      </c>
      <c r="H186" s="219">
        <v>1</v>
      </c>
      <c r="I186" s="220"/>
      <c r="J186" s="221">
        <f>ROUND(I186*H186,2)</f>
        <v>0</v>
      </c>
      <c r="K186" s="217" t="s">
        <v>111</v>
      </c>
      <c r="L186" s="40"/>
      <c r="M186" s="222" t="s">
        <v>1</v>
      </c>
      <c r="N186" s="223" t="s">
        <v>38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6" t="s">
        <v>112</v>
      </c>
      <c r="AT186" s="226" t="s">
        <v>107</v>
      </c>
      <c r="AU186" s="226" t="s">
        <v>78</v>
      </c>
      <c r="AY186" s="13" t="s">
        <v>106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3" t="s">
        <v>78</v>
      </c>
      <c r="BK186" s="227">
        <f>ROUND(I186*H186,2)</f>
        <v>0</v>
      </c>
      <c r="BL186" s="13" t="s">
        <v>112</v>
      </c>
      <c r="BM186" s="226" t="s">
        <v>280</v>
      </c>
    </row>
    <row r="187" s="2" customFormat="1">
      <c r="A187" s="34"/>
      <c r="B187" s="35"/>
      <c r="C187" s="36"/>
      <c r="D187" s="228" t="s">
        <v>114</v>
      </c>
      <c r="E187" s="36"/>
      <c r="F187" s="229" t="s">
        <v>281</v>
      </c>
      <c r="G187" s="36"/>
      <c r="H187" s="36"/>
      <c r="I187" s="134"/>
      <c r="J187" s="36"/>
      <c r="K187" s="36"/>
      <c r="L187" s="40"/>
      <c r="M187" s="230"/>
      <c r="N187" s="231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114</v>
      </c>
      <c r="AU187" s="13" t="s">
        <v>78</v>
      </c>
    </row>
    <row r="188" s="2" customFormat="1" ht="24" customHeight="1">
      <c r="A188" s="34"/>
      <c r="B188" s="35"/>
      <c r="C188" s="215" t="s">
        <v>282</v>
      </c>
      <c r="D188" s="215" t="s">
        <v>107</v>
      </c>
      <c r="E188" s="216" t="s">
        <v>283</v>
      </c>
      <c r="F188" s="217" t="s">
        <v>284</v>
      </c>
      <c r="G188" s="218" t="s">
        <v>110</v>
      </c>
      <c r="H188" s="219">
        <v>1</v>
      </c>
      <c r="I188" s="220"/>
      <c r="J188" s="221">
        <f>ROUND(I188*H188,2)</f>
        <v>0</v>
      </c>
      <c r="K188" s="217" t="s">
        <v>111</v>
      </c>
      <c r="L188" s="40"/>
      <c r="M188" s="222" t="s">
        <v>1</v>
      </c>
      <c r="N188" s="223" t="s">
        <v>38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6" t="s">
        <v>112</v>
      </c>
      <c r="AT188" s="226" t="s">
        <v>107</v>
      </c>
      <c r="AU188" s="226" t="s">
        <v>78</v>
      </c>
      <c r="AY188" s="13" t="s">
        <v>106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3" t="s">
        <v>78</v>
      </c>
      <c r="BK188" s="227">
        <f>ROUND(I188*H188,2)</f>
        <v>0</v>
      </c>
      <c r="BL188" s="13" t="s">
        <v>112</v>
      </c>
      <c r="BM188" s="226" t="s">
        <v>285</v>
      </c>
    </row>
    <row r="189" s="2" customFormat="1">
      <c r="A189" s="34"/>
      <c r="B189" s="35"/>
      <c r="C189" s="36"/>
      <c r="D189" s="228" t="s">
        <v>114</v>
      </c>
      <c r="E189" s="36"/>
      <c r="F189" s="229" t="s">
        <v>286</v>
      </c>
      <c r="G189" s="36"/>
      <c r="H189" s="36"/>
      <c r="I189" s="134"/>
      <c r="J189" s="36"/>
      <c r="K189" s="36"/>
      <c r="L189" s="40"/>
      <c r="M189" s="230"/>
      <c r="N189" s="231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114</v>
      </c>
      <c r="AU189" s="13" t="s">
        <v>78</v>
      </c>
    </row>
    <row r="190" s="2" customFormat="1" ht="48" customHeight="1">
      <c r="A190" s="34"/>
      <c r="B190" s="35"/>
      <c r="C190" s="215" t="s">
        <v>287</v>
      </c>
      <c r="D190" s="215" t="s">
        <v>107</v>
      </c>
      <c r="E190" s="216" t="s">
        <v>288</v>
      </c>
      <c r="F190" s="217" t="s">
        <v>289</v>
      </c>
      <c r="G190" s="218" t="s">
        <v>110</v>
      </c>
      <c r="H190" s="219">
        <v>1</v>
      </c>
      <c r="I190" s="220"/>
      <c r="J190" s="221">
        <f>ROUND(I190*H190,2)</f>
        <v>0</v>
      </c>
      <c r="K190" s="217" t="s">
        <v>111</v>
      </c>
      <c r="L190" s="40"/>
      <c r="M190" s="222" t="s">
        <v>1</v>
      </c>
      <c r="N190" s="223" t="s">
        <v>38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6" t="s">
        <v>112</v>
      </c>
      <c r="AT190" s="226" t="s">
        <v>107</v>
      </c>
      <c r="AU190" s="226" t="s">
        <v>78</v>
      </c>
      <c r="AY190" s="13" t="s">
        <v>106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3" t="s">
        <v>78</v>
      </c>
      <c r="BK190" s="227">
        <f>ROUND(I190*H190,2)</f>
        <v>0</v>
      </c>
      <c r="BL190" s="13" t="s">
        <v>112</v>
      </c>
      <c r="BM190" s="226" t="s">
        <v>290</v>
      </c>
    </row>
    <row r="191" s="2" customFormat="1">
      <c r="A191" s="34"/>
      <c r="B191" s="35"/>
      <c r="C191" s="36"/>
      <c r="D191" s="228" t="s">
        <v>114</v>
      </c>
      <c r="E191" s="36"/>
      <c r="F191" s="229" t="s">
        <v>291</v>
      </c>
      <c r="G191" s="36"/>
      <c r="H191" s="36"/>
      <c r="I191" s="134"/>
      <c r="J191" s="36"/>
      <c r="K191" s="36"/>
      <c r="L191" s="40"/>
      <c r="M191" s="230"/>
      <c r="N191" s="231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114</v>
      </c>
      <c r="AU191" s="13" t="s">
        <v>78</v>
      </c>
    </row>
    <row r="192" s="2" customFormat="1" ht="36" customHeight="1">
      <c r="A192" s="34"/>
      <c r="B192" s="35"/>
      <c r="C192" s="215" t="s">
        <v>292</v>
      </c>
      <c r="D192" s="215" t="s">
        <v>107</v>
      </c>
      <c r="E192" s="216" t="s">
        <v>293</v>
      </c>
      <c r="F192" s="217" t="s">
        <v>294</v>
      </c>
      <c r="G192" s="218" t="s">
        <v>110</v>
      </c>
      <c r="H192" s="219">
        <v>1</v>
      </c>
      <c r="I192" s="220"/>
      <c r="J192" s="221">
        <f>ROUND(I192*H192,2)</f>
        <v>0</v>
      </c>
      <c r="K192" s="217" t="s">
        <v>111</v>
      </c>
      <c r="L192" s="40"/>
      <c r="M192" s="222" t="s">
        <v>1</v>
      </c>
      <c r="N192" s="223" t="s">
        <v>38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6" t="s">
        <v>112</v>
      </c>
      <c r="AT192" s="226" t="s">
        <v>107</v>
      </c>
      <c r="AU192" s="226" t="s">
        <v>78</v>
      </c>
      <c r="AY192" s="13" t="s">
        <v>106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3" t="s">
        <v>78</v>
      </c>
      <c r="BK192" s="227">
        <f>ROUND(I192*H192,2)</f>
        <v>0</v>
      </c>
      <c r="BL192" s="13" t="s">
        <v>112</v>
      </c>
      <c r="BM192" s="226" t="s">
        <v>295</v>
      </c>
    </row>
    <row r="193" s="2" customFormat="1">
      <c r="A193" s="34"/>
      <c r="B193" s="35"/>
      <c r="C193" s="36"/>
      <c r="D193" s="228" t="s">
        <v>114</v>
      </c>
      <c r="E193" s="36"/>
      <c r="F193" s="229" t="s">
        <v>296</v>
      </c>
      <c r="G193" s="36"/>
      <c r="H193" s="36"/>
      <c r="I193" s="134"/>
      <c r="J193" s="36"/>
      <c r="K193" s="36"/>
      <c r="L193" s="40"/>
      <c r="M193" s="230"/>
      <c r="N193" s="231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114</v>
      </c>
      <c r="AU193" s="13" t="s">
        <v>78</v>
      </c>
    </row>
    <row r="194" s="2" customFormat="1" ht="36" customHeight="1">
      <c r="A194" s="34"/>
      <c r="B194" s="35"/>
      <c r="C194" s="215" t="s">
        <v>297</v>
      </c>
      <c r="D194" s="215" t="s">
        <v>107</v>
      </c>
      <c r="E194" s="216" t="s">
        <v>298</v>
      </c>
      <c r="F194" s="217" t="s">
        <v>299</v>
      </c>
      <c r="G194" s="218" t="s">
        <v>110</v>
      </c>
      <c r="H194" s="219">
        <v>1</v>
      </c>
      <c r="I194" s="220"/>
      <c r="J194" s="221">
        <f>ROUND(I194*H194,2)</f>
        <v>0</v>
      </c>
      <c r="K194" s="217" t="s">
        <v>111</v>
      </c>
      <c r="L194" s="40"/>
      <c r="M194" s="222" t="s">
        <v>1</v>
      </c>
      <c r="N194" s="223" t="s">
        <v>38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6" t="s">
        <v>112</v>
      </c>
      <c r="AT194" s="226" t="s">
        <v>107</v>
      </c>
      <c r="AU194" s="226" t="s">
        <v>78</v>
      </c>
      <c r="AY194" s="13" t="s">
        <v>106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3" t="s">
        <v>78</v>
      </c>
      <c r="BK194" s="227">
        <f>ROUND(I194*H194,2)</f>
        <v>0</v>
      </c>
      <c r="BL194" s="13" t="s">
        <v>112</v>
      </c>
      <c r="BM194" s="226" t="s">
        <v>300</v>
      </c>
    </row>
    <row r="195" s="2" customFormat="1">
      <c r="A195" s="34"/>
      <c r="B195" s="35"/>
      <c r="C195" s="36"/>
      <c r="D195" s="228" t="s">
        <v>114</v>
      </c>
      <c r="E195" s="36"/>
      <c r="F195" s="229" t="s">
        <v>301</v>
      </c>
      <c r="G195" s="36"/>
      <c r="H195" s="36"/>
      <c r="I195" s="134"/>
      <c r="J195" s="36"/>
      <c r="K195" s="36"/>
      <c r="L195" s="40"/>
      <c r="M195" s="230"/>
      <c r="N195" s="231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114</v>
      </c>
      <c r="AU195" s="13" t="s">
        <v>78</v>
      </c>
    </row>
    <row r="196" s="2" customFormat="1" ht="36" customHeight="1">
      <c r="A196" s="34"/>
      <c r="B196" s="35"/>
      <c r="C196" s="215" t="s">
        <v>302</v>
      </c>
      <c r="D196" s="215" t="s">
        <v>107</v>
      </c>
      <c r="E196" s="216" t="s">
        <v>303</v>
      </c>
      <c r="F196" s="217" t="s">
        <v>304</v>
      </c>
      <c r="G196" s="218" t="s">
        <v>110</v>
      </c>
      <c r="H196" s="219">
        <v>1</v>
      </c>
      <c r="I196" s="220"/>
      <c r="J196" s="221">
        <f>ROUND(I196*H196,2)</f>
        <v>0</v>
      </c>
      <c r="K196" s="217" t="s">
        <v>111</v>
      </c>
      <c r="L196" s="40"/>
      <c r="M196" s="222" t="s">
        <v>1</v>
      </c>
      <c r="N196" s="223" t="s">
        <v>38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26" t="s">
        <v>112</v>
      </c>
      <c r="AT196" s="226" t="s">
        <v>107</v>
      </c>
      <c r="AU196" s="226" t="s">
        <v>78</v>
      </c>
      <c r="AY196" s="13" t="s">
        <v>106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3" t="s">
        <v>78</v>
      </c>
      <c r="BK196" s="227">
        <f>ROUND(I196*H196,2)</f>
        <v>0</v>
      </c>
      <c r="BL196" s="13" t="s">
        <v>112</v>
      </c>
      <c r="BM196" s="226" t="s">
        <v>305</v>
      </c>
    </row>
    <row r="197" s="2" customFormat="1">
      <c r="A197" s="34"/>
      <c r="B197" s="35"/>
      <c r="C197" s="36"/>
      <c r="D197" s="228" t="s">
        <v>114</v>
      </c>
      <c r="E197" s="36"/>
      <c r="F197" s="229" t="s">
        <v>306</v>
      </c>
      <c r="G197" s="36"/>
      <c r="H197" s="36"/>
      <c r="I197" s="134"/>
      <c r="J197" s="36"/>
      <c r="K197" s="36"/>
      <c r="L197" s="40"/>
      <c r="M197" s="230"/>
      <c r="N197" s="231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114</v>
      </c>
      <c r="AU197" s="13" t="s">
        <v>78</v>
      </c>
    </row>
    <row r="198" s="2" customFormat="1" ht="24" customHeight="1">
      <c r="A198" s="34"/>
      <c r="B198" s="35"/>
      <c r="C198" s="215" t="s">
        <v>307</v>
      </c>
      <c r="D198" s="215" t="s">
        <v>107</v>
      </c>
      <c r="E198" s="216" t="s">
        <v>308</v>
      </c>
      <c r="F198" s="217" t="s">
        <v>309</v>
      </c>
      <c r="G198" s="218" t="s">
        <v>110</v>
      </c>
      <c r="H198" s="219">
        <v>1</v>
      </c>
      <c r="I198" s="220"/>
      <c r="J198" s="221">
        <f>ROUND(I198*H198,2)</f>
        <v>0</v>
      </c>
      <c r="K198" s="217" t="s">
        <v>111</v>
      </c>
      <c r="L198" s="40"/>
      <c r="M198" s="222" t="s">
        <v>1</v>
      </c>
      <c r="N198" s="223" t="s">
        <v>38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6" t="s">
        <v>112</v>
      </c>
      <c r="AT198" s="226" t="s">
        <v>107</v>
      </c>
      <c r="AU198" s="226" t="s">
        <v>78</v>
      </c>
      <c r="AY198" s="13" t="s">
        <v>106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3" t="s">
        <v>78</v>
      </c>
      <c r="BK198" s="227">
        <f>ROUND(I198*H198,2)</f>
        <v>0</v>
      </c>
      <c r="BL198" s="13" t="s">
        <v>112</v>
      </c>
      <c r="BM198" s="226" t="s">
        <v>310</v>
      </c>
    </row>
    <row r="199" s="2" customFormat="1">
      <c r="A199" s="34"/>
      <c r="B199" s="35"/>
      <c r="C199" s="36"/>
      <c r="D199" s="228" t="s">
        <v>114</v>
      </c>
      <c r="E199" s="36"/>
      <c r="F199" s="229" t="s">
        <v>311</v>
      </c>
      <c r="G199" s="36"/>
      <c r="H199" s="36"/>
      <c r="I199" s="134"/>
      <c r="J199" s="36"/>
      <c r="K199" s="36"/>
      <c r="L199" s="40"/>
      <c r="M199" s="230"/>
      <c r="N199" s="231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114</v>
      </c>
      <c r="AU199" s="13" t="s">
        <v>78</v>
      </c>
    </row>
    <row r="200" s="2" customFormat="1" ht="24" customHeight="1">
      <c r="A200" s="34"/>
      <c r="B200" s="35"/>
      <c r="C200" s="215" t="s">
        <v>312</v>
      </c>
      <c r="D200" s="215" t="s">
        <v>107</v>
      </c>
      <c r="E200" s="216" t="s">
        <v>313</v>
      </c>
      <c r="F200" s="217" t="s">
        <v>314</v>
      </c>
      <c r="G200" s="218" t="s">
        <v>110</v>
      </c>
      <c r="H200" s="219">
        <v>1</v>
      </c>
      <c r="I200" s="220"/>
      <c r="J200" s="221">
        <f>ROUND(I200*H200,2)</f>
        <v>0</v>
      </c>
      <c r="K200" s="217" t="s">
        <v>111</v>
      </c>
      <c r="L200" s="40"/>
      <c r="M200" s="222" t="s">
        <v>1</v>
      </c>
      <c r="N200" s="223" t="s">
        <v>38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6" t="s">
        <v>112</v>
      </c>
      <c r="AT200" s="226" t="s">
        <v>107</v>
      </c>
      <c r="AU200" s="226" t="s">
        <v>78</v>
      </c>
      <c r="AY200" s="13" t="s">
        <v>106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3" t="s">
        <v>78</v>
      </c>
      <c r="BK200" s="227">
        <f>ROUND(I200*H200,2)</f>
        <v>0</v>
      </c>
      <c r="BL200" s="13" t="s">
        <v>112</v>
      </c>
      <c r="BM200" s="226" t="s">
        <v>315</v>
      </c>
    </row>
    <row r="201" s="2" customFormat="1">
      <c r="A201" s="34"/>
      <c r="B201" s="35"/>
      <c r="C201" s="36"/>
      <c r="D201" s="228" t="s">
        <v>114</v>
      </c>
      <c r="E201" s="36"/>
      <c r="F201" s="229" t="s">
        <v>316</v>
      </c>
      <c r="G201" s="36"/>
      <c r="H201" s="36"/>
      <c r="I201" s="134"/>
      <c r="J201" s="36"/>
      <c r="K201" s="36"/>
      <c r="L201" s="40"/>
      <c r="M201" s="230"/>
      <c r="N201" s="231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114</v>
      </c>
      <c r="AU201" s="13" t="s">
        <v>78</v>
      </c>
    </row>
    <row r="202" s="2" customFormat="1" ht="24" customHeight="1">
      <c r="A202" s="34"/>
      <c r="B202" s="35"/>
      <c r="C202" s="215" t="s">
        <v>317</v>
      </c>
      <c r="D202" s="215" t="s">
        <v>107</v>
      </c>
      <c r="E202" s="216" t="s">
        <v>318</v>
      </c>
      <c r="F202" s="217" t="s">
        <v>319</v>
      </c>
      <c r="G202" s="218" t="s">
        <v>110</v>
      </c>
      <c r="H202" s="219">
        <v>1</v>
      </c>
      <c r="I202" s="220"/>
      <c r="J202" s="221">
        <f>ROUND(I202*H202,2)</f>
        <v>0</v>
      </c>
      <c r="K202" s="217" t="s">
        <v>111</v>
      </c>
      <c r="L202" s="40"/>
      <c r="M202" s="222" t="s">
        <v>1</v>
      </c>
      <c r="N202" s="223" t="s">
        <v>38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6" t="s">
        <v>112</v>
      </c>
      <c r="AT202" s="226" t="s">
        <v>107</v>
      </c>
      <c r="AU202" s="226" t="s">
        <v>78</v>
      </c>
      <c r="AY202" s="13" t="s">
        <v>106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3" t="s">
        <v>78</v>
      </c>
      <c r="BK202" s="227">
        <f>ROUND(I202*H202,2)</f>
        <v>0</v>
      </c>
      <c r="BL202" s="13" t="s">
        <v>112</v>
      </c>
      <c r="BM202" s="226" t="s">
        <v>320</v>
      </c>
    </row>
    <row r="203" s="2" customFormat="1">
      <c r="A203" s="34"/>
      <c r="B203" s="35"/>
      <c r="C203" s="36"/>
      <c r="D203" s="228" t="s">
        <v>114</v>
      </c>
      <c r="E203" s="36"/>
      <c r="F203" s="229" t="s">
        <v>321</v>
      </c>
      <c r="G203" s="36"/>
      <c r="H203" s="36"/>
      <c r="I203" s="134"/>
      <c r="J203" s="36"/>
      <c r="K203" s="36"/>
      <c r="L203" s="40"/>
      <c r="M203" s="230"/>
      <c r="N203" s="231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114</v>
      </c>
      <c r="AU203" s="13" t="s">
        <v>78</v>
      </c>
    </row>
    <row r="204" s="2" customFormat="1" ht="24" customHeight="1">
      <c r="A204" s="34"/>
      <c r="B204" s="35"/>
      <c r="C204" s="215" t="s">
        <v>322</v>
      </c>
      <c r="D204" s="215" t="s">
        <v>107</v>
      </c>
      <c r="E204" s="216" t="s">
        <v>323</v>
      </c>
      <c r="F204" s="217" t="s">
        <v>324</v>
      </c>
      <c r="G204" s="218" t="s">
        <v>110</v>
      </c>
      <c r="H204" s="219">
        <v>54</v>
      </c>
      <c r="I204" s="220"/>
      <c r="J204" s="221">
        <f>ROUND(I204*H204,2)</f>
        <v>0</v>
      </c>
      <c r="K204" s="217" t="s">
        <v>111</v>
      </c>
      <c r="L204" s="40"/>
      <c r="M204" s="222" t="s">
        <v>1</v>
      </c>
      <c r="N204" s="223" t="s">
        <v>38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26" t="s">
        <v>112</v>
      </c>
      <c r="AT204" s="226" t="s">
        <v>107</v>
      </c>
      <c r="AU204" s="226" t="s">
        <v>78</v>
      </c>
      <c r="AY204" s="13" t="s">
        <v>106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3" t="s">
        <v>78</v>
      </c>
      <c r="BK204" s="227">
        <f>ROUND(I204*H204,2)</f>
        <v>0</v>
      </c>
      <c r="BL204" s="13" t="s">
        <v>112</v>
      </c>
      <c r="BM204" s="226" t="s">
        <v>325</v>
      </c>
    </row>
    <row r="205" s="2" customFormat="1">
      <c r="A205" s="34"/>
      <c r="B205" s="35"/>
      <c r="C205" s="36"/>
      <c r="D205" s="228" t="s">
        <v>114</v>
      </c>
      <c r="E205" s="36"/>
      <c r="F205" s="229" t="s">
        <v>326</v>
      </c>
      <c r="G205" s="36"/>
      <c r="H205" s="36"/>
      <c r="I205" s="134"/>
      <c r="J205" s="36"/>
      <c r="K205" s="36"/>
      <c r="L205" s="40"/>
      <c r="M205" s="230"/>
      <c r="N205" s="231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114</v>
      </c>
      <c r="AU205" s="13" t="s">
        <v>78</v>
      </c>
    </row>
    <row r="206" s="2" customFormat="1" ht="24" customHeight="1">
      <c r="A206" s="34"/>
      <c r="B206" s="35"/>
      <c r="C206" s="215" t="s">
        <v>327</v>
      </c>
      <c r="D206" s="215" t="s">
        <v>107</v>
      </c>
      <c r="E206" s="216" t="s">
        <v>328</v>
      </c>
      <c r="F206" s="217" t="s">
        <v>329</v>
      </c>
      <c r="G206" s="218" t="s">
        <v>110</v>
      </c>
      <c r="H206" s="219">
        <v>1</v>
      </c>
      <c r="I206" s="220"/>
      <c r="J206" s="221">
        <f>ROUND(I206*H206,2)</f>
        <v>0</v>
      </c>
      <c r="K206" s="217" t="s">
        <v>111</v>
      </c>
      <c r="L206" s="40"/>
      <c r="M206" s="222" t="s">
        <v>1</v>
      </c>
      <c r="N206" s="223" t="s">
        <v>38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6" t="s">
        <v>112</v>
      </c>
      <c r="AT206" s="226" t="s">
        <v>107</v>
      </c>
      <c r="AU206" s="226" t="s">
        <v>78</v>
      </c>
      <c r="AY206" s="13" t="s">
        <v>106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3" t="s">
        <v>78</v>
      </c>
      <c r="BK206" s="227">
        <f>ROUND(I206*H206,2)</f>
        <v>0</v>
      </c>
      <c r="BL206" s="13" t="s">
        <v>112</v>
      </c>
      <c r="BM206" s="226" t="s">
        <v>330</v>
      </c>
    </row>
    <row r="207" s="2" customFormat="1">
      <c r="A207" s="34"/>
      <c r="B207" s="35"/>
      <c r="C207" s="36"/>
      <c r="D207" s="228" t="s">
        <v>114</v>
      </c>
      <c r="E207" s="36"/>
      <c r="F207" s="229" t="s">
        <v>331</v>
      </c>
      <c r="G207" s="36"/>
      <c r="H207" s="36"/>
      <c r="I207" s="134"/>
      <c r="J207" s="36"/>
      <c r="K207" s="36"/>
      <c r="L207" s="40"/>
      <c r="M207" s="230"/>
      <c r="N207" s="231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114</v>
      </c>
      <c r="AU207" s="13" t="s">
        <v>78</v>
      </c>
    </row>
    <row r="208" s="2" customFormat="1" ht="24" customHeight="1">
      <c r="A208" s="34"/>
      <c r="B208" s="35"/>
      <c r="C208" s="215" t="s">
        <v>332</v>
      </c>
      <c r="D208" s="215" t="s">
        <v>107</v>
      </c>
      <c r="E208" s="216" t="s">
        <v>333</v>
      </c>
      <c r="F208" s="217" t="s">
        <v>334</v>
      </c>
      <c r="G208" s="218" t="s">
        <v>110</v>
      </c>
      <c r="H208" s="219">
        <v>1</v>
      </c>
      <c r="I208" s="220"/>
      <c r="J208" s="221">
        <f>ROUND(I208*H208,2)</f>
        <v>0</v>
      </c>
      <c r="K208" s="217" t="s">
        <v>111</v>
      </c>
      <c r="L208" s="40"/>
      <c r="M208" s="222" t="s">
        <v>1</v>
      </c>
      <c r="N208" s="223" t="s">
        <v>38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6" t="s">
        <v>112</v>
      </c>
      <c r="AT208" s="226" t="s">
        <v>107</v>
      </c>
      <c r="AU208" s="226" t="s">
        <v>78</v>
      </c>
      <c r="AY208" s="13" t="s">
        <v>106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3" t="s">
        <v>78</v>
      </c>
      <c r="BK208" s="227">
        <f>ROUND(I208*H208,2)</f>
        <v>0</v>
      </c>
      <c r="BL208" s="13" t="s">
        <v>112</v>
      </c>
      <c r="BM208" s="226" t="s">
        <v>335</v>
      </c>
    </row>
    <row r="209" s="2" customFormat="1">
      <c r="A209" s="34"/>
      <c r="B209" s="35"/>
      <c r="C209" s="36"/>
      <c r="D209" s="228" t="s">
        <v>114</v>
      </c>
      <c r="E209" s="36"/>
      <c r="F209" s="229" t="s">
        <v>336</v>
      </c>
      <c r="G209" s="36"/>
      <c r="H209" s="36"/>
      <c r="I209" s="134"/>
      <c r="J209" s="36"/>
      <c r="K209" s="36"/>
      <c r="L209" s="40"/>
      <c r="M209" s="230"/>
      <c r="N209" s="231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114</v>
      </c>
      <c r="AU209" s="13" t="s">
        <v>78</v>
      </c>
    </row>
    <row r="210" s="2" customFormat="1" ht="24" customHeight="1">
      <c r="A210" s="34"/>
      <c r="B210" s="35"/>
      <c r="C210" s="215" t="s">
        <v>337</v>
      </c>
      <c r="D210" s="215" t="s">
        <v>107</v>
      </c>
      <c r="E210" s="216" t="s">
        <v>338</v>
      </c>
      <c r="F210" s="217" t="s">
        <v>339</v>
      </c>
      <c r="G210" s="218" t="s">
        <v>110</v>
      </c>
      <c r="H210" s="219">
        <v>1</v>
      </c>
      <c r="I210" s="220"/>
      <c r="J210" s="221">
        <f>ROUND(I210*H210,2)</f>
        <v>0</v>
      </c>
      <c r="K210" s="217" t="s">
        <v>111</v>
      </c>
      <c r="L210" s="40"/>
      <c r="M210" s="222" t="s">
        <v>1</v>
      </c>
      <c r="N210" s="223" t="s">
        <v>38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6" t="s">
        <v>112</v>
      </c>
      <c r="AT210" s="226" t="s">
        <v>107</v>
      </c>
      <c r="AU210" s="226" t="s">
        <v>78</v>
      </c>
      <c r="AY210" s="13" t="s">
        <v>106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3" t="s">
        <v>78</v>
      </c>
      <c r="BK210" s="227">
        <f>ROUND(I210*H210,2)</f>
        <v>0</v>
      </c>
      <c r="BL210" s="13" t="s">
        <v>112</v>
      </c>
      <c r="BM210" s="226" t="s">
        <v>340</v>
      </c>
    </row>
    <row r="211" s="2" customFormat="1">
      <c r="A211" s="34"/>
      <c r="B211" s="35"/>
      <c r="C211" s="36"/>
      <c r="D211" s="228" t="s">
        <v>114</v>
      </c>
      <c r="E211" s="36"/>
      <c r="F211" s="229" t="s">
        <v>341</v>
      </c>
      <c r="G211" s="36"/>
      <c r="H211" s="36"/>
      <c r="I211" s="134"/>
      <c r="J211" s="36"/>
      <c r="K211" s="36"/>
      <c r="L211" s="40"/>
      <c r="M211" s="230"/>
      <c r="N211" s="231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114</v>
      </c>
      <c r="AU211" s="13" t="s">
        <v>78</v>
      </c>
    </row>
    <row r="212" s="2" customFormat="1" ht="24" customHeight="1">
      <c r="A212" s="34"/>
      <c r="B212" s="35"/>
      <c r="C212" s="215" t="s">
        <v>342</v>
      </c>
      <c r="D212" s="215" t="s">
        <v>107</v>
      </c>
      <c r="E212" s="216" t="s">
        <v>343</v>
      </c>
      <c r="F212" s="217" t="s">
        <v>344</v>
      </c>
      <c r="G212" s="218" t="s">
        <v>110</v>
      </c>
      <c r="H212" s="219">
        <v>1</v>
      </c>
      <c r="I212" s="220"/>
      <c r="J212" s="221">
        <f>ROUND(I212*H212,2)</f>
        <v>0</v>
      </c>
      <c r="K212" s="217" t="s">
        <v>111</v>
      </c>
      <c r="L212" s="40"/>
      <c r="M212" s="222" t="s">
        <v>1</v>
      </c>
      <c r="N212" s="223" t="s">
        <v>38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26" t="s">
        <v>112</v>
      </c>
      <c r="AT212" s="226" t="s">
        <v>107</v>
      </c>
      <c r="AU212" s="226" t="s">
        <v>78</v>
      </c>
      <c r="AY212" s="13" t="s">
        <v>106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3" t="s">
        <v>78</v>
      </c>
      <c r="BK212" s="227">
        <f>ROUND(I212*H212,2)</f>
        <v>0</v>
      </c>
      <c r="BL212" s="13" t="s">
        <v>112</v>
      </c>
      <c r="BM212" s="226" t="s">
        <v>345</v>
      </c>
    </row>
    <row r="213" s="2" customFormat="1">
      <c r="A213" s="34"/>
      <c r="B213" s="35"/>
      <c r="C213" s="36"/>
      <c r="D213" s="228" t="s">
        <v>114</v>
      </c>
      <c r="E213" s="36"/>
      <c r="F213" s="229" t="s">
        <v>346</v>
      </c>
      <c r="G213" s="36"/>
      <c r="H213" s="36"/>
      <c r="I213" s="134"/>
      <c r="J213" s="36"/>
      <c r="K213" s="36"/>
      <c r="L213" s="40"/>
      <c r="M213" s="230"/>
      <c r="N213" s="231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114</v>
      </c>
      <c r="AU213" s="13" t="s">
        <v>78</v>
      </c>
    </row>
    <row r="214" s="2" customFormat="1" ht="24" customHeight="1">
      <c r="A214" s="34"/>
      <c r="B214" s="35"/>
      <c r="C214" s="215" t="s">
        <v>347</v>
      </c>
      <c r="D214" s="215" t="s">
        <v>107</v>
      </c>
      <c r="E214" s="216" t="s">
        <v>348</v>
      </c>
      <c r="F214" s="217" t="s">
        <v>349</v>
      </c>
      <c r="G214" s="218" t="s">
        <v>110</v>
      </c>
      <c r="H214" s="219">
        <v>1</v>
      </c>
      <c r="I214" s="220"/>
      <c r="J214" s="221">
        <f>ROUND(I214*H214,2)</f>
        <v>0</v>
      </c>
      <c r="K214" s="217" t="s">
        <v>111</v>
      </c>
      <c r="L214" s="40"/>
      <c r="M214" s="222" t="s">
        <v>1</v>
      </c>
      <c r="N214" s="223" t="s">
        <v>38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6" t="s">
        <v>112</v>
      </c>
      <c r="AT214" s="226" t="s">
        <v>107</v>
      </c>
      <c r="AU214" s="226" t="s">
        <v>78</v>
      </c>
      <c r="AY214" s="13" t="s">
        <v>106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3" t="s">
        <v>78</v>
      </c>
      <c r="BK214" s="227">
        <f>ROUND(I214*H214,2)</f>
        <v>0</v>
      </c>
      <c r="BL214" s="13" t="s">
        <v>112</v>
      </c>
      <c r="BM214" s="226" t="s">
        <v>350</v>
      </c>
    </row>
    <row r="215" s="2" customFormat="1">
      <c r="A215" s="34"/>
      <c r="B215" s="35"/>
      <c r="C215" s="36"/>
      <c r="D215" s="228" t="s">
        <v>114</v>
      </c>
      <c r="E215" s="36"/>
      <c r="F215" s="229" t="s">
        <v>351</v>
      </c>
      <c r="G215" s="36"/>
      <c r="H215" s="36"/>
      <c r="I215" s="134"/>
      <c r="J215" s="36"/>
      <c r="K215" s="36"/>
      <c r="L215" s="40"/>
      <c r="M215" s="230"/>
      <c r="N215" s="231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114</v>
      </c>
      <c r="AU215" s="13" t="s">
        <v>78</v>
      </c>
    </row>
    <row r="216" s="2" customFormat="1" ht="24" customHeight="1">
      <c r="A216" s="34"/>
      <c r="B216" s="35"/>
      <c r="C216" s="215" t="s">
        <v>352</v>
      </c>
      <c r="D216" s="215" t="s">
        <v>107</v>
      </c>
      <c r="E216" s="216" t="s">
        <v>353</v>
      </c>
      <c r="F216" s="217" t="s">
        <v>354</v>
      </c>
      <c r="G216" s="218" t="s">
        <v>110</v>
      </c>
      <c r="H216" s="219">
        <v>1</v>
      </c>
      <c r="I216" s="220"/>
      <c r="J216" s="221">
        <f>ROUND(I216*H216,2)</f>
        <v>0</v>
      </c>
      <c r="K216" s="217" t="s">
        <v>111</v>
      </c>
      <c r="L216" s="40"/>
      <c r="M216" s="222" t="s">
        <v>1</v>
      </c>
      <c r="N216" s="223" t="s">
        <v>38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6" t="s">
        <v>112</v>
      </c>
      <c r="AT216" s="226" t="s">
        <v>107</v>
      </c>
      <c r="AU216" s="226" t="s">
        <v>78</v>
      </c>
      <c r="AY216" s="13" t="s">
        <v>106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3" t="s">
        <v>78</v>
      </c>
      <c r="BK216" s="227">
        <f>ROUND(I216*H216,2)</f>
        <v>0</v>
      </c>
      <c r="BL216" s="13" t="s">
        <v>112</v>
      </c>
      <c r="BM216" s="226" t="s">
        <v>355</v>
      </c>
    </row>
    <row r="217" s="2" customFormat="1">
      <c r="A217" s="34"/>
      <c r="B217" s="35"/>
      <c r="C217" s="36"/>
      <c r="D217" s="228" t="s">
        <v>114</v>
      </c>
      <c r="E217" s="36"/>
      <c r="F217" s="229" t="s">
        <v>356</v>
      </c>
      <c r="G217" s="36"/>
      <c r="H217" s="36"/>
      <c r="I217" s="134"/>
      <c r="J217" s="36"/>
      <c r="K217" s="36"/>
      <c r="L217" s="40"/>
      <c r="M217" s="230"/>
      <c r="N217" s="231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114</v>
      </c>
      <c r="AU217" s="13" t="s">
        <v>78</v>
      </c>
    </row>
    <row r="218" s="2" customFormat="1" ht="24" customHeight="1">
      <c r="A218" s="34"/>
      <c r="B218" s="35"/>
      <c r="C218" s="215" t="s">
        <v>357</v>
      </c>
      <c r="D218" s="215" t="s">
        <v>107</v>
      </c>
      <c r="E218" s="216" t="s">
        <v>358</v>
      </c>
      <c r="F218" s="217" t="s">
        <v>359</v>
      </c>
      <c r="G218" s="218" t="s">
        <v>110</v>
      </c>
      <c r="H218" s="219">
        <v>1</v>
      </c>
      <c r="I218" s="220"/>
      <c r="J218" s="221">
        <f>ROUND(I218*H218,2)</f>
        <v>0</v>
      </c>
      <c r="K218" s="217" t="s">
        <v>111</v>
      </c>
      <c r="L218" s="40"/>
      <c r="M218" s="222" t="s">
        <v>1</v>
      </c>
      <c r="N218" s="223" t="s">
        <v>38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6" t="s">
        <v>112</v>
      </c>
      <c r="AT218" s="226" t="s">
        <v>107</v>
      </c>
      <c r="AU218" s="226" t="s">
        <v>78</v>
      </c>
      <c r="AY218" s="13" t="s">
        <v>106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3" t="s">
        <v>78</v>
      </c>
      <c r="BK218" s="227">
        <f>ROUND(I218*H218,2)</f>
        <v>0</v>
      </c>
      <c r="BL218" s="13" t="s">
        <v>112</v>
      </c>
      <c r="BM218" s="226" t="s">
        <v>360</v>
      </c>
    </row>
    <row r="219" s="2" customFormat="1">
      <c r="A219" s="34"/>
      <c r="B219" s="35"/>
      <c r="C219" s="36"/>
      <c r="D219" s="228" t="s">
        <v>114</v>
      </c>
      <c r="E219" s="36"/>
      <c r="F219" s="229" t="s">
        <v>361</v>
      </c>
      <c r="G219" s="36"/>
      <c r="H219" s="36"/>
      <c r="I219" s="134"/>
      <c r="J219" s="36"/>
      <c r="K219" s="36"/>
      <c r="L219" s="40"/>
      <c r="M219" s="230"/>
      <c r="N219" s="231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114</v>
      </c>
      <c r="AU219" s="13" t="s">
        <v>78</v>
      </c>
    </row>
    <row r="220" s="2" customFormat="1" ht="24" customHeight="1">
      <c r="A220" s="34"/>
      <c r="B220" s="35"/>
      <c r="C220" s="215" t="s">
        <v>362</v>
      </c>
      <c r="D220" s="215" t="s">
        <v>107</v>
      </c>
      <c r="E220" s="216" t="s">
        <v>363</v>
      </c>
      <c r="F220" s="217" t="s">
        <v>364</v>
      </c>
      <c r="G220" s="218" t="s">
        <v>110</v>
      </c>
      <c r="H220" s="219">
        <v>1</v>
      </c>
      <c r="I220" s="220"/>
      <c r="J220" s="221">
        <f>ROUND(I220*H220,2)</f>
        <v>0</v>
      </c>
      <c r="K220" s="217" t="s">
        <v>111</v>
      </c>
      <c r="L220" s="40"/>
      <c r="M220" s="222" t="s">
        <v>1</v>
      </c>
      <c r="N220" s="223" t="s">
        <v>38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6" t="s">
        <v>112</v>
      </c>
      <c r="AT220" s="226" t="s">
        <v>107</v>
      </c>
      <c r="AU220" s="226" t="s">
        <v>78</v>
      </c>
      <c r="AY220" s="13" t="s">
        <v>106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3" t="s">
        <v>78</v>
      </c>
      <c r="BK220" s="227">
        <f>ROUND(I220*H220,2)</f>
        <v>0</v>
      </c>
      <c r="BL220" s="13" t="s">
        <v>112</v>
      </c>
      <c r="BM220" s="226" t="s">
        <v>365</v>
      </c>
    </row>
    <row r="221" s="2" customFormat="1">
      <c r="A221" s="34"/>
      <c r="B221" s="35"/>
      <c r="C221" s="36"/>
      <c r="D221" s="228" t="s">
        <v>114</v>
      </c>
      <c r="E221" s="36"/>
      <c r="F221" s="229" t="s">
        <v>366</v>
      </c>
      <c r="G221" s="36"/>
      <c r="H221" s="36"/>
      <c r="I221" s="134"/>
      <c r="J221" s="36"/>
      <c r="K221" s="36"/>
      <c r="L221" s="40"/>
      <c r="M221" s="230"/>
      <c r="N221" s="231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114</v>
      </c>
      <c r="AU221" s="13" t="s">
        <v>78</v>
      </c>
    </row>
    <row r="222" s="2" customFormat="1" ht="24" customHeight="1">
      <c r="A222" s="34"/>
      <c r="B222" s="35"/>
      <c r="C222" s="215" t="s">
        <v>367</v>
      </c>
      <c r="D222" s="215" t="s">
        <v>107</v>
      </c>
      <c r="E222" s="216" t="s">
        <v>368</v>
      </c>
      <c r="F222" s="217" t="s">
        <v>369</v>
      </c>
      <c r="G222" s="218" t="s">
        <v>110</v>
      </c>
      <c r="H222" s="219">
        <v>1</v>
      </c>
      <c r="I222" s="220"/>
      <c r="J222" s="221">
        <f>ROUND(I222*H222,2)</f>
        <v>0</v>
      </c>
      <c r="K222" s="217" t="s">
        <v>111</v>
      </c>
      <c r="L222" s="40"/>
      <c r="M222" s="222" t="s">
        <v>1</v>
      </c>
      <c r="N222" s="223" t="s">
        <v>38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26" t="s">
        <v>112</v>
      </c>
      <c r="AT222" s="226" t="s">
        <v>107</v>
      </c>
      <c r="AU222" s="226" t="s">
        <v>78</v>
      </c>
      <c r="AY222" s="13" t="s">
        <v>106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3" t="s">
        <v>78</v>
      </c>
      <c r="BK222" s="227">
        <f>ROUND(I222*H222,2)</f>
        <v>0</v>
      </c>
      <c r="BL222" s="13" t="s">
        <v>112</v>
      </c>
      <c r="BM222" s="226" t="s">
        <v>370</v>
      </c>
    </row>
    <row r="223" s="2" customFormat="1">
      <c r="A223" s="34"/>
      <c r="B223" s="35"/>
      <c r="C223" s="36"/>
      <c r="D223" s="228" t="s">
        <v>114</v>
      </c>
      <c r="E223" s="36"/>
      <c r="F223" s="229" t="s">
        <v>371</v>
      </c>
      <c r="G223" s="36"/>
      <c r="H223" s="36"/>
      <c r="I223" s="134"/>
      <c r="J223" s="36"/>
      <c r="K223" s="36"/>
      <c r="L223" s="40"/>
      <c r="M223" s="230"/>
      <c r="N223" s="231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114</v>
      </c>
      <c r="AU223" s="13" t="s">
        <v>78</v>
      </c>
    </row>
    <row r="224" s="2" customFormat="1" ht="24" customHeight="1">
      <c r="A224" s="34"/>
      <c r="B224" s="35"/>
      <c r="C224" s="215" t="s">
        <v>372</v>
      </c>
      <c r="D224" s="215" t="s">
        <v>107</v>
      </c>
      <c r="E224" s="216" t="s">
        <v>373</v>
      </c>
      <c r="F224" s="217" t="s">
        <v>374</v>
      </c>
      <c r="G224" s="218" t="s">
        <v>110</v>
      </c>
      <c r="H224" s="219">
        <v>1</v>
      </c>
      <c r="I224" s="220"/>
      <c r="J224" s="221">
        <f>ROUND(I224*H224,2)</f>
        <v>0</v>
      </c>
      <c r="K224" s="217" t="s">
        <v>111</v>
      </c>
      <c r="L224" s="40"/>
      <c r="M224" s="222" t="s">
        <v>1</v>
      </c>
      <c r="N224" s="223" t="s">
        <v>38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26" t="s">
        <v>112</v>
      </c>
      <c r="AT224" s="226" t="s">
        <v>107</v>
      </c>
      <c r="AU224" s="226" t="s">
        <v>78</v>
      </c>
      <c r="AY224" s="13" t="s">
        <v>106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3" t="s">
        <v>78</v>
      </c>
      <c r="BK224" s="227">
        <f>ROUND(I224*H224,2)</f>
        <v>0</v>
      </c>
      <c r="BL224" s="13" t="s">
        <v>112</v>
      </c>
      <c r="BM224" s="226" t="s">
        <v>375</v>
      </c>
    </row>
    <row r="225" s="2" customFormat="1">
      <c r="A225" s="34"/>
      <c r="B225" s="35"/>
      <c r="C225" s="36"/>
      <c r="D225" s="228" t="s">
        <v>114</v>
      </c>
      <c r="E225" s="36"/>
      <c r="F225" s="229" t="s">
        <v>376</v>
      </c>
      <c r="G225" s="36"/>
      <c r="H225" s="36"/>
      <c r="I225" s="134"/>
      <c r="J225" s="36"/>
      <c r="K225" s="36"/>
      <c r="L225" s="40"/>
      <c r="M225" s="230"/>
      <c r="N225" s="231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114</v>
      </c>
      <c r="AU225" s="13" t="s">
        <v>78</v>
      </c>
    </row>
    <row r="226" s="2" customFormat="1" ht="24" customHeight="1">
      <c r="A226" s="34"/>
      <c r="B226" s="35"/>
      <c r="C226" s="215" t="s">
        <v>377</v>
      </c>
      <c r="D226" s="215" t="s">
        <v>107</v>
      </c>
      <c r="E226" s="216" t="s">
        <v>378</v>
      </c>
      <c r="F226" s="217" t="s">
        <v>379</v>
      </c>
      <c r="G226" s="218" t="s">
        <v>110</v>
      </c>
      <c r="H226" s="219">
        <v>1</v>
      </c>
      <c r="I226" s="220"/>
      <c r="J226" s="221">
        <f>ROUND(I226*H226,2)</f>
        <v>0</v>
      </c>
      <c r="K226" s="217" t="s">
        <v>111</v>
      </c>
      <c r="L226" s="40"/>
      <c r="M226" s="222" t="s">
        <v>1</v>
      </c>
      <c r="N226" s="223" t="s">
        <v>38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6" t="s">
        <v>112</v>
      </c>
      <c r="AT226" s="226" t="s">
        <v>107</v>
      </c>
      <c r="AU226" s="226" t="s">
        <v>78</v>
      </c>
      <c r="AY226" s="13" t="s">
        <v>106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3" t="s">
        <v>78</v>
      </c>
      <c r="BK226" s="227">
        <f>ROUND(I226*H226,2)</f>
        <v>0</v>
      </c>
      <c r="BL226" s="13" t="s">
        <v>112</v>
      </c>
      <c r="BM226" s="226" t="s">
        <v>380</v>
      </c>
    </row>
    <row r="227" s="2" customFormat="1">
      <c r="A227" s="34"/>
      <c r="B227" s="35"/>
      <c r="C227" s="36"/>
      <c r="D227" s="228" t="s">
        <v>114</v>
      </c>
      <c r="E227" s="36"/>
      <c r="F227" s="229" t="s">
        <v>381</v>
      </c>
      <c r="G227" s="36"/>
      <c r="H227" s="36"/>
      <c r="I227" s="134"/>
      <c r="J227" s="36"/>
      <c r="K227" s="36"/>
      <c r="L227" s="40"/>
      <c r="M227" s="230"/>
      <c r="N227" s="231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114</v>
      </c>
      <c r="AU227" s="13" t="s">
        <v>78</v>
      </c>
    </row>
    <row r="228" s="2" customFormat="1" ht="24" customHeight="1">
      <c r="A228" s="34"/>
      <c r="B228" s="35"/>
      <c r="C228" s="215" t="s">
        <v>382</v>
      </c>
      <c r="D228" s="215" t="s">
        <v>107</v>
      </c>
      <c r="E228" s="216" t="s">
        <v>383</v>
      </c>
      <c r="F228" s="217" t="s">
        <v>384</v>
      </c>
      <c r="G228" s="218" t="s">
        <v>110</v>
      </c>
      <c r="H228" s="219">
        <v>1</v>
      </c>
      <c r="I228" s="220"/>
      <c r="J228" s="221">
        <f>ROUND(I228*H228,2)</f>
        <v>0</v>
      </c>
      <c r="K228" s="217" t="s">
        <v>111</v>
      </c>
      <c r="L228" s="40"/>
      <c r="M228" s="222" t="s">
        <v>1</v>
      </c>
      <c r="N228" s="223" t="s">
        <v>38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26" t="s">
        <v>112</v>
      </c>
      <c r="AT228" s="226" t="s">
        <v>107</v>
      </c>
      <c r="AU228" s="226" t="s">
        <v>78</v>
      </c>
      <c r="AY228" s="13" t="s">
        <v>106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3" t="s">
        <v>78</v>
      </c>
      <c r="BK228" s="227">
        <f>ROUND(I228*H228,2)</f>
        <v>0</v>
      </c>
      <c r="BL228" s="13" t="s">
        <v>112</v>
      </c>
      <c r="BM228" s="226" t="s">
        <v>385</v>
      </c>
    </row>
    <row r="229" s="2" customFormat="1">
      <c r="A229" s="34"/>
      <c r="B229" s="35"/>
      <c r="C229" s="36"/>
      <c r="D229" s="228" t="s">
        <v>114</v>
      </c>
      <c r="E229" s="36"/>
      <c r="F229" s="229" t="s">
        <v>386</v>
      </c>
      <c r="G229" s="36"/>
      <c r="H229" s="36"/>
      <c r="I229" s="134"/>
      <c r="J229" s="36"/>
      <c r="K229" s="36"/>
      <c r="L229" s="40"/>
      <c r="M229" s="230"/>
      <c r="N229" s="231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114</v>
      </c>
      <c r="AU229" s="13" t="s">
        <v>78</v>
      </c>
    </row>
    <row r="230" s="2" customFormat="1" ht="24" customHeight="1">
      <c r="A230" s="34"/>
      <c r="B230" s="35"/>
      <c r="C230" s="215" t="s">
        <v>387</v>
      </c>
      <c r="D230" s="215" t="s">
        <v>107</v>
      </c>
      <c r="E230" s="216" t="s">
        <v>388</v>
      </c>
      <c r="F230" s="217" t="s">
        <v>389</v>
      </c>
      <c r="G230" s="218" t="s">
        <v>110</v>
      </c>
      <c r="H230" s="219">
        <v>1</v>
      </c>
      <c r="I230" s="220"/>
      <c r="J230" s="221">
        <f>ROUND(I230*H230,2)</f>
        <v>0</v>
      </c>
      <c r="K230" s="217" t="s">
        <v>111</v>
      </c>
      <c r="L230" s="40"/>
      <c r="M230" s="222" t="s">
        <v>1</v>
      </c>
      <c r="N230" s="223" t="s">
        <v>38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26" t="s">
        <v>112</v>
      </c>
      <c r="AT230" s="226" t="s">
        <v>107</v>
      </c>
      <c r="AU230" s="226" t="s">
        <v>78</v>
      </c>
      <c r="AY230" s="13" t="s">
        <v>106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3" t="s">
        <v>78</v>
      </c>
      <c r="BK230" s="227">
        <f>ROUND(I230*H230,2)</f>
        <v>0</v>
      </c>
      <c r="BL230" s="13" t="s">
        <v>112</v>
      </c>
      <c r="BM230" s="226" t="s">
        <v>390</v>
      </c>
    </row>
    <row r="231" s="2" customFormat="1">
      <c r="A231" s="34"/>
      <c r="B231" s="35"/>
      <c r="C231" s="36"/>
      <c r="D231" s="228" t="s">
        <v>114</v>
      </c>
      <c r="E231" s="36"/>
      <c r="F231" s="229" t="s">
        <v>391</v>
      </c>
      <c r="G231" s="36"/>
      <c r="H231" s="36"/>
      <c r="I231" s="134"/>
      <c r="J231" s="36"/>
      <c r="K231" s="36"/>
      <c r="L231" s="40"/>
      <c r="M231" s="230"/>
      <c r="N231" s="231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114</v>
      </c>
      <c r="AU231" s="13" t="s">
        <v>78</v>
      </c>
    </row>
    <row r="232" s="2" customFormat="1" ht="24" customHeight="1">
      <c r="A232" s="34"/>
      <c r="B232" s="35"/>
      <c r="C232" s="215" t="s">
        <v>392</v>
      </c>
      <c r="D232" s="215" t="s">
        <v>107</v>
      </c>
      <c r="E232" s="216" t="s">
        <v>393</v>
      </c>
      <c r="F232" s="217" t="s">
        <v>394</v>
      </c>
      <c r="G232" s="218" t="s">
        <v>110</v>
      </c>
      <c r="H232" s="219">
        <v>1</v>
      </c>
      <c r="I232" s="220"/>
      <c r="J232" s="221">
        <f>ROUND(I232*H232,2)</f>
        <v>0</v>
      </c>
      <c r="K232" s="217" t="s">
        <v>111</v>
      </c>
      <c r="L232" s="40"/>
      <c r="M232" s="222" t="s">
        <v>1</v>
      </c>
      <c r="N232" s="223" t="s">
        <v>38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6" t="s">
        <v>112</v>
      </c>
      <c r="AT232" s="226" t="s">
        <v>107</v>
      </c>
      <c r="AU232" s="226" t="s">
        <v>78</v>
      </c>
      <c r="AY232" s="13" t="s">
        <v>106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3" t="s">
        <v>78</v>
      </c>
      <c r="BK232" s="227">
        <f>ROUND(I232*H232,2)</f>
        <v>0</v>
      </c>
      <c r="BL232" s="13" t="s">
        <v>112</v>
      </c>
      <c r="BM232" s="226" t="s">
        <v>395</v>
      </c>
    </row>
    <row r="233" s="2" customFormat="1">
      <c r="A233" s="34"/>
      <c r="B233" s="35"/>
      <c r="C233" s="36"/>
      <c r="D233" s="228" t="s">
        <v>114</v>
      </c>
      <c r="E233" s="36"/>
      <c r="F233" s="229" t="s">
        <v>396</v>
      </c>
      <c r="G233" s="36"/>
      <c r="H233" s="36"/>
      <c r="I233" s="134"/>
      <c r="J233" s="36"/>
      <c r="K233" s="36"/>
      <c r="L233" s="40"/>
      <c r="M233" s="230"/>
      <c r="N233" s="231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114</v>
      </c>
      <c r="AU233" s="13" t="s">
        <v>78</v>
      </c>
    </row>
    <row r="234" s="2" customFormat="1" ht="24" customHeight="1">
      <c r="A234" s="34"/>
      <c r="B234" s="35"/>
      <c r="C234" s="215" t="s">
        <v>397</v>
      </c>
      <c r="D234" s="215" t="s">
        <v>107</v>
      </c>
      <c r="E234" s="216" t="s">
        <v>398</v>
      </c>
      <c r="F234" s="217" t="s">
        <v>399</v>
      </c>
      <c r="G234" s="218" t="s">
        <v>110</v>
      </c>
      <c r="H234" s="219">
        <v>1</v>
      </c>
      <c r="I234" s="220"/>
      <c r="J234" s="221">
        <f>ROUND(I234*H234,2)</f>
        <v>0</v>
      </c>
      <c r="K234" s="217" t="s">
        <v>111</v>
      </c>
      <c r="L234" s="40"/>
      <c r="M234" s="222" t="s">
        <v>1</v>
      </c>
      <c r="N234" s="223" t="s">
        <v>38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26" t="s">
        <v>112</v>
      </c>
      <c r="AT234" s="226" t="s">
        <v>107</v>
      </c>
      <c r="AU234" s="226" t="s">
        <v>78</v>
      </c>
      <c r="AY234" s="13" t="s">
        <v>106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3" t="s">
        <v>78</v>
      </c>
      <c r="BK234" s="227">
        <f>ROUND(I234*H234,2)</f>
        <v>0</v>
      </c>
      <c r="BL234" s="13" t="s">
        <v>112</v>
      </c>
      <c r="BM234" s="226" t="s">
        <v>400</v>
      </c>
    </row>
    <row r="235" s="2" customFormat="1">
      <c r="A235" s="34"/>
      <c r="B235" s="35"/>
      <c r="C235" s="36"/>
      <c r="D235" s="228" t="s">
        <v>114</v>
      </c>
      <c r="E235" s="36"/>
      <c r="F235" s="229" t="s">
        <v>401</v>
      </c>
      <c r="G235" s="36"/>
      <c r="H235" s="36"/>
      <c r="I235" s="134"/>
      <c r="J235" s="36"/>
      <c r="K235" s="36"/>
      <c r="L235" s="40"/>
      <c r="M235" s="230"/>
      <c r="N235" s="231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114</v>
      </c>
      <c r="AU235" s="13" t="s">
        <v>78</v>
      </c>
    </row>
    <row r="236" s="2" customFormat="1" ht="24" customHeight="1">
      <c r="A236" s="34"/>
      <c r="B236" s="35"/>
      <c r="C236" s="215" t="s">
        <v>402</v>
      </c>
      <c r="D236" s="215" t="s">
        <v>107</v>
      </c>
      <c r="E236" s="216" t="s">
        <v>403</v>
      </c>
      <c r="F236" s="217" t="s">
        <v>404</v>
      </c>
      <c r="G236" s="218" t="s">
        <v>110</v>
      </c>
      <c r="H236" s="219">
        <v>1</v>
      </c>
      <c r="I236" s="220"/>
      <c r="J236" s="221">
        <f>ROUND(I236*H236,2)</f>
        <v>0</v>
      </c>
      <c r="K236" s="217" t="s">
        <v>111</v>
      </c>
      <c r="L236" s="40"/>
      <c r="M236" s="222" t="s">
        <v>1</v>
      </c>
      <c r="N236" s="223" t="s">
        <v>38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26" t="s">
        <v>112</v>
      </c>
      <c r="AT236" s="226" t="s">
        <v>107</v>
      </c>
      <c r="AU236" s="226" t="s">
        <v>78</v>
      </c>
      <c r="AY236" s="13" t="s">
        <v>106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3" t="s">
        <v>78</v>
      </c>
      <c r="BK236" s="227">
        <f>ROUND(I236*H236,2)</f>
        <v>0</v>
      </c>
      <c r="BL236" s="13" t="s">
        <v>112</v>
      </c>
      <c r="BM236" s="226" t="s">
        <v>405</v>
      </c>
    </row>
    <row r="237" s="2" customFormat="1">
      <c r="A237" s="34"/>
      <c r="B237" s="35"/>
      <c r="C237" s="36"/>
      <c r="D237" s="228" t="s">
        <v>114</v>
      </c>
      <c r="E237" s="36"/>
      <c r="F237" s="229" t="s">
        <v>406</v>
      </c>
      <c r="G237" s="36"/>
      <c r="H237" s="36"/>
      <c r="I237" s="134"/>
      <c r="J237" s="36"/>
      <c r="K237" s="36"/>
      <c r="L237" s="40"/>
      <c r="M237" s="230"/>
      <c r="N237" s="231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114</v>
      </c>
      <c r="AU237" s="13" t="s">
        <v>78</v>
      </c>
    </row>
    <row r="238" s="2" customFormat="1" ht="24" customHeight="1">
      <c r="A238" s="34"/>
      <c r="B238" s="35"/>
      <c r="C238" s="215" t="s">
        <v>407</v>
      </c>
      <c r="D238" s="215" t="s">
        <v>107</v>
      </c>
      <c r="E238" s="216" t="s">
        <v>408</v>
      </c>
      <c r="F238" s="217" t="s">
        <v>409</v>
      </c>
      <c r="G238" s="218" t="s">
        <v>110</v>
      </c>
      <c r="H238" s="219">
        <v>1</v>
      </c>
      <c r="I238" s="220"/>
      <c r="J238" s="221">
        <f>ROUND(I238*H238,2)</f>
        <v>0</v>
      </c>
      <c r="K238" s="217" t="s">
        <v>111</v>
      </c>
      <c r="L238" s="40"/>
      <c r="M238" s="222" t="s">
        <v>1</v>
      </c>
      <c r="N238" s="223" t="s">
        <v>38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26" t="s">
        <v>112</v>
      </c>
      <c r="AT238" s="226" t="s">
        <v>107</v>
      </c>
      <c r="AU238" s="226" t="s">
        <v>78</v>
      </c>
      <c r="AY238" s="13" t="s">
        <v>106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3" t="s">
        <v>78</v>
      </c>
      <c r="BK238" s="227">
        <f>ROUND(I238*H238,2)</f>
        <v>0</v>
      </c>
      <c r="BL238" s="13" t="s">
        <v>112</v>
      </c>
      <c r="BM238" s="226" t="s">
        <v>410</v>
      </c>
    </row>
    <row r="239" s="2" customFormat="1">
      <c r="A239" s="34"/>
      <c r="B239" s="35"/>
      <c r="C239" s="36"/>
      <c r="D239" s="228" t="s">
        <v>114</v>
      </c>
      <c r="E239" s="36"/>
      <c r="F239" s="229" t="s">
        <v>411</v>
      </c>
      <c r="G239" s="36"/>
      <c r="H239" s="36"/>
      <c r="I239" s="134"/>
      <c r="J239" s="36"/>
      <c r="K239" s="36"/>
      <c r="L239" s="40"/>
      <c r="M239" s="230"/>
      <c r="N239" s="231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114</v>
      </c>
      <c r="AU239" s="13" t="s">
        <v>78</v>
      </c>
    </row>
    <row r="240" s="2" customFormat="1" ht="24" customHeight="1">
      <c r="A240" s="34"/>
      <c r="B240" s="35"/>
      <c r="C240" s="215" t="s">
        <v>412</v>
      </c>
      <c r="D240" s="215" t="s">
        <v>107</v>
      </c>
      <c r="E240" s="216" t="s">
        <v>413</v>
      </c>
      <c r="F240" s="217" t="s">
        <v>414</v>
      </c>
      <c r="G240" s="218" t="s">
        <v>110</v>
      </c>
      <c r="H240" s="219">
        <v>1</v>
      </c>
      <c r="I240" s="220"/>
      <c r="J240" s="221">
        <f>ROUND(I240*H240,2)</f>
        <v>0</v>
      </c>
      <c r="K240" s="217" t="s">
        <v>111</v>
      </c>
      <c r="L240" s="40"/>
      <c r="M240" s="222" t="s">
        <v>1</v>
      </c>
      <c r="N240" s="223" t="s">
        <v>38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6" t="s">
        <v>112</v>
      </c>
      <c r="AT240" s="226" t="s">
        <v>107</v>
      </c>
      <c r="AU240" s="226" t="s">
        <v>78</v>
      </c>
      <c r="AY240" s="13" t="s">
        <v>106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3" t="s">
        <v>78</v>
      </c>
      <c r="BK240" s="227">
        <f>ROUND(I240*H240,2)</f>
        <v>0</v>
      </c>
      <c r="BL240" s="13" t="s">
        <v>112</v>
      </c>
      <c r="BM240" s="226" t="s">
        <v>415</v>
      </c>
    </row>
    <row r="241" s="2" customFormat="1">
      <c r="A241" s="34"/>
      <c r="B241" s="35"/>
      <c r="C241" s="36"/>
      <c r="D241" s="228" t="s">
        <v>114</v>
      </c>
      <c r="E241" s="36"/>
      <c r="F241" s="229" t="s">
        <v>416</v>
      </c>
      <c r="G241" s="36"/>
      <c r="H241" s="36"/>
      <c r="I241" s="134"/>
      <c r="J241" s="36"/>
      <c r="K241" s="36"/>
      <c r="L241" s="40"/>
      <c r="M241" s="230"/>
      <c r="N241" s="231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114</v>
      </c>
      <c r="AU241" s="13" t="s">
        <v>78</v>
      </c>
    </row>
    <row r="242" s="2" customFormat="1" ht="24" customHeight="1">
      <c r="A242" s="34"/>
      <c r="B242" s="35"/>
      <c r="C242" s="215" t="s">
        <v>417</v>
      </c>
      <c r="D242" s="215" t="s">
        <v>107</v>
      </c>
      <c r="E242" s="216" t="s">
        <v>418</v>
      </c>
      <c r="F242" s="217" t="s">
        <v>419</v>
      </c>
      <c r="G242" s="218" t="s">
        <v>110</v>
      </c>
      <c r="H242" s="219">
        <v>1</v>
      </c>
      <c r="I242" s="220"/>
      <c r="J242" s="221">
        <f>ROUND(I242*H242,2)</f>
        <v>0</v>
      </c>
      <c r="K242" s="217" t="s">
        <v>111</v>
      </c>
      <c r="L242" s="40"/>
      <c r="M242" s="222" t="s">
        <v>1</v>
      </c>
      <c r="N242" s="223" t="s">
        <v>38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26" t="s">
        <v>112</v>
      </c>
      <c r="AT242" s="226" t="s">
        <v>107</v>
      </c>
      <c r="AU242" s="226" t="s">
        <v>78</v>
      </c>
      <c r="AY242" s="13" t="s">
        <v>106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3" t="s">
        <v>78</v>
      </c>
      <c r="BK242" s="227">
        <f>ROUND(I242*H242,2)</f>
        <v>0</v>
      </c>
      <c r="BL242" s="13" t="s">
        <v>112</v>
      </c>
      <c r="BM242" s="226" t="s">
        <v>420</v>
      </c>
    </row>
    <row r="243" s="2" customFormat="1">
      <c r="A243" s="34"/>
      <c r="B243" s="35"/>
      <c r="C243" s="36"/>
      <c r="D243" s="228" t="s">
        <v>114</v>
      </c>
      <c r="E243" s="36"/>
      <c r="F243" s="229" t="s">
        <v>421</v>
      </c>
      <c r="G243" s="36"/>
      <c r="H243" s="36"/>
      <c r="I243" s="134"/>
      <c r="J243" s="36"/>
      <c r="K243" s="36"/>
      <c r="L243" s="40"/>
      <c r="M243" s="230"/>
      <c r="N243" s="231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114</v>
      </c>
      <c r="AU243" s="13" t="s">
        <v>78</v>
      </c>
    </row>
    <row r="244" s="2" customFormat="1" ht="24" customHeight="1">
      <c r="A244" s="34"/>
      <c r="B244" s="35"/>
      <c r="C244" s="215" t="s">
        <v>422</v>
      </c>
      <c r="D244" s="215" t="s">
        <v>107</v>
      </c>
      <c r="E244" s="216" t="s">
        <v>423</v>
      </c>
      <c r="F244" s="217" t="s">
        <v>424</v>
      </c>
      <c r="G244" s="218" t="s">
        <v>110</v>
      </c>
      <c r="H244" s="219">
        <v>1</v>
      </c>
      <c r="I244" s="220"/>
      <c r="J244" s="221">
        <f>ROUND(I244*H244,2)</f>
        <v>0</v>
      </c>
      <c r="K244" s="217" t="s">
        <v>111</v>
      </c>
      <c r="L244" s="40"/>
      <c r="M244" s="222" t="s">
        <v>1</v>
      </c>
      <c r="N244" s="223" t="s">
        <v>38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26" t="s">
        <v>112</v>
      </c>
      <c r="AT244" s="226" t="s">
        <v>107</v>
      </c>
      <c r="AU244" s="226" t="s">
        <v>78</v>
      </c>
      <c r="AY244" s="13" t="s">
        <v>106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3" t="s">
        <v>78</v>
      </c>
      <c r="BK244" s="227">
        <f>ROUND(I244*H244,2)</f>
        <v>0</v>
      </c>
      <c r="BL244" s="13" t="s">
        <v>112</v>
      </c>
      <c r="BM244" s="226" t="s">
        <v>425</v>
      </c>
    </row>
    <row r="245" s="2" customFormat="1">
      <c r="A245" s="34"/>
      <c r="B245" s="35"/>
      <c r="C245" s="36"/>
      <c r="D245" s="228" t="s">
        <v>114</v>
      </c>
      <c r="E245" s="36"/>
      <c r="F245" s="229" t="s">
        <v>426</v>
      </c>
      <c r="G245" s="36"/>
      <c r="H245" s="36"/>
      <c r="I245" s="134"/>
      <c r="J245" s="36"/>
      <c r="K245" s="36"/>
      <c r="L245" s="40"/>
      <c r="M245" s="230"/>
      <c r="N245" s="231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114</v>
      </c>
      <c r="AU245" s="13" t="s">
        <v>78</v>
      </c>
    </row>
    <row r="246" s="2" customFormat="1" ht="24" customHeight="1">
      <c r="A246" s="34"/>
      <c r="B246" s="35"/>
      <c r="C246" s="215" t="s">
        <v>427</v>
      </c>
      <c r="D246" s="215" t="s">
        <v>107</v>
      </c>
      <c r="E246" s="216" t="s">
        <v>428</v>
      </c>
      <c r="F246" s="217" t="s">
        <v>429</v>
      </c>
      <c r="G246" s="218" t="s">
        <v>110</v>
      </c>
      <c r="H246" s="219">
        <v>1</v>
      </c>
      <c r="I246" s="220"/>
      <c r="J246" s="221">
        <f>ROUND(I246*H246,2)</f>
        <v>0</v>
      </c>
      <c r="K246" s="217" t="s">
        <v>111</v>
      </c>
      <c r="L246" s="40"/>
      <c r="M246" s="222" t="s">
        <v>1</v>
      </c>
      <c r="N246" s="223" t="s">
        <v>38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26" t="s">
        <v>112</v>
      </c>
      <c r="AT246" s="226" t="s">
        <v>107</v>
      </c>
      <c r="AU246" s="226" t="s">
        <v>78</v>
      </c>
      <c r="AY246" s="13" t="s">
        <v>106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3" t="s">
        <v>78</v>
      </c>
      <c r="BK246" s="227">
        <f>ROUND(I246*H246,2)</f>
        <v>0</v>
      </c>
      <c r="BL246" s="13" t="s">
        <v>112</v>
      </c>
      <c r="BM246" s="226" t="s">
        <v>430</v>
      </c>
    </row>
    <row r="247" s="2" customFormat="1">
      <c r="A247" s="34"/>
      <c r="B247" s="35"/>
      <c r="C247" s="36"/>
      <c r="D247" s="228" t="s">
        <v>114</v>
      </c>
      <c r="E247" s="36"/>
      <c r="F247" s="229" t="s">
        <v>431</v>
      </c>
      <c r="G247" s="36"/>
      <c r="H247" s="36"/>
      <c r="I247" s="134"/>
      <c r="J247" s="36"/>
      <c r="K247" s="36"/>
      <c r="L247" s="40"/>
      <c r="M247" s="230"/>
      <c r="N247" s="231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114</v>
      </c>
      <c r="AU247" s="13" t="s">
        <v>78</v>
      </c>
    </row>
    <row r="248" s="2" customFormat="1" ht="24" customHeight="1">
      <c r="A248" s="34"/>
      <c r="B248" s="35"/>
      <c r="C248" s="215" t="s">
        <v>432</v>
      </c>
      <c r="D248" s="215" t="s">
        <v>107</v>
      </c>
      <c r="E248" s="216" t="s">
        <v>433</v>
      </c>
      <c r="F248" s="217" t="s">
        <v>434</v>
      </c>
      <c r="G248" s="218" t="s">
        <v>110</v>
      </c>
      <c r="H248" s="219">
        <v>1</v>
      </c>
      <c r="I248" s="220"/>
      <c r="J248" s="221">
        <f>ROUND(I248*H248,2)</f>
        <v>0</v>
      </c>
      <c r="K248" s="217" t="s">
        <v>111</v>
      </c>
      <c r="L248" s="40"/>
      <c r="M248" s="222" t="s">
        <v>1</v>
      </c>
      <c r="N248" s="223" t="s">
        <v>38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26" t="s">
        <v>112</v>
      </c>
      <c r="AT248" s="226" t="s">
        <v>107</v>
      </c>
      <c r="AU248" s="226" t="s">
        <v>78</v>
      </c>
      <c r="AY248" s="13" t="s">
        <v>106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3" t="s">
        <v>78</v>
      </c>
      <c r="BK248" s="227">
        <f>ROUND(I248*H248,2)</f>
        <v>0</v>
      </c>
      <c r="BL248" s="13" t="s">
        <v>112</v>
      </c>
      <c r="BM248" s="226" t="s">
        <v>435</v>
      </c>
    </row>
    <row r="249" s="2" customFormat="1">
      <c r="A249" s="34"/>
      <c r="B249" s="35"/>
      <c r="C249" s="36"/>
      <c r="D249" s="228" t="s">
        <v>114</v>
      </c>
      <c r="E249" s="36"/>
      <c r="F249" s="229" t="s">
        <v>436</v>
      </c>
      <c r="G249" s="36"/>
      <c r="H249" s="36"/>
      <c r="I249" s="134"/>
      <c r="J249" s="36"/>
      <c r="K249" s="36"/>
      <c r="L249" s="40"/>
      <c r="M249" s="230"/>
      <c r="N249" s="231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114</v>
      </c>
      <c r="AU249" s="13" t="s">
        <v>78</v>
      </c>
    </row>
    <row r="250" s="2" customFormat="1" ht="24" customHeight="1">
      <c r="A250" s="34"/>
      <c r="B250" s="35"/>
      <c r="C250" s="215" t="s">
        <v>437</v>
      </c>
      <c r="D250" s="215" t="s">
        <v>107</v>
      </c>
      <c r="E250" s="216" t="s">
        <v>438</v>
      </c>
      <c r="F250" s="217" t="s">
        <v>439</v>
      </c>
      <c r="G250" s="218" t="s">
        <v>110</v>
      </c>
      <c r="H250" s="219">
        <v>1</v>
      </c>
      <c r="I250" s="220"/>
      <c r="J250" s="221">
        <f>ROUND(I250*H250,2)</f>
        <v>0</v>
      </c>
      <c r="K250" s="217" t="s">
        <v>111</v>
      </c>
      <c r="L250" s="40"/>
      <c r="M250" s="222" t="s">
        <v>1</v>
      </c>
      <c r="N250" s="223" t="s">
        <v>38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26" t="s">
        <v>112</v>
      </c>
      <c r="AT250" s="226" t="s">
        <v>107</v>
      </c>
      <c r="AU250" s="226" t="s">
        <v>78</v>
      </c>
      <c r="AY250" s="13" t="s">
        <v>106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3" t="s">
        <v>78</v>
      </c>
      <c r="BK250" s="227">
        <f>ROUND(I250*H250,2)</f>
        <v>0</v>
      </c>
      <c r="BL250" s="13" t="s">
        <v>112</v>
      </c>
      <c r="BM250" s="226" t="s">
        <v>440</v>
      </c>
    </row>
    <row r="251" s="2" customFormat="1">
      <c r="A251" s="34"/>
      <c r="B251" s="35"/>
      <c r="C251" s="36"/>
      <c r="D251" s="228" t="s">
        <v>114</v>
      </c>
      <c r="E251" s="36"/>
      <c r="F251" s="229" t="s">
        <v>441</v>
      </c>
      <c r="G251" s="36"/>
      <c r="H251" s="36"/>
      <c r="I251" s="134"/>
      <c r="J251" s="36"/>
      <c r="K251" s="36"/>
      <c r="L251" s="40"/>
      <c r="M251" s="230"/>
      <c r="N251" s="231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114</v>
      </c>
      <c r="AU251" s="13" t="s">
        <v>78</v>
      </c>
    </row>
    <row r="252" s="2" customFormat="1" ht="24" customHeight="1">
      <c r="A252" s="34"/>
      <c r="B252" s="35"/>
      <c r="C252" s="215" t="s">
        <v>442</v>
      </c>
      <c r="D252" s="215" t="s">
        <v>107</v>
      </c>
      <c r="E252" s="216" t="s">
        <v>443</v>
      </c>
      <c r="F252" s="217" t="s">
        <v>444</v>
      </c>
      <c r="G252" s="218" t="s">
        <v>110</v>
      </c>
      <c r="H252" s="219">
        <v>1</v>
      </c>
      <c r="I252" s="220"/>
      <c r="J252" s="221">
        <f>ROUND(I252*H252,2)</f>
        <v>0</v>
      </c>
      <c r="K252" s="217" t="s">
        <v>111</v>
      </c>
      <c r="L252" s="40"/>
      <c r="M252" s="222" t="s">
        <v>1</v>
      </c>
      <c r="N252" s="223" t="s">
        <v>38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6" t="s">
        <v>112</v>
      </c>
      <c r="AT252" s="226" t="s">
        <v>107</v>
      </c>
      <c r="AU252" s="226" t="s">
        <v>78</v>
      </c>
      <c r="AY252" s="13" t="s">
        <v>106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3" t="s">
        <v>78</v>
      </c>
      <c r="BK252" s="227">
        <f>ROUND(I252*H252,2)</f>
        <v>0</v>
      </c>
      <c r="BL252" s="13" t="s">
        <v>112</v>
      </c>
      <c r="BM252" s="226" t="s">
        <v>445</v>
      </c>
    </row>
    <row r="253" s="2" customFormat="1">
      <c r="A253" s="34"/>
      <c r="B253" s="35"/>
      <c r="C253" s="36"/>
      <c r="D253" s="228" t="s">
        <v>114</v>
      </c>
      <c r="E253" s="36"/>
      <c r="F253" s="229" t="s">
        <v>446</v>
      </c>
      <c r="G253" s="36"/>
      <c r="H253" s="36"/>
      <c r="I253" s="134"/>
      <c r="J253" s="36"/>
      <c r="K253" s="36"/>
      <c r="L253" s="40"/>
      <c r="M253" s="230"/>
      <c r="N253" s="231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114</v>
      </c>
      <c r="AU253" s="13" t="s">
        <v>78</v>
      </c>
    </row>
    <row r="254" s="2" customFormat="1" ht="24" customHeight="1">
      <c r="A254" s="34"/>
      <c r="B254" s="35"/>
      <c r="C254" s="215" t="s">
        <v>447</v>
      </c>
      <c r="D254" s="215" t="s">
        <v>107</v>
      </c>
      <c r="E254" s="216" t="s">
        <v>448</v>
      </c>
      <c r="F254" s="217" t="s">
        <v>449</v>
      </c>
      <c r="G254" s="218" t="s">
        <v>110</v>
      </c>
      <c r="H254" s="219">
        <v>1</v>
      </c>
      <c r="I254" s="220"/>
      <c r="J254" s="221">
        <f>ROUND(I254*H254,2)</f>
        <v>0</v>
      </c>
      <c r="K254" s="217" t="s">
        <v>111</v>
      </c>
      <c r="L254" s="40"/>
      <c r="M254" s="222" t="s">
        <v>1</v>
      </c>
      <c r="N254" s="223" t="s">
        <v>38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26" t="s">
        <v>112</v>
      </c>
      <c r="AT254" s="226" t="s">
        <v>107</v>
      </c>
      <c r="AU254" s="226" t="s">
        <v>78</v>
      </c>
      <c r="AY254" s="13" t="s">
        <v>106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3" t="s">
        <v>78</v>
      </c>
      <c r="BK254" s="227">
        <f>ROUND(I254*H254,2)</f>
        <v>0</v>
      </c>
      <c r="BL254" s="13" t="s">
        <v>112</v>
      </c>
      <c r="BM254" s="226" t="s">
        <v>450</v>
      </c>
    </row>
    <row r="255" s="2" customFormat="1">
      <c r="A255" s="34"/>
      <c r="B255" s="35"/>
      <c r="C255" s="36"/>
      <c r="D255" s="228" t="s">
        <v>114</v>
      </c>
      <c r="E255" s="36"/>
      <c r="F255" s="229" t="s">
        <v>451</v>
      </c>
      <c r="G255" s="36"/>
      <c r="H255" s="36"/>
      <c r="I255" s="134"/>
      <c r="J255" s="36"/>
      <c r="K255" s="36"/>
      <c r="L255" s="40"/>
      <c r="M255" s="230"/>
      <c r="N255" s="231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114</v>
      </c>
      <c r="AU255" s="13" t="s">
        <v>78</v>
      </c>
    </row>
    <row r="256" s="2" customFormat="1" ht="24" customHeight="1">
      <c r="A256" s="34"/>
      <c r="B256" s="35"/>
      <c r="C256" s="215" t="s">
        <v>452</v>
      </c>
      <c r="D256" s="215" t="s">
        <v>107</v>
      </c>
      <c r="E256" s="216" t="s">
        <v>453</v>
      </c>
      <c r="F256" s="217" t="s">
        <v>454</v>
      </c>
      <c r="G256" s="218" t="s">
        <v>110</v>
      </c>
      <c r="H256" s="219">
        <v>1</v>
      </c>
      <c r="I256" s="220"/>
      <c r="J256" s="221">
        <f>ROUND(I256*H256,2)</f>
        <v>0</v>
      </c>
      <c r="K256" s="217" t="s">
        <v>111</v>
      </c>
      <c r="L256" s="40"/>
      <c r="M256" s="222" t="s">
        <v>1</v>
      </c>
      <c r="N256" s="223" t="s">
        <v>38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26" t="s">
        <v>112</v>
      </c>
      <c r="AT256" s="226" t="s">
        <v>107</v>
      </c>
      <c r="AU256" s="226" t="s">
        <v>78</v>
      </c>
      <c r="AY256" s="13" t="s">
        <v>106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3" t="s">
        <v>78</v>
      </c>
      <c r="BK256" s="227">
        <f>ROUND(I256*H256,2)</f>
        <v>0</v>
      </c>
      <c r="BL256" s="13" t="s">
        <v>112</v>
      </c>
      <c r="BM256" s="226" t="s">
        <v>455</v>
      </c>
    </row>
    <row r="257" s="2" customFormat="1">
      <c r="A257" s="34"/>
      <c r="B257" s="35"/>
      <c r="C257" s="36"/>
      <c r="D257" s="228" t="s">
        <v>114</v>
      </c>
      <c r="E257" s="36"/>
      <c r="F257" s="229" t="s">
        <v>456</v>
      </c>
      <c r="G257" s="36"/>
      <c r="H257" s="36"/>
      <c r="I257" s="134"/>
      <c r="J257" s="36"/>
      <c r="K257" s="36"/>
      <c r="L257" s="40"/>
      <c r="M257" s="230"/>
      <c r="N257" s="231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114</v>
      </c>
      <c r="AU257" s="13" t="s">
        <v>78</v>
      </c>
    </row>
    <row r="258" s="2" customFormat="1" ht="24" customHeight="1">
      <c r="A258" s="34"/>
      <c r="B258" s="35"/>
      <c r="C258" s="215" t="s">
        <v>457</v>
      </c>
      <c r="D258" s="215" t="s">
        <v>107</v>
      </c>
      <c r="E258" s="216" t="s">
        <v>458</v>
      </c>
      <c r="F258" s="217" t="s">
        <v>459</v>
      </c>
      <c r="G258" s="218" t="s">
        <v>110</v>
      </c>
      <c r="H258" s="219">
        <v>1</v>
      </c>
      <c r="I258" s="220"/>
      <c r="J258" s="221">
        <f>ROUND(I258*H258,2)</f>
        <v>0</v>
      </c>
      <c r="K258" s="217" t="s">
        <v>111</v>
      </c>
      <c r="L258" s="40"/>
      <c r="M258" s="222" t="s">
        <v>1</v>
      </c>
      <c r="N258" s="223" t="s">
        <v>38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26" t="s">
        <v>112</v>
      </c>
      <c r="AT258" s="226" t="s">
        <v>107</v>
      </c>
      <c r="AU258" s="226" t="s">
        <v>78</v>
      </c>
      <c r="AY258" s="13" t="s">
        <v>106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3" t="s">
        <v>78</v>
      </c>
      <c r="BK258" s="227">
        <f>ROUND(I258*H258,2)</f>
        <v>0</v>
      </c>
      <c r="BL258" s="13" t="s">
        <v>112</v>
      </c>
      <c r="BM258" s="226" t="s">
        <v>460</v>
      </c>
    </row>
    <row r="259" s="2" customFormat="1">
      <c r="A259" s="34"/>
      <c r="B259" s="35"/>
      <c r="C259" s="36"/>
      <c r="D259" s="228" t="s">
        <v>114</v>
      </c>
      <c r="E259" s="36"/>
      <c r="F259" s="229" t="s">
        <v>461</v>
      </c>
      <c r="G259" s="36"/>
      <c r="H259" s="36"/>
      <c r="I259" s="134"/>
      <c r="J259" s="36"/>
      <c r="K259" s="36"/>
      <c r="L259" s="40"/>
      <c r="M259" s="230"/>
      <c r="N259" s="231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114</v>
      </c>
      <c r="AU259" s="13" t="s">
        <v>78</v>
      </c>
    </row>
    <row r="260" s="2" customFormat="1" ht="24" customHeight="1">
      <c r="A260" s="34"/>
      <c r="B260" s="35"/>
      <c r="C260" s="215" t="s">
        <v>462</v>
      </c>
      <c r="D260" s="215" t="s">
        <v>107</v>
      </c>
      <c r="E260" s="216" t="s">
        <v>463</v>
      </c>
      <c r="F260" s="217" t="s">
        <v>464</v>
      </c>
      <c r="G260" s="218" t="s">
        <v>110</v>
      </c>
      <c r="H260" s="219">
        <v>1</v>
      </c>
      <c r="I260" s="220"/>
      <c r="J260" s="221">
        <f>ROUND(I260*H260,2)</f>
        <v>0</v>
      </c>
      <c r="K260" s="217" t="s">
        <v>111</v>
      </c>
      <c r="L260" s="40"/>
      <c r="M260" s="222" t="s">
        <v>1</v>
      </c>
      <c r="N260" s="223" t="s">
        <v>38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26" t="s">
        <v>112</v>
      </c>
      <c r="AT260" s="226" t="s">
        <v>107</v>
      </c>
      <c r="AU260" s="226" t="s">
        <v>78</v>
      </c>
      <c r="AY260" s="13" t="s">
        <v>106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3" t="s">
        <v>78</v>
      </c>
      <c r="BK260" s="227">
        <f>ROUND(I260*H260,2)</f>
        <v>0</v>
      </c>
      <c r="BL260" s="13" t="s">
        <v>112</v>
      </c>
      <c r="BM260" s="226" t="s">
        <v>465</v>
      </c>
    </row>
    <row r="261" s="2" customFormat="1">
      <c r="A261" s="34"/>
      <c r="B261" s="35"/>
      <c r="C261" s="36"/>
      <c r="D261" s="228" t="s">
        <v>114</v>
      </c>
      <c r="E261" s="36"/>
      <c r="F261" s="229" t="s">
        <v>466</v>
      </c>
      <c r="G261" s="36"/>
      <c r="H261" s="36"/>
      <c r="I261" s="134"/>
      <c r="J261" s="36"/>
      <c r="K261" s="36"/>
      <c r="L261" s="40"/>
      <c r="M261" s="230"/>
      <c r="N261" s="231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114</v>
      </c>
      <c r="AU261" s="13" t="s">
        <v>78</v>
      </c>
    </row>
    <row r="262" s="2" customFormat="1" ht="24" customHeight="1">
      <c r="A262" s="34"/>
      <c r="B262" s="35"/>
      <c r="C262" s="215" t="s">
        <v>467</v>
      </c>
      <c r="D262" s="215" t="s">
        <v>107</v>
      </c>
      <c r="E262" s="216" t="s">
        <v>468</v>
      </c>
      <c r="F262" s="217" t="s">
        <v>469</v>
      </c>
      <c r="G262" s="218" t="s">
        <v>110</v>
      </c>
      <c r="H262" s="219">
        <v>1</v>
      </c>
      <c r="I262" s="220"/>
      <c r="J262" s="221">
        <f>ROUND(I262*H262,2)</f>
        <v>0</v>
      </c>
      <c r="K262" s="217" t="s">
        <v>111</v>
      </c>
      <c r="L262" s="40"/>
      <c r="M262" s="222" t="s">
        <v>1</v>
      </c>
      <c r="N262" s="223" t="s">
        <v>38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26" t="s">
        <v>112</v>
      </c>
      <c r="AT262" s="226" t="s">
        <v>107</v>
      </c>
      <c r="AU262" s="226" t="s">
        <v>78</v>
      </c>
      <c r="AY262" s="13" t="s">
        <v>106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3" t="s">
        <v>78</v>
      </c>
      <c r="BK262" s="227">
        <f>ROUND(I262*H262,2)</f>
        <v>0</v>
      </c>
      <c r="BL262" s="13" t="s">
        <v>112</v>
      </c>
      <c r="BM262" s="226" t="s">
        <v>470</v>
      </c>
    </row>
    <row r="263" s="2" customFormat="1">
      <c r="A263" s="34"/>
      <c r="B263" s="35"/>
      <c r="C263" s="36"/>
      <c r="D263" s="228" t="s">
        <v>114</v>
      </c>
      <c r="E263" s="36"/>
      <c r="F263" s="229" t="s">
        <v>471</v>
      </c>
      <c r="G263" s="36"/>
      <c r="H263" s="36"/>
      <c r="I263" s="134"/>
      <c r="J263" s="36"/>
      <c r="K263" s="36"/>
      <c r="L263" s="40"/>
      <c r="M263" s="230"/>
      <c r="N263" s="231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114</v>
      </c>
      <c r="AU263" s="13" t="s">
        <v>78</v>
      </c>
    </row>
    <row r="264" s="2" customFormat="1" ht="24" customHeight="1">
      <c r="A264" s="34"/>
      <c r="B264" s="35"/>
      <c r="C264" s="215" t="s">
        <v>472</v>
      </c>
      <c r="D264" s="215" t="s">
        <v>107</v>
      </c>
      <c r="E264" s="216" t="s">
        <v>473</v>
      </c>
      <c r="F264" s="217" t="s">
        <v>474</v>
      </c>
      <c r="G264" s="218" t="s">
        <v>110</v>
      </c>
      <c r="H264" s="219">
        <v>1</v>
      </c>
      <c r="I264" s="220"/>
      <c r="J264" s="221">
        <f>ROUND(I264*H264,2)</f>
        <v>0</v>
      </c>
      <c r="K264" s="217" t="s">
        <v>111</v>
      </c>
      <c r="L264" s="40"/>
      <c r="M264" s="222" t="s">
        <v>1</v>
      </c>
      <c r="N264" s="223" t="s">
        <v>38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26" t="s">
        <v>112</v>
      </c>
      <c r="AT264" s="226" t="s">
        <v>107</v>
      </c>
      <c r="AU264" s="226" t="s">
        <v>78</v>
      </c>
      <c r="AY264" s="13" t="s">
        <v>106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3" t="s">
        <v>78</v>
      </c>
      <c r="BK264" s="227">
        <f>ROUND(I264*H264,2)</f>
        <v>0</v>
      </c>
      <c r="BL264" s="13" t="s">
        <v>112</v>
      </c>
      <c r="BM264" s="226" t="s">
        <v>475</v>
      </c>
    </row>
    <row r="265" s="2" customFormat="1">
      <c r="A265" s="34"/>
      <c r="B265" s="35"/>
      <c r="C265" s="36"/>
      <c r="D265" s="228" t="s">
        <v>114</v>
      </c>
      <c r="E265" s="36"/>
      <c r="F265" s="229" t="s">
        <v>476</v>
      </c>
      <c r="G265" s="36"/>
      <c r="H265" s="36"/>
      <c r="I265" s="134"/>
      <c r="J265" s="36"/>
      <c r="K265" s="36"/>
      <c r="L265" s="40"/>
      <c r="M265" s="230"/>
      <c r="N265" s="231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114</v>
      </c>
      <c r="AU265" s="13" t="s">
        <v>78</v>
      </c>
    </row>
    <row r="266" s="2" customFormat="1" ht="24" customHeight="1">
      <c r="A266" s="34"/>
      <c r="B266" s="35"/>
      <c r="C266" s="215" t="s">
        <v>477</v>
      </c>
      <c r="D266" s="215" t="s">
        <v>107</v>
      </c>
      <c r="E266" s="216" t="s">
        <v>478</v>
      </c>
      <c r="F266" s="217" t="s">
        <v>479</v>
      </c>
      <c r="G266" s="218" t="s">
        <v>110</v>
      </c>
      <c r="H266" s="219">
        <v>1</v>
      </c>
      <c r="I266" s="220"/>
      <c r="J266" s="221">
        <f>ROUND(I266*H266,2)</f>
        <v>0</v>
      </c>
      <c r="K266" s="217" t="s">
        <v>111</v>
      </c>
      <c r="L266" s="40"/>
      <c r="M266" s="222" t="s">
        <v>1</v>
      </c>
      <c r="N266" s="223" t="s">
        <v>38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26" t="s">
        <v>112</v>
      </c>
      <c r="AT266" s="226" t="s">
        <v>107</v>
      </c>
      <c r="AU266" s="226" t="s">
        <v>78</v>
      </c>
      <c r="AY266" s="13" t="s">
        <v>106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3" t="s">
        <v>78</v>
      </c>
      <c r="BK266" s="227">
        <f>ROUND(I266*H266,2)</f>
        <v>0</v>
      </c>
      <c r="BL266" s="13" t="s">
        <v>112</v>
      </c>
      <c r="BM266" s="226" t="s">
        <v>480</v>
      </c>
    </row>
    <row r="267" s="2" customFormat="1">
      <c r="A267" s="34"/>
      <c r="B267" s="35"/>
      <c r="C267" s="36"/>
      <c r="D267" s="228" t="s">
        <v>114</v>
      </c>
      <c r="E267" s="36"/>
      <c r="F267" s="229" t="s">
        <v>481</v>
      </c>
      <c r="G267" s="36"/>
      <c r="H267" s="36"/>
      <c r="I267" s="134"/>
      <c r="J267" s="36"/>
      <c r="K267" s="36"/>
      <c r="L267" s="40"/>
      <c r="M267" s="230"/>
      <c r="N267" s="231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114</v>
      </c>
      <c r="AU267" s="13" t="s">
        <v>78</v>
      </c>
    </row>
    <row r="268" s="2" customFormat="1" ht="24" customHeight="1">
      <c r="A268" s="34"/>
      <c r="B268" s="35"/>
      <c r="C268" s="215" t="s">
        <v>482</v>
      </c>
      <c r="D268" s="215" t="s">
        <v>107</v>
      </c>
      <c r="E268" s="216" t="s">
        <v>483</v>
      </c>
      <c r="F268" s="217" t="s">
        <v>484</v>
      </c>
      <c r="G268" s="218" t="s">
        <v>110</v>
      </c>
      <c r="H268" s="219">
        <v>1</v>
      </c>
      <c r="I268" s="220"/>
      <c r="J268" s="221">
        <f>ROUND(I268*H268,2)</f>
        <v>0</v>
      </c>
      <c r="K268" s="217" t="s">
        <v>111</v>
      </c>
      <c r="L268" s="40"/>
      <c r="M268" s="222" t="s">
        <v>1</v>
      </c>
      <c r="N268" s="223" t="s">
        <v>38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26" t="s">
        <v>112</v>
      </c>
      <c r="AT268" s="226" t="s">
        <v>107</v>
      </c>
      <c r="AU268" s="226" t="s">
        <v>78</v>
      </c>
      <c r="AY268" s="13" t="s">
        <v>106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3" t="s">
        <v>78</v>
      </c>
      <c r="BK268" s="227">
        <f>ROUND(I268*H268,2)</f>
        <v>0</v>
      </c>
      <c r="BL268" s="13" t="s">
        <v>112</v>
      </c>
      <c r="BM268" s="226" t="s">
        <v>485</v>
      </c>
    </row>
    <row r="269" s="2" customFormat="1">
      <c r="A269" s="34"/>
      <c r="B269" s="35"/>
      <c r="C269" s="36"/>
      <c r="D269" s="228" t="s">
        <v>114</v>
      </c>
      <c r="E269" s="36"/>
      <c r="F269" s="229" t="s">
        <v>486</v>
      </c>
      <c r="G269" s="36"/>
      <c r="H269" s="36"/>
      <c r="I269" s="134"/>
      <c r="J269" s="36"/>
      <c r="K269" s="36"/>
      <c r="L269" s="40"/>
      <c r="M269" s="230"/>
      <c r="N269" s="231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114</v>
      </c>
      <c r="AU269" s="13" t="s">
        <v>78</v>
      </c>
    </row>
    <row r="270" s="2" customFormat="1" ht="24" customHeight="1">
      <c r="A270" s="34"/>
      <c r="B270" s="35"/>
      <c r="C270" s="215" t="s">
        <v>487</v>
      </c>
      <c r="D270" s="215" t="s">
        <v>107</v>
      </c>
      <c r="E270" s="216" t="s">
        <v>488</v>
      </c>
      <c r="F270" s="217" t="s">
        <v>489</v>
      </c>
      <c r="G270" s="218" t="s">
        <v>110</v>
      </c>
      <c r="H270" s="219">
        <v>1</v>
      </c>
      <c r="I270" s="220"/>
      <c r="J270" s="221">
        <f>ROUND(I270*H270,2)</f>
        <v>0</v>
      </c>
      <c r="K270" s="217" t="s">
        <v>111</v>
      </c>
      <c r="L270" s="40"/>
      <c r="M270" s="222" t="s">
        <v>1</v>
      </c>
      <c r="N270" s="223" t="s">
        <v>38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26" t="s">
        <v>112</v>
      </c>
      <c r="AT270" s="226" t="s">
        <v>107</v>
      </c>
      <c r="AU270" s="226" t="s">
        <v>78</v>
      </c>
      <c r="AY270" s="13" t="s">
        <v>106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3" t="s">
        <v>78</v>
      </c>
      <c r="BK270" s="227">
        <f>ROUND(I270*H270,2)</f>
        <v>0</v>
      </c>
      <c r="BL270" s="13" t="s">
        <v>112</v>
      </c>
      <c r="BM270" s="226" t="s">
        <v>490</v>
      </c>
    </row>
    <row r="271" s="2" customFormat="1">
      <c r="A271" s="34"/>
      <c r="B271" s="35"/>
      <c r="C271" s="36"/>
      <c r="D271" s="228" t="s">
        <v>114</v>
      </c>
      <c r="E271" s="36"/>
      <c r="F271" s="229" t="s">
        <v>491</v>
      </c>
      <c r="G271" s="36"/>
      <c r="H271" s="36"/>
      <c r="I271" s="134"/>
      <c r="J271" s="36"/>
      <c r="K271" s="36"/>
      <c r="L271" s="40"/>
      <c r="M271" s="230"/>
      <c r="N271" s="231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114</v>
      </c>
      <c r="AU271" s="13" t="s">
        <v>78</v>
      </c>
    </row>
    <row r="272" s="2" customFormat="1" ht="24" customHeight="1">
      <c r="A272" s="34"/>
      <c r="B272" s="35"/>
      <c r="C272" s="215" t="s">
        <v>492</v>
      </c>
      <c r="D272" s="215" t="s">
        <v>107</v>
      </c>
      <c r="E272" s="216" t="s">
        <v>493</v>
      </c>
      <c r="F272" s="217" t="s">
        <v>494</v>
      </c>
      <c r="G272" s="218" t="s">
        <v>110</v>
      </c>
      <c r="H272" s="219">
        <v>1</v>
      </c>
      <c r="I272" s="220"/>
      <c r="J272" s="221">
        <f>ROUND(I272*H272,2)</f>
        <v>0</v>
      </c>
      <c r="K272" s="217" t="s">
        <v>111</v>
      </c>
      <c r="L272" s="40"/>
      <c r="M272" s="222" t="s">
        <v>1</v>
      </c>
      <c r="N272" s="223" t="s">
        <v>38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26" t="s">
        <v>112</v>
      </c>
      <c r="AT272" s="226" t="s">
        <v>107</v>
      </c>
      <c r="AU272" s="226" t="s">
        <v>78</v>
      </c>
      <c r="AY272" s="13" t="s">
        <v>106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3" t="s">
        <v>78</v>
      </c>
      <c r="BK272" s="227">
        <f>ROUND(I272*H272,2)</f>
        <v>0</v>
      </c>
      <c r="BL272" s="13" t="s">
        <v>112</v>
      </c>
      <c r="BM272" s="226" t="s">
        <v>495</v>
      </c>
    </row>
    <row r="273" s="2" customFormat="1">
      <c r="A273" s="34"/>
      <c r="B273" s="35"/>
      <c r="C273" s="36"/>
      <c r="D273" s="228" t="s">
        <v>114</v>
      </c>
      <c r="E273" s="36"/>
      <c r="F273" s="229" t="s">
        <v>496</v>
      </c>
      <c r="G273" s="36"/>
      <c r="H273" s="36"/>
      <c r="I273" s="134"/>
      <c r="J273" s="36"/>
      <c r="K273" s="36"/>
      <c r="L273" s="40"/>
      <c r="M273" s="230"/>
      <c r="N273" s="231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114</v>
      </c>
      <c r="AU273" s="13" t="s">
        <v>78</v>
      </c>
    </row>
    <row r="274" s="2" customFormat="1" ht="24" customHeight="1">
      <c r="A274" s="34"/>
      <c r="B274" s="35"/>
      <c r="C274" s="215" t="s">
        <v>497</v>
      </c>
      <c r="D274" s="215" t="s">
        <v>107</v>
      </c>
      <c r="E274" s="216" t="s">
        <v>498</v>
      </c>
      <c r="F274" s="217" t="s">
        <v>499</v>
      </c>
      <c r="G274" s="218" t="s">
        <v>110</v>
      </c>
      <c r="H274" s="219">
        <v>1</v>
      </c>
      <c r="I274" s="220"/>
      <c r="J274" s="221">
        <f>ROUND(I274*H274,2)</f>
        <v>0</v>
      </c>
      <c r="K274" s="217" t="s">
        <v>111</v>
      </c>
      <c r="L274" s="40"/>
      <c r="M274" s="222" t="s">
        <v>1</v>
      </c>
      <c r="N274" s="223" t="s">
        <v>38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26" t="s">
        <v>112</v>
      </c>
      <c r="AT274" s="226" t="s">
        <v>107</v>
      </c>
      <c r="AU274" s="226" t="s">
        <v>78</v>
      </c>
      <c r="AY274" s="13" t="s">
        <v>106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3" t="s">
        <v>78</v>
      </c>
      <c r="BK274" s="227">
        <f>ROUND(I274*H274,2)</f>
        <v>0</v>
      </c>
      <c r="BL274" s="13" t="s">
        <v>112</v>
      </c>
      <c r="BM274" s="226" t="s">
        <v>500</v>
      </c>
    </row>
    <row r="275" s="2" customFormat="1">
      <c r="A275" s="34"/>
      <c r="B275" s="35"/>
      <c r="C275" s="36"/>
      <c r="D275" s="228" t="s">
        <v>114</v>
      </c>
      <c r="E275" s="36"/>
      <c r="F275" s="229" t="s">
        <v>501</v>
      </c>
      <c r="G275" s="36"/>
      <c r="H275" s="36"/>
      <c r="I275" s="134"/>
      <c r="J275" s="36"/>
      <c r="K275" s="36"/>
      <c r="L275" s="40"/>
      <c r="M275" s="230"/>
      <c r="N275" s="231"/>
      <c r="O275" s="87"/>
      <c r="P275" s="87"/>
      <c r="Q275" s="87"/>
      <c r="R275" s="87"/>
      <c r="S275" s="87"/>
      <c r="T275" s="8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3" t="s">
        <v>114</v>
      </c>
      <c r="AU275" s="13" t="s">
        <v>78</v>
      </c>
    </row>
    <row r="276" s="2" customFormat="1" ht="24" customHeight="1">
      <c r="A276" s="34"/>
      <c r="B276" s="35"/>
      <c r="C276" s="215" t="s">
        <v>502</v>
      </c>
      <c r="D276" s="215" t="s">
        <v>107</v>
      </c>
      <c r="E276" s="216" t="s">
        <v>503</v>
      </c>
      <c r="F276" s="217" t="s">
        <v>504</v>
      </c>
      <c r="G276" s="218" t="s">
        <v>110</v>
      </c>
      <c r="H276" s="219">
        <v>1</v>
      </c>
      <c r="I276" s="220"/>
      <c r="J276" s="221">
        <f>ROUND(I276*H276,2)</f>
        <v>0</v>
      </c>
      <c r="K276" s="217" t="s">
        <v>111</v>
      </c>
      <c r="L276" s="40"/>
      <c r="M276" s="222" t="s">
        <v>1</v>
      </c>
      <c r="N276" s="223" t="s">
        <v>38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26" t="s">
        <v>112</v>
      </c>
      <c r="AT276" s="226" t="s">
        <v>107</v>
      </c>
      <c r="AU276" s="226" t="s">
        <v>78</v>
      </c>
      <c r="AY276" s="13" t="s">
        <v>106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3" t="s">
        <v>78</v>
      </c>
      <c r="BK276" s="227">
        <f>ROUND(I276*H276,2)</f>
        <v>0</v>
      </c>
      <c r="BL276" s="13" t="s">
        <v>112</v>
      </c>
      <c r="BM276" s="226" t="s">
        <v>505</v>
      </c>
    </row>
    <row r="277" s="2" customFormat="1">
      <c r="A277" s="34"/>
      <c r="B277" s="35"/>
      <c r="C277" s="36"/>
      <c r="D277" s="228" t="s">
        <v>114</v>
      </c>
      <c r="E277" s="36"/>
      <c r="F277" s="229" t="s">
        <v>506</v>
      </c>
      <c r="G277" s="36"/>
      <c r="H277" s="36"/>
      <c r="I277" s="134"/>
      <c r="J277" s="36"/>
      <c r="K277" s="36"/>
      <c r="L277" s="40"/>
      <c r="M277" s="230"/>
      <c r="N277" s="231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114</v>
      </c>
      <c r="AU277" s="13" t="s">
        <v>78</v>
      </c>
    </row>
    <row r="278" s="2" customFormat="1" ht="24" customHeight="1">
      <c r="A278" s="34"/>
      <c r="B278" s="35"/>
      <c r="C278" s="215" t="s">
        <v>507</v>
      </c>
      <c r="D278" s="215" t="s">
        <v>107</v>
      </c>
      <c r="E278" s="216" t="s">
        <v>508</v>
      </c>
      <c r="F278" s="217" t="s">
        <v>509</v>
      </c>
      <c r="G278" s="218" t="s">
        <v>110</v>
      </c>
      <c r="H278" s="219">
        <v>1</v>
      </c>
      <c r="I278" s="220"/>
      <c r="J278" s="221">
        <f>ROUND(I278*H278,2)</f>
        <v>0</v>
      </c>
      <c r="K278" s="217" t="s">
        <v>111</v>
      </c>
      <c r="L278" s="40"/>
      <c r="M278" s="222" t="s">
        <v>1</v>
      </c>
      <c r="N278" s="223" t="s">
        <v>38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26" t="s">
        <v>112</v>
      </c>
      <c r="AT278" s="226" t="s">
        <v>107</v>
      </c>
      <c r="AU278" s="226" t="s">
        <v>78</v>
      </c>
      <c r="AY278" s="13" t="s">
        <v>106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3" t="s">
        <v>78</v>
      </c>
      <c r="BK278" s="227">
        <f>ROUND(I278*H278,2)</f>
        <v>0</v>
      </c>
      <c r="BL278" s="13" t="s">
        <v>112</v>
      </c>
      <c r="BM278" s="226" t="s">
        <v>510</v>
      </c>
    </row>
    <row r="279" s="2" customFormat="1">
      <c r="A279" s="34"/>
      <c r="B279" s="35"/>
      <c r="C279" s="36"/>
      <c r="D279" s="228" t="s">
        <v>114</v>
      </c>
      <c r="E279" s="36"/>
      <c r="F279" s="229" t="s">
        <v>511</v>
      </c>
      <c r="G279" s="36"/>
      <c r="H279" s="36"/>
      <c r="I279" s="134"/>
      <c r="J279" s="36"/>
      <c r="K279" s="36"/>
      <c r="L279" s="40"/>
      <c r="M279" s="230"/>
      <c r="N279" s="231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114</v>
      </c>
      <c r="AU279" s="13" t="s">
        <v>78</v>
      </c>
    </row>
    <row r="280" s="2" customFormat="1" ht="24" customHeight="1">
      <c r="A280" s="34"/>
      <c r="B280" s="35"/>
      <c r="C280" s="215" t="s">
        <v>512</v>
      </c>
      <c r="D280" s="215" t="s">
        <v>107</v>
      </c>
      <c r="E280" s="216" t="s">
        <v>513</v>
      </c>
      <c r="F280" s="217" t="s">
        <v>514</v>
      </c>
      <c r="G280" s="218" t="s">
        <v>110</v>
      </c>
      <c r="H280" s="219">
        <v>1</v>
      </c>
      <c r="I280" s="220"/>
      <c r="J280" s="221">
        <f>ROUND(I280*H280,2)</f>
        <v>0</v>
      </c>
      <c r="K280" s="217" t="s">
        <v>111</v>
      </c>
      <c r="L280" s="40"/>
      <c r="M280" s="222" t="s">
        <v>1</v>
      </c>
      <c r="N280" s="223" t="s">
        <v>38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26" t="s">
        <v>112</v>
      </c>
      <c r="AT280" s="226" t="s">
        <v>107</v>
      </c>
      <c r="AU280" s="226" t="s">
        <v>78</v>
      </c>
      <c r="AY280" s="13" t="s">
        <v>106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3" t="s">
        <v>78</v>
      </c>
      <c r="BK280" s="227">
        <f>ROUND(I280*H280,2)</f>
        <v>0</v>
      </c>
      <c r="BL280" s="13" t="s">
        <v>112</v>
      </c>
      <c r="BM280" s="226" t="s">
        <v>515</v>
      </c>
    </row>
    <row r="281" s="2" customFormat="1">
      <c r="A281" s="34"/>
      <c r="B281" s="35"/>
      <c r="C281" s="36"/>
      <c r="D281" s="228" t="s">
        <v>114</v>
      </c>
      <c r="E281" s="36"/>
      <c r="F281" s="229" t="s">
        <v>516</v>
      </c>
      <c r="G281" s="36"/>
      <c r="H281" s="36"/>
      <c r="I281" s="134"/>
      <c r="J281" s="36"/>
      <c r="K281" s="36"/>
      <c r="L281" s="40"/>
      <c r="M281" s="230"/>
      <c r="N281" s="231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114</v>
      </c>
      <c r="AU281" s="13" t="s">
        <v>78</v>
      </c>
    </row>
    <row r="282" s="2" customFormat="1" ht="24" customHeight="1">
      <c r="A282" s="34"/>
      <c r="B282" s="35"/>
      <c r="C282" s="215" t="s">
        <v>517</v>
      </c>
      <c r="D282" s="215" t="s">
        <v>107</v>
      </c>
      <c r="E282" s="216" t="s">
        <v>518</v>
      </c>
      <c r="F282" s="217" t="s">
        <v>519</v>
      </c>
      <c r="G282" s="218" t="s">
        <v>110</v>
      </c>
      <c r="H282" s="219">
        <v>1</v>
      </c>
      <c r="I282" s="220"/>
      <c r="J282" s="221">
        <f>ROUND(I282*H282,2)</f>
        <v>0</v>
      </c>
      <c r="K282" s="217" t="s">
        <v>111</v>
      </c>
      <c r="L282" s="40"/>
      <c r="M282" s="222" t="s">
        <v>1</v>
      </c>
      <c r="N282" s="223" t="s">
        <v>38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26" t="s">
        <v>112</v>
      </c>
      <c r="AT282" s="226" t="s">
        <v>107</v>
      </c>
      <c r="AU282" s="226" t="s">
        <v>78</v>
      </c>
      <c r="AY282" s="13" t="s">
        <v>106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3" t="s">
        <v>78</v>
      </c>
      <c r="BK282" s="227">
        <f>ROUND(I282*H282,2)</f>
        <v>0</v>
      </c>
      <c r="BL282" s="13" t="s">
        <v>112</v>
      </c>
      <c r="BM282" s="226" t="s">
        <v>520</v>
      </c>
    </row>
    <row r="283" s="2" customFormat="1">
      <c r="A283" s="34"/>
      <c r="B283" s="35"/>
      <c r="C283" s="36"/>
      <c r="D283" s="228" t="s">
        <v>114</v>
      </c>
      <c r="E283" s="36"/>
      <c r="F283" s="229" t="s">
        <v>521</v>
      </c>
      <c r="G283" s="36"/>
      <c r="H283" s="36"/>
      <c r="I283" s="134"/>
      <c r="J283" s="36"/>
      <c r="K283" s="36"/>
      <c r="L283" s="40"/>
      <c r="M283" s="230"/>
      <c r="N283" s="231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114</v>
      </c>
      <c r="AU283" s="13" t="s">
        <v>78</v>
      </c>
    </row>
    <row r="284" s="2" customFormat="1" ht="24" customHeight="1">
      <c r="A284" s="34"/>
      <c r="B284" s="35"/>
      <c r="C284" s="215" t="s">
        <v>522</v>
      </c>
      <c r="D284" s="215" t="s">
        <v>107</v>
      </c>
      <c r="E284" s="216" t="s">
        <v>523</v>
      </c>
      <c r="F284" s="217" t="s">
        <v>524</v>
      </c>
      <c r="G284" s="218" t="s">
        <v>110</v>
      </c>
      <c r="H284" s="219">
        <v>1</v>
      </c>
      <c r="I284" s="220"/>
      <c r="J284" s="221">
        <f>ROUND(I284*H284,2)</f>
        <v>0</v>
      </c>
      <c r="K284" s="217" t="s">
        <v>111</v>
      </c>
      <c r="L284" s="40"/>
      <c r="M284" s="222" t="s">
        <v>1</v>
      </c>
      <c r="N284" s="223" t="s">
        <v>38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26" t="s">
        <v>112</v>
      </c>
      <c r="AT284" s="226" t="s">
        <v>107</v>
      </c>
      <c r="AU284" s="226" t="s">
        <v>78</v>
      </c>
      <c r="AY284" s="13" t="s">
        <v>106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3" t="s">
        <v>78</v>
      </c>
      <c r="BK284" s="227">
        <f>ROUND(I284*H284,2)</f>
        <v>0</v>
      </c>
      <c r="BL284" s="13" t="s">
        <v>112</v>
      </c>
      <c r="BM284" s="226" t="s">
        <v>525</v>
      </c>
    </row>
    <row r="285" s="2" customFormat="1">
      <c r="A285" s="34"/>
      <c r="B285" s="35"/>
      <c r="C285" s="36"/>
      <c r="D285" s="228" t="s">
        <v>114</v>
      </c>
      <c r="E285" s="36"/>
      <c r="F285" s="229" t="s">
        <v>526</v>
      </c>
      <c r="G285" s="36"/>
      <c r="H285" s="36"/>
      <c r="I285" s="134"/>
      <c r="J285" s="36"/>
      <c r="K285" s="36"/>
      <c r="L285" s="40"/>
      <c r="M285" s="230"/>
      <c r="N285" s="231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114</v>
      </c>
      <c r="AU285" s="13" t="s">
        <v>78</v>
      </c>
    </row>
    <row r="286" s="2" customFormat="1" ht="24" customHeight="1">
      <c r="A286" s="34"/>
      <c r="B286" s="35"/>
      <c r="C286" s="215" t="s">
        <v>527</v>
      </c>
      <c r="D286" s="215" t="s">
        <v>107</v>
      </c>
      <c r="E286" s="216" t="s">
        <v>528</v>
      </c>
      <c r="F286" s="217" t="s">
        <v>529</v>
      </c>
      <c r="G286" s="218" t="s">
        <v>110</v>
      </c>
      <c r="H286" s="219">
        <v>1</v>
      </c>
      <c r="I286" s="220"/>
      <c r="J286" s="221">
        <f>ROUND(I286*H286,2)</f>
        <v>0</v>
      </c>
      <c r="K286" s="217" t="s">
        <v>111</v>
      </c>
      <c r="L286" s="40"/>
      <c r="M286" s="222" t="s">
        <v>1</v>
      </c>
      <c r="N286" s="223" t="s">
        <v>38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26" t="s">
        <v>112</v>
      </c>
      <c r="AT286" s="226" t="s">
        <v>107</v>
      </c>
      <c r="AU286" s="226" t="s">
        <v>78</v>
      </c>
      <c r="AY286" s="13" t="s">
        <v>106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3" t="s">
        <v>78</v>
      </c>
      <c r="BK286" s="227">
        <f>ROUND(I286*H286,2)</f>
        <v>0</v>
      </c>
      <c r="BL286" s="13" t="s">
        <v>112</v>
      </c>
      <c r="BM286" s="226" t="s">
        <v>530</v>
      </c>
    </row>
    <row r="287" s="2" customFormat="1">
      <c r="A287" s="34"/>
      <c r="B287" s="35"/>
      <c r="C287" s="36"/>
      <c r="D287" s="228" t="s">
        <v>114</v>
      </c>
      <c r="E287" s="36"/>
      <c r="F287" s="229" t="s">
        <v>531</v>
      </c>
      <c r="G287" s="36"/>
      <c r="H287" s="36"/>
      <c r="I287" s="134"/>
      <c r="J287" s="36"/>
      <c r="K287" s="36"/>
      <c r="L287" s="40"/>
      <c r="M287" s="230"/>
      <c r="N287" s="231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114</v>
      </c>
      <c r="AU287" s="13" t="s">
        <v>78</v>
      </c>
    </row>
    <row r="288" s="2" customFormat="1" ht="24" customHeight="1">
      <c r="A288" s="34"/>
      <c r="B288" s="35"/>
      <c r="C288" s="215" t="s">
        <v>532</v>
      </c>
      <c r="D288" s="215" t="s">
        <v>107</v>
      </c>
      <c r="E288" s="216" t="s">
        <v>533</v>
      </c>
      <c r="F288" s="217" t="s">
        <v>534</v>
      </c>
      <c r="G288" s="218" t="s">
        <v>110</v>
      </c>
      <c r="H288" s="219">
        <v>1</v>
      </c>
      <c r="I288" s="220"/>
      <c r="J288" s="221">
        <f>ROUND(I288*H288,2)</f>
        <v>0</v>
      </c>
      <c r="K288" s="217" t="s">
        <v>111</v>
      </c>
      <c r="L288" s="40"/>
      <c r="M288" s="222" t="s">
        <v>1</v>
      </c>
      <c r="N288" s="223" t="s">
        <v>38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26" t="s">
        <v>112</v>
      </c>
      <c r="AT288" s="226" t="s">
        <v>107</v>
      </c>
      <c r="AU288" s="226" t="s">
        <v>78</v>
      </c>
      <c r="AY288" s="13" t="s">
        <v>106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3" t="s">
        <v>78</v>
      </c>
      <c r="BK288" s="227">
        <f>ROUND(I288*H288,2)</f>
        <v>0</v>
      </c>
      <c r="BL288" s="13" t="s">
        <v>112</v>
      </c>
      <c r="BM288" s="226" t="s">
        <v>535</v>
      </c>
    </row>
    <row r="289" s="2" customFormat="1">
      <c r="A289" s="34"/>
      <c r="B289" s="35"/>
      <c r="C289" s="36"/>
      <c r="D289" s="228" t="s">
        <v>114</v>
      </c>
      <c r="E289" s="36"/>
      <c r="F289" s="229" t="s">
        <v>536</v>
      </c>
      <c r="G289" s="36"/>
      <c r="H289" s="36"/>
      <c r="I289" s="134"/>
      <c r="J289" s="36"/>
      <c r="K289" s="36"/>
      <c r="L289" s="40"/>
      <c r="M289" s="230"/>
      <c r="N289" s="231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114</v>
      </c>
      <c r="AU289" s="13" t="s">
        <v>78</v>
      </c>
    </row>
    <row r="290" s="2" customFormat="1" ht="24" customHeight="1">
      <c r="A290" s="34"/>
      <c r="B290" s="35"/>
      <c r="C290" s="215" t="s">
        <v>537</v>
      </c>
      <c r="D290" s="215" t="s">
        <v>107</v>
      </c>
      <c r="E290" s="216" t="s">
        <v>538</v>
      </c>
      <c r="F290" s="217" t="s">
        <v>539</v>
      </c>
      <c r="G290" s="218" t="s">
        <v>110</v>
      </c>
      <c r="H290" s="219">
        <v>1</v>
      </c>
      <c r="I290" s="220"/>
      <c r="J290" s="221">
        <f>ROUND(I290*H290,2)</f>
        <v>0</v>
      </c>
      <c r="K290" s="217" t="s">
        <v>111</v>
      </c>
      <c r="L290" s="40"/>
      <c r="M290" s="222" t="s">
        <v>1</v>
      </c>
      <c r="N290" s="223" t="s">
        <v>38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26" t="s">
        <v>112</v>
      </c>
      <c r="AT290" s="226" t="s">
        <v>107</v>
      </c>
      <c r="AU290" s="226" t="s">
        <v>78</v>
      </c>
      <c r="AY290" s="13" t="s">
        <v>106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3" t="s">
        <v>78</v>
      </c>
      <c r="BK290" s="227">
        <f>ROUND(I290*H290,2)</f>
        <v>0</v>
      </c>
      <c r="BL290" s="13" t="s">
        <v>112</v>
      </c>
      <c r="BM290" s="226" t="s">
        <v>540</v>
      </c>
    </row>
    <row r="291" s="2" customFormat="1">
      <c r="A291" s="34"/>
      <c r="B291" s="35"/>
      <c r="C291" s="36"/>
      <c r="D291" s="228" t="s">
        <v>114</v>
      </c>
      <c r="E291" s="36"/>
      <c r="F291" s="229" t="s">
        <v>541</v>
      </c>
      <c r="G291" s="36"/>
      <c r="H291" s="36"/>
      <c r="I291" s="134"/>
      <c r="J291" s="36"/>
      <c r="K291" s="36"/>
      <c r="L291" s="40"/>
      <c r="M291" s="230"/>
      <c r="N291" s="231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114</v>
      </c>
      <c r="AU291" s="13" t="s">
        <v>78</v>
      </c>
    </row>
    <row r="292" s="2" customFormat="1" ht="24" customHeight="1">
      <c r="A292" s="34"/>
      <c r="B292" s="35"/>
      <c r="C292" s="215" t="s">
        <v>542</v>
      </c>
      <c r="D292" s="215" t="s">
        <v>107</v>
      </c>
      <c r="E292" s="216" t="s">
        <v>543</v>
      </c>
      <c r="F292" s="217" t="s">
        <v>544</v>
      </c>
      <c r="G292" s="218" t="s">
        <v>110</v>
      </c>
      <c r="H292" s="219">
        <v>1</v>
      </c>
      <c r="I292" s="220"/>
      <c r="J292" s="221">
        <f>ROUND(I292*H292,2)</f>
        <v>0</v>
      </c>
      <c r="K292" s="217" t="s">
        <v>111</v>
      </c>
      <c r="L292" s="40"/>
      <c r="M292" s="222" t="s">
        <v>1</v>
      </c>
      <c r="N292" s="223" t="s">
        <v>38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26" t="s">
        <v>112</v>
      </c>
      <c r="AT292" s="226" t="s">
        <v>107</v>
      </c>
      <c r="AU292" s="226" t="s">
        <v>78</v>
      </c>
      <c r="AY292" s="13" t="s">
        <v>106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3" t="s">
        <v>78</v>
      </c>
      <c r="BK292" s="227">
        <f>ROUND(I292*H292,2)</f>
        <v>0</v>
      </c>
      <c r="BL292" s="13" t="s">
        <v>112</v>
      </c>
      <c r="BM292" s="226" t="s">
        <v>545</v>
      </c>
    </row>
    <row r="293" s="2" customFormat="1">
      <c r="A293" s="34"/>
      <c r="B293" s="35"/>
      <c r="C293" s="36"/>
      <c r="D293" s="228" t="s">
        <v>114</v>
      </c>
      <c r="E293" s="36"/>
      <c r="F293" s="229" t="s">
        <v>546</v>
      </c>
      <c r="G293" s="36"/>
      <c r="H293" s="36"/>
      <c r="I293" s="134"/>
      <c r="J293" s="36"/>
      <c r="K293" s="36"/>
      <c r="L293" s="40"/>
      <c r="M293" s="230"/>
      <c r="N293" s="231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114</v>
      </c>
      <c r="AU293" s="13" t="s">
        <v>78</v>
      </c>
    </row>
    <row r="294" s="2" customFormat="1" ht="24" customHeight="1">
      <c r="A294" s="34"/>
      <c r="B294" s="35"/>
      <c r="C294" s="215" t="s">
        <v>547</v>
      </c>
      <c r="D294" s="215" t="s">
        <v>107</v>
      </c>
      <c r="E294" s="216" t="s">
        <v>548</v>
      </c>
      <c r="F294" s="217" t="s">
        <v>549</v>
      </c>
      <c r="G294" s="218" t="s">
        <v>110</v>
      </c>
      <c r="H294" s="219">
        <v>1</v>
      </c>
      <c r="I294" s="220"/>
      <c r="J294" s="221">
        <f>ROUND(I294*H294,2)</f>
        <v>0</v>
      </c>
      <c r="K294" s="217" t="s">
        <v>111</v>
      </c>
      <c r="L294" s="40"/>
      <c r="M294" s="222" t="s">
        <v>1</v>
      </c>
      <c r="N294" s="223" t="s">
        <v>38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26" t="s">
        <v>112</v>
      </c>
      <c r="AT294" s="226" t="s">
        <v>107</v>
      </c>
      <c r="AU294" s="226" t="s">
        <v>78</v>
      </c>
      <c r="AY294" s="13" t="s">
        <v>106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3" t="s">
        <v>78</v>
      </c>
      <c r="BK294" s="227">
        <f>ROUND(I294*H294,2)</f>
        <v>0</v>
      </c>
      <c r="BL294" s="13" t="s">
        <v>112</v>
      </c>
      <c r="BM294" s="226" t="s">
        <v>550</v>
      </c>
    </row>
    <row r="295" s="2" customFormat="1">
      <c r="A295" s="34"/>
      <c r="B295" s="35"/>
      <c r="C295" s="36"/>
      <c r="D295" s="228" t="s">
        <v>114</v>
      </c>
      <c r="E295" s="36"/>
      <c r="F295" s="229" t="s">
        <v>551</v>
      </c>
      <c r="G295" s="36"/>
      <c r="H295" s="36"/>
      <c r="I295" s="134"/>
      <c r="J295" s="36"/>
      <c r="K295" s="36"/>
      <c r="L295" s="40"/>
      <c r="M295" s="230"/>
      <c r="N295" s="231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114</v>
      </c>
      <c r="AU295" s="13" t="s">
        <v>78</v>
      </c>
    </row>
    <row r="296" s="2" customFormat="1" ht="24" customHeight="1">
      <c r="A296" s="34"/>
      <c r="B296" s="35"/>
      <c r="C296" s="215" t="s">
        <v>552</v>
      </c>
      <c r="D296" s="215" t="s">
        <v>107</v>
      </c>
      <c r="E296" s="216" t="s">
        <v>553</v>
      </c>
      <c r="F296" s="217" t="s">
        <v>554</v>
      </c>
      <c r="G296" s="218" t="s">
        <v>110</v>
      </c>
      <c r="H296" s="219">
        <v>1</v>
      </c>
      <c r="I296" s="220"/>
      <c r="J296" s="221">
        <f>ROUND(I296*H296,2)</f>
        <v>0</v>
      </c>
      <c r="K296" s="217" t="s">
        <v>111</v>
      </c>
      <c r="L296" s="40"/>
      <c r="M296" s="222" t="s">
        <v>1</v>
      </c>
      <c r="N296" s="223" t="s">
        <v>38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6" t="s">
        <v>112</v>
      </c>
      <c r="AT296" s="226" t="s">
        <v>107</v>
      </c>
      <c r="AU296" s="226" t="s">
        <v>78</v>
      </c>
      <c r="AY296" s="13" t="s">
        <v>106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3" t="s">
        <v>78</v>
      </c>
      <c r="BK296" s="227">
        <f>ROUND(I296*H296,2)</f>
        <v>0</v>
      </c>
      <c r="BL296" s="13" t="s">
        <v>112</v>
      </c>
      <c r="BM296" s="226" t="s">
        <v>555</v>
      </c>
    </row>
    <row r="297" s="2" customFormat="1">
      <c r="A297" s="34"/>
      <c r="B297" s="35"/>
      <c r="C297" s="36"/>
      <c r="D297" s="228" t="s">
        <v>114</v>
      </c>
      <c r="E297" s="36"/>
      <c r="F297" s="229" t="s">
        <v>556</v>
      </c>
      <c r="G297" s="36"/>
      <c r="H297" s="36"/>
      <c r="I297" s="134"/>
      <c r="J297" s="36"/>
      <c r="K297" s="36"/>
      <c r="L297" s="40"/>
      <c r="M297" s="230"/>
      <c r="N297" s="231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114</v>
      </c>
      <c r="AU297" s="13" t="s">
        <v>78</v>
      </c>
    </row>
    <row r="298" s="2" customFormat="1" ht="24" customHeight="1">
      <c r="A298" s="34"/>
      <c r="B298" s="35"/>
      <c r="C298" s="215" t="s">
        <v>557</v>
      </c>
      <c r="D298" s="215" t="s">
        <v>107</v>
      </c>
      <c r="E298" s="216" t="s">
        <v>558</v>
      </c>
      <c r="F298" s="217" t="s">
        <v>559</v>
      </c>
      <c r="G298" s="218" t="s">
        <v>110</v>
      </c>
      <c r="H298" s="219">
        <v>1</v>
      </c>
      <c r="I298" s="220"/>
      <c r="J298" s="221">
        <f>ROUND(I298*H298,2)</f>
        <v>0</v>
      </c>
      <c r="K298" s="217" t="s">
        <v>111</v>
      </c>
      <c r="L298" s="40"/>
      <c r="M298" s="222" t="s">
        <v>1</v>
      </c>
      <c r="N298" s="223" t="s">
        <v>38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26" t="s">
        <v>112</v>
      </c>
      <c r="AT298" s="226" t="s">
        <v>107</v>
      </c>
      <c r="AU298" s="226" t="s">
        <v>78</v>
      </c>
      <c r="AY298" s="13" t="s">
        <v>106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3" t="s">
        <v>78</v>
      </c>
      <c r="BK298" s="227">
        <f>ROUND(I298*H298,2)</f>
        <v>0</v>
      </c>
      <c r="BL298" s="13" t="s">
        <v>112</v>
      </c>
      <c r="BM298" s="226" t="s">
        <v>560</v>
      </c>
    </row>
    <row r="299" s="2" customFormat="1">
      <c r="A299" s="34"/>
      <c r="B299" s="35"/>
      <c r="C299" s="36"/>
      <c r="D299" s="228" t="s">
        <v>114</v>
      </c>
      <c r="E299" s="36"/>
      <c r="F299" s="229" t="s">
        <v>561</v>
      </c>
      <c r="G299" s="36"/>
      <c r="H299" s="36"/>
      <c r="I299" s="134"/>
      <c r="J299" s="36"/>
      <c r="K299" s="36"/>
      <c r="L299" s="40"/>
      <c r="M299" s="230"/>
      <c r="N299" s="231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114</v>
      </c>
      <c r="AU299" s="13" t="s">
        <v>78</v>
      </c>
    </row>
    <row r="300" s="2" customFormat="1" ht="24" customHeight="1">
      <c r="A300" s="34"/>
      <c r="B300" s="35"/>
      <c r="C300" s="215" t="s">
        <v>562</v>
      </c>
      <c r="D300" s="215" t="s">
        <v>107</v>
      </c>
      <c r="E300" s="216" t="s">
        <v>563</v>
      </c>
      <c r="F300" s="217" t="s">
        <v>564</v>
      </c>
      <c r="G300" s="218" t="s">
        <v>110</v>
      </c>
      <c r="H300" s="219">
        <v>1</v>
      </c>
      <c r="I300" s="220"/>
      <c r="J300" s="221">
        <f>ROUND(I300*H300,2)</f>
        <v>0</v>
      </c>
      <c r="K300" s="217" t="s">
        <v>111</v>
      </c>
      <c r="L300" s="40"/>
      <c r="M300" s="222" t="s">
        <v>1</v>
      </c>
      <c r="N300" s="223" t="s">
        <v>38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26" t="s">
        <v>112</v>
      </c>
      <c r="AT300" s="226" t="s">
        <v>107</v>
      </c>
      <c r="AU300" s="226" t="s">
        <v>78</v>
      </c>
      <c r="AY300" s="13" t="s">
        <v>106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3" t="s">
        <v>78</v>
      </c>
      <c r="BK300" s="227">
        <f>ROUND(I300*H300,2)</f>
        <v>0</v>
      </c>
      <c r="BL300" s="13" t="s">
        <v>112</v>
      </c>
      <c r="BM300" s="226" t="s">
        <v>565</v>
      </c>
    </row>
    <row r="301" s="2" customFormat="1">
      <c r="A301" s="34"/>
      <c r="B301" s="35"/>
      <c r="C301" s="36"/>
      <c r="D301" s="228" t="s">
        <v>114</v>
      </c>
      <c r="E301" s="36"/>
      <c r="F301" s="229" t="s">
        <v>566</v>
      </c>
      <c r="G301" s="36"/>
      <c r="H301" s="36"/>
      <c r="I301" s="134"/>
      <c r="J301" s="36"/>
      <c r="K301" s="36"/>
      <c r="L301" s="40"/>
      <c r="M301" s="230"/>
      <c r="N301" s="231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114</v>
      </c>
      <c r="AU301" s="13" t="s">
        <v>78</v>
      </c>
    </row>
    <row r="302" s="2" customFormat="1" ht="24" customHeight="1">
      <c r="A302" s="34"/>
      <c r="B302" s="35"/>
      <c r="C302" s="215" t="s">
        <v>567</v>
      </c>
      <c r="D302" s="215" t="s">
        <v>107</v>
      </c>
      <c r="E302" s="216" t="s">
        <v>568</v>
      </c>
      <c r="F302" s="217" t="s">
        <v>569</v>
      </c>
      <c r="G302" s="218" t="s">
        <v>110</v>
      </c>
      <c r="H302" s="219">
        <v>1</v>
      </c>
      <c r="I302" s="220"/>
      <c r="J302" s="221">
        <f>ROUND(I302*H302,2)</f>
        <v>0</v>
      </c>
      <c r="K302" s="217" t="s">
        <v>111</v>
      </c>
      <c r="L302" s="40"/>
      <c r="M302" s="222" t="s">
        <v>1</v>
      </c>
      <c r="N302" s="223" t="s">
        <v>38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26" t="s">
        <v>112</v>
      </c>
      <c r="AT302" s="226" t="s">
        <v>107</v>
      </c>
      <c r="AU302" s="226" t="s">
        <v>78</v>
      </c>
      <c r="AY302" s="13" t="s">
        <v>106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3" t="s">
        <v>78</v>
      </c>
      <c r="BK302" s="227">
        <f>ROUND(I302*H302,2)</f>
        <v>0</v>
      </c>
      <c r="BL302" s="13" t="s">
        <v>112</v>
      </c>
      <c r="BM302" s="226" t="s">
        <v>570</v>
      </c>
    </row>
    <row r="303" s="2" customFormat="1">
      <c r="A303" s="34"/>
      <c r="B303" s="35"/>
      <c r="C303" s="36"/>
      <c r="D303" s="228" t="s">
        <v>114</v>
      </c>
      <c r="E303" s="36"/>
      <c r="F303" s="229" t="s">
        <v>571</v>
      </c>
      <c r="G303" s="36"/>
      <c r="H303" s="36"/>
      <c r="I303" s="134"/>
      <c r="J303" s="36"/>
      <c r="K303" s="36"/>
      <c r="L303" s="40"/>
      <c r="M303" s="230"/>
      <c r="N303" s="231"/>
      <c r="O303" s="87"/>
      <c r="P303" s="87"/>
      <c r="Q303" s="87"/>
      <c r="R303" s="87"/>
      <c r="S303" s="87"/>
      <c r="T303" s="88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3" t="s">
        <v>114</v>
      </c>
      <c r="AU303" s="13" t="s">
        <v>78</v>
      </c>
    </row>
    <row r="304" s="2" customFormat="1" ht="24" customHeight="1">
      <c r="A304" s="34"/>
      <c r="B304" s="35"/>
      <c r="C304" s="215" t="s">
        <v>572</v>
      </c>
      <c r="D304" s="215" t="s">
        <v>107</v>
      </c>
      <c r="E304" s="216" t="s">
        <v>573</v>
      </c>
      <c r="F304" s="217" t="s">
        <v>574</v>
      </c>
      <c r="G304" s="218" t="s">
        <v>110</v>
      </c>
      <c r="H304" s="219">
        <v>1</v>
      </c>
      <c r="I304" s="220"/>
      <c r="J304" s="221">
        <f>ROUND(I304*H304,2)</f>
        <v>0</v>
      </c>
      <c r="K304" s="217" t="s">
        <v>111</v>
      </c>
      <c r="L304" s="40"/>
      <c r="M304" s="222" t="s">
        <v>1</v>
      </c>
      <c r="N304" s="223" t="s">
        <v>38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26" t="s">
        <v>112</v>
      </c>
      <c r="AT304" s="226" t="s">
        <v>107</v>
      </c>
      <c r="AU304" s="226" t="s">
        <v>78</v>
      </c>
      <c r="AY304" s="13" t="s">
        <v>106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3" t="s">
        <v>78</v>
      </c>
      <c r="BK304" s="227">
        <f>ROUND(I304*H304,2)</f>
        <v>0</v>
      </c>
      <c r="BL304" s="13" t="s">
        <v>112</v>
      </c>
      <c r="BM304" s="226" t="s">
        <v>575</v>
      </c>
    </row>
    <row r="305" s="2" customFormat="1">
      <c r="A305" s="34"/>
      <c r="B305" s="35"/>
      <c r="C305" s="36"/>
      <c r="D305" s="228" t="s">
        <v>114</v>
      </c>
      <c r="E305" s="36"/>
      <c r="F305" s="229" t="s">
        <v>576</v>
      </c>
      <c r="G305" s="36"/>
      <c r="H305" s="36"/>
      <c r="I305" s="134"/>
      <c r="J305" s="36"/>
      <c r="K305" s="36"/>
      <c r="L305" s="40"/>
      <c r="M305" s="230"/>
      <c r="N305" s="231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114</v>
      </c>
      <c r="AU305" s="13" t="s">
        <v>78</v>
      </c>
    </row>
    <row r="306" s="2" customFormat="1" ht="24" customHeight="1">
      <c r="A306" s="34"/>
      <c r="B306" s="35"/>
      <c r="C306" s="215" t="s">
        <v>577</v>
      </c>
      <c r="D306" s="215" t="s">
        <v>107</v>
      </c>
      <c r="E306" s="216" t="s">
        <v>578</v>
      </c>
      <c r="F306" s="217" t="s">
        <v>579</v>
      </c>
      <c r="G306" s="218" t="s">
        <v>110</v>
      </c>
      <c r="H306" s="219">
        <v>1</v>
      </c>
      <c r="I306" s="220"/>
      <c r="J306" s="221">
        <f>ROUND(I306*H306,2)</f>
        <v>0</v>
      </c>
      <c r="K306" s="217" t="s">
        <v>111</v>
      </c>
      <c r="L306" s="40"/>
      <c r="M306" s="222" t="s">
        <v>1</v>
      </c>
      <c r="N306" s="223" t="s">
        <v>38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26" t="s">
        <v>112</v>
      </c>
      <c r="AT306" s="226" t="s">
        <v>107</v>
      </c>
      <c r="AU306" s="226" t="s">
        <v>78</v>
      </c>
      <c r="AY306" s="13" t="s">
        <v>106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3" t="s">
        <v>78</v>
      </c>
      <c r="BK306" s="227">
        <f>ROUND(I306*H306,2)</f>
        <v>0</v>
      </c>
      <c r="BL306" s="13" t="s">
        <v>112</v>
      </c>
      <c r="BM306" s="226" t="s">
        <v>580</v>
      </c>
    </row>
    <row r="307" s="2" customFormat="1">
      <c r="A307" s="34"/>
      <c r="B307" s="35"/>
      <c r="C307" s="36"/>
      <c r="D307" s="228" t="s">
        <v>114</v>
      </c>
      <c r="E307" s="36"/>
      <c r="F307" s="229" t="s">
        <v>581</v>
      </c>
      <c r="G307" s="36"/>
      <c r="H307" s="36"/>
      <c r="I307" s="134"/>
      <c r="J307" s="36"/>
      <c r="K307" s="36"/>
      <c r="L307" s="40"/>
      <c r="M307" s="230"/>
      <c r="N307" s="231"/>
      <c r="O307" s="87"/>
      <c r="P307" s="87"/>
      <c r="Q307" s="87"/>
      <c r="R307" s="87"/>
      <c r="S307" s="87"/>
      <c r="T307" s="88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114</v>
      </c>
      <c r="AU307" s="13" t="s">
        <v>78</v>
      </c>
    </row>
    <row r="308" s="2" customFormat="1" ht="24" customHeight="1">
      <c r="A308" s="34"/>
      <c r="B308" s="35"/>
      <c r="C308" s="215" t="s">
        <v>582</v>
      </c>
      <c r="D308" s="215" t="s">
        <v>107</v>
      </c>
      <c r="E308" s="216" t="s">
        <v>583</v>
      </c>
      <c r="F308" s="217" t="s">
        <v>584</v>
      </c>
      <c r="G308" s="218" t="s">
        <v>110</v>
      </c>
      <c r="H308" s="219">
        <v>1</v>
      </c>
      <c r="I308" s="220"/>
      <c r="J308" s="221">
        <f>ROUND(I308*H308,2)</f>
        <v>0</v>
      </c>
      <c r="K308" s="217" t="s">
        <v>111</v>
      </c>
      <c r="L308" s="40"/>
      <c r="M308" s="222" t="s">
        <v>1</v>
      </c>
      <c r="N308" s="223" t="s">
        <v>38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26" t="s">
        <v>112</v>
      </c>
      <c r="AT308" s="226" t="s">
        <v>107</v>
      </c>
      <c r="AU308" s="226" t="s">
        <v>78</v>
      </c>
      <c r="AY308" s="13" t="s">
        <v>106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3" t="s">
        <v>78</v>
      </c>
      <c r="BK308" s="227">
        <f>ROUND(I308*H308,2)</f>
        <v>0</v>
      </c>
      <c r="BL308" s="13" t="s">
        <v>112</v>
      </c>
      <c r="BM308" s="226" t="s">
        <v>585</v>
      </c>
    </row>
    <row r="309" s="2" customFormat="1">
      <c r="A309" s="34"/>
      <c r="B309" s="35"/>
      <c r="C309" s="36"/>
      <c r="D309" s="228" t="s">
        <v>114</v>
      </c>
      <c r="E309" s="36"/>
      <c r="F309" s="229" t="s">
        <v>586</v>
      </c>
      <c r="G309" s="36"/>
      <c r="H309" s="36"/>
      <c r="I309" s="134"/>
      <c r="J309" s="36"/>
      <c r="K309" s="36"/>
      <c r="L309" s="40"/>
      <c r="M309" s="230"/>
      <c r="N309" s="231"/>
      <c r="O309" s="87"/>
      <c r="P309" s="87"/>
      <c r="Q309" s="87"/>
      <c r="R309" s="87"/>
      <c r="S309" s="87"/>
      <c r="T309" s="88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3" t="s">
        <v>114</v>
      </c>
      <c r="AU309" s="13" t="s">
        <v>78</v>
      </c>
    </row>
    <row r="310" s="2" customFormat="1" ht="24" customHeight="1">
      <c r="A310" s="34"/>
      <c r="B310" s="35"/>
      <c r="C310" s="215" t="s">
        <v>587</v>
      </c>
      <c r="D310" s="215" t="s">
        <v>107</v>
      </c>
      <c r="E310" s="216" t="s">
        <v>588</v>
      </c>
      <c r="F310" s="217" t="s">
        <v>589</v>
      </c>
      <c r="G310" s="218" t="s">
        <v>110</v>
      </c>
      <c r="H310" s="219">
        <v>1</v>
      </c>
      <c r="I310" s="220"/>
      <c r="J310" s="221">
        <f>ROUND(I310*H310,2)</f>
        <v>0</v>
      </c>
      <c r="K310" s="217" t="s">
        <v>111</v>
      </c>
      <c r="L310" s="40"/>
      <c r="M310" s="222" t="s">
        <v>1</v>
      </c>
      <c r="N310" s="223" t="s">
        <v>38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26" t="s">
        <v>112</v>
      </c>
      <c r="AT310" s="226" t="s">
        <v>107</v>
      </c>
      <c r="AU310" s="226" t="s">
        <v>78</v>
      </c>
      <c r="AY310" s="13" t="s">
        <v>106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3" t="s">
        <v>78</v>
      </c>
      <c r="BK310" s="227">
        <f>ROUND(I310*H310,2)</f>
        <v>0</v>
      </c>
      <c r="BL310" s="13" t="s">
        <v>112</v>
      </c>
      <c r="BM310" s="226" t="s">
        <v>590</v>
      </c>
    </row>
    <row r="311" s="2" customFormat="1">
      <c r="A311" s="34"/>
      <c r="B311" s="35"/>
      <c r="C311" s="36"/>
      <c r="D311" s="228" t="s">
        <v>114</v>
      </c>
      <c r="E311" s="36"/>
      <c r="F311" s="229" t="s">
        <v>591</v>
      </c>
      <c r="G311" s="36"/>
      <c r="H311" s="36"/>
      <c r="I311" s="134"/>
      <c r="J311" s="36"/>
      <c r="K311" s="36"/>
      <c r="L311" s="40"/>
      <c r="M311" s="230"/>
      <c r="N311" s="231"/>
      <c r="O311" s="87"/>
      <c r="P311" s="87"/>
      <c r="Q311" s="87"/>
      <c r="R311" s="87"/>
      <c r="S311" s="87"/>
      <c r="T311" s="88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3" t="s">
        <v>114</v>
      </c>
      <c r="AU311" s="13" t="s">
        <v>78</v>
      </c>
    </row>
    <row r="312" s="2" customFormat="1" ht="24" customHeight="1">
      <c r="A312" s="34"/>
      <c r="B312" s="35"/>
      <c r="C312" s="215" t="s">
        <v>592</v>
      </c>
      <c r="D312" s="215" t="s">
        <v>107</v>
      </c>
      <c r="E312" s="216" t="s">
        <v>593</v>
      </c>
      <c r="F312" s="217" t="s">
        <v>594</v>
      </c>
      <c r="G312" s="218" t="s">
        <v>110</v>
      </c>
      <c r="H312" s="219">
        <v>1</v>
      </c>
      <c r="I312" s="220"/>
      <c r="J312" s="221">
        <f>ROUND(I312*H312,2)</f>
        <v>0</v>
      </c>
      <c r="K312" s="217" t="s">
        <v>111</v>
      </c>
      <c r="L312" s="40"/>
      <c r="M312" s="222" t="s">
        <v>1</v>
      </c>
      <c r="N312" s="223" t="s">
        <v>38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26" t="s">
        <v>112</v>
      </c>
      <c r="AT312" s="226" t="s">
        <v>107</v>
      </c>
      <c r="AU312" s="226" t="s">
        <v>78</v>
      </c>
      <c r="AY312" s="13" t="s">
        <v>106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3" t="s">
        <v>78</v>
      </c>
      <c r="BK312" s="227">
        <f>ROUND(I312*H312,2)</f>
        <v>0</v>
      </c>
      <c r="BL312" s="13" t="s">
        <v>112</v>
      </c>
      <c r="BM312" s="226" t="s">
        <v>595</v>
      </c>
    </row>
    <row r="313" s="2" customFormat="1">
      <c r="A313" s="34"/>
      <c r="B313" s="35"/>
      <c r="C313" s="36"/>
      <c r="D313" s="228" t="s">
        <v>114</v>
      </c>
      <c r="E313" s="36"/>
      <c r="F313" s="229" t="s">
        <v>596</v>
      </c>
      <c r="G313" s="36"/>
      <c r="H313" s="36"/>
      <c r="I313" s="134"/>
      <c r="J313" s="36"/>
      <c r="K313" s="36"/>
      <c r="L313" s="40"/>
      <c r="M313" s="230"/>
      <c r="N313" s="231"/>
      <c r="O313" s="87"/>
      <c r="P313" s="87"/>
      <c r="Q313" s="87"/>
      <c r="R313" s="87"/>
      <c r="S313" s="87"/>
      <c r="T313" s="88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3" t="s">
        <v>114</v>
      </c>
      <c r="AU313" s="13" t="s">
        <v>78</v>
      </c>
    </row>
    <row r="314" s="2" customFormat="1" ht="24" customHeight="1">
      <c r="A314" s="34"/>
      <c r="B314" s="35"/>
      <c r="C314" s="215" t="s">
        <v>597</v>
      </c>
      <c r="D314" s="215" t="s">
        <v>107</v>
      </c>
      <c r="E314" s="216" t="s">
        <v>598</v>
      </c>
      <c r="F314" s="217" t="s">
        <v>599</v>
      </c>
      <c r="G314" s="218" t="s">
        <v>110</v>
      </c>
      <c r="H314" s="219">
        <v>1</v>
      </c>
      <c r="I314" s="220"/>
      <c r="J314" s="221">
        <f>ROUND(I314*H314,2)</f>
        <v>0</v>
      </c>
      <c r="K314" s="217" t="s">
        <v>111</v>
      </c>
      <c r="L314" s="40"/>
      <c r="M314" s="222" t="s">
        <v>1</v>
      </c>
      <c r="N314" s="223" t="s">
        <v>38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26" t="s">
        <v>112</v>
      </c>
      <c r="AT314" s="226" t="s">
        <v>107</v>
      </c>
      <c r="AU314" s="226" t="s">
        <v>78</v>
      </c>
      <c r="AY314" s="13" t="s">
        <v>106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3" t="s">
        <v>78</v>
      </c>
      <c r="BK314" s="227">
        <f>ROUND(I314*H314,2)</f>
        <v>0</v>
      </c>
      <c r="BL314" s="13" t="s">
        <v>112</v>
      </c>
      <c r="BM314" s="226" t="s">
        <v>600</v>
      </c>
    </row>
    <row r="315" s="2" customFormat="1">
      <c r="A315" s="34"/>
      <c r="B315" s="35"/>
      <c r="C315" s="36"/>
      <c r="D315" s="228" t="s">
        <v>114</v>
      </c>
      <c r="E315" s="36"/>
      <c r="F315" s="229" t="s">
        <v>601</v>
      </c>
      <c r="G315" s="36"/>
      <c r="H315" s="36"/>
      <c r="I315" s="134"/>
      <c r="J315" s="36"/>
      <c r="K315" s="36"/>
      <c r="L315" s="40"/>
      <c r="M315" s="230"/>
      <c r="N315" s="231"/>
      <c r="O315" s="87"/>
      <c r="P315" s="87"/>
      <c r="Q315" s="87"/>
      <c r="R315" s="87"/>
      <c r="S315" s="87"/>
      <c r="T315" s="88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3" t="s">
        <v>114</v>
      </c>
      <c r="AU315" s="13" t="s">
        <v>78</v>
      </c>
    </row>
    <row r="316" s="2" customFormat="1" ht="24" customHeight="1">
      <c r="A316" s="34"/>
      <c r="B316" s="35"/>
      <c r="C316" s="215" t="s">
        <v>602</v>
      </c>
      <c r="D316" s="215" t="s">
        <v>107</v>
      </c>
      <c r="E316" s="216" t="s">
        <v>603</v>
      </c>
      <c r="F316" s="217" t="s">
        <v>604</v>
      </c>
      <c r="G316" s="218" t="s">
        <v>110</v>
      </c>
      <c r="H316" s="219">
        <v>1</v>
      </c>
      <c r="I316" s="220"/>
      <c r="J316" s="221">
        <f>ROUND(I316*H316,2)</f>
        <v>0</v>
      </c>
      <c r="K316" s="217" t="s">
        <v>111</v>
      </c>
      <c r="L316" s="40"/>
      <c r="M316" s="222" t="s">
        <v>1</v>
      </c>
      <c r="N316" s="223" t="s">
        <v>38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26" t="s">
        <v>112</v>
      </c>
      <c r="AT316" s="226" t="s">
        <v>107</v>
      </c>
      <c r="AU316" s="226" t="s">
        <v>78</v>
      </c>
      <c r="AY316" s="13" t="s">
        <v>106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3" t="s">
        <v>78</v>
      </c>
      <c r="BK316" s="227">
        <f>ROUND(I316*H316,2)</f>
        <v>0</v>
      </c>
      <c r="BL316" s="13" t="s">
        <v>112</v>
      </c>
      <c r="BM316" s="226" t="s">
        <v>605</v>
      </c>
    </row>
    <row r="317" s="2" customFormat="1">
      <c r="A317" s="34"/>
      <c r="B317" s="35"/>
      <c r="C317" s="36"/>
      <c r="D317" s="228" t="s">
        <v>114</v>
      </c>
      <c r="E317" s="36"/>
      <c r="F317" s="229" t="s">
        <v>606</v>
      </c>
      <c r="G317" s="36"/>
      <c r="H317" s="36"/>
      <c r="I317" s="134"/>
      <c r="J317" s="36"/>
      <c r="K317" s="36"/>
      <c r="L317" s="40"/>
      <c r="M317" s="230"/>
      <c r="N317" s="231"/>
      <c r="O317" s="87"/>
      <c r="P317" s="87"/>
      <c r="Q317" s="87"/>
      <c r="R317" s="87"/>
      <c r="S317" s="87"/>
      <c r="T317" s="88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3" t="s">
        <v>114</v>
      </c>
      <c r="AU317" s="13" t="s">
        <v>78</v>
      </c>
    </row>
    <row r="318" s="2" customFormat="1" ht="24" customHeight="1">
      <c r="A318" s="34"/>
      <c r="B318" s="35"/>
      <c r="C318" s="215" t="s">
        <v>607</v>
      </c>
      <c r="D318" s="215" t="s">
        <v>107</v>
      </c>
      <c r="E318" s="216" t="s">
        <v>608</v>
      </c>
      <c r="F318" s="217" t="s">
        <v>609</v>
      </c>
      <c r="G318" s="218" t="s">
        <v>110</v>
      </c>
      <c r="H318" s="219">
        <v>1</v>
      </c>
      <c r="I318" s="220"/>
      <c r="J318" s="221">
        <f>ROUND(I318*H318,2)</f>
        <v>0</v>
      </c>
      <c r="K318" s="217" t="s">
        <v>111</v>
      </c>
      <c r="L318" s="40"/>
      <c r="M318" s="222" t="s">
        <v>1</v>
      </c>
      <c r="N318" s="223" t="s">
        <v>38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26" t="s">
        <v>112</v>
      </c>
      <c r="AT318" s="226" t="s">
        <v>107</v>
      </c>
      <c r="AU318" s="226" t="s">
        <v>78</v>
      </c>
      <c r="AY318" s="13" t="s">
        <v>106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3" t="s">
        <v>78</v>
      </c>
      <c r="BK318" s="227">
        <f>ROUND(I318*H318,2)</f>
        <v>0</v>
      </c>
      <c r="BL318" s="13" t="s">
        <v>112</v>
      </c>
      <c r="BM318" s="226" t="s">
        <v>610</v>
      </c>
    </row>
    <row r="319" s="2" customFormat="1">
      <c r="A319" s="34"/>
      <c r="B319" s="35"/>
      <c r="C319" s="36"/>
      <c r="D319" s="228" t="s">
        <v>114</v>
      </c>
      <c r="E319" s="36"/>
      <c r="F319" s="229" t="s">
        <v>611</v>
      </c>
      <c r="G319" s="36"/>
      <c r="H319" s="36"/>
      <c r="I319" s="134"/>
      <c r="J319" s="36"/>
      <c r="K319" s="36"/>
      <c r="L319" s="40"/>
      <c r="M319" s="230"/>
      <c r="N319" s="231"/>
      <c r="O319" s="87"/>
      <c r="P319" s="87"/>
      <c r="Q319" s="87"/>
      <c r="R319" s="87"/>
      <c r="S319" s="87"/>
      <c r="T319" s="88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3" t="s">
        <v>114</v>
      </c>
      <c r="AU319" s="13" t="s">
        <v>78</v>
      </c>
    </row>
    <row r="320" s="2" customFormat="1" ht="24" customHeight="1">
      <c r="A320" s="34"/>
      <c r="B320" s="35"/>
      <c r="C320" s="215" t="s">
        <v>612</v>
      </c>
      <c r="D320" s="215" t="s">
        <v>107</v>
      </c>
      <c r="E320" s="216" t="s">
        <v>613</v>
      </c>
      <c r="F320" s="217" t="s">
        <v>614</v>
      </c>
      <c r="G320" s="218" t="s">
        <v>110</v>
      </c>
      <c r="H320" s="219">
        <v>1</v>
      </c>
      <c r="I320" s="220"/>
      <c r="J320" s="221">
        <f>ROUND(I320*H320,2)</f>
        <v>0</v>
      </c>
      <c r="K320" s="217" t="s">
        <v>111</v>
      </c>
      <c r="L320" s="40"/>
      <c r="M320" s="222" t="s">
        <v>1</v>
      </c>
      <c r="N320" s="223" t="s">
        <v>38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26" t="s">
        <v>112</v>
      </c>
      <c r="AT320" s="226" t="s">
        <v>107</v>
      </c>
      <c r="AU320" s="226" t="s">
        <v>78</v>
      </c>
      <c r="AY320" s="13" t="s">
        <v>106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3" t="s">
        <v>78</v>
      </c>
      <c r="BK320" s="227">
        <f>ROUND(I320*H320,2)</f>
        <v>0</v>
      </c>
      <c r="BL320" s="13" t="s">
        <v>112</v>
      </c>
      <c r="BM320" s="226" t="s">
        <v>615</v>
      </c>
    </row>
    <row r="321" s="2" customFormat="1">
      <c r="A321" s="34"/>
      <c r="B321" s="35"/>
      <c r="C321" s="36"/>
      <c r="D321" s="228" t="s">
        <v>114</v>
      </c>
      <c r="E321" s="36"/>
      <c r="F321" s="229" t="s">
        <v>616</v>
      </c>
      <c r="G321" s="36"/>
      <c r="H321" s="36"/>
      <c r="I321" s="134"/>
      <c r="J321" s="36"/>
      <c r="K321" s="36"/>
      <c r="L321" s="40"/>
      <c r="M321" s="230"/>
      <c r="N321" s="231"/>
      <c r="O321" s="87"/>
      <c r="P321" s="87"/>
      <c r="Q321" s="87"/>
      <c r="R321" s="87"/>
      <c r="S321" s="87"/>
      <c r="T321" s="88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3" t="s">
        <v>114</v>
      </c>
      <c r="AU321" s="13" t="s">
        <v>78</v>
      </c>
    </row>
    <row r="322" s="2" customFormat="1" ht="24" customHeight="1">
      <c r="A322" s="34"/>
      <c r="B322" s="35"/>
      <c r="C322" s="215" t="s">
        <v>617</v>
      </c>
      <c r="D322" s="215" t="s">
        <v>107</v>
      </c>
      <c r="E322" s="216" t="s">
        <v>618</v>
      </c>
      <c r="F322" s="217" t="s">
        <v>619</v>
      </c>
      <c r="G322" s="218" t="s">
        <v>110</v>
      </c>
      <c r="H322" s="219">
        <v>1</v>
      </c>
      <c r="I322" s="220"/>
      <c r="J322" s="221">
        <f>ROUND(I322*H322,2)</f>
        <v>0</v>
      </c>
      <c r="K322" s="217" t="s">
        <v>111</v>
      </c>
      <c r="L322" s="40"/>
      <c r="M322" s="222" t="s">
        <v>1</v>
      </c>
      <c r="N322" s="223" t="s">
        <v>38</v>
      </c>
      <c r="O322" s="87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26" t="s">
        <v>112</v>
      </c>
      <c r="AT322" s="226" t="s">
        <v>107</v>
      </c>
      <c r="AU322" s="226" t="s">
        <v>78</v>
      </c>
      <c r="AY322" s="13" t="s">
        <v>106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3" t="s">
        <v>78</v>
      </c>
      <c r="BK322" s="227">
        <f>ROUND(I322*H322,2)</f>
        <v>0</v>
      </c>
      <c r="BL322" s="13" t="s">
        <v>112</v>
      </c>
      <c r="BM322" s="226" t="s">
        <v>620</v>
      </c>
    </row>
    <row r="323" s="2" customFormat="1">
      <c r="A323" s="34"/>
      <c r="B323" s="35"/>
      <c r="C323" s="36"/>
      <c r="D323" s="228" t="s">
        <v>114</v>
      </c>
      <c r="E323" s="36"/>
      <c r="F323" s="229" t="s">
        <v>621</v>
      </c>
      <c r="G323" s="36"/>
      <c r="H323" s="36"/>
      <c r="I323" s="134"/>
      <c r="J323" s="36"/>
      <c r="K323" s="36"/>
      <c r="L323" s="40"/>
      <c r="M323" s="230"/>
      <c r="N323" s="231"/>
      <c r="O323" s="87"/>
      <c r="P323" s="87"/>
      <c r="Q323" s="87"/>
      <c r="R323" s="87"/>
      <c r="S323" s="87"/>
      <c r="T323" s="88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3" t="s">
        <v>114</v>
      </c>
      <c r="AU323" s="13" t="s">
        <v>78</v>
      </c>
    </row>
    <row r="324" s="2" customFormat="1" ht="24" customHeight="1">
      <c r="A324" s="34"/>
      <c r="B324" s="35"/>
      <c r="C324" s="215" t="s">
        <v>622</v>
      </c>
      <c r="D324" s="215" t="s">
        <v>107</v>
      </c>
      <c r="E324" s="216" t="s">
        <v>623</v>
      </c>
      <c r="F324" s="217" t="s">
        <v>624</v>
      </c>
      <c r="G324" s="218" t="s">
        <v>110</v>
      </c>
      <c r="H324" s="219">
        <v>1</v>
      </c>
      <c r="I324" s="220"/>
      <c r="J324" s="221">
        <f>ROUND(I324*H324,2)</f>
        <v>0</v>
      </c>
      <c r="K324" s="217" t="s">
        <v>111</v>
      </c>
      <c r="L324" s="40"/>
      <c r="M324" s="222" t="s">
        <v>1</v>
      </c>
      <c r="N324" s="223" t="s">
        <v>38</v>
      </c>
      <c r="O324" s="87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26" t="s">
        <v>112</v>
      </c>
      <c r="AT324" s="226" t="s">
        <v>107</v>
      </c>
      <c r="AU324" s="226" t="s">
        <v>78</v>
      </c>
      <c r="AY324" s="13" t="s">
        <v>106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3" t="s">
        <v>78</v>
      </c>
      <c r="BK324" s="227">
        <f>ROUND(I324*H324,2)</f>
        <v>0</v>
      </c>
      <c r="BL324" s="13" t="s">
        <v>112</v>
      </c>
      <c r="BM324" s="226" t="s">
        <v>625</v>
      </c>
    </row>
    <row r="325" s="2" customFormat="1">
      <c r="A325" s="34"/>
      <c r="B325" s="35"/>
      <c r="C325" s="36"/>
      <c r="D325" s="228" t="s">
        <v>114</v>
      </c>
      <c r="E325" s="36"/>
      <c r="F325" s="229" t="s">
        <v>626</v>
      </c>
      <c r="G325" s="36"/>
      <c r="H325" s="36"/>
      <c r="I325" s="134"/>
      <c r="J325" s="36"/>
      <c r="K325" s="36"/>
      <c r="L325" s="40"/>
      <c r="M325" s="230"/>
      <c r="N325" s="231"/>
      <c r="O325" s="87"/>
      <c r="P325" s="87"/>
      <c r="Q325" s="87"/>
      <c r="R325" s="87"/>
      <c r="S325" s="87"/>
      <c r="T325" s="88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3" t="s">
        <v>114</v>
      </c>
      <c r="AU325" s="13" t="s">
        <v>78</v>
      </c>
    </row>
    <row r="326" s="2" customFormat="1" ht="24" customHeight="1">
      <c r="A326" s="34"/>
      <c r="B326" s="35"/>
      <c r="C326" s="215" t="s">
        <v>627</v>
      </c>
      <c r="D326" s="215" t="s">
        <v>107</v>
      </c>
      <c r="E326" s="216" t="s">
        <v>628</v>
      </c>
      <c r="F326" s="217" t="s">
        <v>629</v>
      </c>
      <c r="G326" s="218" t="s">
        <v>110</v>
      </c>
      <c r="H326" s="219">
        <v>1</v>
      </c>
      <c r="I326" s="220"/>
      <c r="J326" s="221">
        <f>ROUND(I326*H326,2)</f>
        <v>0</v>
      </c>
      <c r="K326" s="217" t="s">
        <v>111</v>
      </c>
      <c r="L326" s="40"/>
      <c r="M326" s="222" t="s">
        <v>1</v>
      </c>
      <c r="N326" s="223" t="s">
        <v>38</v>
      </c>
      <c r="O326" s="87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26" t="s">
        <v>112</v>
      </c>
      <c r="AT326" s="226" t="s">
        <v>107</v>
      </c>
      <c r="AU326" s="226" t="s">
        <v>78</v>
      </c>
      <c r="AY326" s="13" t="s">
        <v>106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3" t="s">
        <v>78</v>
      </c>
      <c r="BK326" s="227">
        <f>ROUND(I326*H326,2)</f>
        <v>0</v>
      </c>
      <c r="BL326" s="13" t="s">
        <v>112</v>
      </c>
      <c r="BM326" s="226" t="s">
        <v>630</v>
      </c>
    </row>
    <row r="327" s="2" customFormat="1">
      <c r="A327" s="34"/>
      <c r="B327" s="35"/>
      <c r="C327" s="36"/>
      <c r="D327" s="228" t="s">
        <v>114</v>
      </c>
      <c r="E327" s="36"/>
      <c r="F327" s="229" t="s">
        <v>631</v>
      </c>
      <c r="G327" s="36"/>
      <c r="H327" s="36"/>
      <c r="I327" s="134"/>
      <c r="J327" s="36"/>
      <c r="K327" s="36"/>
      <c r="L327" s="40"/>
      <c r="M327" s="230"/>
      <c r="N327" s="231"/>
      <c r="O327" s="87"/>
      <c r="P327" s="87"/>
      <c r="Q327" s="87"/>
      <c r="R327" s="87"/>
      <c r="S327" s="87"/>
      <c r="T327" s="88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3" t="s">
        <v>114</v>
      </c>
      <c r="AU327" s="13" t="s">
        <v>78</v>
      </c>
    </row>
    <row r="328" s="2" customFormat="1" ht="24" customHeight="1">
      <c r="A328" s="34"/>
      <c r="B328" s="35"/>
      <c r="C328" s="215" t="s">
        <v>632</v>
      </c>
      <c r="D328" s="215" t="s">
        <v>107</v>
      </c>
      <c r="E328" s="216" t="s">
        <v>633</v>
      </c>
      <c r="F328" s="217" t="s">
        <v>634</v>
      </c>
      <c r="G328" s="218" t="s">
        <v>110</v>
      </c>
      <c r="H328" s="219">
        <v>1</v>
      </c>
      <c r="I328" s="220"/>
      <c r="J328" s="221">
        <f>ROUND(I328*H328,2)</f>
        <v>0</v>
      </c>
      <c r="K328" s="217" t="s">
        <v>111</v>
      </c>
      <c r="L328" s="40"/>
      <c r="M328" s="222" t="s">
        <v>1</v>
      </c>
      <c r="N328" s="223" t="s">
        <v>38</v>
      </c>
      <c r="O328" s="87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26" t="s">
        <v>112</v>
      </c>
      <c r="AT328" s="226" t="s">
        <v>107</v>
      </c>
      <c r="AU328" s="226" t="s">
        <v>78</v>
      </c>
      <c r="AY328" s="13" t="s">
        <v>106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3" t="s">
        <v>78</v>
      </c>
      <c r="BK328" s="227">
        <f>ROUND(I328*H328,2)</f>
        <v>0</v>
      </c>
      <c r="BL328" s="13" t="s">
        <v>112</v>
      </c>
      <c r="BM328" s="226" t="s">
        <v>635</v>
      </c>
    </row>
    <row r="329" s="2" customFormat="1">
      <c r="A329" s="34"/>
      <c r="B329" s="35"/>
      <c r="C329" s="36"/>
      <c r="D329" s="228" t="s">
        <v>114</v>
      </c>
      <c r="E329" s="36"/>
      <c r="F329" s="229" t="s">
        <v>636</v>
      </c>
      <c r="G329" s="36"/>
      <c r="H329" s="36"/>
      <c r="I329" s="134"/>
      <c r="J329" s="36"/>
      <c r="K329" s="36"/>
      <c r="L329" s="40"/>
      <c r="M329" s="230"/>
      <c r="N329" s="231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114</v>
      </c>
      <c r="AU329" s="13" t="s">
        <v>78</v>
      </c>
    </row>
    <row r="330" s="2" customFormat="1" ht="24" customHeight="1">
      <c r="A330" s="34"/>
      <c r="B330" s="35"/>
      <c r="C330" s="215" t="s">
        <v>637</v>
      </c>
      <c r="D330" s="215" t="s">
        <v>107</v>
      </c>
      <c r="E330" s="216" t="s">
        <v>638</v>
      </c>
      <c r="F330" s="217" t="s">
        <v>639</v>
      </c>
      <c r="G330" s="218" t="s">
        <v>110</v>
      </c>
      <c r="H330" s="219">
        <v>1</v>
      </c>
      <c r="I330" s="220"/>
      <c r="J330" s="221">
        <f>ROUND(I330*H330,2)</f>
        <v>0</v>
      </c>
      <c r="K330" s="217" t="s">
        <v>111</v>
      </c>
      <c r="L330" s="40"/>
      <c r="M330" s="222" t="s">
        <v>1</v>
      </c>
      <c r="N330" s="223" t="s">
        <v>38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26" t="s">
        <v>112</v>
      </c>
      <c r="AT330" s="226" t="s">
        <v>107</v>
      </c>
      <c r="AU330" s="226" t="s">
        <v>78</v>
      </c>
      <c r="AY330" s="13" t="s">
        <v>106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3" t="s">
        <v>78</v>
      </c>
      <c r="BK330" s="227">
        <f>ROUND(I330*H330,2)</f>
        <v>0</v>
      </c>
      <c r="BL330" s="13" t="s">
        <v>112</v>
      </c>
      <c r="BM330" s="226" t="s">
        <v>640</v>
      </c>
    </row>
    <row r="331" s="2" customFormat="1">
      <c r="A331" s="34"/>
      <c r="B331" s="35"/>
      <c r="C331" s="36"/>
      <c r="D331" s="228" t="s">
        <v>114</v>
      </c>
      <c r="E331" s="36"/>
      <c r="F331" s="229" t="s">
        <v>641</v>
      </c>
      <c r="G331" s="36"/>
      <c r="H331" s="36"/>
      <c r="I331" s="134"/>
      <c r="J331" s="36"/>
      <c r="K331" s="36"/>
      <c r="L331" s="40"/>
      <c r="M331" s="230"/>
      <c r="N331" s="231"/>
      <c r="O331" s="87"/>
      <c r="P331" s="87"/>
      <c r="Q331" s="87"/>
      <c r="R331" s="87"/>
      <c r="S331" s="87"/>
      <c r="T331" s="88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3" t="s">
        <v>114</v>
      </c>
      <c r="AU331" s="13" t="s">
        <v>78</v>
      </c>
    </row>
    <row r="332" s="2" customFormat="1" ht="24" customHeight="1">
      <c r="A332" s="34"/>
      <c r="B332" s="35"/>
      <c r="C332" s="215" t="s">
        <v>642</v>
      </c>
      <c r="D332" s="215" t="s">
        <v>107</v>
      </c>
      <c r="E332" s="216" t="s">
        <v>643</v>
      </c>
      <c r="F332" s="217" t="s">
        <v>644</v>
      </c>
      <c r="G332" s="218" t="s">
        <v>110</v>
      </c>
      <c r="H332" s="219">
        <v>1</v>
      </c>
      <c r="I332" s="220"/>
      <c r="J332" s="221">
        <f>ROUND(I332*H332,2)</f>
        <v>0</v>
      </c>
      <c r="K332" s="217" t="s">
        <v>111</v>
      </c>
      <c r="L332" s="40"/>
      <c r="M332" s="222" t="s">
        <v>1</v>
      </c>
      <c r="N332" s="223" t="s">
        <v>38</v>
      </c>
      <c r="O332" s="87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26" t="s">
        <v>112</v>
      </c>
      <c r="AT332" s="226" t="s">
        <v>107</v>
      </c>
      <c r="AU332" s="226" t="s">
        <v>78</v>
      </c>
      <c r="AY332" s="13" t="s">
        <v>106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3" t="s">
        <v>78</v>
      </c>
      <c r="BK332" s="227">
        <f>ROUND(I332*H332,2)</f>
        <v>0</v>
      </c>
      <c r="BL332" s="13" t="s">
        <v>112</v>
      </c>
      <c r="BM332" s="226" t="s">
        <v>645</v>
      </c>
    </row>
    <row r="333" s="2" customFormat="1">
      <c r="A333" s="34"/>
      <c r="B333" s="35"/>
      <c r="C333" s="36"/>
      <c r="D333" s="228" t="s">
        <v>114</v>
      </c>
      <c r="E333" s="36"/>
      <c r="F333" s="229" t="s">
        <v>646</v>
      </c>
      <c r="G333" s="36"/>
      <c r="H333" s="36"/>
      <c r="I333" s="134"/>
      <c r="J333" s="36"/>
      <c r="K333" s="36"/>
      <c r="L333" s="40"/>
      <c r="M333" s="230"/>
      <c r="N333" s="231"/>
      <c r="O333" s="87"/>
      <c r="P333" s="87"/>
      <c r="Q333" s="87"/>
      <c r="R333" s="87"/>
      <c r="S333" s="87"/>
      <c r="T333" s="8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3" t="s">
        <v>114</v>
      </c>
      <c r="AU333" s="13" t="s">
        <v>78</v>
      </c>
    </row>
    <row r="334" s="2" customFormat="1" ht="24" customHeight="1">
      <c r="A334" s="34"/>
      <c r="B334" s="35"/>
      <c r="C334" s="215" t="s">
        <v>647</v>
      </c>
      <c r="D334" s="215" t="s">
        <v>107</v>
      </c>
      <c r="E334" s="216" t="s">
        <v>648</v>
      </c>
      <c r="F334" s="217" t="s">
        <v>649</v>
      </c>
      <c r="G334" s="218" t="s">
        <v>110</v>
      </c>
      <c r="H334" s="219">
        <v>1</v>
      </c>
      <c r="I334" s="220"/>
      <c r="J334" s="221">
        <f>ROUND(I334*H334,2)</f>
        <v>0</v>
      </c>
      <c r="K334" s="217" t="s">
        <v>111</v>
      </c>
      <c r="L334" s="40"/>
      <c r="M334" s="222" t="s">
        <v>1</v>
      </c>
      <c r="N334" s="223" t="s">
        <v>38</v>
      </c>
      <c r="O334" s="87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26" t="s">
        <v>112</v>
      </c>
      <c r="AT334" s="226" t="s">
        <v>107</v>
      </c>
      <c r="AU334" s="226" t="s">
        <v>78</v>
      </c>
      <c r="AY334" s="13" t="s">
        <v>106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3" t="s">
        <v>78</v>
      </c>
      <c r="BK334" s="227">
        <f>ROUND(I334*H334,2)</f>
        <v>0</v>
      </c>
      <c r="BL334" s="13" t="s">
        <v>112</v>
      </c>
      <c r="BM334" s="226" t="s">
        <v>650</v>
      </c>
    </row>
    <row r="335" s="2" customFormat="1">
      <c r="A335" s="34"/>
      <c r="B335" s="35"/>
      <c r="C335" s="36"/>
      <c r="D335" s="228" t="s">
        <v>114</v>
      </c>
      <c r="E335" s="36"/>
      <c r="F335" s="229" t="s">
        <v>651</v>
      </c>
      <c r="G335" s="36"/>
      <c r="H335" s="36"/>
      <c r="I335" s="134"/>
      <c r="J335" s="36"/>
      <c r="K335" s="36"/>
      <c r="L335" s="40"/>
      <c r="M335" s="230"/>
      <c r="N335" s="231"/>
      <c r="O335" s="87"/>
      <c r="P335" s="87"/>
      <c r="Q335" s="87"/>
      <c r="R335" s="87"/>
      <c r="S335" s="87"/>
      <c r="T335" s="88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3" t="s">
        <v>114</v>
      </c>
      <c r="AU335" s="13" t="s">
        <v>78</v>
      </c>
    </row>
    <row r="336" s="2" customFormat="1" ht="24" customHeight="1">
      <c r="A336" s="34"/>
      <c r="B336" s="35"/>
      <c r="C336" s="215" t="s">
        <v>652</v>
      </c>
      <c r="D336" s="215" t="s">
        <v>107</v>
      </c>
      <c r="E336" s="216" t="s">
        <v>653</v>
      </c>
      <c r="F336" s="217" t="s">
        <v>654</v>
      </c>
      <c r="G336" s="218" t="s">
        <v>110</v>
      </c>
      <c r="H336" s="219">
        <v>1</v>
      </c>
      <c r="I336" s="220"/>
      <c r="J336" s="221">
        <f>ROUND(I336*H336,2)</f>
        <v>0</v>
      </c>
      <c r="K336" s="217" t="s">
        <v>111</v>
      </c>
      <c r="L336" s="40"/>
      <c r="M336" s="222" t="s">
        <v>1</v>
      </c>
      <c r="N336" s="223" t="s">
        <v>38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26" t="s">
        <v>112</v>
      </c>
      <c r="AT336" s="226" t="s">
        <v>107</v>
      </c>
      <c r="AU336" s="226" t="s">
        <v>78</v>
      </c>
      <c r="AY336" s="13" t="s">
        <v>106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3" t="s">
        <v>78</v>
      </c>
      <c r="BK336" s="227">
        <f>ROUND(I336*H336,2)</f>
        <v>0</v>
      </c>
      <c r="BL336" s="13" t="s">
        <v>112</v>
      </c>
      <c r="BM336" s="226" t="s">
        <v>655</v>
      </c>
    </row>
    <row r="337" s="2" customFormat="1">
      <c r="A337" s="34"/>
      <c r="B337" s="35"/>
      <c r="C337" s="36"/>
      <c r="D337" s="228" t="s">
        <v>114</v>
      </c>
      <c r="E337" s="36"/>
      <c r="F337" s="229" t="s">
        <v>656</v>
      </c>
      <c r="G337" s="36"/>
      <c r="H337" s="36"/>
      <c r="I337" s="134"/>
      <c r="J337" s="36"/>
      <c r="K337" s="36"/>
      <c r="L337" s="40"/>
      <c r="M337" s="230"/>
      <c r="N337" s="231"/>
      <c r="O337" s="87"/>
      <c r="P337" s="87"/>
      <c r="Q337" s="87"/>
      <c r="R337" s="87"/>
      <c r="S337" s="87"/>
      <c r="T337" s="88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3" t="s">
        <v>114</v>
      </c>
      <c r="AU337" s="13" t="s">
        <v>78</v>
      </c>
    </row>
    <row r="338" s="2" customFormat="1" ht="24" customHeight="1">
      <c r="A338" s="34"/>
      <c r="B338" s="35"/>
      <c r="C338" s="215" t="s">
        <v>657</v>
      </c>
      <c r="D338" s="215" t="s">
        <v>107</v>
      </c>
      <c r="E338" s="216" t="s">
        <v>658</v>
      </c>
      <c r="F338" s="217" t="s">
        <v>659</v>
      </c>
      <c r="G338" s="218" t="s">
        <v>110</v>
      </c>
      <c r="H338" s="219">
        <v>1</v>
      </c>
      <c r="I338" s="220"/>
      <c r="J338" s="221">
        <f>ROUND(I338*H338,2)</f>
        <v>0</v>
      </c>
      <c r="K338" s="217" t="s">
        <v>111</v>
      </c>
      <c r="L338" s="40"/>
      <c r="M338" s="222" t="s">
        <v>1</v>
      </c>
      <c r="N338" s="223" t="s">
        <v>38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26" t="s">
        <v>112</v>
      </c>
      <c r="AT338" s="226" t="s">
        <v>107</v>
      </c>
      <c r="AU338" s="226" t="s">
        <v>78</v>
      </c>
      <c r="AY338" s="13" t="s">
        <v>106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3" t="s">
        <v>78</v>
      </c>
      <c r="BK338" s="227">
        <f>ROUND(I338*H338,2)</f>
        <v>0</v>
      </c>
      <c r="BL338" s="13" t="s">
        <v>112</v>
      </c>
      <c r="BM338" s="226" t="s">
        <v>660</v>
      </c>
    </row>
    <row r="339" s="2" customFormat="1">
      <c r="A339" s="34"/>
      <c r="B339" s="35"/>
      <c r="C339" s="36"/>
      <c r="D339" s="228" t="s">
        <v>114</v>
      </c>
      <c r="E339" s="36"/>
      <c r="F339" s="229" t="s">
        <v>661</v>
      </c>
      <c r="G339" s="36"/>
      <c r="H339" s="36"/>
      <c r="I339" s="134"/>
      <c r="J339" s="36"/>
      <c r="K339" s="36"/>
      <c r="L339" s="40"/>
      <c r="M339" s="230"/>
      <c r="N339" s="231"/>
      <c r="O339" s="87"/>
      <c r="P339" s="87"/>
      <c r="Q339" s="87"/>
      <c r="R339" s="87"/>
      <c r="S339" s="87"/>
      <c r="T339" s="88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3" t="s">
        <v>114</v>
      </c>
      <c r="AU339" s="13" t="s">
        <v>78</v>
      </c>
    </row>
    <row r="340" s="2" customFormat="1" ht="24" customHeight="1">
      <c r="A340" s="34"/>
      <c r="B340" s="35"/>
      <c r="C340" s="215" t="s">
        <v>662</v>
      </c>
      <c r="D340" s="215" t="s">
        <v>107</v>
      </c>
      <c r="E340" s="216" t="s">
        <v>663</v>
      </c>
      <c r="F340" s="217" t="s">
        <v>664</v>
      </c>
      <c r="G340" s="218" t="s">
        <v>110</v>
      </c>
      <c r="H340" s="219">
        <v>1</v>
      </c>
      <c r="I340" s="220"/>
      <c r="J340" s="221">
        <f>ROUND(I340*H340,2)</f>
        <v>0</v>
      </c>
      <c r="K340" s="217" t="s">
        <v>111</v>
      </c>
      <c r="L340" s="40"/>
      <c r="M340" s="222" t="s">
        <v>1</v>
      </c>
      <c r="N340" s="223" t="s">
        <v>38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26" t="s">
        <v>112</v>
      </c>
      <c r="AT340" s="226" t="s">
        <v>107</v>
      </c>
      <c r="AU340" s="226" t="s">
        <v>78</v>
      </c>
      <c r="AY340" s="13" t="s">
        <v>106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3" t="s">
        <v>78</v>
      </c>
      <c r="BK340" s="227">
        <f>ROUND(I340*H340,2)</f>
        <v>0</v>
      </c>
      <c r="BL340" s="13" t="s">
        <v>112</v>
      </c>
      <c r="BM340" s="226" t="s">
        <v>665</v>
      </c>
    </row>
    <row r="341" s="2" customFormat="1">
      <c r="A341" s="34"/>
      <c r="B341" s="35"/>
      <c r="C341" s="36"/>
      <c r="D341" s="228" t="s">
        <v>114</v>
      </c>
      <c r="E341" s="36"/>
      <c r="F341" s="229" t="s">
        <v>666</v>
      </c>
      <c r="G341" s="36"/>
      <c r="H341" s="36"/>
      <c r="I341" s="134"/>
      <c r="J341" s="36"/>
      <c r="K341" s="36"/>
      <c r="L341" s="40"/>
      <c r="M341" s="230"/>
      <c r="N341" s="231"/>
      <c r="O341" s="87"/>
      <c r="P341" s="87"/>
      <c r="Q341" s="87"/>
      <c r="R341" s="87"/>
      <c r="S341" s="87"/>
      <c r="T341" s="88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3" t="s">
        <v>114</v>
      </c>
      <c r="AU341" s="13" t="s">
        <v>78</v>
      </c>
    </row>
    <row r="342" s="2" customFormat="1" ht="24" customHeight="1">
      <c r="A342" s="34"/>
      <c r="B342" s="35"/>
      <c r="C342" s="215" t="s">
        <v>667</v>
      </c>
      <c r="D342" s="215" t="s">
        <v>107</v>
      </c>
      <c r="E342" s="216" t="s">
        <v>668</v>
      </c>
      <c r="F342" s="217" t="s">
        <v>669</v>
      </c>
      <c r="G342" s="218" t="s">
        <v>110</v>
      </c>
      <c r="H342" s="219">
        <v>1</v>
      </c>
      <c r="I342" s="220"/>
      <c r="J342" s="221">
        <f>ROUND(I342*H342,2)</f>
        <v>0</v>
      </c>
      <c r="K342" s="217" t="s">
        <v>111</v>
      </c>
      <c r="L342" s="40"/>
      <c r="M342" s="222" t="s">
        <v>1</v>
      </c>
      <c r="N342" s="223" t="s">
        <v>38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26" t="s">
        <v>112</v>
      </c>
      <c r="AT342" s="226" t="s">
        <v>107</v>
      </c>
      <c r="AU342" s="226" t="s">
        <v>78</v>
      </c>
      <c r="AY342" s="13" t="s">
        <v>106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3" t="s">
        <v>78</v>
      </c>
      <c r="BK342" s="227">
        <f>ROUND(I342*H342,2)</f>
        <v>0</v>
      </c>
      <c r="BL342" s="13" t="s">
        <v>112</v>
      </c>
      <c r="BM342" s="226" t="s">
        <v>670</v>
      </c>
    </row>
    <row r="343" s="2" customFormat="1">
      <c r="A343" s="34"/>
      <c r="B343" s="35"/>
      <c r="C343" s="36"/>
      <c r="D343" s="228" t="s">
        <v>114</v>
      </c>
      <c r="E343" s="36"/>
      <c r="F343" s="229" t="s">
        <v>671</v>
      </c>
      <c r="G343" s="36"/>
      <c r="H343" s="36"/>
      <c r="I343" s="134"/>
      <c r="J343" s="36"/>
      <c r="K343" s="36"/>
      <c r="L343" s="40"/>
      <c r="M343" s="230"/>
      <c r="N343" s="231"/>
      <c r="O343" s="87"/>
      <c r="P343" s="87"/>
      <c r="Q343" s="87"/>
      <c r="R343" s="87"/>
      <c r="S343" s="87"/>
      <c r="T343" s="88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3" t="s">
        <v>114</v>
      </c>
      <c r="AU343" s="13" t="s">
        <v>78</v>
      </c>
    </row>
    <row r="344" s="2" customFormat="1" ht="24" customHeight="1">
      <c r="A344" s="34"/>
      <c r="B344" s="35"/>
      <c r="C344" s="215" t="s">
        <v>672</v>
      </c>
      <c r="D344" s="215" t="s">
        <v>107</v>
      </c>
      <c r="E344" s="216" t="s">
        <v>673</v>
      </c>
      <c r="F344" s="217" t="s">
        <v>674</v>
      </c>
      <c r="G344" s="218" t="s">
        <v>110</v>
      </c>
      <c r="H344" s="219">
        <v>1</v>
      </c>
      <c r="I344" s="220"/>
      <c r="J344" s="221">
        <f>ROUND(I344*H344,2)</f>
        <v>0</v>
      </c>
      <c r="K344" s="217" t="s">
        <v>111</v>
      </c>
      <c r="L344" s="40"/>
      <c r="M344" s="222" t="s">
        <v>1</v>
      </c>
      <c r="N344" s="223" t="s">
        <v>38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26" t="s">
        <v>112</v>
      </c>
      <c r="AT344" s="226" t="s">
        <v>107</v>
      </c>
      <c r="AU344" s="226" t="s">
        <v>78</v>
      </c>
      <c r="AY344" s="13" t="s">
        <v>106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3" t="s">
        <v>78</v>
      </c>
      <c r="BK344" s="227">
        <f>ROUND(I344*H344,2)</f>
        <v>0</v>
      </c>
      <c r="BL344" s="13" t="s">
        <v>112</v>
      </c>
      <c r="BM344" s="226" t="s">
        <v>675</v>
      </c>
    </row>
    <row r="345" s="2" customFormat="1">
      <c r="A345" s="34"/>
      <c r="B345" s="35"/>
      <c r="C345" s="36"/>
      <c r="D345" s="228" t="s">
        <v>114</v>
      </c>
      <c r="E345" s="36"/>
      <c r="F345" s="229" t="s">
        <v>676</v>
      </c>
      <c r="G345" s="36"/>
      <c r="H345" s="36"/>
      <c r="I345" s="134"/>
      <c r="J345" s="36"/>
      <c r="K345" s="36"/>
      <c r="L345" s="40"/>
      <c r="M345" s="230"/>
      <c r="N345" s="231"/>
      <c r="O345" s="87"/>
      <c r="P345" s="87"/>
      <c r="Q345" s="87"/>
      <c r="R345" s="87"/>
      <c r="S345" s="87"/>
      <c r="T345" s="88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3" t="s">
        <v>114</v>
      </c>
      <c r="AU345" s="13" t="s">
        <v>78</v>
      </c>
    </row>
    <row r="346" s="2" customFormat="1" ht="24" customHeight="1">
      <c r="A346" s="34"/>
      <c r="B346" s="35"/>
      <c r="C346" s="215" t="s">
        <v>677</v>
      </c>
      <c r="D346" s="215" t="s">
        <v>107</v>
      </c>
      <c r="E346" s="216" t="s">
        <v>678</v>
      </c>
      <c r="F346" s="217" t="s">
        <v>679</v>
      </c>
      <c r="G346" s="218" t="s">
        <v>110</v>
      </c>
      <c r="H346" s="219">
        <v>1</v>
      </c>
      <c r="I346" s="220"/>
      <c r="J346" s="221">
        <f>ROUND(I346*H346,2)</f>
        <v>0</v>
      </c>
      <c r="K346" s="217" t="s">
        <v>111</v>
      </c>
      <c r="L346" s="40"/>
      <c r="M346" s="222" t="s">
        <v>1</v>
      </c>
      <c r="N346" s="223" t="s">
        <v>38</v>
      </c>
      <c r="O346" s="87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26" t="s">
        <v>112</v>
      </c>
      <c r="AT346" s="226" t="s">
        <v>107</v>
      </c>
      <c r="AU346" s="226" t="s">
        <v>78</v>
      </c>
      <c r="AY346" s="13" t="s">
        <v>106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3" t="s">
        <v>78</v>
      </c>
      <c r="BK346" s="227">
        <f>ROUND(I346*H346,2)</f>
        <v>0</v>
      </c>
      <c r="BL346" s="13" t="s">
        <v>112</v>
      </c>
      <c r="BM346" s="226" t="s">
        <v>680</v>
      </c>
    </row>
    <row r="347" s="2" customFormat="1">
      <c r="A347" s="34"/>
      <c r="B347" s="35"/>
      <c r="C347" s="36"/>
      <c r="D347" s="228" t="s">
        <v>114</v>
      </c>
      <c r="E347" s="36"/>
      <c r="F347" s="229" t="s">
        <v>681</v>
      </c>
      <c r="G347" s="36"/>
      <c r="H347" s="36"/>
      <c r="I347" s="134"/>
      <c r="J347" s="36"/>
      <c r="K347" s="36"/>
      <c r="L347" s="40"/>
      <c r="M347" s="230"/>
      <c r="N347" s="231"/>
      <c r="O347" s="87"/>
      <c r="P347" s="87"/>
      <c r="Q347" s="87"/>
      <c r="R347" s="87"/>
      <c r="S347" s="87"/>
      <c r="T347" s="88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3" t="s">
        <v>114</v>
      </c>
      <c r="AU347" s="13" t="s">
        <v>78</v>
      </c>
    </row>
    <row r="348" s="2" customFormat="1" ht="24" customHeight="1">
      <c r="A348" s="34"/>
      <c r="B348" s="35"/>
      <c r="C348" s="215" t="s">
        <v>682</v>
      </c>
      <c r="D348" s="215" t="s">
        <v>107</v>
      </c>
      <c r="E348" s="216" t="s">
        <v>683</v>
      </c>
      <c r="F348" s="217" t="s">
        <v>684</v>
      </c>
      <c r="G348" s="218" t="s">
        <v>110</v>
      </c>
      <c r="H348" s="219">
        <v>1</v>
      </c>
      <c r="I348" s="220"/>
      <c r="J348" s="221">
        <f>ROUND(I348*H348,2)</f>
        <v>0</v>
      </c>
      <c r="K348" s="217" t="s">
        <v>111</v>
      </c>
      <c r="L348" s="40"/>
      <c r="M348" s="222" t="s">
        <v>1</v>
      </c>
      <c r="N348" s="223" t="s">
        <v>38</v>
      </c>
      <c r="O348" s="87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26" t="s">
        <v>112</v>
      </c>
      <c r="AT348" s="226" t="s">
        <v>107</v>
      </c>
      <c r="AU348" s="226" t="s">
        <v>78</v>
      </c>
      <c r="AY348" s="13" t="s">
        <v>106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3" t="s">
        <v>78</v>
      </c>
      <c r="BK348" s="227">
        <f>ROUND(I348*H348,2)</f>
        <v>0</v>
      </c>
      <c r="BL348" s="13" t="s">
        <v>112</v>
      </c>
      <c r="BM348" s="226" t="s">
        <v>685</v>
      </c>
    </row>
    <row r="349" s="2" customFormat="1">
      <c r="A349" s="34"/>
      <c r="B349" s="35"/>
      <c r="C349" s="36"/>
      <c r="D349" s="228" t="s">
        <v>114</v>
      </c>
      <c r="E349" s="36"/>
      <c r="F349" s="229" t="s">
        <v>686</v>
      </c>
      <c r="G349" s="36"/>
      <c r="H349" s="36"/>
      <c r="I349" s="134"/>
      <c r="J349" s="36"/>
      <c r="K349" s="36"/>
      <c r="L349" s="40"/>
      <c r="M349" s="230"/>
      <c r="N349" s="231"/>
      <c r="O349" s="87"/>
      <c r="P349" s="87"/>
      <c r="Q349" s="87"/>
      <c r="R349" s="87"/>
      <c r="S349" s="87"/>
      <c r="T349" s="88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3" t="s">
        <v>114</v>
      </c>
      <c r="AU349" s="13" t="s">
        <v>78</v>
      </c>
    </row>
    <row r="350" s="2" customFormat="1" ht="24" customHeight="1">
      <c r="A350" s="34"/>
      <c r="B350" s="35"/>
      <c r="C350" s="215" t="s">
        <v>687</v>
      </c>
      <c r="D350" s="215" t="s">
        <v>107</v>
      </c>
      <c r="E350" s="216" t="s">
        <v>688</v>
      </c>
      <c r="F350" s="217" t="s">
        <v>689</v>
      </c>
      <c r="G350" s="218" t="s">
        <v>110</v>
      </c>
      <c r="H350" s="219">
        <v>1</v>
      </c>
      <c r="I350" s="220"/>
      <c r="J350" s="221">
        <f>ROUND(I350*H350,2)</f>
        <v>0</v>
      </c>
      <c r="K350" s="217" t="s">
        <v>111</v>
      </c>
      <c r="L350" s="40"/>
      <c r="M350" s="222" t="s">
        <v>1</v>
      </c>
      <c r="N350" s="223" t="s">
        <v>38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26" t="s">
        <v>112</v>
      </c>
      <c r="AT350" s="226" t="s">
        <v>107</v>
      </c>
      <c r="AU350" s="226" t="s">
        <v>78</v>
      </c>
      <c r="AY350" s="13" t="s">
        <v>106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3" t="s">
        <v>78</v>
      </c>
      <c r="BK350" s="227">
        <f>ROUND(I350*H350,2)</f>
        <v>0</v>
      </c>
      <c r="BL350" s="13" t="s">
        <v>112</v>
      </c>
      <c r="BM350" s="226" t="s">
        <v>690</v>
      </c>
    </row>
    <row r="351" s="2" customFormat="1">
      <c r="A351" s="34"/>
      <c r="B351" s="35"/>
      <c r="C351" s="36"/>
      <c r="D351" s="228" t="s">
        <v>114</v>
      </c>
      <c r="E351" s="36"/>
      <c r="F351" s="229" t="s">
        <v>691</v>
      </c>
      <c r="G351" s="36"/>
      <c r="H351" s="36"/>
      <c r="I351" s="134"/>
      <c r="J351" s="36"/>
      <c r="K351" s="36"/>
      <c r="L351" s="40"/>
      <c r="M351" s="230"/>
      <c r="N351" s="231"/>
      <c r="O351" s="87"/>
      <c r="P351" s="87"/>
      <c r="Q351" s="87"/>
      <c r="R351" s="87"/>
      <c r="S351" s="87"/>
      <c r="T351" s="88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3" t="s">
        <v>114</v>
      </c>
      <c r="AU351" s="13" t="s">
        <v>78</v>
      </c>
    </row>
    <row r="352" s="2" customFormat="1" ht="24" customHeight="1">
      <c r="A352" s="34"/>
      <c r="B352" s="35"/>
      <c r="C352" s="215" t="s">
        <v>692</v>
      </c>
      <c r="D352" s="215" t="s">
        <v>107</v>
      </c>
      <c r="E352" s="216" t="s">
        <v>693</v>
      </c>
      <c r="F352" s="217" t="s">
        <v>694</v>
      </c>
      <c r="G352" s="218" t="s">
        <v>110</v>
      </c>
      <c r="H352" s="219">
        <v>1</v>
      </c>
      <c r="I352" s="220"/>
      <c r="J352" s="221">
        <f>ROUND(I352*H352,2)</f>
        <v>0</v>
      </c>
      <c r="K352" s="217" t="s">
        <v>111</v>
      </c>
      <c r="L352" s="40"/>
      <c r="M352" s="222" t="s">
        <v>1</v>
      </c>
      <c r="N352" s="223" t="s">
        <v>38</v>
      </c>
      <c r="O352" s="87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26" t="s">
        <v>112</v>
      </c>
      <c r="AT352" s="226" t="s">
        <v>107</v>
      </c>
      <c r="AU352" s="226" t="s">
        <v>78</v>
      </c>
      <c r="AY352" s="13" t="s">
        <v>106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3" t="s">
        <v>78</v>
      </c>
      <c r="BK352" s="227">
        <f>ROUND(I352*H352,2)</f>
        <v>0</v>
      </c>
      <c r="BL352" s="13" t="s">
        <v>112</v>
      </c>
      <c r="BM352" s="226" t="s">
        <v>695</v>
      </c>
    </row>
    <row r="353" s="2" customFormat="1">
      <c r="A353" s="34"/>
      <c r="B353" s="35"/>
      <c r="C353" s="36"/>
      <c r="D353" s="228" t="s">
        <v>114</v>
      </c>
      <c r="E353" s="36"/>
      <c r="F353" s="229" t="s">
        <v>696</v>
      </c>
      <c r="G353" s="36"/>
      <c r="H353" s="36"/>
      <c r="I353" s="134"/>
      <c r="J353" s="36"/>
      <c r="K353" s="36"/>
      <c r="L353" s="40"/>
      <c r="M353" s="230"/>
      <c r="N353" s="231"/>
      <c r="O353" s="87"/>
      <c r="P353" s="87"/>
      <c r="Q353" s="87"/>
      <c r="R353" s="87"/>
      <c r="S353" s="87"/>
      <c r="T353" s="88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3" t="s">
        <v>114</v>
      </c>
      <c r="AU353" s="13" t="s">
        <v>78</v>
      </c>
    </row>
    <row r="354" s="2" customFormat="1" ht="24" customHeight="1">
      <c r="A354" s="34"/>
      <c r="B354" s="35"/>
      <c r="C354" s="215" t="s">
        <v>697</v>
      </c>
      <c r="D354" s="215" t="s">
        <v>107</v>
      </c>
      <c r="E354" s="216" t="s">
        <v>698</v>
      </c>
      <c r="F354" s="217" t="s">
        <v>699</v>
      </c>
      <c r="G354" s="218" t="s">
        <v>110</v>
      </c>
      <c r="H354" s="219">
        <v>1</v>
      </c>
      <c r="I354" s="220"/>
      <c r="J354" s="221">
        <f>ROUND(I354*H354,2)</f>
        <v>0</v>
      </c>
      <c r="K354" s="217" t="s">
        <v>111</v>
      </c>
      <c r="L354" s="40"/>
      <c r="M354" s="222" t="s">
        <v>1</v>
      </c>
      <c r="N354" s="223" t="s">
        <v>38</v>
      </c>
      <c r="O354" s="87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26" t="s">
        <v>112</v>
      </c>
      <c r="AT354" s="226" t="s">
        <v>107</v>
      </c>
      <c r="AU354" s="226" t="s">
        <v>78</v>
      </c>
      <c r="AY354" s="13" t="s">
        <v>106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3" t="s">
        <v>78</v>
      </c>
      <c r="BK354" s="227">
        <f>ROUND(I354*H354,2)</f>
        <v>0</v>
      </c>
      <c r="BL354" s="13" t="s">
        <v>112</v>
      </c>
      <c r="BM354" s="226" t="s">
        <v>700</v>
      </c>
    </row>
    <row r="355" s="2" customFormat="1">
      <c r="A355" s="34"/>
      <c r="B355" s="35"/>
      <c r="C355" s="36"/>
      <c r="D355" s="228" t="s">
        <v>114</v>
      </c>
      <c r="E355" s="36"/>
      <c r="F355" s="229" t="s">
        <v>701</v>
      </c>
      <c r="G355" s="36"/>
      <c r="H355" s="36"/>
      <c r="I355" s="134"/>
      <c r="J355" s="36"/>
      <c r="K355" s="36"/>
      <c r="L355" s="40"/>
      <c r="M355" s="230"/>
      <c r="N355" s="231"/>
      <c r="O355" s="87"/>
      <c r="P355" s="87"/>
      <c r="Q355" s="87"/>
      <c r="R355" s="87"/>
      <c r="S355" s="87"/>
      <c r="T355" s="88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3" t="s">
        <v>114</v>
      </c>
      <c r="AU355" s="13" t="s">
        <v>78</v>
      </c>
    </row>
    <row r="356" s="2" customFormat="1" ht="24" customHeight="1">
      <c r="A356" s="34"/>
      <c r="B356" s="35"/>
      <c r="C356" s="215" t="s">
        <v>702</v>
      </c>
      <c r="D356" s="215" t="s">
        <v>107</v>
      </c>
      <c r="E356" s="216" t="s">
        <v>703</v>
      </c>
      <c r="F356" s="217" t="s">
        <v>704</v>
      </c>
      <c r="G356" s="218" t="s">
        <v>110</v>
      </c>
      <c r="H356" s="219">
        <v>1</v>
      </c>
      <c r="I356" s="220"/>
      <c r="J356" s="221">
        <f>ROUND(I356*H356,2)</f>
        <v>0</v>
      </c>
      <c r="K356" s="217" t="s">
        <v>111</v>
      </c>
      <c r="L356" s="40"/>
      <c r="M356" s="222" t="s">
        <v>1</v>
      </c>
      <c r="N356" s="223" t="s">
        <v>38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26" t="s">
        <v>112</v>
      </c>
      <c r="AT356" s="226" t="s">
        <v>107</v>
      </c>
      <c r="AU356" s="226" t="s">
        <v>78</v>
      </c>
      <c r="AY356" s="13" t="s">
        <v>106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3" t="s">
        <v>78</v>
      </c>
      <c r="BK356" s="227">
        <f>ROUND(I356*H356,2)</f>
        <v>0</v>
      </c>
      <c r="BL356" s="13" t="s">
        <v>112</v>
      </c>
      <c r="BM356" s="226" t="s">
        <v>705</v>
      </c>
    </row>
    <row r="357" s="2" customFormat="1">
      <c r="A357" s="34"/>
      <c r="B357" s="35"/>
      <c r="C357" s="36"/>
      <c r="D357" s="228" t="s">
        <v>114</v>
      </c>
      <c r="E357" s="36"/>
      <c r="F357" s="229" t="s">
        <v>706</v>
      </c>
      <c r="G357" s="36"/>
      <c r="H357" s="36"/>
      <c r="I357" s="134"/>
      <c r="J357" s="36"/>
      <c r="K357" s="36"/>
      <c r="L357" s="40"/>
      <c r="M357" s="230"/>
      <c r="N357" s="231"/>
      <c r="O357" s="87"/>
      <c r="P357" s="87"/>
      <c r="Q357" s="87"/>
      <c r="R357" s="87"/>
      <c r="S357" s="87"/>
      <c r="T357" s="88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3" t="s">
        <v>114</v>
      </c>
      <c r="AU357" s="13" t="s">
        <v>78</v>
      </c>
    </row>
    <row r="358" s="2" customFormat="1" ht="24" customHeight="1">
      <c r="A358" s="34"/>
      <c r="B358" s="35"/>
      <c r="C358" s="215" t="s">
        <v>707</v>
      </c>
      <c r="D358" s="215" t="s">
        <v>107</v>
      </c>
      <c r="E358" s="216" t="s">
        <v>708</v>
      </c>
      <c r="F358" s="217" t="s">
        <v>709</v>
      </c>
      <c r="G358" s="218" t="s">
        <v>110</v>
      </c>
      <c r="H358" s="219">
        <v>1</v>
      </c>
      <c r="I358" s="220"/>
      <c r="J358" s="221">
        <f>ROUND(I358*H358,2)</f>
        <v>0</v>
      </c>
      <c r="K358" s="217" t="s">
        <v>111</v>
      </c>
      <c r="L358" s="40"/>
      <c r="M358" s="222" t="s">
        <v>1</v>
      </c>
      <c r="N358" s="223" t="s">
        <v>38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26" t="s">
        <v>112</v>
      </c>
      <c r="AT358" s="226" t="s">
        <v>107</v>
      </c>
      <c r="AU358" s="226" t="s">
        <v>78</v>
      </c>
      <c r="AY358" s="13" t="s">
        <v>106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3" t="s">
        <v>78</v>
      </c>
      <c r="BK358" s="227">
        <f>ROUND(I358*H358,2)</f>
        <v>0</v>
      </c>
      <c r="BL358" s="13" t="s">
        <v>112</v>
      </c>
      <c r="BM358" s="226" t="s">
        <v>710</v>
      </c>
    </row>
    <row r="359" s="2" customFormat="1">
      <c r="A359" s="34"/>
      <c r="B359" s="35"/>
      <c r="C359" s="36"/>
      <c r="D359" s="228" t="s">
        <v>114</v>
      </c>
      <c r="E359" s="36"/>
      <c r="F359" s="229" t="s">
        <v>711</v>
      </c>
      <c r="G359" s="36"/>
      <c r="H359" s="36"/>
      <c r="I359" s="134"/>
      <c r="J359" s="36"/>
      <c r="K359" s="36"/>
      <c r="L359" s="40"/>
      <c r="M359" s="230"/>
      <c r="N359" s="231"/>
      <c r="O359" s="87"/>
      <c r="P359" s="87"/>
      <c r="Q359" s="87"/>
      <c r="R359" s="87"/>
      <c r="S359" s="87"/>
      <c r="T359" s="88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3" t="s">
        <v>114</v>
      </c>
      <c r="AU359" s="13" t="s">
        <v>78</v>
      </c>
    </row>
    <row r="360" s="2" customFormat="1" ht="24" customHeight="1">
      <c r="A360" s="34"/>
      <c r="B360" s="35"/>
      <c r="C360" s="215" t="s">
        <v>712</v>
      </c>
      <c r="D360" s="215" t="s">
        <v>107</v>
      </c>
      <c r="E360" s="216" t="s">
        <v>713</v>
      </c>
      <c r="F360" s="217" t="s">
        <v>714</v>
      </c>
      <c r="G360" s="218" t="s">
        <v>110</v>
      </c>
      <c r="H360" s="219">
        <v>1</v>
      </c>
      <c r="I360" s="220"/>
      <c r="J360" s="221">
        <f>ROUND(I360*H360,2)</f>
        <v>0</v>
      </c>
      <c r="K360" s="217" t="s">
        <v>111</v>
      </c>
      <c r="L360" s="40"/>
      <c r="M360" s="222" t="s">
        <v>1</v>
      </c>
      <c r="N360" s="223" t="s">
        <v>38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26" t="s">
        <v>112</v>
      </c>
      <c r="AT360" s="226" t="s">
        <v>107</v>
      </c>
      <c r="AU360" s="226" t="s">
        <v>78</v>
      </c>
      <c r="AY360" s="13" t="s">
        <v>106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3" t="s">
        <v>78</v>
      </c>
      <c r="BK360" s="227">
        <f>ROUND(I360*H360,2)</f>
        <v>0</v>
      </c>
      <c r="BL360" s="13" t="s">
        <v>112</v>
      </c>
      <c r="BM360" s="226" t="s">
        <v>715</v>
      </c>
    </row>
    <row r="361" s="2" customFormat="1">
      <c r="A361" s="34"/>
      <c r="B361" s="35"/>
      <c r="C361" s="36"/>
      <c r="D361" s="228" t="s">
        <v>114</v>
      </c>
      <c r="E361" s="36"/>
      <c r="F361" s="229" t="s">
        <v>716</v>
      </c>
      <c r="G361" s="36"/>
      <c r="H361" s="36"/>
      <c r="I361" s="134"/>
      <c r="J361" s="36"/>
      <c r="K361" s="36"/>
      <c r="L361" s="40"/>
      <c r="M361" s="230"/>
      <c r="N361" s="231"/>
      <c r="O361" s="87"/>
      <c r="P361" s="87"/>
      <c r="Q361" s="87"/>
      <c r="R361" s="87"/>
      <c r="S361" s="87"/>
      <c r="T361" s="88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3" t="s">
        <v>114</v>
      </c>
      <c r="AU361" s="13" t="s">
        <v>78</v>
      </c>
    </row>
    <row r="362" s="2" customFormat="1" ht="24" customHeight="1">
      <c r="A362" s="34"/>
      <c r="B362" s="35"/>
      <c r="C362" s="215" t="s">
        <v>717</v>
      </c>
      <c r="D362" s="215" t="s">
        <v>107</v>
      </c>
      <c r="E362" s="216" t="s">
        <v>718</v>
      </c>
      <c r="F362" s="217" t="s">
        <v>719</v>
      </c>
      <c r="G362" s="218" t="s">
        <v>110</v>
      </c>
      <c r="H362" s="219">
        <v>1</v>
      </c>
      <c r="I362" s="220"/>
      <c r="J362" s="221">
        <f>ROUND(I362*H362,2)</f>
        <v>0</v>
      </c>
      <c r="K362" s="217" t="s">
        <v>111</v>
      </c>
      <c r="L362" s="40"/>
      <c r="M362" s="222" t="s">
        <v>1</v>
      </c>
      <c r="N362" s="223" t="s">
        <v>38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26" t="s">
        <v>112</v>
      </c>
      <c r="AT362" s="226" t="s">
        <v>107</v>
      </c>
      <c r="AU362" s="226" t="s">
        <v>78</v>
      </c>
      <c r="AY362" s="13" t="s">
        <v>106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3" t="s">
        <v>78</v>
      </c>
      <c r="BK362" s="227">
        <f>ROUND(I362*H362,2)</f>
        <v>0</v>
      </c>
      <c r="BL362" s="13" t="s">
        <v>112</v>
      </c>
      <c r="BM362" s="226" t="s">
        <v>720</v>
      </c>
    </row>
    <row r="363" s="2" customFormat="1">
      <c r="A363" s="34"/>
      <c r="B363" s="35"/>
      <c r="C363" s="36"/>
      <c r="D363" s="228" t="s">
        <v>114</v>
      </c>
      <c r="E363" s="36"/>
      <c r="F363" s="229" t="s">
        <v>721</v>
      </c>
      <c r="G363" s="36"/>
      <c r="H363" s="36"/>
      <c r="I363" s="134"/>
      <c r="J363" s="36"/>
      <c r="K363" s="36"/>
      <c r="L363" s="40"/>
      <c r="M363" s="230"/>
      <c r="N363" s="231"/>
      <c r="O363" s="87"/>
      <c r="P363" s="87"/>
      <c r="Q363" s="87"/>
      <c r="R363" s="87"/>
      <c r="S363" s="87"/>
      <c r="T363" s="88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3" t="s">
        <v>114</v>
      </c>
      <c r="AU363" s="13" t="s">
        <v>78</v>
      </c>
    </row>
    <row r="364" s="2" customFormat="1" ht="24" customHeight="1">
      <c r="A364" s="34"/>
      <c r="B364" s="35"/>
      <c r="C364" s="215" t="s">
        <v>722</v>
      </c>
      <c r="D364" s="215" t="s">
        <v>107</v>
      </c>
      <c r="E364" s="216" t="s">
        <v>723</v>
      </c>
      <c r="F364" s="217" t="s">
        <v>724</v>
      </c>
      <c r="G364" s="218" t="s">
        <v>110</v>
      </c>
      <c r="H364" s="219">
        <v>1</v>
      </c>
      <c r="I364" s="220"/>
      <c r="J364" s="221">
        <f>ROUND(I364*H364,2)</f>
        <v>0</v>
      </c>
      <c r="K364" s="217" t="s">
        <v>111</v>
      </c>
      <c r="L364" s="40"/>
      <c r="M364" s="222" t="s">
        <v>1</v>
      </c>
      <c r="N364" s="223" t="s">
        <v>38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26" t="s">
        <v>112</v>
      </c>
      <c r="AT364" s="226" t="s">
        <v>107</v>
      </c>
      <c r="AU364" s="226" t="s">
        <v>78</v>
      </c>
      <c r="AY364" s="13" t="s">
        <v>106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3" t="s">
        <v>78</v>
      </c>
      <c r="BK364" s="227">
        <f>ROUND(I364*H364,2)</f>
        <v>0</v>
      </c>
      <c r="BL364" s="13" t="s">
        <v>112</v>
      </c>
      <c r="BM364" s="226" t="s">
        <v>725</v>
      </c>
    </row>
    <row r="365" s="2" customFormat="1">
      <c r="A365" s="34"/>
      <c r="B365" s="35"/>
      <c r="C365" s="36"/>
      <c r="D365" s="228" t="s">
        <v>114</v>
      </c>
      <c r="E365" s="36"/>
      <c r="F365" s="229" t="s">
        <v>726</v>
      </c>
      <c r="G365" s="36"/>
      <c r="H365" s="36"/>
      <c r="I365" s="134"/>
      <c r="J365" s="36"/>
      <c r="K365" s="36"/>
      <c r="L365" s="40"/>
      <c r="M365" s="230"/>
      <c r="N365" s="231"/>
      <c r="O365" s="87"/>
      <c r="P365" s="87"/>
      <c r="Q365" s="87"/>
      <c r="R365" s="87"/>
      <c r="S365" s="87"/>
      <c r="T365" s="88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3" t="s">
        <v>114</v>
      </c>
      <c r="AU365" s="13" t="s">
        <v>78</v>
      </c>
    </row>
    <row r="366" s="2" customFormat="1" ht="24" customHeight="1">
      <c r="A366" s="34"/>
      <c r="B366" s="35"/>
      <c r="C366" s="215" t="s">
        <v>727</v>
      </c>
      <c r="D366" s="215" t="s">
        <v>107</v>
      </c>
      <c r="E366" s="216" t="s">
        <v>728</v>
      </c>
      <c r="F366" s="217" t="s">
        <v>729</v>
      </c>
      <c r="G366" s="218" t="s">
        <v>110</v>
      </c>
      <c r="H366" s="219">
        <v>1</v>
      </c>
      <c r="I366" s="220"/>
      <c r="J366" s="221">
        <f>ROUND(I366*H366,2)</f>
        <v>0</v>
      </c>
      <c r="K366" s="217" t="s">
        <v>111</v>
      </c>
      <c r="L366" s="40"/>
      <c r="M366" s="222" t="s">
        <v>1</v>
      </c>
      <c r="N366" s="223" t="s">
        <v>38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26" t="s">
        <v>112</v>
      </c>
      <c r="AT366" s="226" t="s">
        <v>107</v>
      </c>
      <c r="AU366" s="226" t="s">
        <v>78</v>
      </c>
      <c r="AY366" s="13" t="s">
        <v>106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3" t="s">
        <v>78</v>
      </c>
      <c r="BK366" s="227">
        <f>ROUND(I366*H366,2)</f>
        <v>0</v>
      </c>
      <c r="BL366" s="13" t="s">
        <v>112</v>
      </c>
      <c r="BM366" s="226" t="s">
        <v>730</v>
      </c>
    </row>
    <row r="367" s="2" customFormat="1">
      <c r="A367" s="34"/>
      <c r="B367" s="35"/>
      <c r="C367" s="36"/>
      <c r="D367" s="228" t="s">
        <v>114</v>
      </c>
      <c r="E367" s="36"/>
      <c r="F367" s="229" t="s">
        <v>731</v>
      </c>
      <c r="G367" s="36"/>
      <c r="H367" s="36"/>
      <c r="I367" s="134"/>
      <c r="J367" s="36"/>
      <c r="K367" s="36"/>
      <c r="L367" s="40"/>
      <c r="M367" s="230"/>
      <c r="N367" s="231"/>
      <c r="O367" s="87"/>
      <c r="P367" s="87"/>
      <c r="Q367" s="87"/>
      <c r="R367" s="87"/>
      <c r="S367" s="87"/>
      <c r="T367" s="88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3" t="s">
        <v>114</v>
      </c>
      <c r="AU367" s="13" t="s">
        <v>78</v>
      </c>
    </row>
    <row r="368" s="2" customFormat="1" ht="24" customHeight="1">
      <c r="A368" s="34"/>
      <c r="B368" s="35"/>
      <c r="C368" s="215" t="s">
        <v>732</v>
      </c>
      <c r="D368" s="215" t="s">
        <v>107</v>
      </c>
      <c r="E368" s="216" t="s">
        <v>733</v>
      </c>
      <c r="F368" s="217" t="s">
        <v>734</v>
      </c>
      <c r="G368" s="218" t="s">
        <v>110</v>
      </c>
      <c r="H368" s="219">
        <v>1</v>
      </c>
      <c r="I368" s="220"/>
      <c r="J368" s="221">
        <f>ROUND(I368*H368,2)</f>
        <v>0</v>
      </c>
      <c r="K368" s="217" t="s">
        <v>111</v>
      </c>
      <c r="L368" s="40"/>
      <c r="M368" s="222" t="s">
        <v>1</v>
      </c>
      <c r="N368" s="223" t="s">
        <v>38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26" t="s">
        <v>112</v>
      </c>
      <c r="AT368" s="226" t="s">
        <v>107</v>
      </c>
      <c r="AU368" s="226" t="s">
        <v>78</v>
      </c>
      <c r="AY368" s="13" t="s">
        <v>106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3" t="s">
        <v>78</v>
      </c>
      <c r="BK368" s="227">
        <f>ROUND(I368*H368,2)</f>
        <v>0</v>
      </c>
      <c r="BL368" s="13" t="s">
        <v>112</v>
      </c>
      <c r="BM368" s="226" t="s">
        <v>735</v>
      </c>
    </row>
    <row r="369" s="2" customFormat="1">
      <c r="A369" s="34"/>
      <c r="B369" s="35"/>
      <c r="C369" s="36"/>
      <c r="D369" s="228" t="s">
        <v>114</v>
      </c>
      <c r="E369" s="36"/>
      <c r="F369" s="229" t="s">
        <v>736</v>
      </c>
      <c r="G369" s="36"/>
      <c r="H369" s="36"/>
      <c r="I369" s="134"/>
      <c r="J369" s="36"/>
      <c r="K369" s="36"/>
      <c r="L369" s="40"/>
      <c r="M369" s="230"/>
      <c r="N369" s="231"/>
      <c r="O369" s="87"/>
      <c r="P369" s="87"/>
      <c r="Q369" s="87"/>
      <c r="R369" s="87"/>
      <c r="S369" s="87"/>
      <c r="T369" s="88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3" t="s">
        <v>114</v>
      </c>
      <c r="AU369" s="13" t="s">
        <v>78</v>
      </c>
    </row>
    <row r="370" s="2" customFormat="1" ht="24" customHeight="1">
      <c r="A370" s="34"/>
      <c r="B370" s="35"/>
      <c r="C370" s="215" t="s">
        <v>737</v>
      </c>
      <c r="D370" s="215" t="s">
        <v>107</v>
      </c>
      <c r="E370" s="216" t="s">
        <v>738</v>
      </c>
      <c r="F370" s="217" t="s">
        <v>739</v>
      </c>
      <c r="G370" s="218" t="s">
        <v>110</v>
      </c>
      <c r="H370" s="219">
        <v>1</v>
      </c>
      <c r="I370" s="220"/>
      <c r="J370" s="221">
        <f>ROUND(I370*H370,2)</f>
        <v>0</v>
      </c>
      <c r="K370" s="217" t="s">
        <v>111</v>
      </c>
      <c r="L370" s="40"/>
      <c r="M370" s="222" t="s">
        <v>1</v>
      </c>
      <c r="N370" s="223" t="s">
        <v>38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26" t="s">
        <v>112</v>
      </c>
      <c r="AT370" s="226" t="s">
        <v>107</v>
      </c>
      <c r="AU370" s="226" t="s">
        <v>78</v>
      </c>
      <c r="AY370" s="13" t="s">
        <v>106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3" t="s">
        <v>78</v>
      </c>
      <c r="BK370" s="227">
        <f>ROUND(I370*H370,2)</f>
        <v>0</v>
      </c>
      <c r="BL370" s="13" t="s">
        <v>112</v>
      </c>
      <c r="BM370" s="226" t="s">
        <v>740</v>
      </c>
    </row>
    <row r="371" s="2" customFormat="1">
      <c r="A371" s="34"/>
      <c r="B371" s="35"/>
      <c r="C371" s="36"/>
      <c r="D371" s="228" t="s">
        <v>114</v>
      </c>
      <c r="E371" s="36"/>
      <c r="F371" s="229" t="s">
        <v>741</v>
      </c>
      <c r="G371" s="36"/>
      <c r="H371" s="36"/>
      <c r="I371" s="134"/>
      <c r="J371" s="36"/>
      <c r="K371" s="36"/>
      <c r="L371" s="40"/>
      <c r="M371" s="230"/>
      <c r="N371" s="231"/>
      <c r="O371" s="87"/>
      <c r="P371" s="87"/>
      <c r="Q371" s="87"/>
      <c r="R371" s="87"/>
      <c r="S371" s="87"/>
      <c r="T371" s="88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3" t="s">
        <v>114</v>
      </c>
      <c r="AU371" s="13" t="s">
        <v>78</v>
      </c>
    </row>
    <row r="372" s="2" customFormat="1" ht="24" customHeight="1">
      <c r="A372" s="34"/>
      <c r="B372" s="35"/>
      <c r="C372" s="215" t="s">
        <v>742</v>
      </c>
      <c r="D372" s="215" t="s">
        <v>107</v>
      </c>
      <c r="E372" s="216" t="s">
        <v>743</v>
      </c>
      <c r="F372" s="217" t="s">
        <v>744</v>
      </c>
      <c r="G372" s="218" t="s">
        <v>110</v>
      </c>
      <c r="H372" s="219">
        <v>1</v>
      </c>
      <c r="I372" s="220"/>
      <c r="J372" s="221">
        <f>ROUND(I372*H372,2)</f>
        <v>0</v>
      </c>
      <c r="K372" s="217" t="s">
        <v>111</v>
      </c>
      <c r="L372" s="40"/>
      <c r="M372" s="222" t="s">
        <v>1</v>
      </c>
      <c r="N372" s="223" t="s">
        <v>38</v>
      </c>
      <c r="O372" s="87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26" t="s">
        <v>112</v>
      </c>
      <c r="AT372" s="226" t="s">
        <v>107</v>
      </c>
      <c r="AU372" s="226" t="s">
        <v>78</v>
      </c>
      <c r="AY372" s="13" t="s">
        <v>106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3" t="s">
        <v>78</v>
      </c>
      <c r="BK372" s="227">
        <f>ROUND(I372*H372,2)</f>
        <v>0</v>
      </c>
      <c r="BL372" s="13" t="s">
        <v>112</v>
      </c>
      <c r="BM372" s="226" t="s">
        <v>745</v>
      </c>
    </row>
    <row r="373" s="2" customFormat="1">
      <c r="A373" s="34"/>
      <c r="B373" s="35"/>
      <c r="C373" s="36"/>
      <c r="D373" s="228" t="s">
        <v>114</v>
      </c>
      <c r="E373" s="36"/>
      <c r="F373" s="229" t="s">
        <v>746</v>
      </c>
      <c r="G373" s="36"/>
      <c r="H373" s="36"/>
      <c r="I373" s="134"/>
      <c r="J373" s="36"/>
      <c r="K373" s="36"/>
      <c r="L373" s="40"/>
      <c r="M373" s="230"/>
      <c r="N373" s="231"/>
      <c r="O373" s="87"/>
      <c r="P373" s="87"/>
      <c r="Q373" s="87"/>
      <c r="R373" s="87"/>
      <c r="S373" s="87"/>
      <c r="T373" s="88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3" t="s">
        <v>114</v>
      </c>
      <c r="AU373" s="13" t="s">
        <v>78</v>
      </c>
    </row>
    <row r="374" s="2" customFormat="1" ht="24" customHeight="1">
      <c r="A374" s="34"/>
      <c r="B374" s="35"/>
      <c r="C374" s="215" t="s">
        <v>747</v>
      </c>
      <c r="D374" s="215" t="s">
        <v>107</v>
      </c>
      <c r="E374" s="216" t="s">
        <v>748</v>
      </c>
      <c r="F374" s="217" t="s">
        <v>749</v>
      </c>
      <c r="G374" s="218" t="s">
        <v>110</v>
      </c>
      <c r="H374" s="219">
        <v>1</v>
      </c>
      <c r="I374" s="220"/>
      <c r="J374" s="221">
        <f>ROUND(I374*H374,2)</f>
        <v>0</v>
      </c>
      <c r="K374" s="217" t="s">
        <v>111</v>
      </c>
      <c r="L374" s="40"/>
      <c r="M374" s="222" t="s">
        <v>1</v>
      </c>
      <c r="N374" s="223" t="s">
        <v>38</v>
      </c>
      <c r="O374" s="87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26" t="s">
        <v>112</v>
      </c>
      <c r="AT374" s="226" t="s">
        <v>107</v>
      </c>
      <c r="AU374" s="226" t="s">
        <v>78</v>
      </c>
      <c r="AY374" s="13" t="s">
        <v>106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3" t="s">
        <v>78</v>
      </c>
      <c r="BK374" s="227">
        <f>ROUND(I374*H374,2)</f>
        <v>0</v>
      </c>
      <c r="BL374" s="13" t="s">
        <v>112</v>
      </c>
      <c r="BM374" s="226" t="s">
        <v>750</v>
      </c>
    </row>
    <row r="375" s="2" customFormat="1">
      <c r="A375" s="34"/>
      <c r="B375" s="35"/>
      <c r="C375" s="36"/>
      <c r="D375" s="228" t="s">
        <v>114</v>
      </c>
      <c r="E375" s="36"/>
      <c r="F375" s="229" t="s">
        <v>751</v>
      </c>
      <c r="G375" s="36"/>
      <c r="H375" s="36"/>
      <c r="I375" s="134"/>
      <c r="J375" s="36"/>
      <c r="K375" s="36"/>
      <c r="L375" s="40"/>
      <c r="M375" s="230"/>
      <c r="N375" s="231"/>
      <c r="O375" s="87"/>
      <c r="P375" s="87"/>
      <c r="Q375" s="87"/>
      <c r="R375" s="87"/>
      <c r="S375" s="87"/>
      <c r="T375" s="88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3" t="s">
        <v>114</v>
      </c>
      <c r="AU375" s="13" t="s">
        <v>78</v>
      </c>
    </row>
    <row r="376" s="2" customFormat="1" ht="24" customHeight="1">
      <c r="A376" s="34"/>
      <c r="B376" s="35"/>
      <c r="C376" s="215" t="s">
        <v>752</v>
      </c>
      <c r="D376" s="215" t="s">
        <v>107</v>
      </c>
      <c r="E376" s="216" t="s">
        <v>753</v>
      </c>
      <c r="F376" s="217" t="s">
        <v>754</v>
      </c>
      <c r="G376" s="218" t="s">
        <v>110</v>
      </c>
      <c r="H376" s="219">
        <v>1</v>
      </c>
      <c r="I376" s="220"/>
      <c r="J376" s="221">
        <f>ROUND(I376*H376,2)</f>
        <v>0</v>
      </c>
      <c r="K376" s="217" t="s">
        <v>111</v>
      </c>
      <c r="L376" s="40"/>
      <c r="M376" s="222" t="s">
        <v>1</v>
      </c>
      <c r="N376" s="223" t="s">
        <v>38</v>
      </c>
      <c r="O376" s="87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26" t="s">
        <v>112</v>
      </c>
      <c r="AT376" s="226" t="s">
        <v>107</v>
      </c>
      <c r="AU376" s="226" t="s">
        <v>78</v>
      </c>
      <c r="AY376" s="13" t="s">
        <v>106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3" t="s">
        <v>78</v>
      </c>
      <c r="BK376" s="227">
        <f>ROUND(I376*H376,2)</f>
        <v>0</v>
      </c>
      <c r="BL376" s="13" t="s">
        <v>112</v>
      </c>
      <c r="BM376" s="226" t="s">
        <v>755</v>
      </c>
    </row>
    <row r="377" s="2" customFormat="1">
      <c r="A377" s="34"/>
      <c r="B377" s="35"/>
      <c r="C377" s="36"/>
      <c r="D377" s="228" t="s">
        <v>114</v>
      </c>
      <c r="E377" s="36"/>
      <c r="F377" s="229" t="s">
        <v>756</v>
      </c>
      <c r="G377" s="36"/>
      <c r="H377" s="36"/>
      <c r="I377" s="134"/>
      <c r="J377" s="36"/>
      <c r="K377" s="36"/>
      <c r="L377" s="40"/>
      <c r="M377" s="230"/>
      <c r="N377" s="231"/>
      <c r="O377" s="87"/>
      <c r="P377" s="87"/>
      <c r="Q377" s="87"/>
      <c r="R377" s="87"/>
      <c r="S377" s="87"/>
      <c r="T377" s="88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3" t="s">
        <v>114</v>
      </c>
      <c r="AU377" s="13" t="s">
        <v>78</v>
      </c>
    </row>
    <row r="378" s="2" customFormat="1" ht="24" customHeight="1">
      <c r="A378" s="34"/>
      <c r="B378" s="35"/>
      <c r="C378" s="215" t="s">
        <v>757</v>
      </c>
      <c r="D378" s="215" t="s">
        <v>107</v>
      </c>
      <c r="E378" s="216" t="s">
        <v>758</v>
      </c>
      <c r="F378" s="217" t="s">
        <v>759</v>
      </c>
      <c r="G378" s="218" t="s">
        <v>110</v>
      </c>
      <c r="H378" s="219">
        <v>1</v>
      </c>
      <c r="I378" s="220"/>
      <c r="J378" s="221">
        <f>ROUND(I378*H378,2)</f>
        <v>0</v>
      </c>
      <c r="K378" s="217" t="s">
        <v>111</v>
      </c>
      <c r="L378" s="40"/>
      <c r="M378" s="222" t="s">
        <v>1</v>
      </c>
      <c r="N378" s="223" t="s">
        <v>38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26" t="s">
        <v>112</v>
      </c>
      <c r="AT378" s="226" t="s">
        <v>107</v>
      </c>
      <c r="AU378" s="226" t="s">
        <v>78</v>
      </c>
      <c r="AY378" s="13" t="s">
        <v>106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3" t="s">
        <v>78</v>
      </c>
      <c r="BK378" s="227">
        <f>ROUND(I378*H378,2)</f>
        <v>0</v>
      </c>
      <c r="BL378" s="13" t="s">
        <v>112</v>
      </c>
      <c r="BM378" s="226" t="s">
        <v>760</v>
      </c>
    </row>
    <row r="379" s="2" customFormat="1">
      <c r="A379" s="34"/>
      <c r="B379" s="35"/>
      <c r="C379" s="36"/>
      <c r="D379" s="228" t="s">
        <v>114</v>
      </c>
      <c r="E379" s="36"/>
      <c r="F379" s="229" t="s">
        <v>761</v>
      </c>
      <c r="G379" s="36"/>
      <c r="H379" s="36"/>
      <c r="I379" s="134"/>
      <c r="J379" s="36"/>
      <c r="K379" s="36"/>
      <c r="L379" s="40"/>
      <c r="M379" s="230"/>
      <c r="N379" s="231"/>
      <c r="O379" s="87"/>
      <c r="P379" s="87"/>
      <c r="Q379" s="87"/>
      <c r="R379" s="87"/>
      <c r="S379" s="87"/>
      <c r="T379" s="88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3" t="s">
        <v>114</v>
      </c>
      <c r="AU379" s="13" t="s">
        <v>78</v>
      </c>
    </row>
    <row r="380" s="2" customFormat="1" ht="24" customHeight="1">
      <c r="A380" s="34"/>
      <c r="B380" s="35"/>
      <c r="C380" s="215" t="s">
        <v>762</v>
      </c>
      <c r="D380" s="215" t="s">
        <v>107</v>
      </c>
      <c r="E380" s="216" t="s">
        <v>763</v>
      </c>
      <c r="F380" s="217" t="s">
        <v>764</v>
      </c>
      <c r="G380" s="218" t="s">
        <v>110</v>
      </c>
      <c r="H380" s="219">
        <v>1</v>
      </c>
      <c r="I380" s="220"/>
      <c r="J380" s="221">
        <f>ROUND(I380*H380,2)</f>
        <v>0</v>
      </c>
      <c r="K380" s="217" t="s">
        <v>111</v>
      </c>
      <c r="L380" s="40"/>
      <c r="M380" s="222" t="s">
        <v>1</v>
      </c>
      <c r="N380" s="223" t="s">
        <v>38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26" t="s">
        <v>112</v>
      </c>
      <c r="AT380" s="226" t="s">
        <v>107</v>
      </c>
      <c r="AU380" s="226" t="s">
        <v>78</v>
      </c>
      <c r="AY380" s="13" t="s">
        <v>106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3" t="s">
        <v>78</v>
      </c>
      <c r="BK380" s="227">
        <f>ROUND(I380*H380,2)</f>
        <v>0</v>
      </c>
      <c r="BL380" s="13" t="s">
        <v>112</v>
      </c>
      <c r="BM380" s="226" t="s">
        <v>765</v>
      </c>
    </row>
    <row r="381" s="2" customFormat="1">
      <c r="A381" s="34"/>
      <c r="B381" s="35"/>
      <c r="C381" s="36"/>
      <c r="D381" s="228" t="s">
        <v>114</v>
      </c>
      <c r="E381" s="36"/>
      <c r="F381" s="229" t="s">
        <v>766</v>
      </c>
      <c r="G381" s="36"/>
      <c r="H381" s="36"/>
      <c r="I381" s="134"/>
      <c r="J381" s="36"/>
      <c r="K381" s="36"/>
      <c r="L381" s="40"/>
      <c r="M381" s="230"/>
      <c r="N381" s="231"/>
      <c r="O381" s="87"/>
      <c r="P381" s="87"/>
      <c r="Q381" s="87"/>
      <c r="R381" s="87"/>
      <c r="S381" s="87"/>
      <c r="T381" s="88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3" t="s">
        <v>114</v>
      </c>
      <c r="AU381" s="13" t="s">
        <v>78</v>
      </c>
    </row>
    <row r="382" s="2" customFormat="1" ht="24" customHeight="1">
      <c r="A382" s="34"/>
      <c r="B382" s="35"/>
      <c r="C382" s="215" t="s">
        <v>767</v>
      </c>
      <c r="D382" s="215" t="s">
        <v>107</v>
      </c>
      <c r="E382" s="216" t="s">
        <v>768</v>
      </c>
      <c r="F382" s="217" t="s">
        <v>769</v>
      </c>
      <c r="G382" s="218" t="s">
        <v>110</v>
      </c>
      <c r="H382" s="219">
        <v>1</v>
      </c>
      <c r="I382" s="220"/>
      <c r="J382" s="221">
        <f>ROUND(I382*H382,2)</f>
        <v>0</v>
      </c>
      <c r="K382" s="217" t="s">
        <v>111</v>
      </c>
      <c r="L382" s="40"/>
      <c r="M382" s="222" t="s">
        <v>1</v>
      </c>
      <c r="N382" s="223" t="s">
        <v>38</v>
      </c>
      <c r="O382" s="87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26" t="s">
        <v>112</v>
      </c>
      <c r="AT382" s="226" t="s">
        <v>107</v>
      </c>
      <c r="AU382" s="226" t="s">
        <v>78</v>
      </c>
      <c r="AY382" s="13" t="s">
        <v>106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3" t="s">
        <v>78</v>
      </c>
      <c r="BK382" s="227">
        <f>ROUND(I382*H382,2)</f>
        <v>0</v>
      </c>
      <c r="BL382" s="13" t="s">
        <v>112</v>
      </c>
      <c r="BM382" s="226" t="s">
        <v>770</v>
      </c>
    </row>
    <row r="383" s="2" customFormat="1">
      <c r="A383" s="34"/>
      <c r="B383" s="35"/>
      <c r="C383" s="36"/>
      <c r="D383" s="228" t="s">
        <v>114</v>
      </c>
      <c r="E383" s="36"/>
      <c r="F383" s="229" t="s">
        <v>771</v>
      </c>
      <c r="G383" s="36"/>
      <c r="H383" s="36"/>
      <c r="I383" s="134"/>
      <c r="J383" s="36"/>
      <c r="K383" s="36"/>
      <c r="L383" s="40"/>
      <c r="M383" s="230"/>
      <c r="N383" s="231"/>
      <c r="O383" s="87"/>
      <c r="P383" s="87"/>
      <c r="Q383" s="87"/>
      <c r="R383" s="87"/>
      <c r="S383" s="87"/>
      <c r="T383" s="88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3" t="s">
        <v>114</v>
      </c>
      <c r="AU383" s="13" t="s">
        <v>78</v>
      </c>
    </row>
    <row r="384" s="2" customFormat="1" ht="24" customHeight="1">
      <c r="A384" s="34"/>
      <c r="B384" s="35"/>
      <c r="C384" s="215" t="s">
        <v>772</v>
      </c>
      <c r="D384" s="215" t="s">
        <v>107</v>
      </c>
      <c r="E384" s="216" t="s">
        <v>773</v>
      </c>
      <c r="F384" s="217" t="s">
        <v>774</v>
      </c>
      <c r="G384" s="218" t="s">
        <v>110</v>
      </c>
      <c r="H384" s="219">
        <v>1</v>
      </c>
      <c r="I384" s="220"/>
      <c r="J384" s="221">
        <f>ROUND(I384*H384,2)</f>
        <v>0</v>
      </c>
      <c r="K384" s="217" t="s">
        <v>111</v>
      </c>
      <c r="L384" s="40"/>
      <c r="M384" s="222" t="s">
        <v>1</v>
      </c>
      <c r="N384" s="223" t="s">
        <v>38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26" t="s">
        <v>112</v>
      </c>
      <c r="AT384" s="226" t="s">
        <v>107</v>
      </c>
      <c r="AU384" s="226" t="s">
        <v>78</v>
      </c>
      <c r="AY384" s="13" t="s">
        <v>106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3" t="s">
        <v>78</v>
      </c>
      <c r="BK384" s="227">
        <f>ROUND(I384*H384,2)</f>
        <v>0</v>
      </c>
      <c r="BL384" s="13" t="s">
        <v>112</v>
      </c>
      <c r="BM384" s="226" t="s">
        <v>775</v>
      </c>
    </row>
    <row r="385" s="2" customFormat="1">
      <c r="A385" s="34"/>
      <c r="B385" s="35"/>
      <c r="C385" s="36"/>
      <c r="D385" s="228" t="s">
        <v>114</v>
      </c>
      <c r="E385" s="36"/>
      <c r="F385" s="229" t="s">
        <v>776</v>
      </c>
      <c r="G385" s="36"/>
      <c r="H385" s="36"/>
      <c r="I385" s="134"/>
      <c r="J385" s="36"/>
      <c r="K385" s="36"/>
      <c r="L385" s="40"/>
      <c r="M385" s="230"/>
      <c r="N385" s="231"/>
      <c r="O385" s="87"/>
      <c r="P385" s="87"/>
      <c r="Q385" s="87"/>
      <c r="R385" s="87"/>
      <c r="S385" s="87"/>
      <c r="T385" s="88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3" t="s">
        <v>114</v>
      </c>
      <c r="AU385" s="13" t="s">
        <v>78</v>
      </c>
    </row>
    <row r="386" s="2" customFormat="1" ht="24" customHeight="1">
      <c r="A386" s="34"/>
      <c r="B386" s="35"/>
      <c r="C386" s="215" t="s">
        <v>777</v>
      </c>
      <c r="D386" s="215" t="s">
        <v>107</v>
      </c>
      <c r="E386" s="216" t="s">
        <v>778</v>
      </c>
      <c r="F386" s="217" t="s">
        <v>779</v>
      </c>
      <c r="G386" s="218" t="s">
        <v>110</v>
      </c>
      <c r="H386" s="219">
        <v>1</v>
      </c>
      <c r="I386" s="220"/>
      <c r="J386" s="221">
        <f>ROUND(I386*H386,2)</f>
        <v>0</v>
      </c>
      <c r="K386" s="217" t="s">
        <v>111</v>
      </c>
      <c r="L386" s="40"/>
      <c r="M386" s="222" t="s">
        <v>1</v>
      </c>
      <c r="N386" s="223" t="s">
        <v>38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26" t="s">
        <v>112</v>
      </c>
      <c r="AT386" s="226" t="s">
        <v>107</v>
      </c>
      <c r="AU386" s="226" t="s">
        <v>78</v>
      </c>
      <c r="AY386" s="13" t="s">
        <v>106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3" t="s">
        <v>78</v>
      </c>
      <c r="BK386" s="227">
        <f>ROUND(I386*H386,2)</f>
        <v>0</v>
      </c>
      <c r="BL386" s="13" t="s">
        <v>112</v>
      </c>
      <c r="BM386" s="226" t="s">
        <v>780</v>
      </c>
    </row>
    <row r="387" s="2" customFormat="1">
      <c r="A387" s="34"/>
      <c r="B387" s="35"/>
      <c r="C387" s="36"/>
      <c r="D387" s="228" t="s">
        <v>114</v>
      </c>
      <c r="E387" s="36"/>
      <c r="F387" s="229" t="s">
        <v>781</v>
      </c>
      <c r="G387" s="36"/>
      <c r="H387" s="36"/>
      <c r="I387" s="134"/>
      <c r="J387" s="36"/>
      <c r="K387" s="36"/>
      <c r="L387" s="40"/>
      <c r="M387" s="230"/>
      <c r="N387" s="231"/>
      <c r="O387" s="87"/>
      <c r="P387" s="87"/>
      <c r="Q387" s="87"/>
      <c r="R387" s="87"/>
      <c r="S387" s="87"/>
      <c r="T387" s="88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3" t="s">
        <v>114</v>
      </c>
      <c r="AU387" s="13" t="s">
        <v>78</v>
      </c>
    </row>
    <row r="388" s="2" customFormat="1" ht="24" customHeight="1">
      <c r="A388" s="34"/>
      <c r="B388" s="35"/>
      <c r="C388" s="215" t="s">
        <v>782</v>
      </c>
      <c r="D388" s="215" t="s">
        <v>107</v>
      </c>
      <c r="E388" s="216" t="s">
        <v>783</v>
      </c>
      <c r="F388" s="217" t="s">
        <v>784</v>
      </c>
      <c r="G388" s="218" t="s">
        <v>110</v>
      </c>
      <c r="H388" s="219">
        <v>1</v>
      </c>
      <c r="I388" s="220"/>
      <c r="J388" s="221">
        <f>ROUND(I388*H388,2)</f>
        <v>0</v>
      </c>
      <c r="K388" s="217" t="s">
        <v>111</v>
      </c>
      <c r="L388" s="40"/>
      <c r="M388" s="222" t="s">
        <v>1</v>
      </c>
      <c r="N388" s="223" t="s">
        <v>38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26" t="s">
        <v>112</v>
      </c>
      <c r="AT388" s="226" t="s">
        <v>107</v>
      </c>
      <c r="AU388" s="226" t="s">
        <v>78</v>
      </c>
      <c r="AY388" s="13" t="s">
        <v>106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3" t="s">
        <v>78</v>
      </c>
      <c r="BK388" s="227">
        <f>ROUND(I388*H388,2)</f>
        <v>0</v>
      </c>
      <c r="BL388" s="13" t="s">
        <v>112</v>
      </c>
      <c r="BM388" s="226" t="s">
        <v>785</v>
      </c>
    </row>
    <row r="389" s="2" customFormat="1">
      <c r="A389" s="34"/>
      <c r="B389" s="35"/>
      <c r="C389" s="36"/>
      <c r="D389" s="228" t="s">
        <v>114</v>
      </c>
      <c r="E389" s="36"/>
      <c r="F389" s="229" t="s">
        <v>786</v>
      </c>
      <c r="G389" s="36"/>
      <c r="H389" s="36"/>
      <c r="I389" s="134"/>
      <c r="J389" s="36"/>
      <c r="K389" s="36"/>
      <c r="L389" s="40"/>
      <c r="M389" s="230"/>
      <c r="N389" s="231"/>
      <c r="O389" s="87"/>
      <c r="P389" s="87"/>
      <c r="Q389" s="87"/>
      <c r="R389" s="87"/>
      <c r="S389" s="87"/>
      <c r="T389" s="88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3" t="s">
        <v>114</v>
      </c>
      <c r="AU389" s="13" t="s">
        <v>78</v>
      </c>
    </row>
    <row r="390" s="2" customFormat="1" ht="24" customHeight="1">
      <c r="A390" s="34"/>
      <c r="B390" s="35"/>
      <c r="C390" s="215" t="s">
        <v>787</v>
      </c>
      <c r="D390" s="215" t="s">
        <v>107</v>
      </c>
      <c r="E390" s="216" t="s">
        <v>788</v>
      </c>
      <c r="F390" s="217" t="s">
        <v>789</v>
      </c>
      <c r="G390" s="218" t="s">
        <v>110</v>
      </c>
      <c r="H390" s="219">
        <v>1</v>
      </c>
      <c r="I390" s="220"/>
      <c r="J390" s="221">
        <f>ROUND(I390*H390,2)</f>
        <v>0</v>
      </c>
      <c r="K390" s="217" t="s">
        <v>111</v>
      </c>
      <c r="L390" s="40"/>
      <c r="M390" s="222" t="s">
        <v>1</v>
      </c>
      <c r="N390" s="223" t="s">
        <v>38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26" t="s">
        <v>112</v>
      </c>
      <c r="AT390" s="226" t="s">
        <v>107</v>
      </c>
      <c r="AU390" s="226" t="s">
        <v>78</v>
      </c>
      <c r="AY390" s="13" t="s">
        <v>106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3" t="s">
        <v>78</v>
      </c>
      <c r="BK390" s="227">
        <f>ROUND(I390*H390,2)</f>
        <v>0</v>
      </c>
      <c r="BL390" s="13" t="s">
        <v>112</v>
      </c>
      <c r="BM390" s="226" t="s">
        <v>790</v>
      </c>
    </row>
    <row r="391" s="2" customFormat="1">
      <c r="A391" s="34"/>
      <c r="B391" s="35"/>
      <c r="C391" s="36"/>
      <c r="D391" s="228" t="s">
        <v>114</v>
      </c>
      <c r="E391" s="36"/>
      <c r="F391" s="229" t="s">
        <v>791</v>
      </c>
      <c r="G391" s="36"/>
      <c r="H391" s="36"/>
      <c r="I391" s="134"/>
      <c r="J391" s="36"/>
      <c r="K391" s="36"/>
      <c r="L391" s="40"/>
      <c r="M391" s="230"/>
      <c r="N391" s="231"/>
      <c r="O391" s="87"/>
      <c r="P391" s="87"/>
      <c r="Q391" s="87"/>
      <c r="R391" s="87"/>
      <c r="S391" s="87"/>
      <c r="T391" s="88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3" t="s">
        <v>114</v>
      </c>
      <c r="AU391" s="13" t="s">
        <v>78</v>
      </c>
    </row>
    <row r="392" s="2" customFormat="1" ht="24" customHeight="1">
      <c r="A392" s="34"/>
      <c r="B392" s="35"/>
      <c r="C392" s="215" t="s">
        <v>792</v>
      </c>
      <c r="D392" s="215" t="s">
        <v>107</v>
      </c>
      <c r="E392" s="216" t="s">
        <v>793</v>
      </c>
      <c r="F392" s="217" t="s">
        <v>794</v>
      </c>
      <c r="G392" s="218" t="s">
        <v>110</v>
      </c>
      <c r="H392" s="219">
        <v>1</v>
      </c>
      <c r="I392" s="220"/>
      <c r="J392" s="221">
        <f>ROUND(I392*H392,2)</f>
        <v>0</v>
      </c>
      <c r="K392" s="217" t="s">
        <v>111</v>
      </c>
      <c r="L392" s="40"/>
      <c r="M392" s="222" t="s">
        <v>1</v>
      </c>
      <c r="N392" s="223" t="s">
        <v>38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26" t="s">
        <v>112</v>
      </c>
      <c r="AT392" s="226" t="s">
        <v>107</v>
      </c>
      <c r="AU392" s="226" t="s">
        <v>78</v>
      </c>
      <c r="AY392" s="13" t="s">
        <v>106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3" t="s">
        <v>78</v>
      </c>
      <c r="BK392" s="227">
        <f>ROUND(I392*H392,2)</f>
        <v>0</v>
      </c>
      <c r="BL392" s="13" t="s">
        <v>112</v>
      </c>
      <c r="BM392" s="226" t="s">
        <v>795</v>
      </c>
    </row>
    <row r="393" s="2" customFormat="1">
      <c r="A393" s="34"/>
      <c r="B393" s="35"/>
      <c r="C393" s="36"/>
      <c r="D393" s="228" t="s">
        <v>114</v>
      </c>
      <c r="E393" s="36"/>
      <c r="F393" s="229" t="s">
        <v>796</v>
      </c>
      <c r="G393" s="36"/>
      <c r="H393" s="36"/>
      <c r="I393" s="134"/>
      <c r="J393" s="36"/>
      <c r="K393" s="36"/>
      <c r="L393" s="40"/>
      <c r="M393" s="230"/>
      <c r="N393" s="231"/>
      <c r="O393" s="87"/>
      <c r="P393" s="87"/>
      <c r="Q393" s="87"/>
      <c r="R393" s="87"/>
      <c r="S393" s="87"/>
      <c r="T393" s="88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3" t="s">
        <v>114</v>
      </c>
      <c r="AU393" s="13" t="s">
        <v>78</v>
      </c>
    </row>
    <row r="394" s="2" customFormat="1" ht="24" customHeight="1">
      <c r="A394" s="34"/>
      <c r="B394" s="35"/>
      <c r="C394" s="215" t="s">
        <v>797</v>
      </c>
      <c r="D394" s="215" t="s">
        <v>107</v>
      </c>
      <c r="E394" s="216" t="s">
        <v>798</v>
      </c>
      <c r="F394" s="217" t="s">
        <v>799</v>
      </c>
      <c r="G394" s="218" t="s">
        <v>110</v>
      </c>
      <c r="H394" s="219">
        <v>1</v>
      </c>
      <c r="I394" s="220"/>
      <c r="J394" s="221">
        <f>ROUND(I394*H394,2)</f>
        <v>0</v>
      </c>
      <c r="K394" s="217" t="s">
        <v>111</v>
      </c>
      <c r="L394" s="40"/>
      <c r="M394" s="222" t="s">
        <v>1</v>
      </c>
      <c r="N394" s="223" t="s">
        <v>38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26" t="s">
        <v>112</v>
      </c>
      <c r="AT394" s="226" t="s">
        <v>107</v>
      </c>
      <c r="AU394" s="226" t="s">
        <v>78</v>
      </c>
      <c r="AY394" s="13" t="s">
        <v>106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3" t="s">
        <v>78</v>
      </c>
      <c r="BK394" s="227">
        <f>ROUND(I394*H394,2)</f>
        <v>0</v>
      </c>
      <c r="BL394" s="13" t="s">
        <v>112</v>
      </c>
      <c r="BM394" s="226" t="s">
        <v>800</v>
      </c>
    </row>
    <row r="395" s="2" customFormat="1">
      <c r="A395" s="34"/>
      <c r="B395" s="35"/>
      <c r="C395" s="36"/>
      <c r="D395" s="228" t="s">
        <v>114</v>
      </c>
      <c r="E395" s="36"/>
      <c r="F395" s="229" t="s">
        <v>801</v>
      </c>
      <c r="G395" s="36"/>
      <c r="H395" s="36"/>
      <c r="I395" s="134"/>
      <c r="J395" s="36"/>
      <c r="K395" s="36"/>
      <c r="L395" s="40"/>
      <c r="M395" s="230"/>
      <c r="N395" s="231"/>
      <c r="O395" s="87"/>
      <c r="P395" s="87"/>
      <c r="Q395" s="87"/>
      <c r="R395" s="87"/>
      <c r="S395" s="87"/>
      <c r="T395" s="88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3" t="s">
        <v>114</v>
      </c>
      <c r="AU395" s="13" t="s">
        <v>78</v>
      </c>
    </row>
    <row r="396" s="2" customFormat="1" ht="24" customHeight="1">
      <c r="A396" s="34"/>
      <c r="B396" s="35"/>
      <c r="C396" s="215" t="s">
        <v>802</v>
      </c>
      <c r="D396" s="215" t="s">
        <v>107</v>
      </c>
      <c r="E396" s="216" t="s">
        <v>803</v>
      </c>
      <c r="F396" s="217" t="s">
        <v>804</v>
      </c>
      <c r="G396" s="218" t="s">
        <v>110</v>
      </c>
      <c r="H396" s="219">
        <v>1</v>
      </c>
      <c r="I396" s="220"/>
      <c r="J396" s="221">
        <f>ROUND(I396*H396,2)</f>
        <v>0</v>
      </c>
      <c r="K396" s="217" t="s">
        <v>111</v>
      </c>
      <c r="L396" s="40"/>
      <c r="M396" s="222" t="s">
        <v>1</v>
      </c>
      <c r="N396" s="223" t="s">
        <v>38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26" t="s">
        <v>112</v>
      </c>
      <c r="AT396" s="226" t="s">
        <v>107</v>
      </c>
      <c r="AU396" s="226" t="s">
        <v>78</v>
      </c>
      <c r="AY396" s="13" t="s">
        <v>106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3" t="s">
        <v>78</v>
      </c>
      <c r="BK396" s="227">
        <f>ROUND(I396*H396,2)</f>
        <v>0</v>
      </c>
      <c r="BL396" s="13" t="s">
        <v>112</v>
      </c>
      <c r="BM396" s="226" t="s">
        <v>805</v>
      </c>
    </row>
    <row r="397" s="2" customFormat="1">
      <c r="A397" s="34"/>
      <c r="B397" s="35"/>
      <c r="C397" s="36"/>
      <c r="D397" s="228" t="s">
        <v>114</v>
      </c>
      <c r="E397" s="36"/>
      <c r="F397" s="229" t="s">
        <v>806</v>
      </c>
      <c r="G397" s="36"/>
      <c r="H397" s="36"/>
      <c r="I397" s="134"/>
      <c r="J397" s="36"/>
      <c r="K397" s="36"/>
      <c r="L397" s="40"/>
      <c r="M397" s="230"/>
      <c r="N397" s="231"/>
      <c r="O397" s="87"/>
      <c r="P397" s="87"/>
      <c r="Q397" s="87"/>
      <c r="R397" s="87"/>
      <c r="S397" s="87"/>
      <c r="T397" s="88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3" t="s">
        <v>114</v>
      </c>
      <c r="AU397" s="13" t="s">
        <v>78</v>
      </c>
    </row>
    <row r="398" s="2" customFormat="1" ht="24" customHeight="1">
      <c r="A398" s="34"/>
      <c r="B398" s="35"/>
      <c r="C398" s="215" t="s">
        <v>807</v>
      </c>
      <c r="D398" s="215" t="s">
        <v>107</v>
      </c>
      <c r="E398" s="216" t="s">
        <v>808</v>
      </c>
      <c r="F398" s="217" t="s">
        <v>809</v>
      </c>
      <c r="G398" s="218" t="s">
        <v>110</v>
      </c>
      <c r="H398" s="219">
        <v>1</v>
      </c>
      <c r="I398" s="220"/>
      <c r="J398" s="221">
        <f>ROUND(I398*H398,2)</f>
        <v>0</v>
      </c>
      <c r="K398" s="217" t="s">
        <v>111</v>
      </c>
      <c r="L398" s="40"/>
      <c r="M398" s="222" t="s">
        <v>1</v>
      </c>
      <c r="N398" s="223" t="s">
        <v>38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26" t="s">
        <v>112</v>
      </c>
      <c r="AT398" s="226" t="s">
        <v>107</v>
      </c>
      <c r="AU398" s="226" t="s">
        <v>78</v>
      </c>
      <c r="AY398" s="13" t="s">
        <v>106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3" t="s">
        <v>78</v>
      </c>
      <c r="BK398" s="227">
        <f>ROUND(I398*H398,2)</f>
        <v>0</v>
      </c>
      <c r="BL398" s="13" t="s">
        <v>112</v>
      </c>
      <c r="BM398" s="226" t="s">
        <v>810</v>
      </c>
    </row>
    <row r="399" s="2" customFormat="1">
      <c r="A399" s="34"/>
      <c r="B399" s="35"/>
      <c r="C399" s="36"/>
      <c r="D399" s="228" t="s">
        <v>114</v>
      </c>
      <c r="E399" s="36"/>
      <c r="F399" s="229" t="s">
        <v>811</v>
      </c>
      <c r="G399" s="36"/>
      <c r="H399" s="36"/>
      <c r="I399" s="134"/>
      <c r="J399" s="36"/>
      <c r="K399" s="36"/>
      <c r="L399" s="40"/>
      <c r="M399" s="230"/>
      <c r="N399" s="231"/>
      <c r="O399" s="87"/>
      <c r="P399" s="87"/>
      <c r="Q399" s="87"/>
      <c r="R399" s="87"/>
      <c r="S399" s="87"/>
      <c r="T399" s="88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3" t="s">
        <v>114</v>
      </c>
      <c r="AU399" s="13" t="s">
        <v>78</v>
      </c>
    </row>
    <row r="400" s="2" customFormat="1" ht="24" customHeight="1">
      <c r="A400" s="34"/>
      <c r="B400" s="35"/>
      <c r="C400" s="215" t="s">
        <v>812</v>
      </c>
      <c r="D400" s="215" t="s">
        <v>107</v>
      </c>
      <c r="E400" s="216" t="s">
        <v>813</v>
      </c>
      <c r="F400" s="217" t="s">
        <v>814</v>
      </c>
      <c r="G400" s="218" t="s">
        <v>110</v>
      </c>
      <c r="H400" s="219">
        <v>1</v>
      </c>
      <c r="I400" s="220"/>
      <c r="J400" s="221">
        <f>ROUND(I400*H400,2)</f>
        <v>0</v>
      </c>
      <c r="K400" s="217" t="s">
        <v>111</v>
      </c>
      <c r="L400" s="40"/>
      <c r="M400" s="222" t="s">
        <v>1</v>
      </c>
      <c r="N400" s="223" t="s">
        <v>38</v>
      </c>
      <c r="O400" s="87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26" t="s">
        <v>112</v>
      </c>
      <c r="AT400" s="226" t="s">
        <v>107</v>
      </c>
      <c r="AU400" s="226" t="s">
        <v>78</v>
      </c>
      <c r="AY400" s="13" t="s">
        <v>106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3" t="s">
        <v>78</v>
      </c>
      <c r="BK400" s="227">
        <f>ROUND(I400*H400,2)</f>
        <v>0</v>
      </c>
      <c r="BL400" s="13" t="s">
        <v>112</v>
      </c>
      <c r="BM400" s="226" t="s">
        <v>815</v>
      </c>
    </row>
    <row r="401" s="2" customFormat="1">
      <c r="A401" s="34"/>
      <c r="B401" s="35"/>
      <c r="C401" s="36"/>
      <c r="D401" s="228" t="s">
        <v>114</v>
      </c>
      <c r="E401" s="36"/>
      <c r="F401" s="229" t="s">
        <v>816</v>
      </c>
      <c r="G401" s="36"/>
      <c r="H401" s="36"/>
      <c r="I401" s="134"/>
      <c r="J401" s="36"/>
      <c r="K401" s="36"/>
      <c r="L401" s="40"/>
      <c r="M401" s="230"/>
      <c r="N401" s="231"/>
      <c r="O401" s="87"/>
      <c r="P401" s="87"/>
      <c r="Q401" s="87"/>
      <c r="R401" s="87"/>
      <c r="S401" s="87"/>
      <c r="T401" s="88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3" t="s">
        <v>114</v>
      </c>
      <c r="AU401" s="13" t="s">
        <v>78</v>
      </c>
    </row>
    <row r="402" s="2" customFormat="1" ht="24" customHeight="1">
      <c r="A402" s="34"/>
      <c r="B402" s="35"/>
      <c r="C402" s="215" t="s">
        <v>817</v>
      </c>
      <c r="D402" s="215" t="s">
        <v>107</v>
      </c>
      <c r="E402" s="216" t="s">
        <v>818</v>
      </c>
      <c r="F402" s="217" t="s">
        <v>819</v>
      </c>
      <c r="G402" s="218" t="s">
        <v>110</v>
      </c>
      <c r="H402" s="219">
        <v>1</v>
      </c>
      <c r="I402" s="220"/>
      <c r="J402" s="221">
        <f>ROUND(I402*H402,2)</f>
        <v>0</v>
      </c>
      <c r="K402" s="217" t="s">
        <v>111</v>
      </c>
      <c r="L402" s="40"/>
      <c r="M402" s="222" t="s">
        <v>1</v>
      </c>
      <c r="N402" s="223" t="s">
        <v>38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26" t="s">
        <v>112</v>
      </c>
      <c r="AT402" s="226" t="s">
        <v>107</v>
      </c>
      <c r="AU402" s="226" t="s">
        <v>78</v>
      </c>
      <c r="AY402" s="13" t="s">
        <v>106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3" t="s">
        <v>78</v>
      </c>
      <c r="BK402" s="227">
        <f>ROUND(I402*H402,2)</f>
        <v>0</v>
      </c>
      <c r="BL402" s="13" t="s">
        <v>112</v>
      </c>
      <c r="BM402" s="226" t="s">
        <v>820</v>
      </c>
    </row>
    <row r="403" s="2" customFormat="1">
      <c r="A403" s="34"/>
      <c r="B403" s="35"/>
      <c r="C403" s="36"/>
      <c r="D403" s="228" t="s">
        <v>114</v>
      </c>
      <c r="E403" s="36"/>
      <c r="F403" s="229" t="s">
        <v>821</v>
      </c>
      <c r="G403" s="36"/>
      <c r="H403" s="36"/>
      <c r="I403" s="134"/>
      <c r="J403" s="36"/>
      <c r="K403" s="36"/>
      <c r="L403" s="40"/>
      <c r="M403" s="230"/>
      <c r="N403" s="231"/>
      <c r="O403" s="87"/>
      <c r="P403" s="87"/>
      <c r="Q403" s="87"/>
      <c r="R403" s="87"/>
      <c r="S403" s="87"/>
      <c r="T403" s="88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3" t="s">
        <v>114</v>
      </c>
      <c r="AU403" s="13" t="s">
        <v>78</v>
      </c>
    </row>
    <row r="404" s="2" customFormat="1" ht="24" customHeight="1">
      <c r="A404" s="34"/>
      <c r="B404" s="35"/>
      <c r="C404" s="215" t="s">
        <v>822</v>
      </c>
      <c r="D404" s="215" t="s">
        <v>107</v>
      </c>
      <c r="E404" s="216" t="s">
        <v>823</v>
      </c>
      <c r="F404" s="217" t="s">
        <v>824</v>
      </c>
      <c r="G404" s="218" t="s">
        <v>110</v>
      </c>
      <c r="H404" s="219">
        <v>1</v>
      </c>
      <c r="I404" s="220"/>
      <c r="J404" s="221">
        <f>ROUND(I404*H404,2)</f>
        <v>0</v>
      </c>
      <c r="K404" s="217" t="s">
        <v>111</v>
      </c>
      <c r="L404" s="40"/>
      <c r="M404" s="222" t="s">
        <v>1</v>
      </c>
      <c r="N404" s="223" t="s">
        <v>38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26" t="s">
        <v>112</v>
      </c>
      <c r="AT404" s="226" t="s">
        <v>107</v>
      </c>
      <c r="AU404" s="226" t="s">
        <v>78</v>
      </c>
      <c r="AY404" s="13" t="s">
        <v>106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3" t="s">
        <v>78</v>
      </c>
      <c r="BK404" s="227">
        <f>ROUND(I404*H404,2)</f>
        <v>0</v>
      </c>
      <c r="BL404" s="13" t="s">
        <v>112</v>
      </c>
      <c r="BM404" s="226" t="s">
        <v>825</v>
      </c>
    </row>
    <row r="405" s="2" customFormat="1">
      <c r="A405" s="34"/>
      <c r="B405" s="35"/>
      <c r="C405" s="36"/>
      <c r="D405" s="228" t="s">
        <v>114</v>
      </c>
      <c r="E405" s="36"/>
      <c r="F405" s="229" t="s">
        <v>826</v>
      </c>
      <c r="G405" s="36"/>
      <c r="H405" s="36"/>
      <c r="I405" s="134"/>
      <c r="J405" s="36"/>
      <c r="K405" s="36"/>
      <c r="L405" s="40"/>
      <c r="M405" s="230"/>
      <c r="N405" s="231"/>
      <c r="O405" s="87"/>
      <c r="P405" s="87"/>
      <c r="Q405" s="87"/>
      <c r="R405" s="87"/>
      <c r="S405" s="87"/>
      <c r="T405" s="88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3" t="s">
        <v>114</v>
      </c>
      <c r="AU405" s="13" t="s">
        <v>78</v>
      </c>
    </row>
    <row r="406" s="2" customFormat="1" ht="24" customHeight="1">
      <c r="A406" s="34"/>
      <c r="B406" s="35"/>
      <c r="C406" s="215" t="s">
        <v>827</v>
      </c>
      <c r="D406" s="215" t="s">
        <v>107</v>
      </c>
      <c r="E406" s="216" t="s">
        <v>828</v>
      </c>
      <c r="F406" s="217" t="s">
        <v>829</v>
      </c>
      <c r="G406" s="218" t="s">
        <v>110</v>
      </c>
      <c r="H406" s="219">
        <v>1</v>
      </c>
      <c r="I406" s="220"/>
      <c r="J406" s="221">
        <f>ROUND(I406*H406,2)</f>
        <v>0</v>
      </c>
      <c r="K406" s="217" t="s">
        <v>111</v>
      </c>
      <c r="L406" s="40"/>
      <c r="M406" s="222" t="s">
        <v>1</v>
      </c>
      <c r="N406" s="223" t="s">
        <v>38</v>
      </c>
      <c r="O406" s="87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26" t="s">
        <v>112</v>
      </c>
      <c r="AT406" s="226" t="s">
        <v>107</v>
      </c>
      <c r="AU406" s="226" t="s">
        <v>78</v>
      </c>
      <c r="AY406" s="13" t="s">
        <v>106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3" t="s">
        <v>78</v>
      </c>
      <c r="BK406" s="227">
        <f>ROUND(I406*H406,2)</f>
        <v>0</v>
      </c>
      <c r="BL406" s="13" t="s">
        <v>112</v>
      </c>
      <c r="BM406" s="226" t="s">
        <v>830</v>
      </c>
    </row>
    <row r="407" s="2" customFormat="1">
      <c r="A407" s="34"/>
      <c r="B407" s="35"/>
      <c r="C407" s="36"/>
      <c r="D407" s="228" t="s">
        <v>114</v>
      </c>
      <c r="E407" s="36"/>
      <c r="F407" s="229" t="s">
        <v>831</v>
      </c>
      <c r="G407" s="36"/>
      <c r="H407" s="36"/>
      <c r="I407" s="134"/>
      <c r="J407" s="36"/>
      <c r="K407" s="36"/>
      <c r="L407" s="40"/>
      <c r="M407" s="230"/>
      <c r="N407" s="231"/>
      <c r="O407" s="87"/>
      <c r="P407" s="87"/>
      <c r="Q407" s="87"/>
      <c r="R407" s="87"/>
      <c r="S407" s="87"/>
      <c r="T407" s="88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3" t="s">
        <v>114</v>
      </c>
      <c r="AU407" s="13" t="s">
        <v>78</v>
      </c>
    </row>
    <row r="408" s="2" customFormat="1" ht="24" customHeight="1">
      <c r="A408" s="34"/>
      <c r="B408" s="35"/>
      <c r="C408" s="215" t="s">
        <v>832</v>
      </c>
      <c r="D408" s="215" t="s">
        <v>107</v>
      </c>
      <c r="E408" s="216" t="s">
        <v>833</v>
      </c>
      <c r="F408" s="217" t="s">
        <v>834</v>
      </c>
      <c r="G408" s="218" t="s">
        <v>110</v>
      </c>
      <c r="H408" s="219">
        <v>1</v>
      </c>
      <c r="I408" s="220"/>
      <c r="J408" s="221">
        <f>ROUND(I408*H408,2)</f>
        <v>0</v>
      </c>
      <c r="K408" s="217" t="s">
        <v>111</v>
      </c>
      <c r="L408" s="40"/>
      <c r="M408" s="222" t="s">
        <v>1</v>
      </c>
      <c r="N408" s="223" t="s">
        <v>38</v>
      </c>
      <c r="O408" s="87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26" t="s">
        <v>112</v>
      </c>
      <c r="AT408" s="226" t="s">
        <v>107</v>
      </c>
      <c r="AU408" s="226" t="s">
        <v>78</v>
      </c>
      <c r="AY408" s="13" t="s">
        <v>106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3" t="s">
        <v>78</v>
      </c>
      <c r="BK408" s="227">
        <f>ROUND(I408*H408,2)</f>
        <v>0</v>
      </c>
      <c r="BL408" s="13" t="s">
        <v>112</v>
      </c>
      <c r="BM408" s="226" t="s">
        <v>835</v>
      </c>
    </row>
    <row r="409" s="2" customFormat="1">
      <c r="A409" s="34"/>
      <c r="B409" s="35"/>
      <c r="C409" s="36"/>
      <c r="D409" s="228" t="s">
        <v>114</v>
      </c>
      <c r="E409" s="36"/>
      <c r="F409" s="229" t="s">
        <v>836</v>
      </c>
      <c r="G409" s="36"/>
      <c r="H409" s="36"/>
      <c r="I409" s="134"/>
      <c r="J409" s="36"/>
      <c r="K409" s="36"/>
      <c r="L409" s="40"/>
      <c r="M409" s="230"/>
      <c r="N409" s="231"/>
      <c r="O409" s="87"/>
      <c r="P409" s="87"/>
      <c r="Q409" s="87"/>
      <c r="R409" s="87"/>
      <c r="S409" s="87"/>
      <c r="T409" s="88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3" t="s">
        <v>114</v>
      </c>
      <c r="AU409" s="13" t="s">
        <v>78</v>
      </c>
    </row>
    <row r="410" s="2" customFormat="1" ht="24" customHeight="1">
      <c r="A410" s="34"/>
      <c r="B410" s="35"/>
      <c r="C410" s="215" t="s">
        <v>837</v>
      </c>
      <c r="D410" s="215" t="s">
        <v>107</v>
      </c>
      <c r="E410" s="216" t="s">
        <v>838</v>
      </c>
      <c r="F410" s="217" t="s">
        <v>839</v>
      </c>
      <c r="G410" s="218" t="s">
        <v>110</v>
      </c>
      <c r="H410" s="219">
        <v>1</v>
      </c>
      <c r="I410" s="220"/>
      <c r="J410" s="221">
        <f>ROUND(I410*H410,2)</f>
        <v>0</v>
      </c>
      <c r="K410" s="217" t="s">
        <v>111</v>
      </c>
      <c r="L410" s="40"/>
      <c r="M410" s="222" t="s">
        <v>1</v>
      </c>
      <c r="N410" s="223" t="s">
        <v>38</v>
      </c>
      <c r="O410" s="87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26" t="s">
        <v>112</v>
      </c>
      <c r="AT410" s="226" t="s">
        <v>107</v>
      </c>
      <c r="AU410" s="226" t="s">
        <v>78</v>
      </c>
      <c r="AY410" s="13" t="s">
        <v>106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3" t="s">
        <v>78</v>
      </c>
      <c r="BK410" s="227">
        <f>ROUND(I410*H410,2)</f>
        <v>0</v>
      </c>
      <c r="BL410" s="13" t="s">
        <v>112</v>
      </c>
      <c r="BM410" s="226" t="s">
        <v>840</v>
      </c>
    </row>
    <row r="411" s="2" customFormat="1">
      <c r="A411" s="34"/>
      <c r="B411" s="35"/>
      <c r="C411" s="36"/>
      <c r="D411" s="228" t="s">
        <v>114</v>
      </c>
      <c r="E411" s="36"/>
      <c r="F411" s="229" t="s">
        <v>841</v>
      </c>
      <c r="G411" s="36"/>
      <c r="H411" s="36"/>
      <c r="I411" s="134"/>
      <c r="J411" s="36"/>
      <c r="K411" s="36"/>
      <c r="L411" s="40"/>
      <c r="M411" s="230"/>
      <c r="N411" s="231"/>
      <c r="O411" s="87"/>
      <c r="P411" s="87"/>
      <c r="Q411" s="87"/>
      <c r="R411" s="87"/>
      <c r="S411" s="87"/>
      <c r="T411" s="88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3" t="s">
        <v>114</v>
      </c>
      <c r="AU411" s="13" t="s">
        <v>78</v>
      </c>
    </row>
    <row r="412" s="2" customFormat="1" ht="24" customHeight="1">
      <c r="A412" s="34"/>
      <c r="B412" s="35"/>
      <c r="C412" s="215" t="s">
        <v>842</v>
      </c>
      <c r="D412" s="215" t="s">
        <v>107</v>
      </c>
      <c r="E412" s="216" t="s">
        <v>843</v>
      </c>
      <c r="F412" s="217" t="s">
        <v>844</v>
      </c>
      <c r="G412" s="218" t="s">
        <v>110</v>
      </c>
      <c r="H412" s="219">
        <v>1</v>
      </c>
      <c r="I412" s="220"/>
      <c r="J412" s="221">
        <f>ROUND(I412*H412,2)</f>
        <v>0</v>
      </c>
      <c r="K412" s="217" t="s">
        <v>111</v>
      </c>
      <c r="L412" s="40"/>
      <c r="M412" s="222" t="s">
        <v>1</v>
      </c>
      <c r="N412" s="223" t="s">
        <v>38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26" t="s">
        <v>112</v>
      </c>
      <c r="AT412" s="226" t="s">
        <v>107</v>
      </c>
      <c r="AU412" s="226" t="s">
        <v>78</v>
      </c>
      <c r="AY412" s="13" t="s">
        <v>106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3" t="s">
        <v>78</v>
      </c>
      <c r="BK412" s="227">
        <f>ROUND(I412*H412,2)</f>
        <v>0</v>
      </c>
      <c r="BL412" s="13" t="s">
        <v>112</v>
      </c>
      <c r="BM412" s="226" t="s">
        <v>845</v>
      </c>
    </row>
    <row r="413" s="2" customFormat="1">
      <c r="A413" s="34"/>
      <c r="B413" s="35"/>
      <c r="C413" s="36"/>
      <c r="D413" s="228" t="s">
        <v>114</v>
      </c>
      <c r="E413" s="36"/>
      <c r="F413" s="229" t="s">
        <v>846</v>
      </c>
      <c r="G413" s="36"/>
      <c r="H413" s="36"/>
      <c r="I413" s="134"/>
      <c r="J413" s="36"/>
      <c r="K413" s="36"/>
      <c r="L413" s="40"/>
      <c r="M413" s="230"/>
      <c r="N413" s="231"/>
      <c r="O413" s="87"/>
      <c r="P413" s="87"/>
      <c r="Q413" s="87"/>
      <c r="R413" s="87"/>
      <c r="S413" s="87"/>
      <c r="T413" s="88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3" t="s">
        <v>114</v>
      </c>
      <c r="AU413" s="13" t="s">
        <v>78</v>
      </c>
    </row>
    <row r="414" s="2" customFormat="1" ht="24" customHeight="1">
      <c r="A414" s="34"/>
      <c r="B414" s="35"/>
      <c r="C414" s="215" t="s">
        <v>847</v>
      </c>
      <c r="D414" s="215" t="s">
        <v>107</v>
      </c>
      <c r="E414" s="216" t="s">
        <v>848</v>
      </c>
      <c r="F414" s="217" t="s">
        <v>849</v>
      </c>
      <c r="G414" s="218" t="s">
        <v>110</v>
      </c>
      <c r="H414" s="219">
        <v>1</v>
      </c>
      <c r="I414" s="220"/>
      <c r="J414" s="221">
        <f>ROUND(I414*H414,2)</f>
        <v>0</v>
      </c>
      <c r="K414" s="217" t="s">
        <v>111</v>
      </c>
      <c r="L414" s="40"/>
      <c r="M414" s="222" t="s">
        <v>1</v>
      </c>
      <c r="N414" s="223" t="s">
        <v>38</v>
      </c>
      <c r="O414" s="87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26" t="s">
        <v>112</v>
      </c>
      <c r="AT414" s="226" t="s">
        <v>107</v>
      </c>
      <c r="AU414" s="226" t="s">
        <v>78</v>
      </c>
      <c r="AY414" s="13" t="s">
        <v>106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3" t="s">
        <v>78</v>
      </c>
      <c r="BK414" s="227">
        <f>ROUND(I414*H414,2)</f>
        <v>0</v>
      </c>
      <c r="BL414" s="13" t="s">
        <v>112</v>
      </c>
      <c r="BM414" s="226" t="s">
        <v>850</v>
      </c>
    </row>
    <row r="415" s="2" customFormat="1">
      <c r="A415" s="34"/>
      <c r="B415" s="35"/>
      <c r="C415" s="36"/>
      <c r="D415" s="228" t="s">
        <v>114</v>
      </c>
      <c r="E415" s="36"/>
      <c r="F415" s="229" t="s">
        <v>851</v>
      </c>
      <c r="G415" s="36"/>
      <c r="H415" s="36"/>
      <c r="I415" s="134"/>
      <c r="J415" s="36"/>
      <c r="K415" s="36"/>
      <c r="L415" s="40"/>
      <c r="M415" s="230"/>
      <c r="N415" s="231"/>
      <c r="O415" s="87"/>
      <c r="P415" s="87"/>
      <c r="Q415" s="87"/>
      <c r="R415" s="87"/>
      <c r="S415" s="87"/>
      <c r="T415" s="88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3" t="s">
        <v>114</v>
      </c>
      <c r="AU415" s="13" t="s">
        <v>78</v>
      </c>
    </row>
    <row r="416" s="2" customFormat="1" ht="24" customHeight="1">
      <c r="A416" s="34"/>
      <c r="B416" s="35"/>
      <c r="C416" s="215" t="s">
        <v>852</v>
      </c>
      <c r="D416" s="215" t="s">
        <v>107</v>
      </c>
      <c r="E416" s="216" t="s">
        <v>853</v>
      </c>
      <c r="F416" s="217" t="s">
        <v>854</v>
      </c>
      <c r="G416" s="218" t="s">
        <v>110</v>
      </c>
      <c r="H416" s="219">
        <v>1</v>
      </c>
      <c r="I416" s="220"/>
      <c r="J416" s="221">
        <f>ROUND(I416*H416,2)</f>
        <v>0</v>
      </c>
      <c r="K416" s="217" t="s">
        <v>111</v>
      </c>
      <c r="L416" s="40"/>
      <c r="M416" s="222" t="s">
        <v>1</v>
      </c>
      <c r="N416" s="223" t="s">
        <v>38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26" t="s">
        <v>112</v>
      </c>
      <c r="AT416" s="226" t="s">
        <v>107</v>
      </c>
      <c r="AU416" s="226" t="s">
        <v>78</v>
      </c>
      <c r="AY416" s="13" t="s">
        <v>106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3" t="s">
        <v>78</v>
      </c>
      <c r="BK416" s="227">
        <f>ROUND(I416*H416,2)</f>
        <v>0</v>
      </c>
      <c r="BL416" s="13" t="s">
        <v>112</v>
      </c>
      <c r="BM416" s="226" t="s">
        <v>855</v>
      </c>
    </row>
    <row r="417" s="2" customFormat="1">
      <c r="A417" s="34"/>
      <c r="B417" s="35"/>
      <c r="C417" s="36"/>
      <c r="D417" s="228" t="s">
        <v>114</v>
      </c>
      <c r="E417" s="36"/>
      <c r="F417" s="229" t="s">
        <v>856</v>
      </c>
      <c r="G417" s="36"/>
      <c r="H417" s="36"/>
      <c r="I417" s="134"/>
      <c r="J417" s="36"/>
      <c r="K417" s="36"/>
      <c r="L417" s="40"/>
      <c r="M417" s="230"/>
      <c r="N417" s="231"/>
      <c r="O417" s="87"/>
      <c r="P417" s="87"/>
      <c r="Q417" s="87"/>
      <c r="R417" s="87"/>
      <c r="S417" s="87"/>
      <c r="T417" s="88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3" t="s">
        <v>114</v>
      </c>
      <c r="AU417" s="13" t="s">
        <v>78</v>
      </c>
    </row>
    <row r="418" s="2" customFormat="1" ht="24" customHeight="1">
      <c r="A418" s="34"/>
      <c r="B418" s="35"/>
      <c r="C418" s="215" t="s">
        <v>857</v>
      </c>
      <c r="D418" s="215" t="s">
        <v>107</v>
      </c>
      <c r="E418" s="216" t="s">
        <v>858</v>
      </c>
      <c r="F418" s="217" t="s">
        <v>859</v>
      </c>
      <c r="G418" s="218" t="s">
        <v>110</v>
      </c>
      <c r="H418" s="219">
        <v>1</v>
      </c>
      <c r="I418" s="220"/>
      <c r="J418" s="221">
        <f>ROUND(I418*H418,2)</f>
        <v>0</v>
      </c>
      <c r="K418" s="217" t="s">
        <v>111</v>
      </c>
      <c r="L418" s="40"/>
      <c r="M418" s="222" t="s">
        <v>1</v>
      </c>
      <c r="N418" s="223" t="s">
        <v>38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26" t="s">
        <v>112</v>
      </c>
      <c r="AT418" s="226" t="s">
        <v>107</v>
      </c>
      <c r="AU418" s="226" t="s">
        <v>78</v>
      </c>
      <c r="AY418" s="13" t="s">
        <v>106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3" t="s">
        <v>78</v>
      </c>
      <c r="BK418" s="227">
        <f>ROUND(I418*H418,2)</f>
        <v>0</v>
      </c>
      <c r="BL418" s="13" t="s">
        <v>112</v>
      </c>
      <c r="BM418" s="226" t="s">
        <v>860</v>
      </c>
    </row>
    <row r="419" s="2" customFormat="1">
      <c r="A419" s="34"/>
      <c r="B419" s="35"/>
      <c r="C419" s="36"/>
      <c r="D419" s="228" t="s">
        <v>114</v>
      </c>
      <c r="E419" s="36"/>
      <c r="F419" s="229" t="s">
        <v>861</v>
      </c>
      <c r="G419" s="36"/>
      <c r="H419" s="36"/>
      <c r="I419" s="134"/>
      <c r="J419" s="36"/>
      <c r="K419" s="36"/>
      <c r="L419" s="40"/>
      <c r="M419" s="230"/>
      <c r="N419" s="231"/>
      <c r="O419" s="87"/>
      <c r="P419" s="87"/>
      <c r="Q419" s="87"/>
      <c r="R419" s="87"/>
      <c r="S419" s="87"/>
      <c r="T419" s="88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3" t="s">
        <v>114</v>
      </c>
      <c r="AU419" s="13" t="s">
        <v>78</v>
      </c>
    </row>
    <row r="420" s="2" customFormat="1" ht="24" customHeight="1">
      <c r="A420" s="34"/>
      <c r="B420" s="35"/>
      <c r="C420" s="215" t="s">
        <v>862</v>
      </c>
      <c r="D420" s="215" t="s">
        <v>107</v>
      </c>
      <c r="E420" s="216" t="s">
        <v>863</v>
      </c>
      <c r="F420" s="217" t="s">
        <v>864</v>
      </c>
      <c r="G420" s="218" t="s">
        <v>110</v>
      </c>
      <c r="H420" s="219">
        <v>1</v>
      </c>
      <c r="I420" s="220"/>
      <c r="J420" s="221">
        <f>ROUND(I420*H420,2)</f>
        <v>0</v>
      </c>
      <c r="K420" s="217" t="s">
        <v>111</v>
      </c>
      <c r="L420" s="40"/>
      <c r="M420" s="222" t="s">
        <v>1</v>
      </c>
      <c r="N420" s="223" t="s">
        <v>38</v>
      </c>
      <c r="O420" s="87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26" t="s">
        <v>112</v>
      </c>
      <c r="AT420" s="226" t="s">
        <v>107</v>
      </c>
      <c r="AU420" s="226" t="s">
        <v>78</v>
      </c>
      <c r="AY420" s="13" t="s">
        <v>106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3" t="s">
        <v>78</v>
      </c>
      <c r="BK420" s="227">
        <f>ROUND(I420*H420,2)</f>
        <v>0</v>
      </c>
      <c r="BL420" s="13" t="s">
        <v>112</v>
      </c>
      <c r="BM420" s="226" t="s">
        <v>865</v>
      </c>
    </row>
    <row r="421" s="2" customFormat="1">
      <c r="A421" s="34"/>
      <c r="B421" s="35"/>
      <c r="C421" s="36"/>
      <c r="D421" s="228" t="s">
        <v>114</v>
      </c>
      <c r="E421" s="36"/>
      <c r="F421" s="229" t="s">
        <v>866</v>
      </c>
      <c r="G421" s="36"/>
      <c r="H421" s="36"/>
      <c r="I421" s="134"/>
      <c r="J421" s="36"/>
      <c r="K421" s="36"/>
      <c r="L421" s="40"/>
      <c r="M421" s="230"/>
      <c r="N421" s="231"/>
      <c r="O421" s="87"/>
      <c r="P421" s="87"/>
      <c r="Q421" s="87"/>
      <c r="R421" s="87"/>
      <c r="S421" s="87"/>
      <c r="T421" s="88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3" t="s">
        <v>114</v>
      </c>
      <c r="AU421" s="13" t="s">
        <v>78</v>
      </c>
    </row>
    <row r="422" s="2" customFormat="1" ht="24" customHeight="1">
      <c r="A422" s="34"/>
      <c r="B422" s="35"/>
      <c r="C422" s="215" t="s">
        <v>867</v>
      </c>
      <c r="D422" s="215" t="s">
        <v>107</v>
      </c>
      <c r="E422" s="216" t="s">
        <v>868</v>
      </c>
      <c r="F422" s="217" t="s">
        <v>869</v>
      </c>
      <c r="G422" s="218" t="s">
        <v>110</v>
      </c>
      <c r="H422" s="219">
        <v>1</v>
      </c>
      <c r="I422" s="220"/>
      <c r="J422" s="221">
        <f>ROUND(I422*H422,2)</f>
        <v>0</v>
      </c>
      <c r="K422" s="217" t="s">
        <v>111</v>
      </c>
      <c r="L422" s="40"/>
      <c r="M422" s="222" t="s">
        <v>1</v>
      </c>
      <c r="N422" s="223" t="s">
        <v>38</v>
      </c>
      <c r="O422" s="87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26" t="s">
        <v>112</v>
      </c>
      <c r="AT422" s="226" t="s">
        <v>107</v>
      </c>
      <c r="AU422" s="226" t="s">
        <v>78</v>
      </c>
      <c r="AY422" s="13" t="s">
        <v>106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3" t="s">
        <v>78</v>
      </c>
      <c r="BK422" s="227">
        <f>ROUND(I422*H422,2)</f>
        <v>0</v>
      </c>
      <c r="BL422" s="13" t="s">
        <v>112</v>
      </c>
      <c r="BM422" s="226" t="s">
        <v>870</v>
      </c>
    </row>
    <row r="423" s="2" customFormat="1">
      <c r="A423" s="34"/>
      <c r="B423" s="35"/>
      <c r="C423" s="36"/>
      <c r="D423" s="228" t="s">
        <v>114</v>
      </c>
      <c r="E423" s="36"/>
      <c r="F423" s="229" t="s">
        <v>871</v>
      </c>
      <c r="G423" s="36"/>
      <c r="H423" s="36"/>
      <c r="I423" s="134"/>
      <c r="J423" s="36"/>
      <c r="K423" s="36"/>
      <c r="L423" s="40"/>
      <c r="M423" s="230"/>
      <c r="N423" s="231"/>
      <c r="O423" s="87"/>
      <c r="P423" s="87"/>
      <c r="Q423" s="87"/>
      <c r="R423" s="87"/>
      <c r="S423" s="87"/>
      <c r="T423" s="88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3" t="s">
        <v>114</v>
      </c>
      <c r="AU423" s="13" t="s">
        <v>78</v>
      </c>
    </row>
    <row r="424" s="2" customFormat="1" ht="24" customHeight="1">
      <c r="A424" s="34"/>
      <c r="B424" s="35"/>
      <c r="C424" s="215" t="s">
        <v>872</v>
      </c>
      <c r="D424" s="215" t="s">
        <v>107</v>
      </c>
      <c r="E424" s="216" t="s">
        <v>873</v>
      </c>
      <c r="F424" s="217" t="s">
        <v>874</v>
      </c>
      <c r="G424" s="218" t="s">
        <v>110</v>
      </c>
      <c r="H424" s="219">
        <v>1</v>
      </c>
      <c r="I424" s="220"/>
      <c r="J424" s="221">
        <f>ROUND(I424*H424,2)</f>
        <v>0</v>
      </c>
      <c r="K424" s="217" t="s">
        <v>111</v>
      </c>
      <c r="L424" s="40"/>
      <c r="M424" s="222" t="s">
        <v>1</v>
      </c>
      <c r="N424" s="223" t="s">
        <v>38</v>
      </c>
      <c r="O424" s="87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26" t="s">
        <v>112</v>
      </c>
      <c r="AT424" s="226" t="s">
        <v>107</v>
      </c>
      <c r="AU424" s="226" t="s">
        <v>78</v>
      </c>
      <c r="AY424" s="13" t="s">
        <v>106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3" t="s">
        <v>78</v>
      </c>
      <c r="BK424" s="227">
        <f>ROUND(I424*H424,2)</f>
        <v>0</v>
      </c>
      <c r="BL424" s="13" t="s">
        <v>112</v>
      </c>
      <c r="BM424" s="226" t="s">
        <v>875</v>
      </c>
    </row>
    <row r="425" s="2" customFormat="1">
      <c r="A425" s="34"/>
      <c r="B425" s="35"/>
      <c r="C425" s="36"/>
      <c r="D425" s="228" t="s">
        <v>114</v>
      </c>
      <c r="E425" s="36"/>
      <c r="F425" s="229" t="s">
        <v>876</v>
      </c>
      <c r="G425" s="36"/>
      <c r="H425" s="36"/>
      <c r="I425" s="134"/>
      <c r="J425" s="36"/>
      <c r="K425" s="36"/>
      <c r="L425" s="40"/>
      <c r="M425" s="230"/>
      <c r="N425" s="231"/>
      <c r="O425" s="87"/>
      <c r="P425" s="87"/>
      <c r="Q425" s="87"/>
      <c r="R425" s="87"/>
      <c r="S425" s="87"/>
      <c r="T425" s="88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3" t="s">
        <v>114</v>
      </c>
      <c r="AU425" s="13" t="s">
        <v>78</v>
      </c>
    </row>
    <row r="426" s="2" customFormat="1" ht="24" customHeight="1">
      <c r="A426" s="34"/>
      <c r="B426" s="35"/>
      <c r="C426" s="215" t="s">
        <v>877</v>
      </c>
      <c r="D426" s="215" t="s">
        <v>107</v>
      </c>
      <c r="E426" s="216" t="s">
        <v>878</v>
      </c>
      <c r="F426" s="217" t="s">
        <v>879</v>
      </c>
      <c r="G426" s="218" t="s">
        <v>110</v>
      </c>
      <c r="H426" s="219">
        <v>1</v>
      </c>
      <c r="I426" s="220"/>
      <c r="J426" s="221">
        <f>ROUND(I426*H426,2)</f>
        <v>0</v>
      </c>
      <c r="K426" s="217" t="s">
        <v>111</v>
      </c>
      <c r="L426" s="40"/>
      <c r="M426" s="222" t="s">
        <v>1</v>
      </c>
      <c r="N426" s="223" t="s">
        <v>38</v>
      </c>
      <c r="O426" s="87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26" t="s">
        <v>112</v>
      </c>
      <c r="AT426" s="226" t="s">
        <v>107</v>
      </c>
      <c r="AU426" s="226" t="s">
        <v>78</v>
      </c>
      <c r="AY426" s="13" t="s">
        <v>106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3" t="s">
        <v>78</v>
      </c>
      <c r="BK426" s="227">
        <f>ROUND(I426*H426,2)</f>
        <v>0</v>
      </c>
      <c r="BL426" s="13" t="s">
        <v>112</v>
      </c>
      <c r="BM426" s="226" t="s">
        <v>880</v>
      </c>
    </row>
    <row r="427" s="2" customFormat="1">
      <c r="A427" s="34"/>
      <c r="B427" s="35"/>
      <c r="C427" s="36"/>
      <c r="D427" s="228" t="s">
        <v>114</v>
      </c>
      <c r="E427" s="36"/>
      <c r="F427" s="229" t="s">
        <v>881</v>
      </c>
      <c r="G427" s="36"/>
      <c r="H427" s="36"/>
      <c r="I427" s="134"/>
      <c r="J427" s="36"/>
      <c r="K427" s="36"/>
      <c r="L427" s="40"/>
      <c r="M427" s="230"/>
      <c r="N427" s="231"/>
      <c r="O427" s="87"/>
      <c r="P427" s="87"/>
      <c r="Q427" s="87"/>
      <c r="R427" s="87"/>
      <c r="S427" s="87"/>
      <c r="T427" s="88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3" t="s">
        <v>114</v>
      </c>
      <c r="AU427" s="13" t="s">
        <v>78</v>
      </c>
    </row>
    <row r="428" s="2" customFormat="1" ht="24" customHeight="1">
      <c r="A428" s="34"/>
      <c r="B428" s="35"/>
      <c r="C428" s="215" t="s">
        <v>882</v>
      </c>
      <c r="D428" s="215" t="s">
        <v>107</v>
      </c>
      <c r="E428" s="216" t="s">
        <v>883</v>
      </c>
      <c r="F428" s="217" t="s">
        <v>884</v>
      </c>
      <c r="G428" s="218" t="s">
        <v>110</v>
      </c>
      <c r="H428" s="219">
        <v>1</v>
      </c>
      <c r="I428" s="220"/>
      <c r="J428" s="221">
        <f>ROUND(I428*H428,2)</f>
        <v>0</v>
      </c>
      <c r="K428" s="217" t="s">
        <v>111</v>
      </c>
      <c r="L428" s="40"/>
      <c r="M428" s="222" t="s">
        <v>1</v>
      </c>
      <c r="N428" s="223" t="s">
        <v>38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26" t="s">
        <v>112</v>
      </c>
      <c r="AT428" s="226" t="s">
        <v>107</v>
      </c>
      <c r="AU428" s="226" t="s">
        <v>78</v>
      </c>
      <c r="AY428" s="13" t="s">
        <v>106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3" t="s">
        <v>78</v>
      </c>
      <c r="BK428" s="227">
        <f>ROUND(I428*H428,2)</f>
        <v>0</v>
      </c>
      <c r="BL428" s="13" t="s">
        <v>112</v>
      </c>
      <c r="BM428" s="226" t="s">
        <v>885</v>
      </c>
    </row>
    <row r="429" s="2" customFormat="1">
      <c r="A429" s="34"/>
      <c r="B429" s="35"/>
      <c r="C429" s="36"/>
      <c r="D429" s="228" t="s">
        <v>114</v>
      </c>
      <c r="E429" s="36"/>
      <c r="F429" s="229" t="s">
        <v>886</v>
      </c>
      <c r="G429" s="36"/>
      <c r="H429" s="36"/>
      <c r="I429" s="134"/>
      <c r="J429" s="36"/>
      <c r="K429" s="36"/>
      <c r="L429" s="40"/>
      <c r="M429" s="230"/>
      <c r="N429" s="231"/>
      <c r="O429" s="87"/>
      <c r="P429" s="87"/>
      <c r="Q429" s="87"/>
      <c r="R429" s="87"/>
      <c r="S429" s="87"/>
      <c r="T429" s="88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3" t="s">
        <v>114</v>
      </c>
      <c r="AU429" s="13" t="s">
        <v>78</v>
      </c>
    </row>
    <row r="430" s="2" customFormat="1" ht="24" customHeight="1">
      <c r="A430" s="34"/>
      <c r="B430" s="35"/>
      <c r="C430" s="215" t="s">
        <v>887</v>
      </c>
      <c r="D430" s="215" t="s">
        <v>107</v>
      </c>
      <c r="E430" s="216" t="s">
        <v>888</v>
      </c>
      <c r="F430" s="217" t="s">
        <v>889</v>
      </c>
      <c r="G430" s="218" t="s">
        <v>110</v>
      </c>
      <c r="H430" s="219">
        <v>1</v>
      </c>
      <c r="I430" s="220"/>
      <c r="J430" s="221">
        <f>ROUND(I430*H430,2)</f>
        <v>0</v>
      </c>
      <c r="K430" s="217" t="s">
        <v>111</v>
      </c>
      <c r="L430" s="40"/>
      <c r="M430" s="222" t="s">
        <v>1</v>
      </c>
      <c r="N430" s="223" t="s">
        <v>38</v>
      </c>
      <c r="O430" s="87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26" t="s">
        <v>112</v>
      </c>
      <c r="AT430" s="226" t="s">
        <v>107</v>
      </c>
      <c r="AU430" s="226" t="s">
        <v>78</v>
      </c>
      <c r="AY430" s="13" t="s">
        <v>106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3" t="s">
        <v>78</v>
      </c>
      <c r="BK430" s="227">
        <f>ROUND(I430*H430,2)</f>
        <v>0</v>
      </c>
      <c r="BL430" s="13" t="s">
        <v>112</v>
      </c>
      <c r="BM430" s="226" t="s">
        <v>890</v>
      </c>
    </row>
    <row r="431" s="2" customFormat="1">
      <c r="A431" s="34"/>
      <c r="B431" s="35"/>
      <c r="C431" s="36"/>
      <c r="D431" s="228" t="s">
        <v>114</v>
      </c>
      <c r="E431" s="36"/>
      <c r="F431" s="229" t="s">
        <v>891</v>
      </c>
      <c r="G431" s="36"/>
      <c r="H431" s="36"/>
      <c r="I431" s="134"/>
      <c r="J431" s="36"/>
      <c r="K431" s="36"/>
      <c r="L431" s="40"/>
      <c r="M431" s="230"/>
      <c r="N431" s="231"/>
      <c r="O431" s="87"/>
      <c r="P431" s="87"/>
      <c r="Q431" s="87"/>
      <c r="R431" s="87"/>
      <c r="S431" s="87"/>
      <c r="T431" s="88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3" t="s">
        <v>114</v>
      </c>
      <c r="AU431" s="13" t="s">
        <v>78</v>
      </c>
    </row>
    <row r="432" s="2" customFormat="1" ht="24" customHeight="1">
      <c r="A432" s="34"/>
      <c r="B432" s="35"/>
      <c r="C432" s="215" t="s">
        <v>892</v>
      </c>
      <c r="D432" s="215" t="s">
        <v>107</v>
      </c>
      <c r="E432" s="216" t="s">
        <v>893</v>
      </c>
      <c r="F432" s="217" t="s">
        <v>894</v>
      </c>
      <c r="G432" s="218" t="s">
        <v>110</v>
      </c>
      <c r="H432" s="219">
        <v>1</v>
      </c>
      <c r="I432" s="220"/>
      <c r="J432" s="221">
        <f>ROUND(I432*H432,2)</f>
        <v>0</v>
      </c>
      <c r="K432" s="217" t="s">
        <v>111</v>
      </c>
      <c r="L432" s="40"/>
      <c r="M432" s="222" t="s">
        <v>1</v>
      </c>
      <c r="N432" s="223" t="s">
        <v>38</v>
      </c>
      <c r="O432" s="87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26" t="s">
        <v>112</v>
      </c>
      <c r="AT432" s="226" t="s">
        <v>107</v>
      </c>
      <c r="AU432" s="226" t="s">
        <v>78</v>
      </c>
      <c r="AY432" s="13" t="s">
        <v>106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3" t="s">
        <v>78</v>
      </c>
      <c r="BK432" s="227">
        <f>ROUND(I432*H432,2)</f>
        <v>0</v>
      </c>
      <c r="BL432" s="13" t="s">
        <v>112</v>
      </c>
      <c r="BM432" s="226" t="s">
        <v>895</v>
      </c>
    </row>
    <row r="433" s="2" customFormat="1">
      <c r="A433" s="34"/>
      <c r="B433" s="35"/>
      <c r="C433" s="36"/>
      <c r="D433" s="228" t="s">
        <v>114</v>
      </c>
      <c r="E433" s="36"/>
      <c r="F433" s="229" t="s">
        <v>896</v>
      </c>
      <c r="G433" s="36"/>
      <c r="H433" s="36"/>
      <c r="I433" s="134"/>
      <c r="J433" s="36"/>
      <c r="K433" s="36"/>
      <c r="L433" s="40"/>
      <c r="M433" s="230"/>
      <c r="N433" s="231"/>
      <c r="O433" s="87"/>
      <c r="P433" s="87"/>
      <c r="Q433" s="87"/>
      <c r="R433" s="87"/>
      <c r="S433" s="87"/>
      <c r="T433" s="88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3" t="s">
        <v>114</v>
      </c>
      <c r="AU433" s="13" t="s">
        <v>78</v>
      </c>
    </row>
    <row r="434" s="2" customFormat="1" ht="24" customHeight="1">
      <c r="A434" s="34"/>
      <c r="B434" s="35"/>
      <c r="C434" s="215" t="s">
        <v>897</v>
      </c>
      <c r="D434" s="215" t="s">
        <v>107</v>
      </c>
      <c r="E434" s="216" t="s">
        <v>898</v>
      </c>
      <c r="F434" s="217" t="s">
        <v>899</v>
      </c>
      <c r="G434" s="218" t="s">
        <v>110</v>
      </c>
      <c r="H434" s="219">
        <v>1</v>
      </c>
      <c r="I434" s="220"/>
      <c r="J434" s="221">
        <f>ROUND(I434*H434,2)</f>
        <v>0</v>
      </c>
      <c r="K434" s="217" t="s">
        <v>111</v>
      </c>
      <c r="L434" s="40"/>
      <c r="M434" s="222" t="s">
        <v>1</v>
      </c>
      <c r="N434" s="223" t="s">
        <v>38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26" t="s">
        <v>112</v>
      </c>
      <c r="AT434" s="226" t="s">
        <v>107</v>
      </c>
      <c r="AU434" s="226" t="s">
        <v>78</v>
      </c>
      <c r="AY434" s="13" t="s">
        <v>106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3" t="s">
        <v>78</v>
      </c>
      <c r="BK434" s="227">
        <f>ROUND(I434*H434,2)</f>
        <v>0</v>
      </c>
      <c r="BL434" s="13" t="s">
        <v>112</v>
      </c>
      <c r="BM434" s="226" t="s">
        <v>900</v>
      </c>
    </row>
    <row r="435" s="2" customFormat="1">
      <c r="A435" s="34"/>
      <c r="B435" s="35"/>
      <c r="C435" s="36"/>
      <c r="D435" s="228" t="s">
        <v>114</v>
      </c>
      <c r="E435" s="36"/>
      <c r="F435" s="229" t="s">
        <v>901</v>
      </c>
      <c r="G435" s="36"/>
      <c r="H435" s="36"/>
      <c r="I435" s="134"/>
      <c r="J435" s="36"/>
      <c r="K435" s="36"/>
      <c r="L435" s="40"/>
      <c r="M435" s="230"/>
      <c r="N435" s="231"/>
      <c r="O435" s="87"/>
      <c r="P435" s="87"/>
      <c r="Q435" s="87"/>
      <c r="R435" s="87"/>
      <c r="S435" s="87"/>
      <c r="T435" s="88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3" t="s">
        <v>114</v>
      </c>
      <c r="AU435" s="13" t="s">
        <v>78</v>
      </c>
    </row>
    <row r="436" s="2" customFormat="1" ht="24" customHeight="1">
      <c r="A436" s="34"/>
      <c r="B436" s="35"/>
      <c r="C436" s="215" t="s">
        <v>902</v>
      </c>
      <c r="D436" s="215" t="s">
        <v>107</v>
      </c>
      <c r="E436" s="216" t="s">
        <v>903</v>
      </c>
      <c r="F436" s="217" t="s">
        <v>904</v>
      </c>
      <c r="G436" s="218" t="s">
        <v>110</v>
      </c>
      <c r="H436" s="219">
        <v>1</v>
      </c>
      <c r="I436" s="220"/>
      <c r="J436" s="221">
        <f>ROUND(I436*H436,2)</f>
        <v>0</v>
      </c>
      <c r="K436" s="217" t="s">
        <v>111</v>
      </c>
      <c r="L436" s="40"/>
      <c r="M436" s="222" t="s">
        <v>1</v>
      </c>
      <c r="N436" s="223" t="s">
        <v>38</v>
      </c>
      <c r="O436" s="87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26" t="s">
        <v>112</v>
      </c>
      <c r="AT436" s="226" t="s">
        <v>107</v>
      </c>
      <c r="AU436" s="226" t="s">
        <v>78</v>
      </c>
      <c r="AY436" s="13" t="s">
        <v>106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3" t="s">
        <v>78</v>
      </c>
      <c r="BK436" s="227">
        <f>ROUND(I436*H436,2)</f>
        <v>0</v>
      </c>
      <c r="BL436" s="13" t="s">
        <v>112</v>
      </c>
      <c r="BM436" s="226" t="s">
        <v>905</v>
      </c>
    </row>
    <row r="437" s="2" customFormat="1">
      <c r="A437" s="34"/>
      <c r="B437" s="35"/>
      <c r="C437" s="36"/>
      <c r="D437" s="228" t="s">
        <v>114</v>
      </c>
      <c r="E437" s="36"/>
      <c r="F437" s="229" t="s">
        <v>906</v>
      </c>
      <c r="G437" s="36"/>
      <c r="H437" s="36"/>
      <c r="I437" s="134"/>
      <c r="J437" s="36"/>
      <c r="K437" s="36"/>
      <c r="L437" s="40"/>
      <c r="M437" s="230"/>
      <c r="N437" s="231"/>
      <c r="O437" s="87"/>
      <c r="P437" s="87"/>
      <c r="Q437" s="87"/>
      <c r="R437" s="87"/>
      <c r="S437" s="87"/>
      <c r="T437" s="88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3" t="s">
        <v>114</v>
      </c>
      <c r="AU437" s="13" t="s">
        <v>78</v>
      </c>
    </row>
    <row r="438" s="2" customFormat="1" ht="24" customHeight="1">
      <c r="A438" s="34"/>
      <c r="B438" s="35"/>
      <c r="C438" s="215" t="s">
        <v>907</v>
      </c>
      <c r="D438" s="215" t="s">
        <v>107</v>
      </c>
      <c r="E438" s="216" t="s">
        <v>908</v>
      </c>
      <c r="F438" s="217" t="s">
        <v>909</v>
      </c>
      <c r="G438" s="218" t="s">
        <v>110</v>
      </c>
      <c r="H438" s="219">
        <v>1</v>
      </c>
      <c r="I438" s="220"/>
      <c r="J438" s="221">
        <f>ROUND(I438*H438,2)</f>
        <v>0</v>
      </c>
      <c r="K438" s="217" t="s">
        <v>111</v>
      </c>
      <c r="L438" s="40"/>
      <c r="M438" s="222" t="s">
        <v>1</v>
      </c>
      <c r="N438" s="223" t="s">
        <v>38</v>
      </c>
      <c r="O438" s="87"/>
      <c r="P438" s="224">
        <f>O438*H438</f>
        <v>0</v>
      </c>
      <c r="Q438" s="224">
        <v>0</v>
      </c>
      <c r="R438" s="224">
        <f>Q438*H438</f>
        <v>0</v>
      </c>
      <c r="S438" s="224">
        <v>0</v>
      </c>
      <c r="T438" s="225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26" t="s">
        <v>112</v>
      </c>
      <c r="AT438" s="226" t="s">
        <v>107</v>
      </c>
      <c r="AU438" s="226" t="s">
        <v>78</v>
      </c>
      <c r="AY438" s="13" t="s">
        <v>106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3" t="s">
        <v>78</v>
      </c>
      <c r="BK438" s="227">
        <f>ROUND(I438*H438,2)</f>
        <v>0</v>
      </c>
      <c r="BL438" s="13" t="s">
        <v>112</v>
      </c>
      <c r="BM438" s="226" t="s">
        <v>910</v>
      </c>
    </row>
    <row r="439" s="2" customFormat="1">
      <c r="A439" s="34"/>
      <c r="B439" s="35"/>
      <c r="C439" s="36"/>
      <c r="D439" s="228" t="s">
        <v>114</v>
      </c>
      <c r="E439" s="36"/>
      <c r="F439" s="229" t="s">
        <v>911</v>
      </c>
      <c r="G439" s="36"/>
      <c r="H439" s="36"/>
      <c r="I439" s="134"/>
      <c r="J439" s="36"/>
      <c r="K439" s="36"/>
      <c r="L439" s="40"/>
      <c r="M439" s="230"/>
      <c r="N439" s="231"/>
      <c r="O439" s="87"/>
      <c r="P439" s="87"/>
      <c r="Q439" s="87"/>
      <c r="R439" s="87"/>
      <c r="S439" s="87"/>
      <c r="T439" s="88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3" t="s">
        <v>114</v>
      </c>
      <c r="AU439" s="13" t="s">
        <v>78</v>
      </c>
    </row>
    <row r="440" s="11" customFormat="1" ht="25.92" customHeight="1">
      <c r="A440" s="11"/>
      <c r="B440" s="201"/>
      <c r="C440" s="202"/>
      <c r="D440" s="203" t="s">
        <v>72</v>
      </c>
      <c r="E440" s="204" t="s">
        <v>912</v>
      </c>
      <c r="F440" s="204" t="s">
        <v>913</v>
      </c>
      <c r="G440" s="202"/>
      <c r="H440" s="202"/>
      <c r="I440" s="205"/>
      <c r="J440" s="206">
        <f>BK440</f>
        <v>0</v>
      </c>
      <c r="K440" s="202"/>
      <c r="L440" s="207"/>
      <c r="M440" s="208"/>
      <c r="N440" s="209"/>
      <c r="O440" s="209"/>
      <c r="P440" s="210">
        <f>SUM(P441:P504)</f>
        <v>0</v>
      </c>
      <c r="Q440" s="209"/>
      <c r="R440" s="210">
        <f>SUM(R441:R504)</f>
        <v>0</v>
      </c>
      <c r="S440" s="209"/>
      <c r="T440" s="211">
        <f>SUM(T441:T504)</f>
        <v>0</v>
      </c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R440" s="212" t="s">
        <v>78</v>
      </c>
      <c r="AT440" s="213" t="s">
        <v>72</v>
      </c>
      <c r="AU440" s="213" t="s">
        <v>73</v>
      </c>
      <c r="AY440" s="212" t="s">
        <v>106</v>
      </c>
      <c r="BK440" s="214">
        <f>SUM(BK441:BK504)</f>
        <v>0</v>
      </c>
    </row>
    <row r="441" s="2" customFormat="1" ht="24" customHeight="1">
      <c r="A441" s="34"/>
      <c r="B441" s="35"/>
      <c r="C441" s="215" t="s">
        <v>914</v>
      </c>
      <c r="D441" s="215" t="s">
        <v>107</v>
      </c>
      <c r="E441" s="216" t="s">
        <v>915</v>
      </c>
      <c r="F441" s="217" t="s">
        <v>916</v>
      </c>
      <c r="G441" s="218" t="s">
        <v>110</v>
      </c>
      <c r="H441" s="219">
        <v>1</v>
      </c>
      <c r="I441" s="220"/>
      <c r="J441" s="221">
        <f>ROUND(I441*H441,2)</f>
        <v>0</v>
      </c>
      <c r="K441" s="217" t="s">
        <v>111</v>
      </c>
      <c r="L441" s="40"/>
      <c r="M441" s="222" t="s">
        <v>1</v>
      </c>
      <c r="N441" s="223" t="s">
        <v>38</v>
      </c>
      <c r="O441" s="87"/>
      <c r="P441" s="224">
        <f>O441*H441</f>
        <v>0</v>
      </c>
      <c r="Q441" s="224">
        <v>0</v>
      </c>
      <c r="R441" s="224">
        <f>Q441*H441</f>
        <v>0</v>
      </c>
      <c r="S441" s="224">
        <v>0</v>
      </c>
      <c r="T441" s="22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26" t="s">
        <v>112</v>
      </c>
      <c r="AT441" s="226" t="s">
        <v>107</v>
      </c>
      <c r="AU441" s="226" t="s">
        <v>78</v>
      </c>
      <c r="AY441" s="13" t="s">
        <v>106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3" t="s">
        <v>78</v>
      </c>
      <c r="BK441" s="227">
        <f>ROUND(I441*H441,2)</f>
        <v>0</v>
      </c>
      <c r="BL441" s="13" t="s">
        <v>112</v>
      </c>
      <c r="BM441" s="226" t="s">
        <v>917</v>
      </c>
    </row>
    <row r="442" s="2" customFormat="1">
      <c r="A442" s="34"/>
      <c r="B442" s="35"/>
      <c r="C442" s="36"/>
      <c r="D442" s="228" t="s">
        <v>114</v>
      </c>
      <c r="E442" s="36"/>
      <c r="F442" s="229" t="s">
        <v>918</v>
      </c>
      <c r="G442" s="36"/>
      <c r="H442" s="36"/>
      <c r="I442" s="134"/>
      <c r="J442" s="36"/>
      <c r="K442" s="36"/>
      <c r="L442" s="40"/>
      <c r="M442" s="230"/>
      <c r="N442" s="231"/>
      <c r="O442" s="87"/>
      <c r="P442" s="87"/>
      <c r="Q442" s="87"/>
      <c r="R442" s="87"/>
      <c r="S442" s="87"/>
      <c r="T442" s="88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3" t="s">
        <v>114</v>
      </c>
      <c r="AU442" s="13" t="s">
        <v>78</v>
      </c>
    </row>
    <row r="443" s="2" customFormat="1" ht="24" customHeight="1">
      <c r="A443" s="34"/>
      <c r="B443" s="35"/>
      <c r="C443" s="215" t="s">
        <v>919</v>
      </c>
      <c r="D443" s="215" t="s">
        <v>107</v>
      </c>
      <c r="E443" s="216" t="s">
        <v>920</v>
      </c>
      <c r="F443" s="217" t="s">
        <v>921</v>
      </c>
      <c r="G443" s="218" t="s">
        <v>110</v>
      </c>
      <c r="H443" s="219">
        <v>1</v>
      </c>
      <c r="I443" s="220"/>
      <c r="J443" s="221">
        <f>ROUND(I443*H443,2)</f>
        <v>0</v>
      </c>
      <c r="K443" s="217" t="s">
        <v>111</v>
      </c>
      <c r="L443" s="40"/>
      <c r="M443" s="222" t="s">
        <v>1</v>
      </c>
      <c r="N443" s="223" t="s">
        <v>38</v>
      </c>
      <c r="O443" s="87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26" t="s">
        <v>112</v>
      </c>
      <c r="AT443" s="226" t="s">
        <v>107</v>
      </c>
      <c r="AU443" s="226" t="s">
        <v>78</v>
      </c>
      <c r="AY443" s="13" t="s">
        <v>106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3" t="s">
        <v>78</v>
      </c>
      <c r="BK443" s="227">
        <f>ROUND(I443*H443,2)</f>
        <v>0</v>
      </c>
      <c r="BL443" s="13" t="s">
        <v>112</v>
      </c>
      <c r="BM443" s="226" t="s">
        <v>922</v>
      </c>
    </row>
    <row r="444" s="2" customFormat="1">
      <c r="A444" s="34"/>
      <c r="B444" s="35"/>
      <c r="C444" s="36"/>
      <c r="D444" s="228" t="s">
        <v>114</v>
      </c>
      <c r="E444" s="36"/>
      <c r="F444" s="229" t="s">
        <v>923</v>
      </c>
      <c r="G444" s="36"/>
      <c r="H444" s="36"/>
      <c r="I444" s="134"/>
      <c r="J444" s="36"/>
      <c r="K444" s="36"/>
      <c r="L444" s="40"/>
      <c r="M444" s="230"/>
      <c r="N444" s="231"/>
      <c r="O444" s="87"/>
      <c r="P444" s="87"/>
      <c r="Q444" s="87"/>
      <c r="R444" s="87"/>
      <c r="S444" s="87"/>
      <c r="T444" s="88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3" t="s">
        <v>114</v>
      </c>
      <c r="AU444" s="13" t="s">
        <v>78</v>
      </c>
    </row>
    <row r="445" s="2" customFormat="1" ht="24" customHeight="1">
      <c r="A445" s="34"/>
      <c r="B445" s="35"/>
      <c r="C445" s="215" t="s">
        <v>924</v>
      </c>
      <c r="D445" s="215" t="s">
        <v>107</v>
      </c>
      <c r="E445" s="216" t="s">
        <v>925</v>
      </c>
      <c r="F445" s="217" t="s">
        <v>926</v>
      </c>
      <c r="G445" s="218" t="s">
        <v>110</v>
      </c>
      <c r="H445" s="219">
        <v>1</v>
      </c>
      <c r="I445" s="220"/>
      <c r="J445" s="221">
        <f>ROUND(I445*H445,2)</f>
        <v>0</v>
      </c>
      <c r="K445" s="217" t="s">
        <v>111</v>
      </c>
      <c r="L445" s="40"/>
      <c r="M445" s="222" t="s">
        <v>1</v>
      </c>
      <c r="N445" s="223" t="s">
        <v>38</v>
      </c>
      <c r="O445" s="87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26" t="s">
        <v>112</v>
      </c>
      <c r="AT445" s="226" t="s">
        <v>107</v>
      </c>
      <c r="AU445" s="226" t="s">
        <v>78</v>
      </c>
      <c r="AY445" s="13" t="s">
        <v>106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3" t="s">
        <v>78</v>
      </c>
      <c r="BK445" s="227">
        <f>ROUND(I445*H445,2)</f>
        <v>0</v>
      </c>
      <c r="BL445" s="13" t="s">
        <v>112</v>
      </c>
      <c r="BM445" s="226" t="s">
        <v>927</v>
      </c>
    </row>
    <row r="446" s="2" customFormat="1">
      <c r="A446" s="34"/>
      <c r="B446" s="35"/>
      <c r="C446" s="36"/>
      <c r="D446" s="228" t="s">
        <v>114</v>
      </c>
      <c r="E446" s="36"/>
      <c r="F446" s="229" t="s">
        <v>928</v>
      </c>
      <c r="G446" s="36"/>
      <c r="H446" s="36"/>
      <c r="I446" s="134"/>
      <c r="J446" s="36"/>
      <c r="K446" s="36"/>
      <c r="L446" s="40"/>
      <c r="M446" s="230"/>
      <c r="N446" s="231"/>
      <c r="O446" s="87"/>
      <c r="P446" s="87"/>
      <c r="Q446" s="87"/>
      <c r="R446" s="87"/>
      <c r="S446" s="87"/>
      <c r="T446" s="88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3" t="s">
        <v>114</v>
      </c>
      <c r="AU446" s="13" t="s">
        <v>78</v>
      </c>
    </row>
    <row r="447" s="2" customFormat="1" ht="24" customHeight="1">
      <c r="A447" s="34"/>
      <c r="B447" s="35"/>
      <c r="C447" s="215" t="s">
        <v>929</v>
      </c>
      <c r="D447" s="215" t="s">
        <v>107</v>
      </c>
      <c r="E447" s="216" t="s">
        <v>930</v>
      </c>
      <c r="F447" s="217" t="s">
        <v>931</v>
      </c>
      <c r="G447" s="218" t="s">
        <v>110</v>
      </c>
      <c r="H447" s="219">
        <v>1</v>
      </c>
      <c r="I447" s="220"/>
      <c r="J447" s="221">
        <f>ROUND(I447*H447,2)</f>
        <v>0</v>
      </c>
      <c r="K447" s="217" t="s">
        <v>111</v>
      </c>
      <c r="L447" s="40"/>
      <c r="M447" s="222" t="s">
        <v>1</v>
      </c>
      <c r="N447" s="223" t="s">
        <v>38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26" t="s">
        <v>112</v>
      </c>
      <c r="AT447" s="226" t="s">
        <v>107</v>
      </c>
      <c r="AU447" s="226" t="s">
        <v>78</v>
      </c>
      <c r="AY447" s="13" t="s">
        <v>106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3" t="s">
        <v>78</v>
      </c>
      <c r="BK447" s="227">
        <f>ROUND(I447*H447,2)</f>
        <v>0</v>
      </c>
      <c r="BL447" s="13" t="s">
        <v>112</v>
      </c>
      <c r="BM447" s="226" t="s">
        <v>932</v>
      </c>
    </row>
    <row r="448" s="2" customFormat="1">
      <c r="A448" s="34"/>
      <c r="B448" s="35"/>
      <c r="C448" s="36"/>
      <c r="D448" s="228" t="s">
        <v>114</v>
      </c>
      <c r="E448" s="36"/>
      <c r="F448" s="229" t="s">
        <v>933</v>
      </c>
      <c r="G448" s="36"/>
      <c r="H448" s="36"/>
      <c r="I448" s="134"/>
      <c r="J448" s="36"/>
      <c r="K448" s="36"/>
      <c r="L448" s="40"/>
      <c r="M448" s="230"/>
      <c r="N448" s="231"/>
      <c r="O448" s="87"/>
      <c r="P448" s="87"/>
      <c r="Q448" s="87"/>
      <c r="R448" s="87"/>
      <c r="S448" s="87"/>
      <c r="T448" s="88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3" t="s">
        <v>114</v>
      </c>
      <c r="AU448" s="13" t="s">
        <v>78</v>
      </c>
    </row>
    <row r="449" s="2" customFormat="1" ht="24" customHeight="1">
      <c r="A449" s="34"/>
      <c r="B449" s="35"/>
      <c r="C449" s="215" t="s">
        <v>934</v>
      </c>
      <c r="D449" s="215" t="s">
        <v>107</v>
      </c>
      <c r="E449" s="216" t="s">
        <v>935</v>
      </c>
      <c r="F449" s="217" t="s">
        <v>936</v>
      </c>
      <c r="G449" s="218" t="s">
        <v>110</v>
      </c>
      <c r="H449" s="219">
        <v>1</v>
      </c>
      <c r="I449" s="220"/>
      <c r="J449" s="221">
        <f>ROUND(I449*H449,2)</f>
        <v>0</v>
      </c>
      <c r="K449" s="217" t="s">
        <v>111</v>
      </c>
      <c r="L449" s="40"/>
      <c r="M449" s="222" t="s">
        <v>1</v>
      </c>
      <c r="N449" s="223" t="s">
        <v>38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26" t="s">
        <v>112</v>
      </c>
      <c r="AT449" s="226" t="s">
        <v>107</v>
      </c>
      <c r="AU449" s="226" t="s">
        <v>78</v>
      </c>
      <c r="AY449" s="13" t="s">
        <v>106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3" t="s">
        <v>78</v>
      </c>
      <c r="BK449" s="227">
        <f>ROUND(I449*H449,2)</f>
        <v>0</v>
      </c>
      <c r="BL449" s="13" t="s">
        <v>112</v>
      </c>
      <c r="BM449" s="226" t="s">
        <v>937</v>
      </c>
    </row>
    <row r="450" s="2" customFormat="1">
      <c r="A450" s="34"/>
      <c r="B450" s="35"/>
      <c r="C450" s="36"/>
      <c r="D450" s="228" t="s">
        <v>114</v>
      </c>
      <c r="E450" s="36"/>
      <c r="F450" s="229" t="s">
        <v>938</v>
      </c>
      <c r="G450" s="36"/>
      <c r="H450" s="36"/>
      <c r="I450" s="134"/>
      <c r="J450" s="36"/>
      <c r="K450" s="36"/>
      <c r="L450" s="40"/>
      <c r="M450" s="230"/>
      <c r="N450" s="231"/>
      <c r="O450" s="87"/>
      <c r="P450" s="87"/>
      <c r="Q450" s="87"/>
      <c r="R450" s="87"/>
      <c r="S450" s="87"/>
      <c r="T450" s="88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3" t="s">
        <v>114</v>
      </c>
      <c r="AU450" s="13" t="s">
        <v>78</v>
      </c>
    </row>
    <row r="451" s="2" customFormat="1" ht="24" customHeight="1">
      <c r="A451" s="34"/>
      <c r="B451" s="35"/>
      <c r="C451" s="215" t="s">
        <v>939</v>
      </c>
      <c r="D451" s="215" t="s">
        <v>107</v>
      </c>
      <c r="E451" s="216" t="s">
        <v>940</v>
      </c>
      <c r="F451" s="217" t="s">
        <v>941</v>
      </c>
      <c r="G451" s="218" t="s">
        <v>110</v>
      </c>
      <c r="H451" s="219">
        <v>1</v>
      </c>
      <c r="I451" s="220"/>
      <c r="J451" s="221">
        <f>ROUND(I451*H451,2)</f>
        <v>0</v>
      </c>
      <c r="K451" s="217" t="s">
        <v>111</v>
      </c>
      <c r="L451" s="40"/>
      <c r="M451" s="222" t="s">
        <v>1</v>
      </c>
      <c r="N451" s="223" t="s">
        <v>38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26" t="s">
        <v>112</v>
      </c>
      <c r="AT451" s="226" t="s">
        <v>107</v>
      </c>
      <c r="AU451" s="226" t="s">
        <v>78</v>
      </c>
      <c r="AY451" s="13" t="s">
        <v>106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3" t="s">
        <v>78</v>
      </c>
      <c r="BK451" s="227">
        <f>ROUND(I451*H451,2)</f>
        <v>0</v>
      </c>
      <c r="BL451" s="13" t="s">
        <v>112</v>
      </c>
      <c r="BM451" s="226" t="s">
        <v>942</v>
      </c>
    </row>
    <row r="452" s="2" customFormat="1">
      <c r="A452" s="34"/>
      <c r="B452" s="35"/>
      <c r="C452" s="36"/>
      <c r="D452" s="228" t="s">
        <v>114</v>
      </c>
      <c r="E452" s="36"/>
      <c r="F452" s="229" t="s">
        <v>943</v>
      </c>
      <c r="G452" s="36"/>
      <c r="H452" s="36"/>
      <c r="I452" s="134"/>
      <c r="J452" s="36"/>
      <c r="K452" s="36"/>
      <c r="L452" s="40"/>
      <c r="M452" s="230"/>
      <c r="N452" s="231"/>
      <c r="O452" s="87"/>
      <c r="P452" s="87"/>
      <c r="Q452" s="87"/>
      <c r="R452" s="87"/>
      <c r="S452" s="87"/>
      <c r="T452" s="88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3" t="s">
        <v>114</v>
      </c>
      <c r="AU452" s="13" t="s">
        <v>78</v>
      </c>
    </row>
    <row r="453" s="2" customFormat="1" ht="24" customHeight="1">
      <c r="A453" s="34"/>
      <c r="B453" s="35"/>
      <c r="C453" s="215" t="s">
        <v>944</v>
      </c>
      <c r="D453" s="215" t="s">
        <v>107</v>
      </c>
      <c r="E453" s="216" t="s">
        <v>945</v>
      </c>
      <c r="F453" s="217" t="s">
        <v>946</v>
      </c>
      <c r="G453" s="218" t="s">
        <v>110</v>
      </c>
      <c r="H453" s="219">
        <v>1</v>
      </c>
      <c r="I453" s="220"/>
      <c r="J453" s="221">
        <f>ROUND(I453*H453,2)</f>
        <v>0</v>
      </c>
      <c r="K453" s="217" t="s">
        <v>111</v>
      </c>
      <c r="L453" s="40"/>
      <c r="M453" s="222" t="s">
        <v>1</v>
      </c>
      <c r="N453" s="223" t="s">
        <v>38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26" t="s">
        <v>112</v>
      </c>
      <c r="AT453" s="226" t="s">
        <v>107</v>
      </c>
      <c r="AU453" s="226" t="s">
        <v>78</v>
      </c>
      <c r="AY453" s="13" t="s">
        <v>106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3" t="s">
        <v>78</v>
      </c>
      <c r="BK453" s="227">
        <f>ROUND(I453*H453,2)</f>
        <v>0</v>
      </c>
      <c r="BL453" s="13" t="s">
        <v>112</v>
      </c>
      <c r="BM453" s="226" t="s">
        <v>947</v>
      </c>
    </row>
    <row r="454" s="2" customFormat="1">
      <c r="A454" s="34"/>
      <c r="B454" s="35"/>
      <c r="C454" s="36"/>
      <c r="D454" s="228" t="s">
        <v>114</v>
      </c>
      <c r="E454" s="36"/>
      <c r="F454" s="229" t="s">
        <v>948</v>
      </c>
      <c r="G454" s="36"/>
      <c r="H454" s="36"/>
      <c r="I454" s="134"/>
      <c r="J454" s="36"/>
      <c r="K454" s="36"/>
      <c r="L454" s="40"/>
      <c r="M454" s="230"/>
      <c r="N454" s="231"/>
      <c r="O454" s="87"/>
      <c r="P454" s="87"/>
      <c r="Q454" s="87"/>
      <c r="R454" s="87"/>
      <c r="S454" s="87"/>
      <c r="T454" s="88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3" t="s">
        <v>114</v>
      </c>
      <c r="AU454" s="13" t="s">
        <v>78</v>
      </c>
    </row>
    <row r="455" s="2" customFormat="1" ht="24" customHeight="1">
      <c r="A455" s="34"/>
      <c r="B455" s="35"/>
      <c r="C455" s="215" t="s">
        <v>949</v>
      </c>
      <c r="D455" s="215" t="s">
        <v>107</v>
      </c>
      <c r="E455" s="216" t="s">
        <v>950</v>
      </c>
      <c r="F455" s="217" t="s">
        <v>951</v>
      </c>
      <c r="G455" s="218" t="s">
        <v>110</v>
      </c>
      <c r="H455" s="219">
        <v>1</v>
      </c>
      <c r="I455" s="220"/>
      <c r="J455" s="221">
        <f>ROUND(I455*H455,2)</f>
        <v>0</v>
      </c>
      <c r="K455" s="217" t="s">
        <v>111</v>
      </c>
      <c r="L455" s="40"/>
      <c r="M455" s="222" t="s">
        <v>1</v>
      </c>
      <c r="N455" s="223" t="s">
        <v>38</v>
      </c>
      <c r="O455" s="87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26" t="s">
        <v>112</v>
      </c>
      <c r="AT455" s="226" t="s">
        <v>107</v>
      </c>
      <c r="AU455" s="226" t="s">
        <v>78</v>
      </c>
      <c r="AY455" s="13" t="s">
        <v>106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3" t="s">
        <v>78</v>
      </c>
      <c r="BK455" s="227">
        <f>ROUND(I455*H455,2)</f>
        <v>0</v>
      </c>
      <c r="BL455" s="13" t="s">
        <v>112</v>
      </c>
      <c r="BM455" s="226" t="s">
        <v>952</v>
      </c>
    </row>
    <row r="456" s="2" customFormat="1">
      <c r="A456" s="34"/>
      <c r="B456" s="35"/>
      <c r="C456" s="36"/>
      <c r="D456" s="228" t="s">
        <v>114</v>
      </c>
      <c r="E456" s="36"/>
      <c r="F456" s="229" t="s">
        <v>953</v>
      </c>
      <c r="G456" s="36"/>
      <c r="H456" s="36"/>
      <c r="I456" s="134"/>
      <c r="J456" s="36"/>
      <c r="K456" s="36"/>
      <c r="L456" s="40"/>
      <c r="M456" s="230"/>
      <c r="N456" s="231"/>
      <c r="O456" s="87"/>
      <c r="P456" s="87"/>
      <c r="Q456" s="87"/>
      <c r="R456" s="87"/>
      <c r="S456" s="87"/>
      <c r="T456" s="88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3" t="s">
        <v>114</v>
      </c>
      <c r="AU456" s="13" t="s">
        <v>78</v>
      </c>
    </row>
    <row r="457" s="2" customFormat="1" ht="24" customHeight="1">
      <c r="A457" s="34"/>
      <c r="B457" s="35"/>
      <c r="C457" s="215" t="s">
        <v>954</v>
      </c>
      <c r="D457" s="215" t="s">
        <v>107</v>
      </c>
      <c r="E457" s="216" t="s">
        <v>955</v>
      </c>
      <c r="F457" s="217" t="s">
        <v>956</v>
      </c>
      <c r="G457" s="218" t="s">
        <v>110</v>
      </c>
      <c r="H457" s="219">
        <v>1</v>
      </c>
      <c r="I457" s="220"/>
      <c r="J457" s="221">
        <f>ROUND(I457*H457,2)</f>
        <v>0</v>
      </c>
      <c r="K457" s="217" t="s">
        <v>111</v>
      </c>
      <c r="L457" s="40"/>
      <c r="M457" s="222" t="s">
        <v>1</v>
      </c>
      <c r="N457" s="223" t="s">
        <v>38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26" t="s">
        <v>112</v>
      </c>
      <c r="AT457" s="226" t="s">
        <v>107</v>
      </c>
      <c r="AU457" s="226" t="s">
        <v>78</v>
      </c>
      <c r="AY457" s="13" t="s">
        <v>106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3" t="s">
        <v>78</v>
      </c>
      <c r="BK457" s="227">
        <f>ROUND(I457*H457,2)</f>
        <v>0</v>
      </c>
      <c r="BL457" s="13" t="s">
        <v>112</v>
      </c>
      <c r="BM457" s="226" t="s">
        <v>957</v>
      </c>
    </row>
    <row r="458" s="2" customFormat="1">
      <c r="A458" s="34"/>
      <c r="B458" s="35"/>
      <c r="C458" s="36"/>
      <c r="D458" s="228" t="s">
        <v>114</v>
      </c>
      <c r="E458" s="36"/>
      <c r="F458" s="229" t="s">
        <v>958</v>
      </c>
      <c r="G458" s="36"/>
      <c r="H458" s="36"/>
      <c r="I458" s="134"/>
      <c r="J458" s="36"/>
      <c r="K458" s="36"/>
      <c r="L458" s="40"/>
      <c r="M458" s="230"/>
      <c r="N458" s="231"/>
      <c r="O458" s="87"/>
      <c r="P458" s="87"/>
      <c r="Q458" s="87"/>
      <c r="R458" s="87"/>
      <c r="S458" s="87"/>
      <c r="T458" s="88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3" t="s">
        <v>114</v>
      </c>
      <c r="AU458" s="13" t="s">
        <v>78</v>
      </c>
    </row>
    <row r="459" s="2" customFormat="1" ht="24" customHeight="1">
      <c r="A459" s="34"/>
      <c r="B459" s="35"/>
      <c r="C459" s="215" t="s">
        <v>959</v>
      </c>
      <c r="D459" s="215" t="s">
        <v>107</v>
      </c>
      <c r="E459" s="216" t="s">
        <v>960</v>
      </c>
      <c r="F459" s="217" t="s">
        <v>961</v>
      </c>
      <c r="G459" s="218" t="s">
        <v>110</v>
      </c>
      <c r="H459" s="219">
        <v>1</v>
      </c>
      <c r="I459" s="220"/>
      <c r="J459" s="221">
        <f>ROUND(I459*H459,2)</f>
        <v>0</v>
      </c>
      <c r="K459" s="217" t="s">
        <v>111</v>
      </c>
      <c r="L459" s="40"/>
      <c r="M459" s="222" t="s">
        <v>1</v>
      </c>
      <c r="N459" s="223" t="s">
        <v>38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26" t="s">
        <v>112</v>
      </c>
      <c r="AT459" s="226" t="s">
        <v>107</v>
      </c>
      <c r="AU459" s="226" t="s">
        <v>78</v>
      </c>
      <c r="AY459" s="13" t="s">
        <v>106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3" t="s">
        <v>78</v>
      </c>
      <c r="BK459" s="227">
        <f>ROUND(I459*H459,2)</f>
        <v>0</v>
      </c>
      <c r="BL459" s="13" t="s">
        <v>112</v>
      </c>
      <c r="BM459" s="226" t="s">
        <v>962</v>
      </c>
    </row>
    <row r="460" s="2" customFormat="1">
      <c r="A460" s="34"/>
      <c r="B460" s="35"/>
      <c r="C460" s="36"/>
      <c r="D460" s="228" t="s">
        <v>114</v>
      </c>
      <c r="E460" s="36"/>
      <c r="F460" s="229" t="s">
        <v>963</v>
      </c>
      <c r="G460" s="36"/>
      <c r="H460" s="36"/>
      <c r="I460" s="134"/>
      <c r="J460" s="36"/>
      <c r="K460" s="36"/>
      <c r="L460" s="40"/>
      <c r="M460" s="230"/>
      <c r="N460" s="231"/>
      <c r="O460" s="87"/>
      <c r="P460" s="87"/>
      <c r="Q460" s="87"/>
      <c r="R460" s="87"/>
      <c r="S460" s="87"/>
      <c r="T460" s="88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3" t="s">
        <v>114</v>
      </c>
      <c r="AU460" s="13" t="s">
        <v>78</v>
      </c>
    </row>
    <row r="461" s="2" customFormat="1" ht="24" customHeight="1">
      <c r="A461" s="34"/>
      <c r="B461" s="35"/>
      <c r="C461" s="215" t="s">
        <v>964</v>
      </c>
      <c r="D461" s="215" t="s">
        <v>107</v>
      </c>
      <c r="E461" s="216" t="s">
        <v>965</v>
      </c>
      <c r="F461" s="217" t="s">
        <v>966</v>
      </c>
      <c r="G461" s="218" t="s">
        <v>110</v>
      </c>
      <c r="H461" s="219">
        <v>1</v>
      </c>
      <c r="I461" s="220"/>
      <c r="J461" s="221">
        <f>ROUND(I461*H461,2)</f>
        <v>0</v>
      </c>
      <c r="K461" s="217" t="s">
        <v>111</v>
      </c>
      <c r="L461" s="40"/>
      <c r="M461" s="222" t="s">
        <v>1</v>
      </c>
      <c r="N461" s="223" t="s">
        <v>38</v>
      </c>
      <c r="O461" s="87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26" t="s">
        <v>112</v>
      </c>
      <c r="AT461" s="226" t="s">
        <v>107</v>
      </c>
      <c r="AU461" s="226" t="s">
        <v>78</v>
      </c>
      <c r="AY461" s="13" t="s">
        <v>106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3" t="s">
        <v>78</v>
      </c>
      <c r="BK461" s="227">
        <f>ROUND(I461*H461,2)</f>
        <v>0</v>
      </c>
      <c r="BL461" s="13" t="s">
        <v>112</v>
      </c>
      <c r="BM461" s="226" t="s">
        <v>967</v>
      </c>
    </row>
    <row r="462" s="2" customFormat="1">
      <c r="A462" s="34"/>
      <c r="B462" s="35"/>
      <c r="C462" s="36"/>
      <c r="D462" s="228" t="s">
        <v>114</v>
      </c>
      <c r="E462" s="36"/>
      <c r="F462" s="229" t="s">
        <v>968</v>
      </c>
      <c r="G462" s="36"/>
      <c r="H462" s="36"/>
      <c r="I462" s="134"/>
      <c r="J462" s="36"/>
      <c r="K462" s="36"/>
      <c r="L462" s="40"/>
      <c r="M462" s="230"/>
      <c r="N462" s="231"/>
      <c r="O462" s="87"/>
      <c r="P462" s="87"/>
      <c r="Q462" s="87"/>
      <c r="R462" s="87"/>
      <c r="S462" s="87"/>
      <c r="T462" s="88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3" t="s">
        <v>114</v>
      </c>
      <c r="AU462" s="13" t="s">
        <v>78</v>
      </c>
    </row>
    <row r="463" s="2" customFormat="1" ht="24" customHeight="1">
      <c r="A463" s="34"/>
      <c r="B463" s="35"/>
      <c r="C463" s="215" t="s">
        <v>969</v>
      </c>
      <c r="D463" s="215" t="s">
        <v>107</v>
      </c>
      <c r="E463" s="216" t="s">
        <v>970</v>
      </c>
      <c r="F463" s="217" t="s">
        <v>971</v>
      </c>
      <c r="G463" s="218" t="s">
        <v>110</v>
      </c>
      <c r="H463" s="219">
        <v>1</v>
      </c>
      <c r="I463" s="220"/>
      <c r="J463" s="221">
        <f>ROUND(I463*H463,2)</f>
        <v>0</v>
      </c>
      <c r="K463" s="217" t="s">
        <v>111</v>
      </c>
      <c r="L463" s="40"/>
      <c r="M463" s="222" t="s">
        <v>1</v>
      </c>
      <c r="N463" s="223" t="s">
        <v>38</v>
      </c>
      <c r="O463" s="87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26" t="s">
        <v>112</v>
      </c>
      <c r="AT463" s="226" t="s">
        <v>107</v>
      </c>
      <c r="AU463" s="226" t="s">
        <v>78</v>
      </c>
      <c r="AY463" s="13" t="s">
        <v>106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3" t="s">
        <v>78</v>
      </c>
      <c r="BK463" s="227">
        <f>ROUND(I463*H463,2)</f>
        <v>0</v>
      </c>
      <c r="BL463" s="13" t="s">
        <v>112</v>
      </c>
      <c r="BM463" s="226" t="s">
        <v>972</v>
      </c>
    </row>
    <row r="464" s="2" customFormat="1">
      <c r="A464" s="34"/>
      <c r="B464" s="35"/>
      <c r="C464" s="36"/>
      <c r="D464" s="228" t="s">
        <v>114</v>
      </c>
      <c r="E464" s="36"/>
      <c r="F464" s="229" t="s">
        <v>973</v>
      </c>
      <c r="G464" s="36"/>
      <c r="H464" s="36"/>
      <c r="I464" s="134"/>
      <c r="J464" s="36"/>
      <c r="K464" s="36"/>
      <c r="L464" s="40"/>
      <c r="M464" s="230"/>
      <c r="N464" s="231"/>
      <c r="O464" s="87"/>
      <c r="P464" s="87"/>
      <c r="Q464" s="87"/>
      <c r="R464" s="87"/>
      <c r="S464" s="87"/>
      <c r="T464" s="88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3" t="s">
        <v>114</v>
      </c>
      <c r="AU464" s="13" t="s">
        <v>78</v>
      </c>
    </row>
    <row r="465" s="2" customFormat="1" ht="24" customHeight="1">
      <c r="A465" s="34"/>
      <c r="B465" s="35"/>
      <c r="C465" s="215" t="s">
        <v>974</v>
      </c>
      <c r="D465" s="215" t="s">
        <v>107</v>
      </c>
      <c r="E465" s="216" t="s">
        <v>975</v>
      </c>
      <c r="F465" s="217" t="s">
        <v>976</v>
      </c>
      <c r="G465" s="218" t="s">
        <v>110</v>
      </c>
      <c r="H465" s="219">
        <v>1</v>
      </c>
      <c r="I465" s="220"/>
      <c r="J465" s="221">
        <f>ROUND(I465*H465,2)</f>
        <v>0</v>
      </c>
      <c r="K465" s="217" t="s">
        <v>111</v>
      </c>
      <c r="L465" s="40"/>
      <c r="M465" s="222" t="s">
        <v>1</v>
      </c>
      <c r="N465" s="223" t="s">
        <v>38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26" t="s">
        <v>112</v>
      </c>
      <c r="AT465" s="226" t="s">
        <v>107</v>
      </c>
      <c r="AU465" s="226" t="s">
        <v>78</v>
      </c>
      <c r="AY465" s="13" t="s">
        <v>106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3" t="s">
        <v>78</v>
      </c>
      <c r="BK465" s="227">
        <f>ROUND(I465*H465,2)</f>
        <v>0</v>
      </c>
      <c r="BL465" s="13" t="s">
        <v>112</v>
      </c>
      <c r="BM465" s="226" t="s">
        <v>977</v>
      </c>
    </row>
    <row r="466" s="2" customFormat="1">
      <c r="A466" s="34"/>
      <c r="B466" s="35"/>
      <c r="C466" s="36"/>
      <c r="D466" s="228" t="s">
        <v>114</v>
      </c>
      <c r="E466" s="36"/>
      <c r="F466" s="229" t="s">
        <v>978</v>
      </c>
      <c r="G466" s="36"/>
      <c r="H466" s="36"/>
      <c r="I466" s="134"/>
      <c r="J466" s="36"/>
      <c r="K466" s="36"/>
      <c r="L466" s="40"/>
      <c r="M466" s="230"/>
      <c r="N466" s="231"/>
      <c r="O466" s="87"/>
      <c r="P466" s="87"/>
      <c r="Q466" s="87"/>
      <c r="R466" s="87"/>
      <c r="S466" s="87"/>
      <c r="T466" s="88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3" t="s">
        <v>114</v>
      </c>
      <c r="AU466" s="13" t="s">
        <v>78</v>
      </c>
    </row>
    <row r="467" s="2" customFormat="1" ht="24" customHeight="1">
      <c r="A467" s="34"/>
      <c r="B467" s="35"/>
      <c r="C467" s="215" t="s">
        <v>979</v>
      </c>
      <c r="D467" s="215" t="s">
        <v>107</v>
      </c>
      <c r="E467" s="216" t="s">
        <v>980</v>
      </c>
      <c r="F467" s="217" t="s">
        <v>981</v>
      </c>
      <c r="G467" s="218" t="s">
        <v>110</v>
      </c>
      <c r="H467" s="219">
        <v>1</v>
      </c>
      <c r="I467" s="220"/>
      <c r="J467" s="221">
        <f>ROUND(I467*H467,2)</f>
        <v>0</v>
      </c>
      <c r="K467" s="217" t="s">
        <v>111</v>
      </c>
      <c r="L467" s="40"/>
      <c r="M467" s="222" t="s">
        <v>1</v>
      </c>
      <c r="N467" s="223" t="s">
        <v>38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26" t="s">
        <v>112</v>
      </c>
      <c r="AT467" s="226" t="s">
        <v>107</v>
      </c>
      <c r="AU467" s="226" t="s">
        <v>78</v>
      </c>
      <c r="AY467" s="13" t="s">
        <v>106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3" t="s">
        <v>78</v>
      </c>
      <c r="BK467" s="227">
        <f>ROUND(I467*H467,2)</f>
        <v>0</v>
      </c>
      <c r="BL467" s="13" t="s">
        <v>112</v>
      </c>
      <c r="BM467" s="226" t="s">
        <v>982</v>
      </c>
    </row>
    <row r="468" s="2" customFormat="1">
      <c r="A468" s="34"/>
      <c r="B468" s="35"/>
      <c r="C468" s="36"/>
      <c r="D468" s="228" t="s">
        <v>114</v>
      </c>
      <c r="E468" s="36"/>
      <c r="F468" s="229" t="s">
        <v>983</v>
      </c>
      <c r="G468" s="36"/>
      <c r="H468" s="36"/>
      <c r="I468" s="134"/>
      <c r="J468" s="36"/>
      <c r="K468" s="36"/>
      <c r="L468" s="40"/>
      <c r="M468" s="230"/>
      <c r="N468" s="231"/>
      <c r="O468" s="87"/>
      <c r="P468" s="87"/>
      <c r="Q468" s="87"/>
      <c r="R468" s="87"/>
      <c r="S468" s="87"/>
      <c r="T468" s="88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3" t="s">
        <v>114</v>
      </c>
      <c r="AU468" s="13" t="s">
        <v>78</v>
      </c>
    </row>
    <row r="469" s="2" customFormat="1" ht="24" customHeight="1">
      <c r="A469" s="34"/>
      <c r="B469" s="35"/>
      <c r="C469" s="215" t="s">
        <v>984</v>
      </c>
      <c r="D469" s="215" t="s">
        <v>107</v>
      </c>
      <c r="E469" s="216" t="s">
        <v>985</v>
      </c>
      <c r="F469" s="217" t="s">
        <v>986</v>
      </c>
      <c r="G469" s="218" t="s">
        <v>110</v>
      </c>
      <c r="H469" s="219">
        <v>1</v>
      </c>
      <c r="I469" s="220"/>
      <c r="J469" s="221">
        <f>ROUND(I469*H469,2)</f>
        <v>0</v>
      </c>
      <c r="K469" s="217" t="s">
        <v>111</v>
      </c>
      <c r="L469" s="40"/>
      <c r="M469" s="222" t="s">
        <v>1</v>
      </c>
      <c r="N469" s="223" t="s">
        <v>38</v>
      </c>
      <c r="O469" s="87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26" t="s">
        <v>112</v>
      </c>
      <c r="AT469" s="226" t="s">
        <v>107</v>
      </c>
      <c r="AU469" s="226" t="s">
        <v>78</v>
      </c>
      <c r="AY469" s="13" t="s">
        <v>106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3" t="s">
        <v>78</v>
      </c>
      <c r="BK469" s="227">
        <f>ROUND(I469*H469,2)</f>
        <v>0</v>
      </c>
      <c r="BL469" s="13" t="s">
        <v>112</v>
      </c>
      <c r="BM469" s="226" t="s">
        <v>987</v>
      </c>
    </row>
    <row r="470" s="2" customFormat="1">
      <c r="A470" s="34"/>
      <c r="B470" s="35"/>
      <c r="C470" s="36"/>
      <c r="D470" s="228" t="s">
        <v>114</v>
      </c>
      <c r="E470" s="36"/>
      <c r="F470" s="229" t="s">
        <v>988</v>
      </c>
      <c r="G470" s="36"/>
      <c r="H470" s="36"/>
      <c r="I470" s="134"/>
      <c r="J470" s="36"/>
      <c r="K470" s="36"/>
      <c r="L470" s="40"/>
      <c r="M470" s="230"/>
      <c r="N470" s="231"/>
      <c r="O470" s="87"/>
      <c r="P470" s="87"/>
      <c r="Q470" s="87"/>
      <c r="R470" s="87"/>
      <c r="S470" s="87"/>
      <c r="T470" s="88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3" t="s">
        <v>114</v>
      </c>
      <c r="AU470" s="13" t="s">
        <v>78</v>
      </c>
    </row>
    <row r="471" s="2" customFormat="1" ht="24" customHeight="1">
      <c r="A471" s="34"/>
      <c r="B471" s="35"/>
      <c r="C471" s="215" t="s">
        <v>989</v>
      </c>
      <c r="D471" s="215" t="s">
        <v>107</v>
      </c>
      <c r="E471" s="216" t="s">
        <v>990</v>
      </c>
      <c r="F471" s="217" t="s">
        <v>991</v>
      </c>
      <c r="G471" s="218" t="s">
        <v>110</v>
      </c>
      <c r="H471" s="219">
        <v>1</v>
      </c>
      <c r="I471" s="220"/>
      <c r="J471" s="221">
        <f>ROUND(I471*H471,2)</f>
        <v>0</v>
      </c>
      <c r="K471" s="217" t="s">
        <v>111</v>
      </c>
      <c r="L471" s="40"/>
      <c r="M471" s="222" t="s">
        <v>1</v>
      </c>
      <c r="N471" s="223" t="s">
        <v>38</v>
      </c>
      <c r="O471" s="87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26" t="s">
        <v>112</v>
      </c>
      <c r="AT471" s="226" t="s">
        <v>107</v>
      </c>
      <c r="AU471" s="226" t="s">
        <v>78</v>
      </c>
      <c r="AY471" s="13" t="s">
        <v>106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3" t="s">
        <v>78</v>
      </c>
      <c r="BK471" s="227">
        <f>ROUND(I471*H471,2)</f>
        <v>0</v>
      </c>
      <c r="BL471" s="13" t="s">
        <v>112</v>
      </c>
      <c r="BM471" s="226" t="s">
        <v>992</v>
      </c>
    </row>
    <row r="472" s="2" customFormat="1">
      <c r="A472" s="34"/>
      <c r="B472" s="35"/>
      <c r="C472" s="36"/>
      <c r="D472" s="228" t="s">
        <v>114</v>
      </c>
      <c r="E472" s="36"/>
      <c r="F472" s="229" t="s">
        <v>993</v>
      </c>
      <c r="G472" s="36"/>
      <c r="H472" s="36"/>
      <c r="I472" s="134"/>
      <c r="J472" s="36"/>
      <c r="K472" s="36"/>
      <c r="L472" s="40"/>
      <c r="M472" s="230"/>
      <c r="N472" s="231"/>
      <c r="O472" s="87"/>
      <c r="P472" s="87"/>
      <c r="Q472" s="87"/>
      <c r="R472" s="87"/>
      <c r="S472" s="87"/>
      <c r="T472" s="88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3" t="s">
        <v>114</v>
      </c>
      <c r="AU472" s="13" t="s">
        <v>78</v>
      </c>
    </row>
    <row r="473" s="2" customFormat="1" ht="24" customHeight="1">
      <c r="A473" s="34"/>
      <c r="B473" s="35"/>
      <c r="C473" s="215" t="s">
        <v>994</v>
      </c>
      <c r="D473" s="215" t="s">
        <v>107</v>
      </c>
      <c r="E473" s="216" t="s">
        <v>995</v>
      </c>
      <c r="F473" s="217" t="s">
        <v>996</v>
      </c>
      <c r="G473" s="218" t="s">
        <v>110</v>
      </c>
      <c r="H473" s="219">
        <v>1</v>
      </c>
      <c r="I473" s="220"/>
      <c r="J473" s="221">
        <f>ROUND(I473*H473,2)</f>
        <v>0</v>
      </c>
      <c r="K473" s="217" t="s">
        <v>111</v>
      </c>
      <c r="L473" s="40"/>
      <c r="M473" s="222" t="s">
        <v>1</v>
      </c>
      <c r="N473" s="223" t="s">
        <v>38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0</v>
      </c>
      <c r="T473" s="225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26" t="s">
        <v>112</v>
      </c>
      <c r="AT473" s="226" t="s">
        <v>107</v>
      </c>
      <c r="AU473" s="226" t="s">
        <v>78</v>
      </c>
      <c r="AY473" s="13" t="s">
        <v>106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3" t="s">
        <v>78</v>
      </c>
      <c r="BK473" s="227">
        <f>ROUND(I473*H473,2)</f>
        <v>0</v>
      </c>
      <c r="BL473" s="13" t="s">
        <v>112</v>
      </c>
      <c r="BM473" s="226" t="s">
        <v>997</v>
      </c>
    </row>
    <row r="474" s="2" customFormat="1">
      <c r="A474" s="34"/>
      <c r="B474" s="35"/>
      <c r="C474" s="36"/>
      <c r="D474" s="228" t="s">
        <v>114</v>
      </c>
      <c r="E474" s="36"/>
      <c r="F474" s="229" t="s">
        <v>998</v>
      </c>
      <c r="G474" s="36"/>
      <c r="H474" s="36"/>
      <c r="I474" s="134"/>
      <c r="J474" s="36"/>
      <c r="K474" s="36"/>
      <c r="L474" s="40"/>
      <c r="M474" s="230"/>
      <c r="N474" s="231"/>
      <c r="O474" s="87"/>
      <c r="P474" s="87"/>
      <c r="Q474" s="87"/>
      <c r="R474" s="87"/>
      <c r="S474" s="87"/>
      <c r="T474" s="88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3" t="s">
        <v>114</v>
      </c>
      <c r="AU474" s="13" t="s">
        <v>78</v>
      </c>
    </row>
    <row r="475" s="2" customFormat="1" ht="24" customHeight="1">
      <c r="A475" s="34"/>
      <c r="B475" s="35"/>
      <c r="C475" s="215" t="s">
        <v>999</v>
      </c>
      <c r="D475" s="215" t="s">
        <v>107</v>
      </c>
      <c r="E475" s="216" t="s">
        <v>1000</v>
      </c>
      <c r="F475" s="217" t="s">
        <v>1001</v>
      </c>
      <c r="G475" s="218" t="s">
        <v>110</v>
      </c>
      <c r="H475" s="219">
        <v>1</v>
      </c>
      <c r="I475" s="220"/>
      <c r="J475" s="221">
        <f>ROUND(I475*H475,2)</f>
        <v>0</v>
      </c>
      <c r="K475" s="217" t="s">
        <v>111</v>
      </c>
      <c r="L475" s="40"/>
      <c r="M475" s="222" t="s">
        <v>1</v>
      </c>
      <c r="N475" s="223" t="s">
        <v>38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26" t="s">
        <v>112</v>
      </c>
      <c r="AT475" s="226" t="s">
        <v>107</v>
      </c>
      <c r="AU475" s="226" t="s">
        <v>78</v>
      </c>
      <c r="AY475" s="13" t="s">
        <v>106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3" t="s">
        <v>78</v>
      </c>
      <c r="BK475" s="227">
        <f>ROUND(I475*H475,2)</f>
        <v>0</v>
      </c>
      <c r="BL475" s="13" t="s">
        <v>112</v>
      </c>
      <c r="BM475" s="226" t="s">
        <v>1002</v>
      </c>
    </row>
    <row r="476" s="2" customFormat="1">
      <c r="A476" s="34"/>
      <c r="B476" s="35"/>
      <c r="C476" s="36"/>
      <c r="D476" s="228" t="s">
        <v>114</v>
      </c>
      <c r="E476" s="36"/>
      <c r="F476" s="229" t="s">
        <v>1003</v>
      </c>
      <c r="G476" s="36"/>
      <c r="H476" s="36"/>
      <c r="I476" s="134"/>
      <c r="J476" s="36"/>
      <c r="K476" s="36"/>
      <c r="L476" s="40"/>
      <c r="M476" s="230"/>
      <c r="N476" s="231"/>
      <c r="O476" s="87"/>
      <c r="P476" s="87"/>
      <c r="Q476" s="87"/>
      <c r="R476" s="87"/>
      <c r="S476" s="87"/>
      <c r="T476" s="88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3" t="s">
        <v>114</v>
      </c>
      <c r="AU476" s="13" t="s">
        <v>78</v>
      </c>
    </row>
    <row r="477" s="2" customFormat="1" ht="24" customHeight="1">
      <c r="A477" s="34"/>
      <c r="B477" s="35"/>
      <c r="C477" s="215" t="s">
        <v>1004</v>
      </c>
      <c r="D477" s="215" t="s">
        <v>107</v>
      </c>
      <c r="E477" s="216" t="s">
        <v>1005</v>
      </c>
      <c r="F477" s="217" t="s">
        <v>1006</v>
      </c>
      <c r="G477" s="218" t="s">
        <v>110</v>
      </c>
      <c r="H477" s="219">
        <v>1</v>
      </c>
      <c r="I477" s="220"/>
      <c r="J477" s="221">
        <f>ROUND(I477*H477,2)</f>
        <v>0</v>
      </c>
      <c r="K477" s="217" t="s">
        <v>111</v>
      </c>
      <c r="L477" s="40"/>
      <c r="M477" s="222" t="s">
        <v>1</v>
      </c>
      <c r="N477" s="223" t="s">
        <v>38</v>
      </c>
      <c r="O477" s="87"/>
      <c r="P477" s="224">
        <f>O477*H477</f>
        <v>0</v>
      </c>
      <c r="Q477" s="224">
        <v>0</v>
      </c>
      <c r="R477" s="224">
        <f>Q477*H477</f>
        <v>0</v>
      </c>
      <c r="S477" s="224">
        <v>0</v>
      </c>
      <c r="T477" s="22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26" t="s">
        <v>112</v>
      </c>
      <c r="AT477" s="226" t="s">
        <v>107</v>
      </c>
      <c r="AU477" s="226" t="s">
        <v>78</v>
      </c>
      <c r="AY477" s="13" t="s">
        <v>106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3" t="s">
        <v>78</v>
      </c>
      <c r="BK477" s="227">
        <f>ROUND(I477*H477,2)</f>
        <v>0</v>
      </c>
      <c r="BL477" s="13" t="s">
        <v>112</v>
      </c>
      <c r="BM477" s="226" t="s">
        <v>1007</v>
      </c>
    </row>
    <row r="478" s="2" customFormat="1">
      <c r="A478" s="34"/>
      <c r="B478" s="35"/>
      <c r="C478" s="36"/>
      <c r="D478" s="228" t="s">
        <v>114</v>
      </c>
      <c r="E478" s="36"/>
      <c r="F478" s="229" t="s">
        <v>1008</v>
      </c>
      <c r="G478" s="36"/>
      <c r="H478" s="36"/>
      <c r="I478" s="134"/>
      <c r="J478" s="36"/>
      <c r="K478" s="36"/>
      <c r="L478" s="40"/>
      <c r="M478" s="230"/>
      <c r="N478" s="231"/>
      <c r="O478" s="87"/>
      <c r="P478" s="87"/>
      <c r="Q478" s="87"/>
      <c r="R478" s="87"/>
      <c r="S478" s="87"/>
      <c r="T478" s="88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3" t="s">
        <v>114</v>
      </c>
      <c r="AU478" s="13" t="s">
        <v>78</v>
      </c>
    </row>
    <row r="479" s="2" customFormat="1" ht="24" customHeight="1">
      <c r="A479" s="34"/>
      <c r="B479" s="35"/>
      <c r="C479" s="215" t="s">
        <v>1009</v>
      </c>
      <c r="D479" s="215" t="s">
        <v>107</v>
      </c>
      <c r="E479" s="216" t="s">
        <v>1010</v>
      </c>
      <c r="F479" s="217" t="s">
        <v>1011</v>
      </c>
      <c r="G479" s="218" t="s">
        <v>110</v>
      </c>
      <c r="H479" s="219">
        <v>1</v>
      </c>
      <c r="I479" s="220"/>
      <c r="J479" s="221">
        <f>ROUND(I479*H479,2)</f>
        <v>0</v>
      </c>
      <c r="K479" s="217" t="s">
        <v>111</v>
      </c>
      <c r="L479" s="40"/>
      <c r="M479" s="222" t="s">
        <v>1</v>
      </c>
      <c r="N479" s="223" t="s">
        <v>38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26" t="s">
        <v>112</v>
      </c>
      <c r="AT479" s="226" t="s">
        <v>107</v>
      </c>
      <c r="AU479" s="226" t="s">
        <v>78</v>
      </c>
      <c r="AY479" s="13" t="s">
        <v>106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3" t="s">
        <v>78</v>
      </c>
      <c r="BK479" s="227">
        <f>ROUND(I479*H479,2)</f>
        <v>0</v>
      </c>
      <c r="BL479" s="13" t="s">
        <v>112</v>
      </c>
      <c r="BM479" s="226" t="s">
        <v>1012</v>
      </c>
    </row>
    <row r="480" s="2" customFormat="1">
      <c r="A480" s="34"/>
      <c r="B480" s="35"/>
      <c r="C480" s="36"/>
      <c r="D480" s="228" t="s">
        <v>114</v>
      </c>
      <c r="E480" s="36"/>
      <c r="F480" s="229" t="s">
        <v>1013</v>
      </c>
      <c r="G480" s="36"/>
      <c r="H480" s="36"/>
      <c r="I480" s="134"/>
      <c r="J480" s="36"/>
      <c r="K480" s="36"/>
      <c r="L480" s="40"/>
      <c r="M480" s="230"/>
      <c r="N480" s="231"/>
      <c r="O480" s="87"/>
      <c r="P480" s="87"/>
      <c r="Q480" s="87"/>
      <c r="R480" s="87"/>
      <c r="S480" s="87"/>
      <c r="T480" s="88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3" t="s">
        <v>114</v>
      </c>
      <c r="AU480" s="13" t="s">
        <v>78</v>
      </c>
    </row>
    <row r="481" s="2" customFormat="1" ht="24" customHeight="1">
      <c r="A481" s="34"/>
      <c r="B481" s="35"/>
      <c r="C481" s="215" t="s">
        <v>1014</v>
      </c>
      <c r="D481" s="215" t="s">
        <v>107</v>
      </c>
      <c r="E481" s="216" t="s">
        <v>1015</v>
      </c>
      <c r="F481" s="217" t="s">
        <v>1016</v>
      </c>
      <c r="G481" s="218" t="s">
        <v>110</v>
      </c>
      <c r="H481" s="219">
        <v>1</v>
      </c>
      <c r="I481" s="220"/>
      <c r="J481" s="221">
        <f>ROUND(I481*H481,2)</f>
        <v>0</v>
      </c>
      <c r="K481" s="217" t="s">
        <v>111</v>
      </c>
      <c r="L481" s="40"/>
      <c r="M481" s="222" t="s">
        <v>1</v>
      </c>
      <c r="N481" s="223" t="s">
        <v>38</v>
      </c>
      <c r="O481" s="87"/>
      <c r="P481" s="224">
        <f>O481*H481</f>
        <v>0</v>
      </c>
      <c r="Q481" s="224">
        <v>0</v>
      </c>
      <c r="R481" s="224">
        <f>Q481*H481</f>
        <v>0</v>
      </c>
      <c r="S481" s="224">
        <v>0</v>
      </c>
      <c r="T481" s="22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26" t="s">
        <v>112</v>
      </c>
      <c r="AT481" s="226" t="s">
        <v>107</v>
      </c>
      <c r="AU481" s="226" t="s">
        <v>78</v>
      </c>
      <c r="AY481" s="13" t="s">
        <v>106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3" t="s">
        <v>78</v>
      </c>
      <c r="BK481" s="227">
        <f>ROUND(I481*H481,2)</f>
        <v>0</v>
      </c>
      <c r="BL481" s="13" t="s">
        <v>112</v>
      </c>
      <c r="BM481" s="226" t="s">
        <v>1017</v>
      </c>
    </row>
    <row r="482" s="2" customFormat="1">
      <c r="A482" s="34"/>
      <c r="B482" s="35"/>
      <c r="C482" s="36"/>
      <c r="D482" s="228" t="s">
        <v>114</v>
      </c>
      <c r="E482" s="36"/>
      <c r="F482" s="229" t="s">
        <v>1018</v>
      </c>
      <c r="G482" s="36"/>
      <c r="H482" s="36"/>
      <c r="I482" s="134"/>
      <c r="J482" s="36"/>
      <c r="K482" s="36"/>
      <c r="L482" s="40"/>
      <c r="M482" s="230"/>
      <c r="N482" s="231"/>
      <c r="O482" s="87"/>
      <c r="P482" s="87"/>
      <c r="Q482" s="87"/>
      <c r="R482" s="87"/>
      <c r="S482" s="87"/>
      <c r="T482" s="88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3" t="s">
        <v>114</v>
      </c>
      <c r="AU482" s="13" t="s">
        <v>78</v>
      </c>
    </row>
    <row r="483" s="2" customFormat="1" ht="24" customHeight="1">
      <c r="A483" s="34"/>
      <c r="B483" s="35"/>
      <c r="C483" s="215" t="s">
        <v>1019</v>
      </c>
      <c r="D483" s="215" t="s">
        <v>107</v>
      </c>
      <c r="E483" s="216" t="s">
        <v>1020</v>
      </c>
      <c r="F483" s="217" t="s">
        <v>1021</v>
      </c>
      <c r="G483" s="218" t="s">
        <v>110</v>
      </c>
      <c r="H483" s="219">
        <v>1</v>
      </c>
      <c r="I483" s="220"/>
      <c r="J483" s="221">
        <f>ROUND(I483*H483,2)</f>
        <v>0</v>
      </c>
      <c r="K483" s="217" t="s">
        <v>111</v>
      </c>
      <c r="L483" s="40"/>
      <c r="M483" s="222" t="s">
        <v>1</v>
      </c>
      <c r="N483" s="223" t="s">
        <v>38</v>
      </c>
      <c r="O483" s="87"/>
      <c r="P483" s="224">
        <f>O483*H483</f>
        <v>0</v>
      </c>
      <c r="Q483" s="224">
        <v>0</v>
      </c>
      <c r="R483" s="224">
        <f>Q483*H483</f>
        <v>0</v>
      </c>
      <c r="S483" s="224">
        <v>0</v>
      </c>
      <c r="T483" s="22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26" t="s">
        <v>112</v>
      </c>
      <c r="AT483" s="226" t="s">
        <v>107</v>
      </c>
      <c r="AU483" s="226" t="s">
        <v>78</v>
      </c>
      <c r="AY483" s="13" t="s">
        <v>106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3" t="s">
        <v>78</v>
      </c>
      <c r="BK483" s="227">
        <f>ROUND(I483*H483,2)</f>
        <v>0</v>
      </c>
      <c r="BL483" s="13" t="s">
        <v>112</v>
      </c>
      <c r="BM483" s="226" t="s">
        <v>1022</v>
      </c>
    </row>
    <row r="484" s="2" customFormat="1">
      <c r="A484" s="34"/>
      <c r="B484" s="35"/>
      <c r="C484" s="36"/>
      <c r="D484" s="228" t="s">
        <v>114</v>
      </c>
      <c r="E484" s="36"/>
      <c r="F484" s="229" t="s">
        <v>1023</v>
      </c>
      <c r="G484" s="36"/>
      <c r="H484" s="36"/>
      <c r="I484" s="134"/>
      <c r="J484" s="36"/>
      <c r="K484" s="36"/>
      <c r="L484" s="40"/>
      <c r="M484" s="230"/>
      <c r="N484" s="231"/>
      <c r="O484" s="87"/>
      <c r="P484" s="87"/>
      <c r="Q484" s="87"/>
      <c r="R484" s="87"/>
      <c r="S484" s="87"/>
      <c r="T484" s="88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3" t="s">
        <v>114</v>
      </c>
      <c r="AU484" s="13" t="s">
        <v>78</v>
      </c>
    </row>
    <row r="485" s="2" customFormat="1" ht="24" customHeight="1">
      <c r="A485" s="34"/>
      <c r="B485" s="35"/>
      <c r="C485" s="215" t="s">
        <v>1024</v>
      </c>
      <c r="D485" s="215" t="s">
        <v>107</v>
      </c>
      <c r="E485" s="216" t="s">
        <v>1025</v>
      </c>
      <c r="F485" s="217" t="s">
        <v>1026</v>
      </c>
      <c r="G485" s="218" t="s">
        <v>110</v>
      </c>
      <c r="H485" s="219">
        <v>1</v>
      </c>
      <c r="I485" s="220"/>
      <c r="J485" s="221">
        <f>ROUND(I485*H485,2)</f>
        <v>0</v>
      </c>
      <c r="K485" s="217" t="s">
        <v>111</v>
      </c>
      <c r="L485" s="40"/>
      <c r="M485" s="222" t="s">
        <v>1</v>
      </c>
      <c r="N485" s="223" t="s">
        <v>38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26" t="s">
        <v>112</v>
      </c>
      <c r="AT485" s="226" t="s">
        <v>107</v>
      </c>
      <c r="AU485" s="226" t="s">
        <v>78</v>
      </c>
      <c r="AY485" s="13" t="s">
        <v>106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3" t="s">
        <v>78</v>
      </c>
      <c r="BK485" s="227">
        <f>ROUND(I485*H485,2)</f>
        <v>0</v>
      </c>
      <c r="BL485" s="13" t="s">
        <v>112</v>
      </c>
      <c r="BM485" s="226" t="s">
        <v>1027</v>
      </c>
    </row>
    <row r="486" s="2" customFormat="1">
      <c r="A486" s="34"/>
      <c r="B486" s="35"/>
      <c r="C486" s="36"/>
      <c r="D486" s="228" t="s">
        <v>114</v>
      </c>
      <c r="E486" s="36"/>
      <c r="F486" s="229" t="s">
        <v>1028</v>
      </c>
      <c r="G486" s="36"/>
      <c r="H486" s="36"/>
      <c r="I486" s="134"/>
      <c r="J486" s="36"/>
      <c r="K486" s="36"/>
      <c r="L486" s="40"/>
      <c r="M486" s="230"/>
      <c r="N486" s="231"/>
      <c r="O486" s="87"/>
      <c r="P486" s="87"/>
      <c r="Q486" s="87"/>
      <c r="R486" s="87"/>
      <c r="S486" s="87"/>
      <c r="T486" s="88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3" t="s">
        <v>114</v>
      </c>
      <c r="AU486" s="13" t="s">
        <v>78</v>
      </c>
    </row>
    <row r="487" s="2" customFormat="1" ht="24" customHeight="1">
      <c r="A487" s="34"/>
      <c r="B487" s="35"/>
      <c r="C487" s="215" t="s">
        <v>1029</v>
      </c>
      <c r="D487" s="215" t="s">
        <v>107</v>
      </c>
      <c r="E487" s="216" t="s">
        <v>1030</v>
      </c>
      <c r="F487" s="217" t="s">
        <v>1031</v>
      </c>
      <c r="G487" s="218" t="s">
        <v>110</v>
      </c>
      <c r="H487" s="219">
        <v>1</v>
      </c>
      <c r="I487" s="220"/>
      <c r="J487" s="221">
        <f>ROUND(I487*H487,2)</f>
        <v>0</v>
      </c>
      <c r="K487" s="217" t="s">
        <v>111</v>
      </c>
      <c r="L487" s="40"/>
      <c r="M487" s="222" t="s">
        <v>1</v>
      </c>
      <c r="N487" s="223" t="s">
        <v>38</v>
      </c>
      <c r="O487" s="87"/>
      <c r="P487" s="224">
        <f>O487*H487</f>
        <v>0</v>
      </c>
      <c r="Q487" s="224">
        <v>0</v>
      </c>
      <c r="R487" s="224">
        <f>Q487*H487</f>
        <v>0</v>
      </c>
      <c r="S487" s="224">
        <v>0</v>
      </c>
      <c r="T487" s="22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26" t="s">
        <v>112</v>
      </c>
      <c r="AT487" s="226" t="s">
        <v>107</v>
      </c>
      <c r="AU487" s="226" t="s">
        <v>78</v>
      </c>
      <c r="AY487" s="13" t="s">
        <v>106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3" t="s">
        <v>78</v>
      </c>
      <c r="BK487" s="227">
        <f>ROUND(I487*H487,2)</f>
        <v>0</v>
      </c>
      <c r="BL487" s="13" t="s">
        <v>112</v>
      </c>
      <c r="BM487" s="226" t="s">
        <v>1032</v>
      </c>
    </row>
    <row r="488" s="2" customFormat="1">
      <c r="A488" s="34"/>
      <c r="B488" s="35"/>
      <c r="C488" s="36"/>
      <c r="D488" s="228" t="s">
        <v>114</v>
      </c>
      <c r="E488" s="36"/>
      <c r="F488" s="229" t="s">
        <v>1033</v>
      </c>
      <c r="G488" s="36"/>
      <c r="H488" s="36"/>
      <c r="I488" s="134"/>
      <c r="J488" s="36"/>
      <c r="K488" s="36"/>
      <c r="L488" s="40"/>
      <c r="M488" s="230"/>
      <c r="N488" s="231"/>
      <c r="O488" s="87"/>
      <c r="P488" s="87"/>
      <c r="Q488" s="87"/>
      <c r="R488" s="87"/>
      <c r="S488" s="87"/>
      <c r="T488" s="88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3" t="s">
        <v>114</v>
      </c>
      <c r="AU488" s="13" t="s">
        <v>78</v>
      </c>
    </row>
    <row r="489" s="2" customFormat="1" ht="24" customHeight="1">
      <c r="A489" s="34"/>
      <c r="B489" s="35"/>
      <c r="C489" s="215" t="s">
        <v>1034</v>
      </c>
      <c r="D489" s="215" t="s">
        <v>107</v>
      </c>
      <c r="E489" s="216" t="s">
        <v>1035</v>
      </c>
      <c r="F489" s="217" t="s">
        <v>1036</v>
      </c>
      <c r="G489" s="218" t="s">
        <v>110</v>
      </c>
      <c r="H489" s="219">
        <v>1</v>
      </c>
      <c r="I489" s="220"/>
      <c r="J489" s="221">
        <f>ROUND(I489*H489,2)</f>
        <v>0</v>
      </c>
      <c r="K489" s="217" t="s">
        <v>111</v>
      </c>
      <c r="L489" s="40"/>
      <c r="M489" s="222" t="s">
        <v>1</v>
      </c>
      <c r="N489" s="223" t="s">
        <v>38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26" t="s">
        <v>112</v>
      </c>
      <c r="AT489" s="226" t="s">
        <v>107</v>
      </c>
      <c r="AU489" s="226" t="s">
        <v>78</v>
      </c>
      <c r="AY489" s="13" t="s">
        <v>106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3" t="s">
        <v>78</v>
      </c>
      <c r="BK489" s="227">
        <f>ROUND(I489*H489,2)</f>
        <v>0</v>
      </c>
      <c r="BL489" s="13" t="s">
        <v>112</v>
      </c>
      <c r="BM489" s="226" t="s">
        <v>1037</v>
      </c>
    </row>
    <row r="490" s="2" customFormat="1">
      <c r="A490" s="34"/>
      <c r="B490" s="35"/>
      <c r="C490" s="36"/>
      <c r="D490" s="228" t="s">
        <v>114</v>
      </c>
      <c r="E490" s="36"/>
      <c r="F490" s="229" t="s">
        <v>1038</v>
      </c>
      <c r="G490" s="36"/>
      <c r="H490" s="36"/>
      <c r="I490" s="134"/>
      <c r="J490" s="36"/>
      <c r="K490" s="36"/>
      <c r="L490" s="40"/>
      <c r="M490" s="230"/>
      <c r="N490" s="231"/>
      <c r="O490" s="87"/>
      <c r="P490" s="87"/>
      <c r="Q490" s="87"/>
      <c r="R490" s="87"/>
      <c r="S490" s="87"/>
      <c r="T490" s="88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3" t="s">
        <v>114</v>
      </c>
      <c r="AU490" s="13" t="s">
        <v>78</v>
      </c>
    </row>
    <row r="491" s="2" customFormat="1" ht="24" customHeight="1">
      <c r="A491" s="34"/>
      <c r="B491" s="35"/>
      <c r="C491" s="215" t="s">
        <v>1039</v>
      </c>
      <c r="D491" s="215" t="s">
        <v>107</v>
      </c>
      <c r="E491" s="216" t="s">
        <v>1040</v>
      </c>
      <c r="F491" s="217" t="s">
        <v>1041</v>
      </c>
      <c r="G491" s="218" t="s">
        <v>110</v>
      </c>
      <c r="H491" s="219">
        <v>1</v>
      </c>
      <c r="I491" s="220"/>
      <c r="J491" s="221">
        <f>ROUND(I491*H491,2)</f>
        <v>0</v>
      </c>
      <c r="K491" s="217" t="s">
        <v>111</v>
      </c>
      <c r="L491" s="40"/>
      <c r="M491" s="222" t="s">
        <v>1</v>
      </c>
      <c r="N491" s="223" t="s">
        <v>38</v>
      </c>
      <c r="O491" s="87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26" t="s">
        <v>112</v>
      </c>
      <c r="AT491" s="226" t="s">
        <v>107</v>
      </c>
      <c r="AU491" s="226" t="s">
        <v>78</v>
      </c>
      <c r="AY491" s="13" t="s">
        <v>106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3" t="s">
        <v>78</v>
      </c>
      <c r="BK491" s="227">
        <f>ROUND(I491*H491,2)</f>
        <v>0</v>
      </c>
      <c r="BL491" s="13" t="s">
        <v>112</v>
      </c>
      <c r="BM491" s="226" t="s">
        <v>1042</v>
      </c>
    </row>
    <row r="492" s="2" customFormat="1">
      <c r="A492" s="34"/>
      <c r="B492" s="35"/>
      <c r="C492" s="36"/>
      <c r="D492" s="228" t="s">
        <v>114</v>
      </c>
      <c r="E492" s="36"/>
      <c r="F492" s="229" t="s">
        <v>1043</v>
      </c>
      <c r="G492" s="36"/>
      <c r="H492" s="36"/>
      <c r="I492" s="134"/>
      <c r="J492" s="36"/>
      <c r="K492" s="36"/>
      <c r="L492" s="40"/>
      <c r="M492" s="230"/>
      <c r="N492" s="231"/>
      <c r="O492" s="87"/>
      <c r="P492" s="87"/>
      <c r="Q492" s="87"/>
      <c r="R492" s="87"/>
      <c r="S492" s="87"/>
      <c r="T492" s="88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3" t="s">
        <v>114</v>
      </c>
      <c r="AU492" s="13" t="s">
        <v>78</v>
      </c>
    </row>
    <row r="493" s="2" customFormat="1" ht="24" customHeight="1">
      <c r="A493" s="34"/>
      <c r="B493" s="35"/>
      <c r="C493" s="215" t="s">
        <v>1044</v>
      </c>
      <c r="D493" s="215" t="s">
        <v>107</v>
      </c>
      <c r="E493" s="216" t="s">
        <v>1045</v>
      </c>
      <c r="F493" s="217" t="s">
        <v>1046</v>
      </c>
      <c r="G493" s="218" t="s">
        <v>110</v>
      </c>
      <c r="H493" s="219">
        <v>1</v>
      </c>
      <c r="I493" s="220"/>
      <c r="J493" s="221">
        <f>ROUND(I493*H493,2)</f>
        <v>0</v>
      </c>
      <c r="K493" s="217" t="s">
        <v>111</v>
      </c>
      <c r="L493" s="40"/>
      <c r="M493" s="222" t="s">
        <v>1</v>
      </c>
      <c r="N493" s="223" t="s">
        <v>38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226" t="s">
        <v>112</v>
      </c>
      <c r="AT493" s="226" t="s">
        <v>107</v>
      </c>
      <c r="AU493" s="226" t="s">
        <v>78</v>
      </c>
      <c r="AY493" s="13" t="s">
        <v>106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3" t="s">
        <v>78</v>
      </c>
      <c r="BK493" s="227">
        <f>ROUND(I493*H493,2)</f>
        <v>0</v>
      </c>
      <c r="BL493" s="13" t="s">
        <v>112</v>
      </c>
      <c r="BM493" s="226" t="s">
        <v>1047</v>
      </c>
    </row>
    <row r="494" s="2" customFormat="1">
      <c r="A494" s="34"/>
      <c r="B494" s="35"/>
      <c r="C494" s="36"/>
      <c r="D494" s="228" t="s">
        <v>114</v>
      </c>
      <c r="E494" s="36"/>
      <c r="F494" s="229" t="s">
        <v>1048</v>
      </c>
      <c r="G494" s="36"/>
      <c r="H494" s="36"/>
      <c r="I494" s="134"/>
      <c r="J494" s="36"/>
      <c r="K494" s="36"/>
      <c r="L494" s="40"/>
      <c r="M494" s="230"/>
      <c r="N494" s="231"/>
      <c r="O494" s="87"/>
      <c r="P494" s="87"/>
      <c r="Q494" s="87"/>
      <c r="R494" s="87"/>
      <c r="S494" s="87"/>
      <c r="T494" s="88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3" t="s">
        <v>114</v>
      </c>
      <c r="AU494" s="13" t="s">
        <v>78</v>
      </c>
    </row>
    <row r="495" s="2" customFormat="1" ht="24" customHeight="1">
      <c r="A495" s="34"/>
      <c r="B495" s="35"/>
      <c r="C495" s="215" t="s">
        <v>1049</v>
      </c>
      <c r="D495" s="215" t="s">
        <v>107</v>
      </c>
      <c r="E495" s="216" t="s">
        <v>1050</v>
      </c>
      <c r="F495" s="217" t="s">
        <v>1051</v>
      </c>
      <c r="G495" s="218" t="s">
        <v>110</v>
      </c>
      <c r="H495" s="219">
        <v>1</v>
      </c>
      <c r="I495" s="220"/>
      <c r="J495" s="221">
        <f>ROUND(I495*H495,2)</f>
        <v>0</v>
      </c>
      <c r="K495" s="217" t="s">
        <v>111</v>
      </c>
      <c r="L495" s="40"/>
      <c r="M495" s="222" t="s">
        <v>1</v>
      </c>
      <c r="N495" s="223" t="s">
        <v>38</v>
      </c>
      <c r="O495" s="87"/>
      <c r="P495" s="224">
        <f>O495*H495</f>
        <v>0</v>
      </c>
      <c r="Q495" s="224">
        <v>0</v>
      </c>
      <c r="R495" s="224">
        <f>Q495*H495</f>
        <v>0</v>
      </c>
      <c r="S495" s="224">
        <v>0</v>
      </c>
      <c r="T495" s="225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26" t="s">
        <v>112</v>
      </c>
      <c r="AT495" s="226" t="s">
        <v>107</v>
      </c>
      <c r="AU495" s="226" t="s">
        <v>78</v>
      </c>
      <c r="AY495" s="13" t="s">
        <v>106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3" t="s">
        <v>78</v>
      </c>
      <c r="BK495" s="227">
        <f>ROUND(I495*H495,2)</f>
        <v>0</v>
      </c>
      <c r="BL495" s="13" t="s">
        <v>112</v>
      </c>
      <c r="BM495" s="226" t="s">
        <v>1052</v>
      </c>
    </row>
    <row r="496" s="2" customFormat="1">
      <c r="A496" s="34"/>
      <c r="B496" s="35"/>
      <c r="C496" s="36"/>
      <c r="D496" s="228" t="s">
        <v>114</v>
      </c>
      <c r="E496" s="36"/>
      <c r="F496" s="229" t="s">
        <v>1053</v>
      </c>
      <c r="G496" s="36"/>
      <c r="H496" s="36"/>
      <c r="I496" s="134"/>
      <c r="J496" s="36"/>
      <c r="K496" s="36"/>
      <c r="L496" s="40"/>
      <c r="M496" s="230"/>
      <c r="N496" s="231"/>
      <c r="O496" s="87"/>
      <c r="P496" s="87"/>
      <c r="Q496" s="87"/>
      <c r="R496" s="87"/>
      <c r="S496" s="87"/>
      <c r="T496" s="88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3" t="s">
        <v>114</v>
      </c>
      <c r="AU496" s="13" t="s">
        <v>78</v>
      </c>
    </row>
    <row r="497" s="2" customFormat="1" ht="24" customHeight="1">
      <c r="A497" s="34"/>
      <c r="B497" s="35"/>
      <c r="C497" s="215" t="s">
        <v>1054</v>
      </c>
      <c r="D497" s="215" t="s">
        <v>107</v>
      </c>
      <c r="E497" s="216" t="s">
        <v>1055</v>
      </c>
      <c r="F497" s="217" t="s">
        <v>1056</v>
      </c>
      <c r="G497" s="218" t="s">
        <v>110</v>
      </c>
      <c r="H497" s="219">
        <v>1</v>
      </c>
      <c r="I497" s="220"/>
      <c r="J497" s="221">
        <f>ROUND(I497*H497,2)</f>
        <v>0</v>
      </c>
      <c r="K497" s="217" t="s">
        <v>111</v>
      </c>
      <c r="L497" s="40"/>
      <c r="M497" s="222" t="s">
        <v>1</v>
      </c>
      <c r="N497" s="223" t="s">
        <v>38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26" t="s">
        <v>112</v>
      </c>
      <c r="AT497" s="226" t="s">
        <v>107</v>
      </c>
      <c r="AU497" s="226" t="s">
        <v>78</v>
      </c>
      <c r="AY497" s="13" t="s">
        <v>106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3" t="s">
        <v>78</v>
      </c>
      <c r="BK497" s="227">
        <f>ROUND(I497*H497,2)</f>
        <v>0</v>
      </c>
      <c r="BL497" s="13" t="s">
        <v>112</v>
      </c>
      <c r="BM497" s="226" t="s">
        <v>1057</v>
      </c>
    </row>
    <row r="498" s="2" customFormat="1">
      <c r="A498" s="34"/>
      <c r="B498" s="35"/>
      <c r="C498" s="36"/>
      <c r="D498" s="228" t="s">
        <v>114</v>
      </c>
      <c r="E498" s="36"/>
      <c r="F498" s="229" t="s">
        <v>1058</v>
      </c>
      <c r="G498" s="36"/>
      <c r="H498" s="36"/>
      <c r="I498" s="134"/>
      <c r="J498" s="36"/>
      <c r="K498" s="36"/>
      <c r="L498" s="40"/>
      <c r="M498" s="230"/>
      <c r="N498" s="231"/>
      <c r="O498" s="87"/>
      <c r="P498" s="87"/>
      <c r="Q498" s="87"/>
      <c r="R498" s="87"/>
      <c r="S498" s="87"/>
      <c r="T498" s="88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3" t="s">
        <v>114</v>
      </c>
      <c r="AU498" s="13" t="s">
        <v>78</v>
      </c>
    </row>
    <row r="499" s="2" customFormat="1" ht="24" customHeight="1">
      <c r="A499" s="34"/>
      <c r="B499" s="35"/>
      <c r="C499" s="215" t="s">
        <v>1059</v>
      </c>
      <c r="D499" s="215" t="s">
        <v>107</v>
      </c>
      <c r="E499" s="216" t="s">
        <v>1060</v>
      </c>
      <c r="F499" s="217" t="s">
        <v>1061</v>
      </c>
      <c r="G499" s="218" t="s">
        <v>110</v>
      </c>
      <c r="H499" s="219">
        <v>1</v>
      </c>
      <c r="I499" s="220"/>
      <c r="J499" s="221">
        <f>ROUND(I499*H499,2)</f>
        <v>0</v>
      </c>
      <c r="K499" s="217" t="s">
        <v>111</v>
      </c>
      <c r="L499" s="40"/>
      <c r="M499" s="222" t="s">
        <v>1</v>
      </c>
      <c r="N499" s="223" t="s">
        <v>38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26" t="s">
        <v>112</v>
      </c>
      <c r="AT499" s="226" t="s">
        <v>107</v>
      </c>
      <c r="AU499" s="226" t="s">
        <v>78</v>
      </c>
      <c r="AY499" s="13" t="s">
        <v>106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3" t="s">
        <v>78</v>
      </c>
      <c r="BK499" s="227">
        <f>ROUND(I499*H499,2)</f>
        <v>0</v>
      </c>
      <c r="BL499" s="13" t="s">
        <v>112</v>
      </c>
      <c r="BM499" s="226" t="s">
        <v>1062</v>
      </c>
    </row>
    <row r="500" s="2" customFormat="1">
      <c r="A500" s="34"/>
      <c r="B500" s="35"/>
      <c r="C500" s="36"/>
      <c r="D500" s="228" t="s">
        <v>114</v>
      </c>
      <c r="E500" s="36"/>
      <c r="F500" s="229" t="s">
        <v>1063</v>
      </c>
      <c r="G500" s="36"/>
      <c r="H500" s="36"/>
      <c r="I500" s="134"/>
      <c r="J500" s="36"/>
      <c r="K500" s="36"/>
      <c r="L500" s="40"/>
      <c r="M500" s="230"/>
      <c r="N500" s="231"/>
      <c r="O500" s="87"/>
      <c r="P500" s="87"/>
      <c r="Q500" s="87"/>
      <c r="R500" s="87"/>
      <c r="S500" s="87"/>
      <c r="T500" s="88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3" t="s">
        <v>114</v>
      </c>
      <c r="AU500" s="13" t="s">
        <v>78</v>
      </c>
    </row>
    <row r="501" s="2" customFormat="1" ht="24" customHeight="1">
      <c r="A501" s="34"/>
      <c r="B501" s="35"/>
      <c r="C501" s="215" t="s">
        <v>1064</v>
      </c>
      <c r="D501" s="215" t="s">
        <v>107</v>
      </c>
      <c r="E501" s="216" t="s">
        <v>1065</v>
      </c>
      <c r="F501" s="217" t="s">
        <v>1066</v>
      </c>
      <c r="G501" s="218" t="s">
        <v>110</v>
      </c>
      <c r="H501" s="219">
        <v>1</v>
      </c>
      <c r="I501" s="220"/>
      <c r="J501" s="221">
        <f>ROUND(I501*H501,2)</f>
        <v>0</v>
      </c>
      <c r="K501" s="217" t="s">
        <v>111</v>
      </c>
      <c r="L501" s="40"/>
      <c r="M501" s="222" t="s">
        <v>1</v>
      </c>
      <c r="N501" s="223" t="s">
        <v>38</v>
      </c>
      <c r="O501" s="87"/>
      <c r="P501" s="224">
        <f>O501*H501</f>
        <v>0</v>
      </c>
      <c r="Q501" s="224">
        <v>0</v>
      </c>
      <c r="R501" s="224">
        <f>Q501*H501</f>
        <v>0</v>
      </c>
      <c r="S501" s="224">
        <v>0</v>
      </c>
      <c r="T501" s="225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26" t="s">
        <v>112</v>
      </c>
      <c r="AT501" s="226" t="s">
        <v>107</v>
      </c>
      <c r="AU501" s="226" t="s">
        <v>78</v>
      </c>
      <c r="AY501" s="13" t="s">
        <v>106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3" t="s">
        <v>78</v>
      </c>
      <c r="BK501" s="227">
        <f>ROUND(I501*H501,2)</f>
        <v>0</v>
      </c>
      <c r="BL501" s="13" t="s">
        <v>112</v>
      </c>
      <c r="BM501" s="226" t="s">
        <v>1067</v>
      </c>
    </row>
    <row r="502" s="2" customFormat="1">
      <c r="A502" s="34"/>
      <c r="B502" s="35"/>
      <c r="C502" s="36"/>
      <c r="D502" s="228" t="s">
        <v>114</v>
      </c>
      <c r="E502" s="36"/>
      <c r="F502" s="229" t="s">
        <v>1068</v>
      </c>
      <c r="G502" s="36"/>
      <c r="H502" s="36"/>
      <c r="I502" s="134"/>
      <c r="J502" s="36"/>
      <c r="K502" s="36"/>
      <c r="L502" s="40"/>
      <c r="M502" s="230"/>
      <c r="N502" s="231"/>
      <c r="O502" s="87"/>
      <c r="P502" s="87"/>
      <c r="Q502" s="87"/>
      <c r="R502" s="87"/>
      <c r="S502" s="87"/>
      <c r="T502" s="88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3" t="s">
        <v>114</v>
      </c>
      <c r="AU502" s="13" t="s">
        <v>78</v>
      </c>
    </row>
    <row r="503" s="2" customFormat="1" ht="24" customHeight="1">
      <c r="A503" s="34"/>
      <c r="B503" s="35"/>
      <c r="C503" s="215" t="s">
        <v>1069</v>
      </c>
      <c r="D503" s="215" t="s">
        <v>107</v>
      </c>
      <c r="E503" s="216" t="s">
        <v>1070</v>
      </c>
      <c r="F503" s="217" t="s">
        <v>1071</v>
      </c>
      <c r="G503" s="218" t="s">
        <v>110</v>
      </c>
      <c r="H503" s="219">
        <v>1</v>
      </c>
      <c r="I503" s="220"/>
      <c r="J503" s="221">
        <f>ROUND(I503*H503,2)</f>
        <v>0</v>
      </c>
      <c r="K503" s="217" t="s">
        <v>111</v>
      </c>
      <c r="L503" s="40"/>
      <c r="M503" s="222" t="s">
        <v>1</v>
      </c>
      <c r="N503" s="223" t="s">
        <v>38</v>
      </c>
      <c r="O503" s="87"/>
      <c r="P503" s="224">
        <f>O503*H503</f>
        <v>0</v>
      </c>
      <c r="Q503" s="224">
        <v>0</v>
      </c>
      <c r="R503" s="224">
        <f>Q503*H503</f>
        <v>0</v>
      </c>
      <c r="S503" s="224">
        <v>0</v>
      </c>
      <c r="T503" s="225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26" t="s">
        <v>112</v>
      </c>
      <c r="AT503" s="226" t="s">
        <v>107</v>
      </c>
      <c r="AU503" s="226" t="s">
        <v>78</v>
      </c>
      <c r="AY503" s="13" t="s">
        <v>106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13" t="s">
        <v>78</v>
      </c>
      <c r="BK503" s="227">
        <f>ROUND(I503*H503,2)</f>
        <v>0</v>
      </c>
      <c r="BL503" s="13" t="s">
        <v>112</v>
      </c>
      <c r="BM503" s="226" t="s">
        <v>1072</v>
      </c>
    </row>
    <row r="504" s="2" customFormat="1">
      <c r="A504" s="34"/>
      <c r="B504" s="35"/>
      <c r="C504" s="36"/>
      <c r="D504" s="228" t="s">
        <v>114</v>
      </c>
      <c r="E504" s="36"/>
      <c r="F504" s="229" t="s">
        <v>1073</v>
      </c>
      <c r="G504" s="36"/>
      <c r="H504" s="36"/>
      <c r="I504" s="134"/>
      <c r="J504" s="36"/>
      <c r="K504" s="36"/>
      <c r="L504" s="40"/>
      <c r="M504" s="230"/>
      <c r="N504" s="231"/>
      <c r="O504" s="87"/>
      <c r="P504" s="87"/>
      <c r="Q504" s="87"/>
      <c r="R504" s="87"/>
      <c r="S504" s="87"/>
      <c r="T504" s="88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3" t="s">
        <v>114</v>
      </c>
      <c r="AU504" s="13" t="s">
        <v>78</v>
      </c>
    </row>
    <row r="505" s="11" customFormat="1" ht="25.92" customHeight="1">
      <c r="A505" s="11"/>
      <c r="B505" s="201"/>
      <c r="C505" s="202"/>
      <c r="D505" s="203" t="s">
        <v>72</v>
      </c>
      <c r="E505" s="204" t="s">
        <v>1074</v>
      </c>
      <c r="F505" s="204" t="s">
        <v>1075</v>
      </c>
      <c r="G505" s="202"/>
      <c r="H505" s="202"/>
      <c r="I505" s="205"/>
      <c r="J505" s="206">
        <f>BK505</f>
        <v>0</v>
      </c>
      <c r="K505" s="202"/>
      <c r="L505" s="207"/>
      <c r="M505" s="208"/>
      <c r="N505" s="209"/>
      <c r="O505" s="209"/>
      <c r="P505" s="210">
        <f>SUM(P506:P627)</f>
        <v>0</v>
      </c>
      <c r="Q505" s="209"/>
      <c r="R505" s="210">
        <f>SUM(R506:R627)</f>
        <v>0</v>
      </c>
      <c r="S505" s="209"/>
      <c r="T505" s="211">
        <f>SUM(T506:T627)</f>
        <v>0</v>
      </c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R505" s="212" t="s">
        <v>78</v>
      </c>
      <c r="AT505" s="213" t="s">
        <v>72</v>
      </c>
      <c r="AU505" s="213" t="s">
        <v>73</v>
      </c>
      <c r="AY505" s="212" t="s">
        <v>106</v>
      </c>
      <c r="BK505" s="214">
        <f>SUM(BK506:BK627)</f>
        <v>0</v>
      </c>
    </row>
    <row r="506" s="2" customFormat="1" ht="24" customHeight="1">
      <c r="A506" s="34"/>
      <c r="B506" s="35"/>
      <c r="C506" s="232" t="s">
        <v>1076</v>
      </c>
      <c r="D506" s="232" t="s">
        <v>1077</v>
      </c>
      <c r="E506" s="233" t="s">
        <v>1078</v>
      </c>
      <c r="F506" s="234" t="s">
        <v>1079</v>
      </c>
      <c r="G506" s="235" t="s">
        <v>110</v>
      </c>
      <c r="H506" s="236">
        <v>1</v>
      </c>
      <c r="I506" s="237"/>
      <c r="J506" s="238">
        <f>ROUND(I506*H506,2)</f>
        <v>0</v>
      </c>
      <c r="K506" s="234" t="s">
        <v>111</v>
      </c>
      <c r="L506" s="239"/>
      <c r="M506" s="240" t="s">
        <v>1</v>
      </c>
      <c r="N506" s="241" t="s">
        <v>38</v>
      </c>
      <c r="O506" s="87"/>
      <c r="P506" s="224">
        <f>O506*H506</f>
        <v>0</v>
      </c>
      <c r="Q506" s="224">
        <v>0</v>
      </c>
      <c r="R506" s="224">
        <f>Q506*H506</f>
        <v>0</v>
      </c>
      <c r="S506" s="224">
        <v>0</v>
      </c>
      <c r="T506" s="225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26" t="s">
        <v>144</v>
      </c>
      <c r="AT506" s="226" t="s">
        <v>1077</v>
      </c>
      <c r="AU506" s="226" t="s">
        <v>78</v>
      </c>
      <c r="AY506" s="13" t="s">
        <v>106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3" t="s">
        <v>78</v>
      </c>
      <c r="BK506" s="227">
        <f>ROUND(I506*H506,2)</f>
        <v>0</v>
      </c>
      <c r="BL506" s="13" t="s">
        <v>112</v>
      </c>
      <c r="BM506" s="226" t="s">
        <v>1080</v>
      </c>
    </row>
    <row r="507" s="2" customFormat="1">
      <c r="A507" s="34"/>
      <c r="B507" s="35"/>
      <c r="C507" s="36"/>
      <c r="D507" s="228" t="s">
        <v>114</v>
      </c>
      <c r="E507" s="36"/>
      <c r="F507" s="229" t="s">
        <v>1079</v>
      </c>
      <c r="G507" s="36"/>
      <c r="H507" s="36"/>
      <c r="I507" s="134"/>
      <c r="J507" s="36"/>
      <c r="K507" s="36"/>
      <c r="L507" s="40"/>
      <c r="M507" s="230"/>
      <c r="N507" s="231"/>
      <c r="O507" s="87"/>
      <c r="P507" s="87"/>
      <c r="Q507" s="87"/>
      <c r="R507" s="87"/>
      <c r="S507" s="87"/>
      <c r="T507" s="88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3" t="s">
        <v>114</v>
      </c>
      <c r="AU507" s="13" t="s">
        <v>78</v>
      </c>
    </row>
    <row r="508" s="2" customFormat="1" ht="24" customHeight="1">
      <c r="A508" s="34"/>
      <c r="B508" s="35"/>
      <c r="C508" s="232" t="s">
        <v>1081</v>
      </c>
      <c r="D508" s="232" t="s">
        <v>1077</v>
      </c>
      <c r="E508" s="233" t="s">
        <v>1082</v>
      </c>
      <c r="F508" s="234" t="s">
        <v>1083</v>
      </c>
      <c r="G508" s="235" t="s">
        <v>110</v>
      </c>
      <c r="H508" s="236">
        <v>1</v>
      </c>
      <c r="I508" s="237"/>
      <c r="J508" s="238">
        <f>ROUND(I508*H508,2)</f>
        <v>0</v>
      </c>
      <c r="K508" s="234" t="s">
        <v>111</v>
      </c>
      <c r="L508" s="239"/>
      <c r="M508" s="240" t="s">
        <v>1</v>
      </c>
      <c r="N508" s="241" t="s">
        <v>38</v>
      </c>
      <c r="O508" s="87"/>
      <c r="P508" s="224">
        <f>O508*H508</f>
        <v>0</v>
      </c>
      <c r="Q508" s="224">
        <v>0</v>
      </c>
      <c r="R508" s="224">
        <f>Q508*H508</f>
        <v>0</v>
      </c>
      <c r="S508" s="224">
        <v>0</v>
      </c>
      <c r="T508" s="225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226" t="s">
        <v>144</v>
      </c>
      <c r="AT508" s="226" t="s">
        <v>1077</v>
      </c>
      <c r="AU508" s="226" t="s">
        <v>78</v>
      </c>
      <c r="AY508" s="13" t="s">
        <v>106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3" t="s">
        <v>78</v>
      </c>
      <c r="BK508" s="227">
        <f>ROUND(I508*H508,2)</f>
        <v>0</v>
      </c>
      <c r="BL508" s="13" t="s">
        <v>112</v>
      </c>
      <c r="BM508" s="226" t="s">
        <v>1084</v>
      </c>
    </row>
    <row r="509" s="2" customFormat="1">
      <c r="A509" s="34"/>
      <c r="B509" s="35"/>
      <c r="C509" s="36"/>
      <c r="D509" s="228" t="s">
        <v>114</v>
      </c>
      <c r="E509" s="36"/>
      <c r="F509" s="229" t="s">
        <v>1083</v>
      </c>
      <c r="G509" s="36"/>
      <c r="H509" s="36"/>
      <c r="I509" s="134"/>
      <c r="J509" s="36"/>
      <c r="K509" s="36"/>
      <c r="L509" s="40"/>
      <c r="M509" s="230"/>
      <c r="N509" s="231"/>
      <c r="O509" s="87"/>
      <c r="P509" s="87"/>
      <c r="Q509" s="87"/>
      <c r="R509" s="87"/>
      <c r="S509" s="87"/>
      <c r="T509" s="88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3" t="s">
        <v>114</v>
      </c>
      <c r="AU509" s="13" t="s">
        <v>78</v>
      </c>
    </row>
    <row r="510" s="2" customFormat="1" ht="24" customHeight="1">
      <c r="A510" s="34"/>
      <c r="B510" s="35"/>
      <c r="C510" s="232" t="s">
        <v>1085</v>
      </c>
      <c r="D510" s="232" t="s">
        <v>1077</v>
      </c>
      <c r="E510" s="233" t="s">
        <v>1086</v>
      </c>
      <c r="F510" s="234" t="s">
        <v>1087</v>
      </c>
      <c r="G510" s="235" t="s">
        <v>110</v>
      </c>
      <c r="H510" s="236">
        <v>1</v>
      </c>
      <c r="I510" s="237"/>
      <c r="J510" s="238">
        <f>ROUND(I510*H510,2)</f>
        <v>0</v>
      </c>
      <c r="K510" s="234" t="s">
        <v>111</v>
      </c>
      <c r="L510" s="239"/>
      <c r="M510" s="240" t="s">
        <v>1</v>
      </c>
      <c r="N510" s="241" t="s">
        <v>38</v>
      </c>
      <c r="O510" s="87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26" t="s">
        <v>144</v>
      </c>
      <c r="AT510" s="226" t="s">
        <v>1077</v>
      </c>
      <c r="AU510" s="226" t="s">
        <v>78</v>
      </c>
      <c r="AY510" s="13" t="s">
        <v>106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3" t="s">
        <v>78</v>
      </c>
      <c r="BK510" s="227">
        <f>ROUND(I510*H510,2)</f>
        <v>0</v>
      </c>
      <c r="BL510" s="13" t="s">
        <v>112</v>
      </c>
      <c r="BM510" s="226" t="s">
        <v>1088</v>
      </c>
    </row>
    <row r="511" s="2" customFormat="1">
      <c r="A511" s="34"/>
      <c r="B511" s="35"/>
      <c r="C511" s="36"/>
      <c r="D511" s="228" t="s">
        <v>114</v>
      </c>
      <c r="E511" s="36"/>
      <c r="F511" s="229" t="s">
        <v>1087</v>
      </c>
      <c r="G511" s="36"/>
      <c r="H511" s="36"/>
      <c r="I511" s="134"/>
      <c r="J511" s="36"/>
      <c r="K511" s="36"/>
      <c r="L511" s="40"/>
      <c r="M511" s="230"/>
      <c r="N511" s="231"/>
      <c r="O511" s="87"/>
      <c r="P511" s="87"/>
      <c r="Q511" s="87"/>
      <c r="R511" s="87"/>
      <c r="S511" s="87"/>
      <c r="T511" s="88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3" t="s">
        <v>114</v>
      </c>
      <c r="AU511" s="13" t="s">
        <v>78</v>
      </c>
    </row>
    <row r="512" s="2" customFormat="1" ht="24" customHeight="1">
      <c r="A512" s="34"/>
      <c r="B512" s="35"/>
      <c r="C512" s="232" t="s">
        <v>1089</v>
      </c>
      <c r="D512" s="232" t="s">
        <v>1077</v>
      </c>
      <c r="E512" s="233" t="s">
        <v>1090</v>
      </c>
      <c r="F512" s="234" t="s">
        <v>1091</v>
      </c>
      <c r="G512" s="235" t="s">
        <v>110</v>
      </c>
      <c r="H512" s="236">
        <v>1</v>
      </c>
      <c r="I512" s="237"/>
      <c r="J512" s="238">
        <f>ROUND(I512*H512,2)</f>
        <v>0</v>
      </c>
      <c r="K512" s="234" t="s">
        <v>111</v>
      </c>
      <c r="L512" s="239"/>
      <c r="M512" s="240" t="s">
        <v>1</v>
      </c>
      <c r="N512" s="241" t="s">
        <v>38</v>
      </c>
      <c r="O512" s="87"/>
      <c r="P512" s="224">
        <f>O512*H512</f>
        <v>0</v>
      </c>
      <c r="Q512" s="224">
        <v>0</v>
      </c>
      <c r="R512" s="224">
        <f>Q512*H512</f>
        <v>0</v>
      </c>
      <c r="S512" s="224">
        <v>0</v>
      </c>
      <c r="T512" s="225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26" t="s">
        <v>144</v>
      </c>
      <c r="AT512" s="226" t="s">
        <v>1077</v>
      </c>
      <c r="AU512" s="226" t="s">
        <v>78</v>
      </c>
      <c r="AY512" s="13" t="s">
        <v>106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3" t="s">
        <v>78</v>
      </c>
      <c r="BK512" s="227">
        <f>ROUND(I512*H512,2)</f>
        <v>0</v>
      </c>
      <c r="BL512" s="13" t="s">
        <v>112</v>
      </c>
      <c r="BM512" s="226" t="s">
        <v>1092</v>
      </c>
    </row>
    <row r="513" s="2" customFormat="1">
      <c r="A513" s="34"/>
      <c r="B513" s="35"/>
      <c r="C513" s="36"/>
      <c r="D513" s="228" t="s">
        <v>114</v>
      </c>
      <c r="E513" s="36"/>
      <c r="F513" s="229" t="s">
        <v>1091</v>
      </c>
      <c r="G513" s="36"/>
      <c r="H513" s="36"/>
      <c r="I513" s="134"/>
      <c r="J513" s="36"/>
      <c r="K513" s="36"/>
      <c r="L513" s="40"/>
      <c r="M513" s="230"/>
      <c r="N513" s="231"/>
      <c r="O513" s="87"/>
      <c r="P513" s="87"/>
      <c r="Q513" s="87"/>
      <c r="R513" s="87"/>
      <c r="S513" s="87"/>
      <c r="T513" s="88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3" t="s">
        <v>114</v>
      </c>
      <c r="AU513" s="13" t="s">
        <v>78</v>
      </c>
    </row>
    <row r="514" s="2" customFormat="1" ht="24" customHeight="1">
      <c r="A514" s="34"/>
      <c r="B514" s="35"/>
      <c r="C514" s="232" t="s">
        <v>1093</v>
      </c>
      <c r="D514" s="232" t="s">
        <v>1077</v>
      </c>
      <c r="E514" s="233" t="s">
        <v>1094</v>
      </c>
      <c r="F514" s="234" t="s">
        <v>1095</v>
      </c>
      <c r="G514" s="235" t="s">
        <v>110</v>
      </c>
      <c r="H514" s="236">
        <v>1</v>
      </c>
      <c r="I514" s="237"/>
      <c r="J514" s="238">
        <f>ROUND(I514*H514,2)</f>
        <v>0</v>
      </c>
      <c r="K514" s="234" t="s">
        <v>111</v>
      </c>
      <c r="L514" s="239"/>
      <c r="M514" s="240" t="s">
        <v>1</v>
      </c>
      <c r="N514" s="241" t="s">
        <v>38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26" t="s">
        <v>144</v>
      </c>
      <c r="AT514" s="226" t="s">
        <v>1077</v>
      </c>
      <c r="AU514" s="226" t="s">
        <v>78</v>
      </c>
      <c r="AY514" s="13" t="s">
        <v>106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3" t="s">
        <v>78</v>
      </c>
      <c r="BK514" s="227">
        <f>ROUND(I514*H514,2)</f>
        <v>0</v>
      </c>
      <c r="BL514" s="13" t="s">
        <v>112</v>
      </c>
      <c r="BM514" s="226" t="s">
        <v>1096</v>
      </c>
    </row>
    <row r="515" s="2" customFormat="1">
      <c r="A515" s="34"/>
      <c r="B515" s="35"/>
      <c r="C515" s="36"/>
      <c r="D515" s="228" t="s">
        <v>114</v>
      </c>
      <c r="E515" s="36"/>
      <c r="F515" s="229" t="s">
        <v>1095</v>
      </c>
      <c r="G515" s="36"/>
      <c r="H515" s="36"/>
      <c r="I515" s="134"/>
      <c r="J515" s="36"/>
      <c r="K515" s="36"/>
      <c r="L515" s="40"/>
      <c r="M515" s="230"/>
      <c r="N515" s="231"/>
      <c r="O515" s="87"/>
      <c r="P515" s="87"/>
      <c r="Q515" s="87"/>
      <c r="R515" s="87"/>
      <c r="S515" s="87"/>
      <c r="T515" s="88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3" t="s">
        <v>114</v>
      </c>
      <c r="AU515" s="13" t="s">
        <v>78</v>
      </c>
    </row>
    <row r="516" s="2" customFormat="1" ht="24" customHeight="1">
      <c r="A516" s="34"/>
      <c r="B516" s="35"/>
      <c r="C516" s="232" t="s">
        <v>1097</v>
      </c>
      <c r="D516" s="232" t="s">
        <v>1077</v>
      </c>
      <c r="E516" s="233" t="s">
        <v>1098</v>
      </c>
      <c r="F516" s="234" t="s">
        <v>1099</v>
      </c>
      <c r="G516" s="235" t="s">
        <v>110</v>
      </c>
      <c r="H516" s="236">
        <v>1</v>
      </c>
      <c r="I516" s="237"/>
      <c r="J516" s="238">
        <f>ROUND(I516*H516,2)</f>
        <v>0</v>
      </c>
      <c r="K516" s="234" t="s">
        <v>111</v>
      </c>
      <c r="L516" s="239"/>
      <c r="M516" s="240" t="s">
        <v>1</v>
      </c>
      <c r="N516" s="241" t="s">
        <v>38</v>
      </c>
      <c r="O516" s="87"/>
      <c r="P516" s="224">
        <f>O516*H516</f>
        <v>0</v>
      </c>
      <c r="Q516" s="224">
        <v>0</v>
      </c>
      <c r="R516" s="224">
        <f>Q516*H516</f>
        <v>0</v>
      </c>
      <c r="S516" s="224">
        <v>0</v>
      </c>
      <c r="T516" s="225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26" t="s">
        <v>144</v>
      </c>
      <c r="AT516" s="226" t="s">
        <v>1077</v>
      </c>
      <c r="AU516" s="226" t="s">
        <v>78</v>
      </c>
      <c r="AY516" s="13" t="s">
        <v>106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3" t="s">
        <v>78</v>
      </c>
      <c r="BK516" s="227">
        <f>ROUND(I516*H516,2)</f>
        <v>0</v>
      </c>
      <c r="BL516" s="13" t="s">
        <v>112</v>
      </c>
      <c r="BM516" s="226" t="s">
        <v>1100</v>
      </c>
    </row>
    <row r="517" s="2" customFormat="1">
      <c r="A517" s="34"/>
      <c r="B517" s="35"/>
      <c r="C517" s="36"/>
      <c r="D517" s="228" t="s">
        <v>114</v>
      </c>
      <c r="E517" s="36"/>
      <c r="F517" s="229" t="s">
        <v>1099</v>
      </c>
      <c r="G517" s="36"/>
      <c r="H517" s="36"/>
      <c r="I517" s="134"/>
      <c r="J517" s="36"/>
      <c r="K517" s="36"/>
      <c r="L517" s="40"/>
      <c r="M517" s="230"/>
      <c r="N517" s="231"/>
      <c r="O517" s="87"/>
      <c r="P517" s="87"/>
      <c r="Q517" s="87"/>
      <c r="R517" s="87"/>
      <c r="S517" s="87"/>
      <c r="T517" s="88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3" t="s">
        <v>114</v>
      </c>
      <c r="AU517" s="13" t="s">
        <v>78</v>
      </c>
    </row>
    <row r="518" s="2" customFormat="1" ht="24" customHeight="1">
      <c r="A518" s="34"/>
      <c r="B518" s="35"/>
      <c r="C518" s="232" t="s">
        <v>1101</v>
      </c>
      <c r="D518" s="232" t="s">
        <v>1077</v>
      </c>
      <c r="E518" s="233" t="s">
        <v>1102</v>
      </c>
      <c r="F518" s="234" t="s">
        <v>1103</v>
      </c>
      <c r="G518" s="235" t="s">
        <v>110</v>
      </c>
      <c r="H518" s="236">
        <v>1</v>
      </c>
      <c r="I518" s="237"/>
      <c r="J518" s="238">
        <f>ROUND(I518*H518,2)</f>
        <v>0</v>
      </c>
      <c r="K518" s="234" t="s">
        <v>111</v>
      </c>
      <c r="L518" s="239"/>
      <c r="M518" s="240" t="s">
        <v>1</v>
      </c>
      <c r="N518" s="241" t="s">
        <v>38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26" t="s">
        <v>144</v>
      </c>
      <c r="AT518" s="226" t="s">
        <v>1077</v>
      </c>
      <c r="AU518" s="226" t="s">
        <v>78</v>
      </c>
      <c r="AY518" s="13" t="s">
        <v>106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3" t="s">
        <v>78</v>
      </c>
      <c r="BK518" s="227">
        <f>ROUND(I518*H518,2)</f>
        <v>0</v>
      </c>
      <c r="BL518" s="13" t="s">
        <v>112</v>
      </c>
      <c r="BM518" s="226" t="s">
        <v>1104</v>
      </c>
    </row>
    <row r="519" s="2" customFormat="1">
      <c r="A519" s="34"/>
      <c r="B519" s="35"/>
      <c r="C519" s="36"/>
      <c r="D519" s="228" t="s">
        <v>114</v>
      </c>
      <c r="E519" s="36"/>
      <c r="F519" s="229" t="s">
        <v>1103</v>
      </c>
      <c r="G519" s="36"/>
      <c r="H519" s="36"/>
      <c r="I519" s="134"/>
      <c r="J519" s="36"/>
      <c r="K519" s="36"/>
      <c r="L519" s="40"/>
      <c r="M519" s="230"/>
      <c r="N519" s="231"/>
      <c r="O519" s="87"/>
      <c r="P519" s="87"/>
      <c r="Q519" s="87"/>
      <c r="R519" s="87"/>
      <c r="S519" s="87"/>
      <c r="T519" s="88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3" t="s">
        <v>114</v>
      </c>
      <c r="AU519" s="13" t="s">
        <v>78</v>
      </c>
    </row>
    <row r="520" s="2" customFormat="1" ht="24" customHeight="1">
      <c r="A520" s="34"/>
      <c r="B520" s="35"/>
      <c r="C520" s="232" t="s">
        <v>1105</v>
      </c>
      <c r="D520" s="232" t="s">
        <v>1077</v>
      </c>
      <c r="E520" s="233" t="s">
        <v>1106</v>
      </c>
      <c r="F520" s="234" t="s">
        <v>1107</v>
      </c>
      <c r="G520" s="235" t="s">
        <v>110</v>
      </c>
      <c r="H520" s="236">
        <v>1</v>
      </c>
      <c r="I520" s="237"/>
      <c r="J520" s="238">
        <f>ROUND(I520*H520,2)</f>
        <v>0</v>
      </c>
      <c r="K520" s="234" t="s">
        <v>111</v>
      </c>
      <c r="L520" s="239"/>
      <c r="M520" s="240" t="s">
        <v>1</v>
      </c>
      <c r="N520" s="241" t="s">
        <v>38</v>
      </c>
      <c r="O520" s="87"/>
      <c r="P520" s="224">
        <f>O520*H520</f>
        <v>0</v>
      </c>
      <c r="Q520" s="224">
        <v>0</v>
      </c>
      <c r="R520" s="224">
        <f>Q520*H520</f>
        <v>0</v>
      </c>
      <c r="S520" s="224">
        <v>0</v>
      </c>
      <c r="T520" s="225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226" t="s">
        <v>144</v>
      </c>
      <c r="AT520" s="226" t="s">
        <v>1077</v>
      </c>
      <c r="AU520" s="226" t="s">
        <v>78</v>
      </c>
      <c r="AY520" s="13" t="s">
        <v>106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3" t="s">
        <v>78</v>
      </c>
      <c r="BK520" s="227">
        <f>ROUND(I520*H520,2)</f>
        <v>0</v>
      </c>
      <c r="BL520" s="13" t="s">
        <v>112</v>
      </c>
      <c r="BM520" s="226" t="s">
        <v>1108</v>
      </c>
    </row>
    <row r="521" s="2" customFormat="1">
      <c r="A521" s="34"/>
      <c r="B521" s="35"/>
      <c r="C521" s="36"/>
      <c r="D521" s="228" t="s">
        <v>114</v>
      </c>
      <c r="E521" s="36"/>
      <c r="F521" s="229" t="s">
        <v>1107</v>
      </c>
      <c r="G521" s="36"/>
      <c r="H521" s="36"/>
      <c r="I521" s="134"/>
      <c r="J521" s="36"/>
      <c r="K521" s="36"/>
      <c r="L521" s="40"/>
      <c r="M521" s="230"/>
      <c r="N521" s="231"/>
      <c r="O521" s="87"/>
      <c r="P521" s="87"/>
      <c r="Q521" s="87"/>
      <c r="R521" s="87"/>
      <c r="S521" s="87"/>
      <c r="T521" s="88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3" t="s">
        <v>114</v>
      </c>
      <c r="AU521" s="13" t="s">
        <v>78</v>
      </c>
    </row>
    <row r="522" s="2" customFormat="1" ht="24" customHeight="1">
      <c r="A522" s="34"/>
      <c r="B522" s="35"/>
      <c r="C522" s="232" t="s">
        <v>1109</v>
      </c>
      <c r="D522" s="232" t="s">
        <v>1077</v>
      </c>
      <c r="E522" s="233" t="s">
        <v>1110</v>
      </c>
      <c r="F522" s="234" t="s">
        <v>1111</v>
      </c>
      <c r="G522" s="235" t="s">
        <v>110</v>
      </c>
      <c r="H522" s="236">
        <v>1</v>
      </c>
      <c r="I522" s="237"/>
      <c r="J522" s="238">
        <f>ROUND(I522*H522,2)</f>
        <v>0</v>
      </c>
      <c r="K522" s="234" t="s">
        <v>111</v>
      </c>
      <c r="L522" s="239"/>
      <c r="M522" s="240" t="s">
        <v>1</v>
      </c>
      <c r="N522" s="241" t="s">
        <v>38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26" t="s">
        <v>144</v>
      </c>
      <c r="AT522" s="226" t="s">
        <v>1077</v>
      </c>
      <c r="AU522" s="226" t="s">
        <v>78</v>
      </c>
      <c r="AY522" s="13" t="s">
        <v>106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3" t="s">
        <v>78</v>
      </c>
      <c r="BK522" s="227">
        <f>ROUND(I522*H522,2)</f>
        <v>0</v>
      </c>
      <c r="BL522" s="13" t="s">
        <v>112</v>
      </c>
      <c r="BM522" s="226" t="s">
        <v>1112</v>
      </c>
    </row>
    <row r="523" s="2" customFormat="1">
      <c r="A523" s="34"/>
      <c r="B523" s="35"/>
      <c r="C523" s="36"/>
      <c r="D523" s="228" t="s">
        <v>114</v>
      </c>
      <c r="E523" s="36"/>
      <c r="F523" s="229" t="s">
        <v>1111</v>
      </c>
      <c r="G523" s="36"/>
      <c r="H523" s="36"/>
      <c r="I523" s="134"/>
      <c r="J523" s="36"/>
      <c r="K523" s="36"/>
      <c r="L523" s="40"/>
      <c r="M523" s="230"/>
      <c r="N523" s="231"/>
      <c r="O523" s="87"/>
      <c r="P523" s="87"/>
      <c r="Q523" s="87"/>
      <c r="R523" s="87"/>
      <c r="S523" s="87"/>
      <c r="T523" s="88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3" t="s">
        <v>114</v>
      </c>
      <c r="AU523" s="13" t="s">
        <v>78</v>
      </c>
    </row>
    <row r="524" s="2" customFormat="1" ht="24" customHeight="1">
      <c r="A524" s="34"/>
      <c r="B524" s="35"/>
      <c r="C524" s="232" t="s">
        <v>1113</v>
      </c>
      <c r="D524" s="232" t="s">
        <v>1077</v>
      </c>
      <c r="E524" s="233" t="s">
        <v>1114</v>
      </c>
      <c r="F524" s="234" t="s">
        <v>1115</v>
      </c>
      <c r="G524" s="235" t="s">
        <v>110</v>
      </c>
      <c r="H524" s="236">
        <v>1</v>
      </c>
      <c r="I524" s="237"/>
      <c r="J524" s="238">
        <f>ROUND(I524*H524,2)</f>
        <v>0</v>
      </c>
      <c r="K524" s="234" t="s">
        <v>111</v>
      </c>
      <c r="L524" s="239"/>
      <c r="M524" s="240" t="s">
        <v>1</v>
      </c>
      <c r="N524" s="241" t="s">
        <v>38</v>
      </c>
      <c r="O524" s="87"/>
      <c r="P524" s="224">
        <f>O524*H524</f>
        <v>0</v>
      </c>
      <c r="Q524" s="224">
        <v>0</v>
      </c>
      <c r="R524" s="224">
        <f>Q524*H524</f>
        <v>0</v>
      </c>
      <c r="S524" s="224">
        <v>0</v>
      </c>
      <c r="T524" s="225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226" t="s">
        <v>144</v>
      </c>
      <c r="AT524" s="226" t="s">
        <v>1077</v>
      </c>
      <c r="AU524" s="226" t="s">
        <v>78</v>
      </c>
      <c r="AY524" s="13" t="s">
        <v>106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3" t="s">
        <v>78</v>
      </c>
      <c r="BK524" s="227">
        <f>ROUND(I524*H524,2)</f>
        <v>0</v>
      </c>
      <c r="BL524" s="13" t="s">
        <v>112</v>
      </c>
      <c r="BM524" s="226" t="s">
        <v>1116</v>
      </c>
    </row>
    <row r="525" s="2" customFormat="1">
      <c r="A525" s="34"/>
      <c r="B525" s="35"/>
      <c r="C525" s="36"/>
      <c r="D525" s="228" t="s">
        <v>114</v>
      </c>
      <c r="E525" s="36"/>
      <c r="F525" s="229" t="s">
        <v>1115</v>
      </c>
      <c r="G525" s="36"/>
      <c r="H525" s="36"/>
      <c r="I525" s="134"/>
      <c r="J525" s="36"/>
      <c r="K525" s="36"/>
      <c r="L525" s="40"/>
      <c r="M525" s="230"/>
      <c r="N525" s="231"/>
      <c r="O525" s="87"/>
      <c r="P525" s="87"/>
      <c r="Q525" s="87"/>
      <c r="R525" s="87"/>
      <c r="S525" s="87"/>
      <c r="T525" s="88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3" t="s">
        <v>114</v>
      </c>
      <c r="AU525" s="13" t="s">
        <v>78</v>
      </c>
    </row>
    <row r="526" s="2" customFormat="1" ht="24" customHeight="1">
      <c r="A526" s="34"/>
      <c r="B526" s="35"/>
      <c r="C526" s="232" t="s">
        <v>1117</v>
      </c>
      <c r="D526" s="232" t="s">
        <v>1077</v>
      </c>
      <c r="E526" s="233" t="s">
        <v>1118</v>
      </c>
      <c r="F526" s="234" t="s">
        <v>1119</v>
      </c>
      <c r="G526" s="235" t="s">
        <v>110</v>
      </c>
      <c r="H526" s="236">
        <v>1</v>
      </c>
      <c r="I526" s="237"/>
      <c r="J526" s="238">
        <f>ROUND(I526*H526,2)</f>
        <v>0</v>
      </c>
      <c r="K526" s="234" t="s">
        <v>111</v>
      </c>
      <c r="L526" s="239"/>
      <c r="M526" s="240" t="s">
        <v>1</v>
      </c>
      <c r="N526" s="241" t="s">
        <v>38</v>
      </c>
      <c r="O526" s="87"/>
      <c r="P526" s="224">
        <f>O526*H526</f>
        <v>0</v>
      </c>
      <c r="Q526" s="224">
        <v>0</v>
      </c>
      <c r="R526" s="224">
        <f>Q526*H526</f>
        <v>0</v>
      </c>
      <c r="S526" s="224">
        <v>0</v>
      </c>
      <c r="T526" s="225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226" t="s">
        <v>144</v>
      </c>
      <c r="AT526" s="226" t="s">
        <v>1077</v>
      </c>
      <c r="AU526" s="226" t="s">
        <v>78</v>
      </c>
      <c r="AY526" s="13" t="s">
        <v>106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3" t="s">
        <v>78</v>
      </c>
      <c r="BK526" s="227">
        <f>ROUND(I526*H526,2)</f>
        <v>0</v>
      </c>
      <c r="BL526" s="13" t="s">
        <v>112</v>
      </c>
      <c r="BM526" s="226" t="s">
        <v>1120</v>
      </c>
    </row>
    <row r="527" s="2" customFormat="1">
      <c r="A527" s="34"/>
      <c r="B527" s="35"/>
      <c r="C527" s="36"/>
      <c r="D527" s="228" t="s">
        <v>114</v>
      </c>
      <c r="E527" s="36"/>
      <c r="F527" s="229" t="s">
        <v>1119</v>
      </c>
      <c r="G527" s="36"/>
      <c r="H527" s="36"/>
      <c r="I527" s="134"/>
      <c r="J527" s="36"/>
      <c r="K527" s="36"/>
      <c r="L527" s="40"/>
      <c r="M527" s="230"/>
      <c r="N527" s="231"/>
      <c r="O527" s="87"/>
      <c r="P527" s="87"/>
      <c r="Q527" s="87"/>
      <c r="R527" s="87"/>
      <c r="S527" s="87"/>
      <c r="T527" s="88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3" t="s">
        <v>114</v>
      </c>
      <c r="AU527" s="13" t="s">
        <v>78</v>
      </c>
    </row>
    <row r="528" s="2" customFormat="1" ht="24" customHeight="1">
      <c r="A528" s="34"/>
      <c r="B528" s="35"/>
      <c r="C528" s="232" t="s">
        <v>1121</v>
      </c>
      <c r="D528" s="232" t="s">
        <v>1077</v>
      </c>
      <c r="E528" s="233" t="s">
        <v>1122</v>
      </c>
      <c r="F528" s="234" t="s">
        <v>1123</v>
      </c>
      <c r="G528" s="235" t="s">
        <v>110</v>
      </c>
      <c r="H528" s="236">
        <v>1</v>
      </c>
      <c r="I528" s="237"/>
      <c r="J528" s="238">
        <f>ROUND(I528*H528,2)</f>
        <v>0</v>
      </c>
      <c r="K528" s="234" t="s">
        <v>111</v>
      </c>
      <c r="L528" s="239"/>
      <c r="M528" s="240" t="s">
        <v>1</v>
      </c>
      <c r="N528" s="241" t="s">
        <v>38</v>
      </c>
      <c r="O528" s="87"/>
      <c r="P528" s="224">
        <f>O528*H528</f>
        <v>0</v>
      </c>
      <c r="Q528" s="224">
        <v>0</v>
      </c>
      <c r="R528" s="224">
        <f>Q528*H528</f>
        <v>0</v>
      </c>
      <c r="S528" s="224">
        <v>0</v>
      </c>
      <c r="T528" s="225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226" t="s">
        <v>144</v>
      </c>
      <c r="AT528" s="226" t="s">
        <v>1077</v>
      </c>
      <c r="AU528" s="226" t="s">
        <v>78</v>
      </c>
      <c r="AY528" s="13" t="s">
        <v>106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3" t="s">
        <v>78</v>
      </c>
      <c r="BK528" s="227">
        <f>ROUND(I528*H528,2)</f>
        <v>0</v>
      </c>
      <c r="BL528" s="13" t="s">
        <v>112</v>
      </c>
      <c r="BM528" s="226" t="s">
        <v>1124</v>
      </c>
    </row>
    <row r="529" s="2" customFormat="1">
      <c r="A529" s="34"/>
      <c r="B529" s="35"/>
      <c r="C529" s="36"/>
      <c r="D529" s="228" t="s">
        <v>114</v>
      </c>
      <c r="E529" s="36"/>
      <c r="F529" s="229" t="s">
        <v>1123</v>
      </c>
      <c r="G529" s="36"/>
      <c r="H529" s="36"/>
      <c r="I529" s="134"/>
      <c r="J529" s="36"/>
      <c r="K529" s="36"/>
      <c r="L529" s="40"/>
      <c r="M529" s="230"/>
      <c r="N529" s="231"/>
      <c r="O529" s="87"/>
      <c r="P529" s="87"/>
      <c r="Q529" s="87"/>
      <c r="R529" s="87"/>
      <c r="S529" s="87"/>
      <c r="T529" s="88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3" t="s">
        <v>114</v>
      </c>
      <c r="AU529" s="13" t="s">
        <v>78</v>
      </c>
    </row>
    <row r="530" s="2" customFormat="1" ht="24" customHeight="1">
      <c r="A530" s="34"/>
      <c r="B530" s="35"/>
      <c r="C530" s="232" t="s">
        <v>1125</v>
      </c>
      <c r="D530" s="232" t="s">
        <v>1077</v>
      </c>
      <c r="E530" s="233" t="s">
        <v>1126</v>
      </c>
      <c r="F530" s="234" t="s">
        <v>1127</v>
      </c>
      <c r="G530" s="235" t="s">
        <v>110</v>
      </c>
      <c r="H530" s="236">
        <v>1</v>
      </c>
      <c r="I530" s="237"/>
      <c r="J530" s="238">
        <f>ROUND(I530*H530,2)</f>
        <v>0</v>
      </c>
      <c r="K530" s="234" t="s">
        <v>111</v>
      </c>
      <c r="L530" s="239"/>
      <c r="M530" s="240" t="s">
        <v>1</v>
      </c>
      <c r="N530" s="241" t="s">
        <v>38</v>
      </c>
      <c r="O530" s="87"/>
      <c r="P530" s="224">
        <f>O530*H530</f>
        <v>0</v>
      </c>
      <c r="Q530" s="224">
        <v>0</v>
      </c>
      <c r="R530" s="224">
        <f>Q530*H530</f>
        <v>0</v>
      </c>
      <c r="S530" s="224">
        <v>0</v>
      </c>
      <c r="T530" s="225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26" t="s">
        <v>144</v>
      </c>
      <c r="AT530" s="226" t="s">
        <v>1077</v>
      </c>
      <c r="AU530" s="226" t="s">
        <v>78</v>
      </c>
      <c r="AY530" s="13" t="s">
        <v>106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3" t="s">
        <v>78</v>
      </c>
      <c r="BK530" s="227">
        <f>ROUND(I530*H530,2)</f>
        <v>0</v>
      </c>
      <c r="BL530" s="13" t="s">
        <v>112</v>
      </c>
      <c r="BM530" s="226" t="s">
        <v>1128</v>
      </c>
    </row>
    <row r="531" s="2" customFormat="1">
      <c r="A531" s="34"/>
      <c r="B531" s="35"/>
      <c r="C531" s="36"/>
      <c r="D531" s="228" t="s">
        <v>114</v>
      </c>
      <c r="E531" s="36"/>
      <c r="F531" s="229" t="s">
        <v>1127</v>
      </c>
      <c r="G531" s="36"/>
      <c r="H531" s="36"/>
      <c r="I531" s="134"/>
      <c r="J531" s="36"/>
      <c r="K531" s="36"/>
      <c r="L531" s="40"/>
      <c r="M531" s="230"/>
      <c r="N531" s="231"/>
      <c r="O531" s="87"/>
      <c r="P531" s="87"/>
      <c r="Q531" s="87"/>
      <c r="R531" s="87"/>
      <c r="S531" s="87"/>
      <c r="T531" s="88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3" t="s">
        <v>114</v>
      </c>
      <c r="AU531" s="13" t="s">
        <v>78</v>
      </c>
    </row>
    <row r="532" s="2" customFormat="1" ht="24" customHeight="1">
      <c r="A532" s="34"/>
      <c r="B532" s="35"/>
      <c r="C532" s="232" t="s">
        <v>1129</v>
      </c>
      <c r="D532" s="232" t="s">
        <v>1077</v>
      </c>
      <c r="E532" s="233" t="s">
        <v>1130</v>
      </c>
      <c r="F532" s="234" t="s">
        <v>1131</v>
      </c>
      <c r="G532" s="235" t="s">
        <v>110</v>
      </c>
      <c r="H532" s="236">
        <v>1</v>
      </c>
      <c r="I532" s="237"/>
      <c r="J532" s="238">
        <f>ROUND(I532*H532,2)</f>
        <v>0</v>
      </c>
      <c r="K532" s="234" t="s">
        <v>111</v>
      </c>
      <c r="L532" s="239"/>
      <c r="M532" s="240" t="s">
        <v>1</v>
      </c>
      <c r="N532" s="241" t="s">
        <v>38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226" t="s">
        <v>144</v>
      </c>
      <c r="AT532" s="226" t="s">
        <v>1077</v>
      </c>
      <c r="AU532" s="226" t="s">
        <v>78</v>
      </c>
      <c r="AY532" s="13" t="s">
        <v>106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3" t="s">
        <v>78</v>
      </c>
      <c r="BK532" s="227">
        <f>ROUND(I532*H532,2)</f>
        <v>0</v>
      </c>
      <c r="BL532" s="13" t="s">
        <v>112</v>
      </c>
      <c r="BM532" s="226" t="s">
        <v>1132</v>
      </c>
    </row>
    <row r="533" s="2" customFormat="1">
      <c r="A533" s="34"/>
      <c r="B533" s="35"/>
      <c r="C533" s="36"/>
      <c r="D533" s="228" t="s">
        <v>114</v>
      </c>
      <c r="E533" s="36"/>
      <c r="F533" s="229" t="s">
        <v>1131</v>
      </c>
      <c r="G533" s="36"/>
      <c r="H533" s="36"/>
      <c r="I533" s="134"/>
      <c r="J533" s="36"/>
      <c r="K533" s="36"/>
      <c r="L533" s="40"/>
      <c r="M533" s="230"/>
      <c r="N533" s="231"/>
      <c r="O533" s="87"/>
      <c r="P533" s="87"/>
      <c r="Q533" s="87"/>
      <c r="R533" s="87"/>
      <c r="S533" s="87"/>
      <c r="T533" s="88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3" t="s">
        <v>114</v>
      </c>
      <c r="AU533" s="13" t="s">
        <v>78</v>
      </c>
    </row>
    <row r="534" s="2" customFormat="1" ht="24" customHeight="1">
      <c r="A534" s="34"/>
      <c r="B534" s="35"/>
      <c r="C534" s="232" t="s">
        <v>1133</v>
      </c>
      <c r="D534" s="232" t="s">
        <v>1077</v>
      </c>
      <c r="E534" s="233" t="s">
        <v>1134</v>
      </c>
      <c r="F534" s="234" t="s">
        <v>1135</v>
      </c>
      <c r="G534" s="235" t="s">
        <v>110</v>
      </c>
      <c r="H534" s="236">
        <v>1</v>
      </c>
      <c r="I534" s="237"/>
      <c r="J534" s="238">
        <f>ROUND(I534*H534,2)</f>
        <v>0</v>
      </c>
      <c r="K534" s="234" t="s">
        <v>111</v>
      </c>
      <c r="L534" s="239"/>
      <c r="M534" s="240" t="s">
        <v>1</v>
      </c>
      <c r="N534" s="241" t="s">
        <v>38</v>
      </c>
      <c r="O534" s="87"/>
      <c r="P534" s="224">
        <f>O534*H534</f>
        <v>0</v>
      </c>
      <c r="Q534" s="224">
        <v>0</v>
      </c>
      <c r="R534" s="224">
        <f>Q534*H534</f>
        <v>0</v>
      </c>
      <c r="S534" s="224">
        <v>0</v>
      </c>
      <c r="T534" s="225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226" t="s">
        <v>144</v>
      </c>
      <c r="AT534" s="226" t="s">
        <v>1077</v>
      </c>
      <c r="AU534" s="226" t="s">
        <v>78</v>
      </c>
      <c r="AY534" s="13" t="s">
        <v>106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13" t="s">
        <v>78</v>
      </c>
      <c r="BK534" s="227">
        <f>ROUND(I534*H534,2)</f>
        <v>0</v>
      </c>
      <c r="BL534" s="13" t="s">
        <v>112</v>
      </c>
      <c r="BM534" s="226" t="s">
        <v>1136</v>
      </c>
    </row>
    <row r="535" s="2" customFormat="1">
      <c r="A535" s="34"/>
      <c r="B535" s="35"/>
      <c r="C535" s="36"/>
      <c r="D535" s="228" t="s">
        <v>114</v>
      </c>
      <c r="E535" s="36"/>
      <c r="F535" s="229" t="s">
        <v>1135</v>
      </c>
      <c r="G535" s="36"/>
      <c r="H535" s="36"/>
      <c r="I535" s="134"/>
      <c r="J535" s="36"/>
      <c r="K535" s="36"/>
      <c r="L535" s="40"/>
      <c r="M535" s="230"/>
      <c r="N535" s="231"/>
      <c r="O535" s="87"/>
      <c r="P535" s="87"/>
      <c r="Q535" s="87"/>
      <c r="R535" s="87"/>
      <c r="S535" s="87"/>
      <c r="T535" s="88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3" t="s">
        <v>114</v>
      </c>
      <c r="AU535" s="13" t="s">
        <v>78</v>
      </c>
    </row>
    <row r="536" s="2" customFormat="1" ht="24" customHeight="1">
      <c r="A536" s="34"/>
      <c r="B536" s="35"/>
      <c r="C536" s="232" t="s">
        <v>1137</v>
      </c>
      <c r="D536" s="232" t="s">
        <v>1077</v>
      </c>
      <c r="E536" s="233" t="s">
        <v>1138</v>
      </c>
      <c r="F536" s="234" t="s">
        <v>1139</v>
      </c>
      <c r="G536" s="235" t="s">
        <v>110</v>
      </c>
      <c r="H536" s="236">
        <v>1</v>
      </c>
      <c r="I536" s="237"/>
      <c r="J536" s="238">
        <f>ROUND(I536*H536,2)</f>
        <v>0</v>
      </c>
      <c r="K536" s="234" t="s">
        <v>111</v>
      </c>
      <c r="L536" s="239"/>
      <c r="M536" s="240" t="s">
        <v>1</v>
      </c>
      <c r="N536" s="241" t="s">
        <v>38</v>
      </c>
      <c r="O536" s="87"/>
      <c r="P536" s="224">
        <f>O536*H536</f>
        <v>0</v>
      </c>
      <c r="Q536" s="224">
        <v>0</v>
      </c>
      <c r="R536" s="224">
        <f>Q536*H536</f>
        <v>0</v>
      </c>
      <c r="S536" s="224">
        <v>0</v>
      </c>
      <c r="T536" s="225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26" t="s">
        <v>144</v>
      </c>
      <c r="AT536" s="226" t="s">
        <v>1077</v>
      </c>
      <c r="AU536" s="226" t="s">
        <v>78</v>
      </c>
      <c r="AY536" s="13" t="s">
        <v>106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3" t="s">
        <v>78</v>
      </c>
      <c r="BK536" s="227">
        <f>ROUND(I536*H536,2)</f>
        <v>0</v>
      </c>
      <c r="BL536" s="13" t="s">
        <v>112</v>
      </c>
      <c r="BM536" s="226" t="s">
        <v>1140</v>
      </c>
    </row>
    <row r="537" s="2" customFormat="1">
      <c r="A537" s="34"/>
      <c r="B537" s="35"/>
      <c r="C537" s="36"/>
      <c r="D537" s="228" t="s">
        <v>114</v>
      </c>
      <c r="E537" s="36"/>
      <c r="F537" s="229" t="s">
        <v>1139</v>
      </c>
      <c r="G537" s="36"/>
      <c r="H537" s="36"/>
      <c r="I537" s="134"/>
      <c r="J537" s="36"/>
      <c r="K537" s="36"/>
      <c r="L537" s="40"/>
      <c r="M537" s="230"/>
      <c r="N537" s="231"/>
      <c r="O537" s="87"/>
      <c r="P537" s="87"/>
      <c r="Q537" s="87"/>
      <c r="R537" s="87"/>
      <c r="S537" s="87"/>
      <c r="T537" s="88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3" t="s">
        <v>114</v>
      </c>
      <c r="AU537" s="13" t="s">
        <v>78</v>
      </c>
    </row>
    <row r="538" s="2" customFormat="1" ht="24" customHeight="1">
      <c r="A538" s="34"/>
      <c r="B538" s="35"/>
      <c r="C538" s="232" t="s">
        <v>1141</v>
      </c>
      <c r="D538" s="232" t="s">
        <v>1077</v>
      </c>
      <c r="E538" s="233" t="s">
        <v>1142</v>
      </c>
      <c r="F538" s="234" t="s">
        <v>1143</v>
      </c>
      <c r="G538" s="235" t="s">
        <v>110</v>
      </c>
      <c r="H538" s="236">
        <v>1</v>
      </c>
      <c r="I538" s="237"/>
      <c r="J538" s="238">
        <f>ROUND(I538*H538,2)</f>
        <v>0</v>
      </c>
      <c r="K538" s="234" t="s">
        <v>111</v>
      </c>
      <c r="L538" s="239"/>
      <c r="M538" s="240" t="s">
        <v>1</v>
      </c>
      <c r="N538" s="241" t="s">
        <v>38</v>
      </c>
      <c r="O538" s="87"/>
      <c r="P538" s="224">
        <f>O538*H538</f>
        <v>0</v>
      </c>
      <c r="Q538" s="224">
        <v>0</v>
      </c>
      <c r="R538" s="224">
        <f>Q538*H538</f>
        <v>0</v>
      </c>
      <c r="S538" s="224">
        <v>0</v>
      </c>
      <c r="T538" s="225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226" t="s">
        <v>144</v>
      </c>
      <c r="AT538" s="226" t="s">
        <v>1077</v>
      </c>
      <c r="AU538" s="226" t="s">
        <v>78</v>
      </c>
      <c r="AY538" s="13" t="s">
        <v>106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13" t="s">
        <v>78</v>
      </c>
      <c r="BK538" s="227">
        <f>ROUND(I538*H538,2)</f>
        <v>0</v>
      </c>
      <c r="BL538" s="13" t="s">
        <v>112</v>
      </c>
      <c r="BM538" s="226" t="s">
        <v>1144</v>
      </c>
    </row>
    <row r="539" s="2" customFormat="1">
      <c r="A539" s="34"/>
      <c r="B539" s="35"/>
      <c r="C539" s="36"/>
      <c r="D539" s="228" t="s">
        <v>114</v>
      </c>
      <c r="E539" s="36"/>
      <c r="F539" s="229" t="s">
        <v>1143</v>
      </c>
      <c r="G539" s="36"/>
      <c r="H539" s="36"/>
      <c r="I539" s="134"/>
      <c r="J539" s="36"/>
      <c r="K539" s="36"/>
      <c r="L539" s="40"/>
      <c r="M539" s="230"/>
      <c r="N539" s="231"/>
      <c r="O539" s="87"/>
      <c r="P539" s="87"/>
      <c r="Q539" s="87"/>
      <c r="R539" s="87"/>
      <c r="S539" s="87"/>
      <c r="T539" s="88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3" t="s">
        <v>114</v>
      </c>
      <c r="AU539" s="13" t="s">
        <v>78</v>
      </c>
    </row>
    <row r="540" s="2" customFormat="1" ht="24" customHeight="1">
      <c r="A540" s="34"/>
      <c r="B540" s="35"/>
      <c r="C540" s="232" t="s">
        <v>1145</v>
      </c>
      <c r="D540" s="232" t="s">
        <v>1077</v>
      </c>
      <c r="E540" s="233" t="s">
        <v>1146</v>
      </c>
      <c r="F540" s="234" t="s">
        <v>1147</v>
      </c>
      <c r="G540" s="235" t="s">
        <v>110</v>
      </c>
      <c r="H540" s="236">
        <v>1</v>
      </c>
      <c r="I540" s="237"/>
      <c r="J540" s="238">
        <f>ROUND(I540*H540,2)</f>
        <v>0</v>
      </c>
      <c r="K540" s="234" t="s">
        <v>111</v>
      </c>
      <c r="L540" s="239"/>
      <c r="M540" s="240" t="s">
        <v>1</v>
      </c>
      <c r="N540" s="241" t="s">
        <v>38</v>
      </c>
      <c r="O540" s="87"/>
      <c r="P540" s="224">
        <f>O540*H540</f>
        <v>0</v>
      </c>
      <c r="Q540" s="224">
        <v>0</v>
      </c>
      <c r="R540" s="224">
        <f>Q540*H540</f>
        <v>0</v>
      </c>
      <c r="S540" s="224">
        <v>0</v>
      </c>
      <c r="T540" s="225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26" t="s">
        <v>144</v>
      </c>
      <c r="AT540" s="226" t="s">
        <v>1077</v>
      </c>
      <c r="AU540" s="226" t="s">
        <v>78</v>
      </c>
      <c r="AY540" s="13" t="s">
        <v>106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3" t="s">
        <v>78</v>
      </c>
      <c r="BK540" s="227">
        <f>ROUND(I540*H540,2)</f>
        <v>0</v>
      </c>
      <c r="BL540" s="13" t="s">
        <v>112</v>
      </c>
      <c r="BM540" s="226" t="s">
        <v>1148</v>
      </c>
    </row>
    <row r="541" s="2" customFormat="1">
      <c r="A541" s="34"/>
      <c r="B541" s="35"/>
      <c r="C541" s="36"/>
      <c r="D541" s="228" t="s">
        <v>114</v>
      </c>
      <c r="E541" s="36"/>
      <c r="F541" s="229" t="s">
        <v>1147</v>
      </c>
      <c r="G541" s="36"/>
      <c r="H541" s="36"/>
      <c r="I541" s="134"/>
      <c r="J541" s="36"/>
      <c r="K541" s="36"/>
      <c r="L541" s="40"/>
      <c r="M541" s="230"/>
      <c r="N541" s="231"/>
      <c r="O541" s="87"/>
      <c r="P541" s="87"/>
      <c r="Q541" s="87"/>
      <c r="R541" s="87"/>
      <c r="S541" s="87"/>
      <c r="T541" s="88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3" t="s">
        <v>114</v>
      </c>
      <c r="AU541" s="13" t="s">
        <v>78</v>
      </c>
    </row>
    <row r="542" s="2" customFormat="1" ht="24" customHeight="1">
      <c r="A542" s="34"/>
      <c r="B542" s="35"/>
      <c r="C542" s="232" t="s">
        <v>1149</v>
      </c>
      <c r="D542" s="232" t="s">
        <v>1077</v>
      </c>
      <c r="E542" s="233" t="s">
        <v>1150</v>
      </c>
      <c r="F542" s="234" t="s">
        <v>1151</v>
      </c>
      <c r="G542" s="235" t="s">
        <v>110</v>
      </c>
      <c r="H542" s="236">
        <v>1</v>
      </c>
      <c r="I542" s="237"/>
      <c r="J542" s="238">
        <f>ROUND(I542*H542,2)</f>
        <v>0</v>
      </c>
      <c r="K542" s="234" t="s">
        <v>111</v>
      </c>
      <c r="L542" s="239"/>
      <c r="M542" s="240" t="s">
        <v>1</v>
      </c>
      <c r="N542" s="241" t="s">
        <v>38</v>
      </c>
      <c r="O542" s="87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226" t="s">
        <v>144</v>
      </c>
      <c r="AT542" s="226" t="s">
        <v>1077</v>
      </c>
      <c r="AU542" s="226" t="s">
        <v>78</v>
      </c>
      <c r="AY542" s="13" t="s">
        <v>106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3" t="s">
        <v>78</v>
      </c>
      <c r="BK542" s="227">
        <f>ROUND(I542*H542,2)</f>
        <v>0</v>
      </c>
      <c r="BL542" s="13" t="s">
        <v>112</v>
      </c>
      <c r="BM542" s="226" t="s">
        <v>1152</v>
      </c>
    </row>
    <row r="543" s="2" customFormat="1">
      <c r="A543" s="34"/>
      <c r="B543" s="35"/>
      <c r="C543" s="36"/>
      <c r="D543" s="228" t="s">
        <v>114</v>
      </c>
      <c r="E543" s="36"/>
      <c r="F543" s="229" t="s">
        <v>1151</v>
      </c>
      <c r="G543" s="36"/>
      <c r="H543" s="36"/>
      <c r="I543" s="134"/>
      <c r="J543" s="36"/>
      <c r="K543" s="36"/>
      <c r="L543" s="40"/>
      <c r="M543" s="230"/>
      <c r="N543" s="231"/>
      <c r="O543" s="87"/>
      <c r="P543" s="87"/>
      <c r="Q543" s="87"/>
      <c r="R543" s="87"/>
      <c r="S543" s="87"/>
      <c r="T543" s="88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3" t="s">
        <v>114</v>
      </c>
      <c r="AU543" s="13" t="s">
        <v>78</v>
      </c>
    </row>
    <row r="544" s="2" customFormat="1" ht="24" customHeight="1">
      <c r="A544" s="34"/>
      <c r="B544" s="35"/>
      <c r="C544" s="232" t="s">
        <v>1153</v>
      </c>
      <c r="D544" s="232" t="s">
        <v>1077</v>
      </c>
      <c r="E544" s="233" t="s">
        <v>1154</v>
      </c>
      <c r="F544" s="234" t="s">
        <v>1155</v>
      </c>
      <c r="G544" s="235" t="s">
        <v>110</v>
      </c>
      <c r="H544" s="236">
        <v>1</v>
      </c>
      <c r="I544" s="237"/>
      <c r="J544" s="238">
        <f>ROUND(I544*H544,2)</f>
        <v>0</v>
      </c>
      <c r="K544" s="234" t="s">
        <v>111</v>
      </c>
      <c r="L544" s="239"/>
      <c r="M544" s="240" t="s">
        <v>1</v>
      </c>
      <c r="N544" s="241" t="s">
        <v>38</v>
      </c>
      <c r="O544" s="87"/>
      <c r="P544" s="224">
        <f>O544*H544</f>
        <v>0</v>
      </c>
      <c r="Q544" s="224">
        <v>0</v>
      </c>
      <c r="R544" s="224">
        <f>Q544*H544</f>
        <v>0</v>
      </c>
      <c r="S544" s="224">
        <v>0</v>
      </c>
      <c r="T544" s="225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226" t="s">
        <v>144</v>
      </c>
      <c r="AT544" s="226" t="s">
        <v>1077</v>
      </c>
      <c r="AU544" s="226" t="s">
        <v>78</v>
      </c>
      <c r="AY544" s="13" t="s">
        <v>106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3" t="s">
        <v>78</v>
      </c>
      <c r="BK544" s="227">
        <f>ROUND(I544*H544,2)</f>
        <v>0</v>
      </c>
      <c r="BL544" s="13" t="s">
        <v>112</v>
      </c>
      <c r="BM544" s="226" t="s">
        <v>1156</v>
      </c>
    </row>
    <row r="545" s="2" customFormat="1">
      <c r="A545" s="34"/>
      <c r="B545" s="35"/>
      <c r="C545" s="36"/>
      <c r="D545" s="228" t="s">
        <v>114</v>
      </c>
      <c r="E545" s="36"/>
      <c r="F545" s="229" t="s">
        <v>1155</v>
      </c>
      <c r="G545" s="36"/>
      <c r="H545" s="36"/>
      <c r="I545" s="134"/>
      <c r="J545" s="36"/>
      <c r="K545" s="36"/>
      <c r="L545" s="40"/>
      <c r="M545" s="230"/>
      <c r="N545" s="231"/>
      <c r="O545" s="87"/>
      <c r="P545" s="87"/>
      <c r="Q545" s="87"/>
      <c r="R545" s="87"/>
      <c r="S545" s="87"/>
      <c r="T545" s="88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3" t="s">
        <v>114</v>
      </c>
      <c r="AU545" s="13" t="s">
        <v>78</v>
      </c>
    </row>
    <row r="546" s="2" customFormat="1" ht="24" customHeight="1">
      <c r="A546" s="34"/>
      <c r="B546" s="35"/>
      <c r="C546" s="232" t="s">
        <v>1157</v>
      </c>
      <c r="D546" s="232" t="s">
        <v>1077</v>
      </c>
      <c r="E546" s="233" t="s">
        <v>1158</v>
      </c>
      <c r="F546" s="234" t="s">
        <v>1159</v>
      </c>
      <c r="G546" s="235" t="s">
        <v>110</v>
      </c>
      <c r="H546" s="236">
        <v>1</v>
      </c>
      <c r="I546" s="237"/>
      <c r="J546" s="238">
        <f>ROUND(I546*H546,2)</f>
        <v>0</v>
      </c>
      <c r="K546" s="234" t="s">
        <v>111</v>
      </c>
      <c r="L546" s="239"/>
      <c r="M546" s="240" t="s">
        <v>1</v>
      </c>
      <c r="N546" s="241" t="s">
        <v>38</v>
      </c>
      <c r="O546" s="87"/>
      <c r="P546" s="224">
        <f>O546*H546</f>
        <v>0</v>
      </c>
      <c r="Q546" s="224">
        <v>0</v>
      </c>
      <c r="R546" s="224">
        <f>Q546*H546</f>
        <v>0</v>
      </c>
      <c r="S546" s="224">
        <v>0</v>
      </c>
      <c r="T546" s="225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26" t="s">
        <v>144</v>
      </c>
      <c r="AT546" s="226" t="s">
        <v>1077</v>
      </c>
      <c r="AU546" s="226" t="s">
        <v>78</v>
      </c>
      <c r="AY546" s="13" t="s">
        <v>106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3" t="s">
        <v>78</v>
      </c>
      <c r="BK546" s="227">
        <f>ROUND(I546*H546,2)</f>
        <v>0</v>
      </c>
      <c r="BL546" s="13" t="s">
        <v>112</v>
      </c>
      <c r="BM546" s="226" t="s">
        <v>1160</v>
      </c>
    </row>
    <row r="547" s="2" customFormat="1">
      <c r="A547" s="34"/>
      <c r="B547" s="35"/>
      <c r="C547" s="36"/>
      <c r="D547" s="228" t="s">
        <v>114</v>
      </c>
      <c r="E547" s="36"/>
      <c r="F547" s="229" t="s">
        <v>1159</v>
      </c>
      <c r="G547" s="36"/>
      <c r="H547" s="36"/>
      <c r="I547" s="134"/>
      <c r="J547" s="36"/>
      <c r="K547" s="36"/>
      <c r="L547" s="40"/>
      <c r="M547" s="230"/>
      <c r="N547" s="231"/>
      <c r="O547" s="87"/>
      <c r="P547" s="87"/>
      <c r="Q547" s="87"/>
      <c r="R547" s="87"/>
      <c r="S547" s="87"/>
      <c r="T547" s="88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3" t="s">
        <v>114</v>
      </c>
      <c r="AU547" s="13" t="s">
        <v>78</v>
      </c>
    </row>
    <row r="548" s="2" customFormat="1" ht="24" customHeight="1">
      <c r="A548" s="34"/>
      <c r="B548" s="35"/>
      <c r="C548" s="232" t="s">
        <v>1161</v>
      </c>
      <c r="D548" s="232" t="s">
        <v>1077</v>
      </c>
      <c r="E548" s="233" t="s">
        <v>1162</v>
      </c>
      <c r="F548" s="234" t="s">
        <v>1163</v>
      </c>
      <c r="G548" s="235" t="s">
        <v>110</v>
      </c>
      <c r="H548" s="236">
        <v>1</v>
      </c>
      <c r="I548" s="237"/>
      <c r="J548" s="238">
        <f>ROUND(I548*H548,2)</f>
        <v>0</v>
      </c>
      <c r="K548" s="234" t="s">
        <v>111</v>
      </c>
      <c r="L548" s="239"/>
      <c r="M548" s="240" t="s">
        <v>1</v>
      </c>
      <c r="N548" s="241" t="s">
        <v>38</v>
      </c>
      <c r="O548" s="87"/>
      <c r="P548" s="224">
        <f>O548*H548</f>
        <v>0</v>
      </c>
      <c r="Q548" s="224">
        <v>0</v>
      </c>
      <c r="R548" s="224">
        <f>Q548*H548</f>
        <v>0</v>
      </c>
      <c r="S548" s="224">
        <v>0</v>
      </c>
      <c r="T548" s="225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226" t="s">
        <v>144</v>
      </c>
      <c r="AT548" s="226" t="s">
        <v>1077</v>
      </c>
      <c r="AU548" s="226" t="s">
        <v>78</v>
      </c>
      <c r="AY548" s="13" t="s">
        <v>106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13" t="s">
        <v>78</v>
      </c>
      <c r="BK548" s="227">
        <f>ROUND(I548*H548,2)</f>
        <v>0</v>
      </c>
      <c r="BL548" s="13" t="s">
        <v>112</v>
      </c>
      <c r="BM548" s="226" t="s">
        <v>1164</v>
      </c>
    </row>
    <row r="549" s="2" customFormat="1">
      <c r="A549" s="34"/>
      <c r="B549" s="35"/>
      <c r="C549" s="36"/>
      <c r="D549" s="228" t="s">
        <v>114</v>
      </c>
      <c r="E549" s="36"/>
      <c r="F549" s="229" t="s">
        <v>1163</v>
      </c>
      <c r="G549" s="36"/>
      <c r="H549" s="36"/>
      <c r="I549" s="134"/>
      <c r="J549" s="36"/>
      <c r="K549" s="36"/>
      <c r="L549" s="40"/>
      <c r="M549" s="230"/>
      <c r="N549" s="231"/>
      <c r="O549" s="87"/>
      <c r="P549" s="87"/>
      <c r="Q549" s="87"/>
      <c r="R549" s="87"/>
      <c r="S549" s="87"/>
      <c r="T549" s="88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3" t="s">
        <v>114</v>
      </c>
      <c r="AU549" s="13" t="s">
        <v>78</v>
      </c>
    </row>
    <row r="550" s="2" customFormat="1" ht="24" customHeight="1">
      <c r="A550" s="34"/>
      <c r="B550" s="35"/>
      <c r="C550" s="232" t="s">
        <v>1165</v>
      </c>
      <c r="D550" s="232" t="s">
        <v>1077</v>
      </c>
      <c r="E550" s="233" t="s">
        <v>1166</v>
      </c>
      <c r="F550" s="234" t="s">
        <v>1167</v>
      </c>
      <c r="G550" s="235" t="s">
        <v>110</v>
      </c>
      <c r="H550" s="236">
        <v>1</v>
      </c>
      <c r="I550" s="237"/>
      <c r="J550" s="238">
        <f>ROUND(I550*H550,2)</f>
        <v>0</v>
      </c>
      <c r="K550" s="234" t="s">
        <v>111</v>
      </c>
      <c r="L550" s="239"/>
      <c r="M550" s="240" t="s">
        <v>1</v>
      </c>
      <c r="N550" s="241" t="s">
        <v>38</v>
      </c>
      <c r="O550" s="87"/>
      <c r="P550" s="224">
        <f>O550*H550</f>
        <v>0</v>
      </c>
      <c r="Q550" s="224">
        <v>0</v>
      </c>
      <c r="R550" s="224">
        <f>Q550*H550</f>
        <v>0</v>
      </c>
      <c r="S550" s="224">
        <v>0</v>
      </c>
      <c r="T550" s="225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26" t="s">
        <v>144</v>
      </c>
      <c r="AT550" s="226" t="s">
        <v>1077</v>
      </c>
      <c r="AU550" s="226" t="s">
        <v>78</v>
      </c>
      <c r="AY550" s="13" t="s">
        <v>106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13" t="s">
        <v>78</v>
      </c>
      <c r="BK550" s="227">
        <f>ROUND(I550*H550,2)</f>
        <v>0</v>
      </c>
      <c r="BL550" s="13" t="s">
        <v>112</v>
      </c>
      <c r="BM550" s="226" t="s">
        <v>1168</v>
      </c>
    </row>
    <row r="551" s="2" customFormat="1">
      <c r="A551" s="34"/>
      <c r="B551" s="35"/>
      <c r="C551" s="36"/>
      <c r="D551" s="228" t="s">
        <v>114</v>
      </c>
      <c r="E551" s="36"/>
      <c r="F551" s="229" t="s">
        <v>1167</v>
      </c>
      <c r="G551" s="36"/>
      <c r="H551" s="36"/>
      <c r="I551" s="134"/>
      <c r="J551" s="36"/>
      <c r="K551" s="36"/>
      <c r="L551" s="40"/>
      <c r="M551" s="230"/>
      <c r="N551" s="231"/>
      <c r="O551" s="87"/>
      <c r="P551" s="87"/>
      <c r="Q551" s="87"/>
      <c r="R551" s="87"/>
      <c r="S551" s="87"/>
      <c r="T551" s="88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3" t="s">
        <v>114</v>
      </c>
      <c r="AU551" s="13" t="s">
        <v>78</v>
      </c>
    </row>
    <row r="552" s="2" customFormat="1" ht="24" customHeight="1">
      <c r="A552" s="34"/>
      <c r="B552" s="35"/>
      <c r="C552" s="232" t="s">
        <v>1169</v>
      </c>
      <c r="D552" s="232" t="s">
        <v>1077</v>
      </c>
      <c r="E552" s="233" t="s">
        <v>1170</v>
      </c>
      <c r="F552" s="234" t="s">
        <v>1171</v>
      </c>
      <c r="G552" s="235" t="s">
        <v>110</v>
      </c>
      <c r="H552" s="236">
        <v>1</v>
      </c>
      <c r="I552" s="237"/>
      <c r="J552" s="238">
        <f>ROUND(I552*H552,2)</f>
        <v>0</v>
      </c>
      <c r="K552" s="234" t="s">
        <v>111</v>
      </c>
      <c r="L552" s="239"/>
      <c r="M552" s="240" t="s">
        <v>1</v>
      </c>
      <c r="N552" s="241" t="s">
        <v>38</v>
      </c>
      <c r="O552" s="87"/>
      <c r="P552" s="224">
        <f>O552*H552</f>
        <v>0</v>
      </c>
      <c r="Q552" s="224">
        <v>0</v>
      </c>
      <c r="R552" s="224">
        <f>Q552*H552</f>
        <v>0</v>
      </c>
      <c r="S552" s="224">
        <v>0</v>
      </c>
      <c r="T552" s="225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226" t="s">
        <v>144</v>
      </c>
      <c r="AT552" s="226" t="s">
        <v>1077</v>
      </c>
      <c r="AU552" s="226" t="s">
        <v>78</v>
      </c>
      <c r="AY552" s="13" t="s">
        <v>106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3" t="s">
        <v>78</v>
      </c>
      <c r="BK552" s="227">
        <f>ROUND(I552*H552,2)</f>
        <v>0</v>
      </c>
      <c r="BL552" s="13" t="s">
        <v>112</v>
      </c>
      <c r="BM552" s="226" t="s">
        <v>1172</v>
      </c>
    </row>
    <row r="553" s="2" customFormat="1">
      <c r="A553" s="34"/>
      <c r="B553" s="35"/>
      <c r="C553" s="36"/>
      <c r="D553" s="228" t="s">
        <v>114</v>
      </c>
      <c r="E553" s="36"/>
      <c r="F553" s="229" t="s">
        <v>1171</v>
      </c>
      <c r="G553" s="36"/>
      <c r="H553" s="36"/>
      <c r="I553" s="134"/>
      <c r="J553" s="36"/>
      <c r="K553" s="36"/>
      <c r="L553" s="40"/>
      <c r="M553" s="230"/>
      <c r="N553" s="231"/>
      <c r="O553" s="87"/>
      <c r="P553" s="87"/>
      <c r="Q553" s="87"/>
      <c r="R553" s="87"/>
      <c r="S553" s="87"/>
      <c r="T553" s="88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3" t="s">
        <v>114</v>
      </c>
      <c r="AU553" s="13" t="s">
        <v>78</v>
      </c>
    </row>
    <row r="554" s="2" customFormat="1" ht="24" customHeight="1">
      <c r="A554" s="34"/>
      <c r="B554" s="35"/>
      <c r="C554" s="232" t="s">
        <v>1173</v>
      </c>
      <c r="D554" s="232" t="s">
        <v>1077</v>
      </c>
      <c r="E554" s="233" t="s">
        <v>1174</v>
      </c>
      <c r="F554" s="234" t="s">
        <v>1175</v>
      </c>
      <c r="G554" s="235" t="s">
        <v>110</v>
      </c>
      <c r="H554" s="236">
        <v>1</v>
      </c>
      <c r="I554" s="237"/>
      <c r="J554" s="238">
        <f>ROUND(I554*H554,2)</f>
        <v>0</v>
      </c>
      <c r="K554" s="234" t="s">
        <v>111</v>
      </c>
      <c r="L554" s="239"/>
      <c r="M554" s="240" t="s">
        <v>1</v>
      </c>
      <c r="N554" s="241" t="s">
        <v>38</v>
      </c>
      <c r="O554" s="87"/>
      <c r="P554" s="224">
        <f>O554*H554</f>
        <v>0</v>
      </c>
      <c r="Q554" s="224">
        <v>0</v>
      </c>
      <c r="R554" s="224">
        <f>Q554*H554</f>
        <v>0</v>
      </c>
      <c r="S554" s="224">
        <v>0</v>
      </c>
      <c r="T554" s="225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26" t="s">
        <v>144</v>
      </c>
      <c r="AT554" s="226" t="s">
        <v>1077</v>
      </c>
      <c r="AU554" s="226" t="s">
        <v>78</v>
      </c>
      <c r="AY554" s="13" t="s">
        <v>106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3" t="s">
        <v>78</v>
      </c>
      <c r="BK554" s="227">
        <f>ROUND(I554*H554,2)</f>
        <v>0</v>
      </c>
      <c r="BL554" s="13" t="s">
        <v>112</v>
      </c>
      <c r="BM554" s="226" t="s">
        <v>1176</v>
      </c>
    </row>
    <row r="555" s="2" customFormat="1">
      <c r="A555" s="34"/>
      <c r="B555" s="35"/>
      <c r="C555" s="36"/>
      <c r="D555" s="228" t="s">
        <v>114</v>
      </c>
      <c r="E555" s="36"/>
      <c r="F555" s="229" t="s">
        <v>1175</v>
      </c>
      <c r="G555" s="36"/>
      <c r="H555" s="36"/>
      <c r="I555" s="134"/>
      <c r="J555" s="36"/>
      <c r="K555" s="36"/>
      <c r="L555" s="40"/>
      <c r="M555" s="230"/>
      <c r="N555" s="231"/>
      <c r="O555" s="87"/>
      <c r="P555" s="87"/>
      <c r="Q555" s="87"/>
      <c r="R555" s="87"/>
      <c r="S555" s="87"/>
      <c r="T555" s="88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3" t="s">
        <v>114</v>
      </c>
      <c r="AU555" s="13" t="s">
        <v>78</v>
      </c>
    </row>
    <row r="556" s="2" customFormat="1" ht="24" customHeight="1">
      <c r="A556" s="34"/>
      <c r="B556" s="35"/>
      <c r="C556" s="232" t="s">
        <v>1177</v>
      </c>
      <c r="D556" s="232" t="s">
        <v>1077</v>
      </c>
      <c r="E556" s="233" t="s">
        <v>1178</v>
      </c>
      <c r="F556" s="234" t="s">
        <v>1179</v>
      </c>
      <c r="G556" s="235" t="s">
        <v>110</v>
      </c>
      <c r="H556" s="236">
        <v>1</v>
      </c>
      <c r="I556" s="237"/>
      <c r="J556" s="238">
        <f>ROUND(I556*H556,2)</f>
        <v>0</v>
      </c>
      <c r="K556" s="234" t="s">
        <v>111</v>
      </c>
      <c r="L556" s="239"/>
      <c r="M556" s="240" t="s">
        <v>1</v>
      </c>
      <c r="N556" s="241" t="s">
        <v>38</v>
      </c>
      <c r="O556" s="87"/>
      <c r="P556" s="224">
        <f>O556*H556</f>
        <v>0</v>
      </c>
      <c r="Q556" s="224">
        <v>0</v>
      </c>
      <c r="R556" s="224">
        <f>Q556*H556</f>
        <v>0</v>
      </c>
      <c r="S556" s="224">
        <v>0</v>
      </c>
      <c r="T556" s="225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26" t="s">
        <v>144</v>
      </c>
      <c r="AT556" s="226" t="s">
        <v>1077</v>
      </c>
      <c r="AU556" s="226" t="s">
        <v>78</v>
      </c>
      <c r="AY556" s="13" t="s">
        <v>106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3" t="s">
        <v>78</v>
      </c>
      <c r="BK556" s="227">
        <f>ROUND(I556*H556,2)</f>
        <v>0</v>
      </c>
      <c r="BL556" s="13" t="s">
        <v>112</v>
      </c>
      <c r="BM556" s="226" t="s">
        <v>1180</v>
      </c>
    </row>
    <row r="557" s="2" customFormat="1">
      <c r="A557" s="34"/>
      <c r="B557" s="35"/>
      <c r="C557" s="36"/>
      <c r="D557" s="228" t="s">
        <v>114</v>
      </c>
      <c r="E557" s="36"/>
      <c r="F557" s="229" t="s">
        <v>1179</v>
      </c>
      <c r="G557" s="36"/>
      <c r="H557" s="36"/>
      <c r="I557" s="134"/>
      <c r="J557" s="36"/>
      <c r="K557" s="36"/>
      <c r="L557" s="40"/>
      <c r="M557" s="230"/>
      <c r="N557" s="231"/>
      <c r="O557" s="87"/>
      <c r="P557" s="87"/>
      <c r="Q557" s="87"/>
      <c r="R557" s="87"/>
      <c r="S557" s="87"/>
      <c r="T557" s="88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3" t="s">
        <v>114</v>
      </c>
      <c r="AU557" s="13" t="s">
        <v>78</v>
      </c>
    </row>
    <row r="558" s="2" customFormat="1" ht="24" customHeight="1">
      <c r="A558" s="34"/>
      <c r="B558" s="35"/>
      <c r="C558" s="232" t="s">
        <v>1181</v>
      </c>
      <c r="D558" s="232" t="s">
        <v>1077</v>
      </c>
      <c r="E558" s="233" t="s">
        <v>1182</v>
      </c>
      <c r="F558" s="234" t="s">
        <v>1183</v>
      </c>
      <c r="G558" s="235" t="s">
        <v>110</v>
      </c>
      <c r="H558" s="236">
        <v>1</v>
      </c>
      <c r="I558" s="237"/>
      <c r="J558" s="238">
        <f>ROUND(I558*H558,2)</f>
        <v>0</v>
      </c>
      <c r="K558" s="234" t="s">
        <v>111</v>
      </c>
      <c r="L558" s="239"/>
      <c r="M558" s="240" t="s">
        <v>1</v>
      </c>
      <c r="N558" s="241" t="s">
        <v>38</v>
      </c>
      <c r="O558" s="87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226" t="s">
        <v>144</v>
      </c>
      <c r="AT558" s="226" t="s">
        <v>1077</v>
      </c>
      <c r="AU558" s="226" t="s">
        <v>78</v>
      </c>
      <c r="AY558" s="13" t="s">
        <v>106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3" t="s">
        <v>78</v>
      </c>
      <c r="BK558" s="227">
        <f>ROUND(I558*H558,2)</f>
        <v>0</v>
      </c>
      <c r="BL558" s="13" t="s">
        <v>112</v>
      </c>
      <c r="BM558" s="226" t="s">
        <v>1184</v>
      </c>
    </row>
    <row r="559" s="2" customFormat="1">
      <c r="A559" s="34"/>
      <c r="B559" s="35"/>
      <c r="C559" s="36"/>
      <c r="D559" s="228" t="s">
        <v>114</v>
      </c>
      <c r="E559" s="36"/>
      <c r="F559" s="229" t="s">
        <v>1183</v>
      </c>
      <c r="G559" s="36"/>
      <c r="H559" s="36"/>
      <c r="I559" s="134"/>
      <c r="J559" s="36"/>
      <c r="K559" s="36"/>
      <c r="L559" s="40"/>
      <c r="M559" s="230"/>
      <c r="N559" s="231"/>
      <c r="O559" s="87"/>
      <c r="P559" s="87"/>
      <c r="Q559" s="87"/>
      <c r="R559" s="87"/>
      <c r="S559" s="87"/>
      <c r="T559" s="88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3" t="s">
        <v>114</v>
      </c>
      <c r="AU559" s="13" t="s">
        <v>78</v>
      </c>
    </row>
    <row r="560" s="2" customFormat="1" ht="24" customHeight="1">
      <c r="A560" s="34"/>
      <c r="B560" s="35"/>
      <c r="C560" s="232" t="s">
        <v>1185</v>
      </c>
      <c r="D560" s="232" t="s">
        <v>1077</v>
      </c>
      <c r="E560" s="233" t="s">
        <v>1186</v>
      </c>
      <c r="F560" s="234" t="s">
        <v>1187</v>
      </c>
      <c r="G560" s="235" t="s">
        <v>110</v>
      </c>
      <c r="H560" s="236">
        <v>1</v>
      </c>
      <c r="I560" s="237"/>
      <c r="J560" s="238">
        <f>ROUND(I560*H560,2)</f>
        <v>0</v>
      </c>
      <c r="K560" s="234" t="s">
        <v>111</v>
      </c>
      <c r="L560" s="239"/>
      <c r="M560" s="240" t="s">
        <v>1</v>
      </c>
      <c r="N560" s="241" t="s">
        <v>38</v>
      </c>
      <c r="O560" s="87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226" t="s">
        <v>144</v>
      </c>
      <c r="AT560" s="226" t="s">
        <v>1077</v>
      </c>
      <c r="AU560" s="226" t="s">
        <v>78</v>
      </c>
      <c r="AY560" s="13" t="s">
        <v>106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3" t="s">
        <v>78</v>
      </c>
      <c r="BK560" s="227">
        <f>ROUND(I560*H560,2)</f>
        <v>0</v>
      </c>
      <c r="BL560" s="13" t="s">
        <v>112</v>
      </c>
      <c r="BM560" s="226" t="s">
        <v>1188</v>
      </c>
    </row>
    <row r="561" s="2" customFormat="1">
      <c r="A561" s="34"/>
      <c r="B561" s="35"/>
      <c r="C561" s="36"/>
      <c r="D561" s="228" t="s">
        <v>114</v>
      </c>
      <c r="E561" s="36"/>
      <c r="F561" s="229" t="s">
        <v>1187</v>
      </c>
      <c r="G561" s="36"/>
      <c r="H561" s="36"/>
      <c r="I561" s="134"/>
      <c r="J561" s="36"/>
      <c r="K561" s="36"/>
      <c r="L561" s="40"/>
      <c r="M561" s="230"/>
      <c r="N561" s="231"/>
      <c r="O561" s="87"/>
      <c r="P561" s="87"/>
      <c r="Q561" s="87"/>
      <c r="R561" s="87"/>
      <c r="S561" s="87"/>
      <c r="T561" s="88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3" t="s">
        <v>114</v>
      </c>
      <c r="AU561" s="13" t="s">
        <v>78</v>
      </c>
    </row>
    <row r="562" s="2" customFormat="1" ht="24" customHeight="1">
      <c r="A562" s="34"/>
      <c r="B562" s="35"/>
      <c r="C562" s="232" t="s">
        <v>1189</v>
      </c>
      <c r="D562" s="232" t="s">
        <v>1077</v>
      </c>
      <c r="E562" s="233" t="s">
        <v>1190</v>
      </c>
      <c r="F562" s="234" t="s">
        <v>1191</v>
      </c>
      <c r="G562" s="235" t="s">
        <v>110</v>
      </c>
      <c r="H562" s="236">
        <v>1</v>
      </c>
      <c r="I562" s="237"/>
      <c r="J562" s="238">
        <f>ROUND(I562*H562,2)</f>
        <v>0</v>
      </c>
      <c r="K562" s="234" t="s">
        <v>111</v>
      </c>
      <c r="L562" s="239"/>
      <c r="M562" s="240" t="s">
        <v>1</v>
      </c>
      <c r="N562" s="241" t="s">
        <v>38</v>
      </c>
      <c r="O562" s="87"/>
      <c r="P562" s="224">
        <f>O562*H562</f>
        <v>0</v>
      </c>
      <c r="Q562" s="224">
        <v>0</v>
      </c>
      <c r="R562" s="224">
        <f>Q562*H562</f>
        <v>0</v>
      </c>
      <c r="S562" s="224">
        <v>0</v>
      </c>
      <c r="T562" s="225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26" t="s">
        <v>144</v>
      </c>
      <c r="AT562" s="226" t="s">
        <v>1077</v>
      </c>
      <c r="AU562" s="226" t="s">
        <v>78</v>
      </c>
      <c r="AY562" s="13" t="s">
        <v>106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13" t="s">
        <v>78</v>
      </c>
      <c r="BK562" s="227">
        <f>ROUND(I562*H562,2)</f>
        <v>0</v>
      </c>
      <c r="BL562" s="13" t="s">
        <v>112</v>
      </c>
      <c r="BM562" s="226" t="s">
        <v>1192</v>
      </c>
    </row>
    <row r="563" s="2" customFormat="1">
      <c r="A563" s="34"/>
      <c r="B563" s="35"/>
      <c r="C563" s="36"/>
      <c r="D563" s="228" t="s">
        <v>114</v>
      </c>
      <c r="E563" s="36"/>
      <c r="F563" s="229" t="s">
        <v>1191</v>
      </c>
      <c r="G563" s="36"/>
      <c r="H563" s="36"/>
      <c r="I563" s="134"/>
      <c r="J563" s="36"/>
      <c r="K563" s="36"/>
      <c r="L563" s="40"/>
      <c r="M563" s="230"/>
      <c r="N563" s="231"/>
      <c r="O563" s="87"/>
      <c r="P563" s="87"/>
      <c r="Q563" s="87"/>
      <c r="R563" s="87"/>
      <c r="S563" s="87"/>
      <c r="T563" s="88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3" t="s">
        <v>114</v>
      </c>
      <c r="AU563" s="13" t="s">
        <v>78</v>
      </c>
    </row>
    <row r="564" s="2" customFormat="1" ht="24" customHeight="1">
      <c r="A564" s="34"/>
      <c r="B564" s="35"/>
      <c r="C564" s="232" t="s">
        <v>1193</v>
      </c>
      <c r="D564" s="232" t="s">
        <v>1077</v>
      </c>
      <c r="E564" s="233" t="s">
        <v>1194</v>
      </c>
      <c r="F564" s="234" t="s">
        <v>1195</v>
      </c>
      <c r="G564" s="235" t="s">
        <v>110</v>
      </c>
      <c r="H564" s="236">
        <v>1</v>
      </c>
      <c r="I564" s="237"/>
      <c r="J564" s="238">
        <f>ROUND(I564*H564,2)</f>
        <v>0</v>
      </c>
      <c r="K564" s="234" t="s">
        <v>111</v>
      </c>
      <c r="L564" s="239"/>
      <c r="M564" s="240" t="s">
        <v>1</v>
      </c>
      <c r="N564" s="241" t="s">
        <v>38</v>
      </c>
      <c r="O564" s="87"/>
      <c r="P564" s="224">
        <f>O564*H564</f>
        <v>0</v>
      </c>
      <c r="Q564" s="224">
        <v>0</v>
      </c>
      <c r="R564" s="224">
        <f>Q564*H564</f>
        <v>0</v>
      </c>
      <c r="S564" s="224">
        <v>0</v>
      </c>
      <c r="T564" s="225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226" t="s">
        <v>144</v>
      </c>
      <c r="AT564" s="226" t="s">
        <v>1077</v>
      </c>
      <c r="AU564" s="226" t="s">
        <v>78</v>
      </c>
      <c r="AY564" s="13" t="s">
        <v>106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3" t="s">
        <v>78</v>
      </c>
      <c r="BK564" s="227">
        <f>ROUND(I564*H564,2)</f>
        <v>0</v>
      </c>
      <c r="BL564" s="13" t="s">
        <v>112</v>
      </c>
      <c r="BM564" s="226" t="s">
        <v>1196</v>
      </c>
    </row>
    <row r="565" s="2" customFormat="1">
      <c r="A565" s="34"/>
      <c r="B565" s="35"/>
      <c r="C565" s="36"/>
      <c r="D565" s="228" t="s">
        <v>114</v>
      </c>
      <c r="E565" s="36"/>
      <c r="F565" s="229" t="s">
        <v>1195</v>
      </c>
      <c r="G565" s="36"/>
      <c r="H565" s="36"/>
      <c r="I565" s="134"/>
      <c r="J565" s="36"/>
      <c r="K565" s="36"/>
      <c r="L565" s="40"/>
      <c r="M565" s="230"/>
      <c r="N565" s="231"/>
      <c r="O565" s="87"/>
      <c r="P565" s="87"/>
      <c r="Q565" s="87"/>
      <c r="R565" s="87"/>
      <c r="S565" s="87"/>
      <c r="T565" s="88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3" t="s">
        <v>114</v>
      </c>
      <c r="AU565" s="13" t="s">
        <v>78</v>
      </c>
    </row>
    <row r="566" s="2" customFormat="1" ht="24" customHeight="1">
      <c r="A566" s="34"/>
      <c r="B566" s="35"/>
      <c r="C566" s="232" t="s">
        <v>1197</v>
      </c>
      <c r="D566" s="232" t="s">
        <v>1077</v>
      </c>
      <c r="E566" s="233" t="s">
        <v>1198</v>
      </c>
      <c r="F566" s="234" t="s">
        <v>1199</v>
      </c>
      <c r="G566" s="235" t="s">
        <v>110</v>
      </c>
      <c r="H566" s="236">
        <v>1</v>
      </c>
      <c r="I566" s="237"/>
      <c r="J566" s="238">
        <f>ROUND(I566*H566,2)</f>
        <v>0</v>
      </c>
      <c r="K566" s="234" t="s">
        <v>111</v>
      </c>
      <c r="L566" s="239"/>
      <c r="M566" s="240" t="s">
        <v>1</v>
      </c>
      <c r="N566" s="241" t="s">
        <v>38</v>
      </c>
      <c r="O566" s="87"/>
      <c r="P566" s="224">
        <f>O566*H566</f>
        <v>0</v>
      </c>
      <c r="Q566" s="224">
        <v>0</v>
      </c>
      <c r="R566" s="224">
        <f>Q566*H566</f>
        <v>0</v>
      </c>
      <c r="S566" s="224">
        <v>0</v>
      </c>
      <c r="T566" s="225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26" t="s">
        <v>144</v>
      </c>
      <c r="AT566" s="226" t="s">
        <v>1077</v>
      </c>
      <c r="AU566" s="226" t="s">
        <v>78</v>
      </c>
      <c r="AY566" s="13" t="s">
        <v>106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3" t="s">
        <v>78</v>
      </c>
      <c r="BK566" s="227">
        <f>ROUND(I566*H566,2)</f>
        <v>0</v>
      </c>
      <c r="BL566" s="13" t="s">
        <v>112</v>
      </c>
      <c r="BM566" s="226" t="s">
        <v>1200</v>
      </c>
    </row>
    <row r="567" s="2" customFormat="1">
      <c r="A567" s="34"/>
      <c r="B567" s="35"/>
      <c r="C567" s="36"/>
      <c r="D567" s="228" t="s">
        <v>114</v>
      </c>
      <c r="E567" s="36"/>
      <c r="F567" s="229" t="s">
        <v>1199</v>
      </c>
      <c r="G567" s="36"/>
      <c r="H567" s="36"/>
      <c r="I567" s="134"/>
      <c r="J567" s="36"/>
      <c r="K567" s="36"/>
      <c r="L567" s="40"/>
      <c r="M567" s="230"/>
      <c r="N567" s="231"/>
      <c r="O567" s="87"/>
      <c r="P567" s="87"/>
      <c r="Q567" s="87"/>
      <c r="R567" s="87"/>
      <c r="S567" s="87"/>
      <c r="T567" s="88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3" t="s">
        <v>114</v>
      </c>
      <c r="AU567" s="13" t="s">
        <v>78</v>
      </c>
    </row>
    <row r="568" s="2" customFormat="1" ht="24" customHeight="1">
      <c r="A568" s="34"/>
      <c r="B568" s="35"/>
      <c r="C568" s="232" t="s">
        <v>1201</v>
      </c>
      <c r="D568" s="232" t="s">
        <v>1077</v>
      </c>
      <c r="E568" s="233" t="s">
        <v>1202</v>
      </c>
      <c r="F568" s="234" t="s">
        <v>1203</v>
      </c>
      <c r="G568" s="235" t="s">
        <v>110</v>
      </c>
      <c r="H568" s="236">
        <v>1</v>
      </c>
      <c r="I568" s="237"/>
      <c r="J568" s="238">
        <f>ROUND(I568*H568,2)</f>
        <v>0</v>
      </c>
      <c r="K568" s="234" t="s">
        <v>111</v>
      </c>
      <c r="L568" s="239"/>
      <c r="M568" s="240" t="s">
        <v>1</v>
      </c>
      <c r="N568" s="241" t="s">
        <v>38</v>
      </c>
      <c r="O568" s="87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26" t="s">
        <v>144</v>
      </c>
      <c r="AT568" s="226" t="s">
        <v>1077</v>
      </c>
      <c r="AU568" s="226" t="s">
        <v>78</v>
      </c>
      <c r="AY568" s="13" t="s">
        <v>106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3" t="s">
        <v>78</v>
      </c>
      <c r="BK568" s="227">
        <f>ROUND(I568*H568,2)</f>
        <v>0</v>
      </c>
      <c r="BL568" s="13" t="s">
        <v>112</v>
      </c>
      <c r="BM568" s="226" t="s">
        <v>1204</v>
      </c>
    </row>
    <row r="569" s="2" customFormat="1">
      <c r="A569" s="34"/>
      <c r="B569" s="35"/>
      <c r="C569" s="36"/>
      <c r="D569" s="228" t="s">
        <v>114</v>
      </c>
      <c r="E569" s="36"/>
      <c r="F569" s="229" t="s">
        <v>1203</v>
      </c>
      <c r="G569" s="36"/>
      <c r="H569" s="36"/>
      <c r="I569" s="134"/>
      <c r="J569" s="36"/>
      <c r="K569" s="36"/>
      <c r="L569" s="40"/>
      <c r="M569" s="230"/>
      <c r="N569" s="231"/>
      <c r="O569" s="87"/>
      <c r="P569" s="87"/>
      <c r="Q569" s="87"/>
      <c r="R569" s="87"/>
      <c r="S569" s="87"/>
      <c r="T569" s="88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3" t="s">
        <v>114</v>
      </c>
      <c r="AU569" s="13" t="s">
        <v>78</v>
      </c>
    </row>
    <row r="570" s="2" customFormat="1" ht="24" customHeight="1">
      <c r="A570" s="34"/>
      <c r="B570" s="35"/>
      <c r="C570" s="232" t="s">
        <v>1205</v>
      </c>
      <c r="D570" s="232" t="s">
        <v>1077</v>
      </c>
      <c r="E570" s="233" t="s">
        <v>1206</v>
      </c>
      <c r="F570" s="234" t="s">
        <v>1207</v>
      </c>
      <c r="G570" s="235" t="s">
        <v>110</v>
      </c>
      <c r="H570" s="236">
        <v>1</v>
      </c>
      <c r="I570" s="237"/>
      <c r="J570" s="238">
        <f>ROUND(I570*H570,2)</f>
        <v>0</v>
      </c>
      <c r="K570" s="234" t="s">
        <v>111</v>
      </c>
      <c r="L570" s="239"/>
      <c r="M570" s="240" t="s">
        <v>1</v>
      </c>
      <c r="N570" s="241" t="s">
        <v>38</v>
      </c>
      <c r="O570" s="87"/>
      <c r="P570" s="224">
        <f>O570*H570</f>
        <v>0</v>
      </c>
      <c r="Q570" s="224">
        <v>0</v>
      </c>
      <c r="R570" s="224">
        <f>Q570*H570</f>
        <v>0</v>
      </c>
      <c r="S570" s="224">
        <v>0</v>
      </c>
      <c r="T570" s="225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26" t="s">
        <v>144</v>
      </c>
      <c r="AT570" s="226" t="s">
        <v>1077</v>
      </c>
      <c r="AU570" s="226" t="s">
        <v>78</v>
      </c>
      <c r="AY570" s="13" t="s">
        <v>106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3" t="s">
        <v>78</v>
      </c>
      <c r="BK570" s="227">
        <f>ROUND(I570*H570,2)</f>
        <v>0</v>
      </c>
      <c r="BL570" s="13" t="s">
        <v>112</v>
      </c>
      <c r="BM570" s="226" t="s">
        <v>1208</v>
      </c>
    </row>
    <row r="571" s="2" customFormat="1">
      <c r="A571" s="34"/>
      <c r="B571" s="35"/>
      <c r="C571" s="36"/>
      <c r="D571" s="228" t="s">
        <v>114</v>
      </c>
      <c r="E571" s="36"/>
      <c r="F571" s="229" t="s">
        <v>1207</v>
      </c>
      <c r="G571" s="36"/>
      <c r="H571" s="36"/>
      <c r="I571" s="134"/>
      <c r="J571" s="36"/>
      <c r="K571" s="36"/>
      <c r="L571" s="40"/>
      <c r="M571" s="230"/>
      <c r="N571" s="231"/>
      <c r="O571" s="87"/>
      <c r="P571" s="87"/>
      <c r="Q571" s="87"/>
      <c r="R571" s="87"/>
      <c r="S571" s="87"/>
      <c r="T571" s="88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3" t="s">
        <v>114</v>
      </c>
      <c r="AU571" s="13" t="s">
        <v>78</v>
      </c>
    </row>
    <row r="572" s="2" customFormat="1" ht="24" customHeight="1">
      <c r="A572" s="34"/>
      <c r="B572" s="35"/>
      <c r="C572" s="232" t="s">
        <v>1209</v>
      </c>
      <c r="D572" s="232" t="s">
        <v>1077</v>
      </c>
      <c r="E572" s="233" t="s">
        <v>1210</v>
      </c>
      <c r="F572" s="234" t="s">
        <v>1211</v>
      </c>
      <c r="G572" s="235" t="s">
        <v>110</v>
      </c>
      <c r="H572" s="236">
        <v>1</v>
      </c>
      <c r="I572" s="237"/>
      <c r="J572" s="238">
        <f>ROUND(I572*H572,2)</f>
        <v>0</v>
      </c>
      <c r="K572" s="234" t="s">
        <v>111</v>
      </c>
      <c r="L572" s="239"/>
      <c r="M572" s="240" t="s">
        <v>1</v>
      </c>
      <c r="N572" s="241" t="s">
        <v>38</v>
      </c>
      <c r="O572" s="87"/>
      <c r="P572" s="224">
        <f>O572*H572</f>
        <v>0</v>
      </c>
      <c r="Q572" s="224">
        <v>0</v>
      </c>
      <c r="R572" s="224">
        <f>Q572*H572</f>
        <v>0</v>
      </c>
      <c r="S572" s="224">
        <v>0</v>
      </c>
      <c r="T572" s="22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26" t="s">
        <v>144</v>
      </c>
      <c r="AT572" s="226" t="s">
        <v>1077</v>
      </c>
      <c r="AU572" s="226" t="s">
        <v>78</v>
      </c>
      <c r="AY572" s="13" t="s">
        <v>106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3" t="s">
        <v>78</v>
      </c>
      <c r="BK572" s="227">
        <f>ROUND(I572*H572,2)</f>
        <v>0</v>
      </c>
      <c r="BL572" s="13" t="s">
        <v>112</v>
      </c>
      <c r="BM572" s="226" t="s">
        <v>1212</v>
      </c>
    </row>
    <row r="573" s="2" customFormat="1">
      <c r="A573" s="34"/>
      <c r="B573" s="35"/>
      <c r="C573" s="36"/>
      <c r="D573" s="228" t="s">
        <v>114</v>
      </c>
      <c r="E573" s="36"/>
      <c r="F573" s="229" t="s">
        <v>1211</v>
      </c>
      <c r="G573" s="36"/>
      <c r="H573" s="36"/>
      <c r="I573" s="134"/>
      <c r="J573" s="36"/>
      <c r="K573" s="36"/>
      <c r="L573" s="40"/>
      <c r="M573" s="230"/>
      <c r="N573" s="231"/>
      <c r="O573" s="87"/>
      <c r="P573" s="87"/>
      <c r="Q573" s="87"/>
      <c r="R573" s="87"/>
      <c r="S573" s="87"/>
      <c r="T573" s="88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3" t="s">
        <v>114</v>
      </c>
      <c r="AU573" s="13" t="s">
        <v>78</v>
      </c>
    </row>
    <row r="574" s="2" customFormat="1" ht="24" customHeight="1">
      <c r="A574" s="34"/>
      <c r="B574" s="35"/>
      <c r="C574" s="232" t="s">
        <v>1213</v>
      </c>
      <c r="D574" s="232" t="s">
        <v>1077</v>
      </c>
      <c r="E574" s="233" t="s">
        <v>1214</v>
      </c>
      <c r="F574" s="234" t="s">
        <v>1215</v>
      </c>
      <c r="G574" s="235" t="s">
        <v>110</v>
      </c>
      <c r="H574" s="236">
        <v>1</v>
      </c>
      <c r="I574" s="237"/>
      <c r="J574" s="238">
        <f>ROUND(I574*H574,2)</f>
        <v>0</v>
      </c>
      <c r="K574" s="234" t="s">
        <v>111</v>
      </c>
      <c r="L574" s="239"/>
      <c r="M574" s="240" t="s">
        <v>1</v>
      </c>
      <c r="N574" s="241" t="s">
        <v>38</v>
      </c>
      <c r="O574" s="87"/>
      <c r="P574" s="224">
        <f>O574*H574</f>
        <v>0</v>
      </c>
      <c r="Q574" s="224">
        <v>0</v>
      </c>
      <c r="R574" s="224">
        <f>Q574*H574</f>
        <v>0</v>
      </c>
      <c r="S574" s="224">
        <v>0</v>
      </c>
      <c r="T574" s="225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26" t="s">
        <v>144</v>
      </c>
      <c r="AT574" s="226" t="s">
        <v>1077</v>
      </c>
      <c r="AU574" s="226" t="s">
        <v>78</v>
      </c>
      <c r="AY574" s="13" t="s">
        <v>106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13" t="s">
        <v>78</v>
      </c>
      <c r="BK574" s="227">
        <f>ROUND(I574*H574,2)</f>
        <v>0</v>
      </c>
      <c r="BL574" s="13" t="s">
        <v>112</v>
      </c>
      <c r="BM574" s="226" t="s">
        <v>1216</v>
      </c>
    </row>
    <row r="575" s="2" customFormat="1">
      <c r="A575" s="34"/>
      <c r="B575" s="35"/>
      <c r="C575" s="36"/>
      <c r="D575" s="228" t="s">
        <v>114</v>
      </c>
      <c r="E575" s="36"/>
      <c r="F575" s="229" t="s">
        <v>1215</v>
      </c>
      <c r="G575" s="36"/>
      <c r="H575" s="36"/>
      <c r="I575" s="134"/>
      <c r="J575" s="36"/>
      <c r="K575" s="36"/>
      <c r="L575" s="40"/>
      <c r="M575" s="230"/>
      <c r="N575" s="231"/>
      <c r="O575" s="87"/>
      <c r="P575" s="87"/>
      <c r="Q575" s="87"/>
      <c r="R575" s="87"/>
      <c r="S575" s="87"/>
      <c r="T575" s="88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3" t="s">
        <v>114</v>
      </c>
      <c r="AU575" s="13" t="s">
        <v>78</v>
      </c>
    </row>
    <row r="576" s="2" customFormat="1" ht="24" customHeight="1">
      <c r="A576" s="34"/>
      <c r="B576" s="35"/>
      <c r="C576" s="232" t="s">
        <v>1217</v>
      </c>
      <c r="D576" s="232" t="s">
        <v>1077</v>
      </c>
      <c r="E576" s="233" t="s">
        <v>1218</v>
      </c>
      <c r="F576" s="234" t="s">
        <v>1219</v>
      </c>
      <c r="G576" s="235" t="s">
        <v>110</v>
      </c>
      <c r="H576" s="236">
        <v>1</v>
      </c>
      <c r="I576" s="237"/>
      <c r="J576" s="238">
        <f>ROUND(I576*H576,2)</f>
        <v>0</v>
      </c>
      <c r="K576" s="234" t="s">
        <v>111</v>
      </c>
      <c r="L576" s="239"/>
      <c r="M576" s="240" t="s">
        <v>1</v>
      </c>
      <c r="N576" s="241" t="s">
        <v>38</v>
      </c>
      <c r="O576" s="87"/>
      <c r="P576" s="224">
        <f>O576*H576</f>
        <v>0</v>
      </c>
      <c r="Q576" s="224">
        <v>0</v>
      </c>
      <c r="R576" s="224">
        <f>Q576*H576</f>
        <v>0</v>
      </c>
      <c r="S576" s="224">
        <v>0</v>
      </c>
      <c r="T576" s="225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226" t="s">
        <v>144</v>
      </c>
      <c r="AT576" s="226" t="s">
        <v>1077</v>
      </c>
      <c r="AU576" s="226" t="s">
        <v>78</v>
      </c>
      <c r="AY576" s="13" t="s">
        <v>106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3" t="s">
        <v>78</v>
      </c>
      <c r="BK576" s="227">
        <f>ROUND(I576*H576,2)</f>
        <v>0</v>
      </c>
      <c r="BL576" s="13" t="s">
        <v>112</v>
      </c>
      <c r="BM576" s="226" t="s">
        <v>1220</v>
      </c>
    </row>
    <row r="577" s="2" customFormat="1">
      <c r="A577" s="34"/>
      <c r="B577" s="35"/>
      <c r="C577" s="36"/>
      <c r="D577" s="228" t="s">
        <v>114</v>
      </c>
      <c r="E577" s="36"/>
      <c r="F577" s="229" t="s">
        <v>1219</v>
      </c>
      <c r="G577" s="36"/>
      <c r="H577" s="36"/>
      <c r="I577" s="134"/>
      <c r="J577" s="36"/>
      <c r="K577" s="36"/>
      <c r="L577" s="40"/>
      <c r="M577" s="230"/>
      <c r="N577" s="231"/>
      <c r="O577" s="87"/>
      <c r="P577" s="87"/>
      <c r="Q577" s="87"/>
      <c r="R577" s="87"/>
      <c r="S577" s="87"/>
      <c r="T577" s="88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3" t="s">
        <v>114</v>
      </c>
      <c r="AU577" s="13" t="s">
        <v>78</v>
      </c>
    </row>
    <row r="578" s="2" customFormat="1" ht="24" customHeight="1">
      <c r="A578" s="34"/>
      <c r="B578" s="35"/>
      <c r="C578" s="232" t="s">
        <v>1221</v>
      </c>
      <c r="D578" s="232" t="s">
        <v>1077</v>
      </c>
      <c r="E578" s="233" t="s">
        <v>1222</v>
      </c>
      <c r="F578" s="234" t="s">
        <v>1223</v>
      </c>
      <c r="G578" s="235" t="s">
        <v>110</v>
      </c>
      <c r="H578" s="236">
        <v>1</v>
      </c>
      <c r="I578" s="237"/>
      <c r="J578" s="238">
        <f>ROUND(I578*H578,2)</f>
        <v>0</v>
      </c>
      <c r="K578" s="234" t="s">
        <v>111</v>
      </c>
      <c r="L578" s="239"/>
      <c r="M578" s="240" t="s">
        <v>1</v>
      </c>
      <c r="N578" s="241" t="s">
        <v>38</v>
      </c>
      <c r="O578" s="87"/>
      <c r="P578" s="224">
        <f>O578*H578</f>
        <v>0</v>
      </c>
      <c r="Q578" s="224">
        <v>0</v>
      </c>
      <c r="R578" s="224">
        <f>Q578*H578</f>
        <v>0</v>
      </c>
      <c r="S578" s="224">
        <v>0</v>
      </c>
      <c r="T578" s="225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226" t="s">
        <v>144</v>
      </c>
      <c r="AT578" s="226" t="s">
        <v>1077</v>
      </c>
      <c r="AU578" s="226" t="s">
        <v>78</v>
      </c>
      <c r="AY578" s="13" t="s">
        <v>106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3" t="s">
        <v>78</v>
      </c>
      <c r="BK578" s="227">
        <f>ROUND(I578*H578,2)</f>
        <v>0</v>
      </c>
      <c r="BL578" s="13" t="s">
        <v>112</v>
      </c>
      <c r="BM578" s="226" t="s">
        <v>1224</v>
      </c>
    </row>
    <row r="579" s="2" customFormat="1">
      <c r="A579" s="34"/>
      <c r="B579" s="35"/>
      <c r="C579" s="36"/>
      <c r="D579" s="228" t="s">
        <v>114</v>
      </c>
      <c r="E579" s="36"/>
      <c r="F579" s="229" t="s">
        <v>1223</v>
      </c>
      <c r="G579" s="36"/>
      <c r="H579" s="36"/>
      <c r="I579" s="134"/>
      <c r="J579" s="36"/>
      <c r="K579" s="36"/>
      <c r="L579" s="40"/>
      <c r="M579" s="230"/>
      <c r="N579" s="231"/>
      <c r="O579" s="87"/>
      <c r="P579" s="87"/>
      <c r="Q579" s="87"/>
      <c r="R579" s="87"/>
      <c r="S579" s="87"/>
      <c r="T579" s="88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3" t="s">
        <v>114</v>
      </c>
      <c r="AU579" s="13" t="s">
        <v>78</v>
      </c>
    </row>
    <row r="580" s="2" customFormat="1" ht="24" customHeight="1">
      <c r="A580" s="34"/>
      <c r="B580" s="35"/>
      <c r="C580" s="232" t="s">
        <v>1225</v>
      </c>
      <c r="D580" s="232" t="s">
        <v>1077</v>
      </c>
      <c r="E580" s="233" t="s">
        <v>1226</v>
      </c>
      <c r="F580" s="234" t="s">
        <v>1227</v>
      </c>
      <c r="G580" s="235" t="s">
        <v>110</v>
      </c>
      <c r="H580" s="236">
        <v>1</v>
      </c>
      <c r="I580" s="237"/>
      <c r="J580" s="238">
        <f>ROUND(I580*H580,2)</f>
        <v>0</v>
      </c>
      <c r="K580" s="234" t="s">
        <v>111</v>
      </c>
      <c r="L580" s="239"/>
      <c r="M580" s="240" t="s">
        <v>1</v>
      </c>
      <c r="N580" s="241" t="s">
        <v>38</v>
      </c>
      <c r="O580" s="87"/>
      <c r="P580" s="224">
        <f>O580*H580</f>
        <v>0</v>
      </c>
      <c r="Q580" s="224">
        <v>0</v>
      </c>
      <c r="R580" s="224">
        <f>Q580*H580</f>
        <v>0</v>
      </c>
      <c r="S580" s="224">
        <v>0</v>
      </c>
      <c r="T580" s="225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26" t="s">
        <v>144</v>
      </c>
      <c r="AT580" s="226" t="s">
        <v>1077</v>
      </c>
      <c r="AU580" s="226" t="s">
        <v>78</v>
      </c>
      <c r="AY580" s="13" t="s">
        <v>106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3" t="s">
        <v>78</v>
      </c>
      <c r="BK580" s="227">
        <f>ROUND(I580*H580,2)</f>
        <v>0</v>
      </c>
      <c r="BL580" s="13" t="s">
        <v>112</v>
      </c>
      <c r="BM580" s="226" t="s">
        <v>1228</v>
      </c>
    </row>
    <row r="581" s="2" customFormat="1">
      <c r="A581" s="34"/>
      <c r="B581" s="35"/>
      <c r="C581" s="36"/>
      <c r="D581" s="228" t="s">
        <v>114</v>
      </c>
      <c r="E581" s="36"/>
      <c r="F581" s="229" t="s">
        <v>1227</v>
      </c>
      <c r="G581" s="36"/>
      <c r="H581" s="36"/>
      <c r="I581" s="134"/>
      <c r="J581" s="36"/>
      <c r="K581" s="36"/>
      <c r="L581" s="40"/>
      <c r="M581" s="230"/>
      <c r="N581" s="231"/>
      <c r="O581" s="87"/>
      <c r="P581" s="87"/>
      <c r="Q581" s="87"/>
      <c r="R581" s="87"/>
      <c r="S581" s="87"/>
      <c r="T581" s="88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3" t="s">
        <v>114</v>
      </c>
      <c r="AU581" s="13" t="s">
        <v>78</v>
      </c>
    </row>
    <row r="582" s="2" customFormat="1" ht="24" customHeight="1">
      <c r="A582" s="34"/>
      <c r="B582" s="35"/>
      <c r="C582" s="232" t="s">
        <v>1229</v>
      </c>
      <c r="D582" s="232" t="s">
        <v>1077</v>
      </c>
      <c r="E582" s="233" t="s">
        <v>1230</v>
      </c>
      <c r="F582" s="234" t="s">
        <v>1231</v>
      </c>
      <c r="G582" s="235" t="s">
        <v>110</v>
      </c>
      <c r="H582" s="236">
        <v>1</v>
      </c>
      <c r="I582" s="237"/>
      <c r="J582" s="238">
        <f>ROUND(I582*H582,2)</f>
        <v>0</v>
      </c>
      <c r="K582" s="234" t="s">
        <v>111</v>
      </c>
      <c r="L582" s="239"/>
      <c r="M582" s="240" t="s">
        <v>1</v>
      </c>
      <c r="N582" s="241" t="s">
        <v>38</v>
      </c>
      <c r="O582" s="87"/>
      <c r="P582" s="224">
        <f>O582*H582</f>
        <v>0</v>
      </c>
      <c r="Q582" s="224">
        <v>0</v>
      </c>
      <c r="R582" s="224">
        <f>Q582*H582</f>
        <v>0</v>
      </c>
      <c r="S582" s="224">
        <v>0</v>
      </c>
      <c r="T582" s="225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26" t="s">
        <v>144</v>
      </c>
      <c r="AT582" s="226" t="s">
        <v>1077</v>
      </c>
      <c r="AU582" s="226" t="s">
        <v>78</v>
      </c>
      <c r="AY582" s="13" t="s">
        <v>106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3" t="s">
        <v>78</v>
      </c>
      <c r="BK582" s="227">
        <f>ROUND(I582*H582,2)</f>
        <v>0</v>
      </c>
      <c r="BL582" s="13" t="s">
        <v>112</v>
      </c>
      <c r="BM582" s="226" t="s">
        <v>1232</v>
      </c>
    </row>
    <row r="583" s="2" customFormat="1">
      <c r="A583" s="34"/>
      <c r="B583" s="35"/>
      <c r="C583" s="36"/>
      <c r="D583" s="228" t="s">
        <v>114</v>
      </c>
      <c r="E583" s="36"/>
      <c r="F583" s="229" t="s">
        <v>1231</v>
      </c>
      <c r="G583" s="36"/>
      <c r="H583" s="36"/>
      <c r="I583" s="134"/>
      <c r="J583" s="36"/>
      <c r="K583" s="36"/>
      <c r="L583" s="40"/>
      <c r="M583" s="230"/>
      <c r="N583" s="231"/>
      <c r="O583" s="87"/>
      <c r="P583" s="87"/>
      <c r="Q583" s="87"/>
      <c r="R583" s="87"/>
      <c r="S583" s="87"/>
      <c r="T583" s="88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3" t="s">
        <v>114</v>
      </c>
      <c r="AU583" s="13" t="s">
        <v>78</v>
      </c>
    </row>
    <row r="584" s="2" customFormat="1" ht="24" customHeight="1">
      <c r="A584" s="34"/>
      <c r="B584" s="35"/>
      <c r="C584" s="232" t="s">
        <v>1233</v>
      </c>
      <c r="D584" s="232" t="s">
        <v>1077</v>
      </c>
      <c r="E584" s="233" t="s">
        <v>1234</v>
      </c>
      <c r="F584" s="234" t="s">
        <v>1235</v>
      </c>
      <c r="G584" s="235" t="s">
        <v>110</v>
      </c>
      <c r="H584" s="236">
        <v>1</v>
      </c>
      <c r="I584" s="237"/>
      <c r="J584" s="238">
        <f>ROUND(I584*H584,2)</f>
        <v>0</v>
      </c>
      <c r="K584" s="234" t="s">
        <v>111</v>
      </c>
      <c r="L584" s="239"/>
      <c r="M584" s="240" t="s">
        <v>1</v>
      </c>
      <c r="N584" s="241" t="s">
        <v>38</v>
      </c>
      <c r="O584" s="87"/>
      <c r="P584" s="224">
        <f>O584*H584</f>
        <v>0</v>
      </c>
      <c r="Q584" s="224">
        <v>0</v>
      </c>
      <c r="R584" s="224">
        <f>Q584*H584</f>
        <v>0</v>
      </c>
      <c r="S584" s="224">
        <v>0</v>
      </c>
      <c r="T584" s="22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26" t="s">
        <v>144</v>
      </c>
      <c r="AT584" s="226" t="s">
        <v>1077</v>
      </c>
      <c r="AU584" s="226" t="s">
        <v>78</v>
      </c>
      <c r="AY584" s="13" t="s">
        <v>106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3" t="s">
        <v>78</v>
      </c>
      <c r="BK584" s="227">
        <f>ROUND(I584*H584,2)</f>
        <v>0</v>
      </c>
      <c r="BL584" s="13" t="s">
        <v>112</v>
      </c>
      <c r="BM584" s="226" t="s">
        <v>1236</v>
      </c>
    </row>
    <row r="585" s="2" customFormat="1">
      <c r="A585" s="34"/>
      <c r="B585" s="35"/>
      <c r="C585" s="36"/>
      <c r="D585" s="228" t="s">
        <v>114</v>
      </c>
      <c r="E585" s="36"/>
      <c r="F585" s="229" t="s">
        <v>1235</v>
      </c>
      <c r="G585" s="36"/>
      <c r="H585" s="36"/>
      <c r="I585" s="134"/>
      <c r="J585" s="36"/>
      <c r="K585" s="36"/>
      <c r="L585" s="40"/>
      <c r="M585" s="230"/>
      <c r="N585" s="231"/>
      <c r="O585" s="87"/>
      <c r="P585" s="87"/>
      <c r="Q585" s="87"/>
      <c r="R585" s="87"/>
      <c r="S585" s="87"/>
      <c r="T585" s="88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3" t="s">
        <v>114</v>
      </c>
      <c r="AU585" s="13" t="s">
        <v>78</v>
      </c>
    </row>
    <row r="586" s="2" customFormat="1" ht="24" customHeight="1">
      <c r="A586" s="34"/>
      <c r="B586" s="35"/>
      <c r="C586" s="232" t="s">
        <v>1237</v>
      </c>
      <c r="D586" s="232" t="s">
        <v>1077</v>
      </c>
      <c r="E586" s="233" t="s">
        <v>1238</v>
      </c>
      <c r="F586" s="234" t="s">
        <v>1239</v>
      </c>
      <c r="G586" s="235" t="s">
        <v>110</v>
      </c>
      <c r="H586" s="236">
        <v>1</v>
      </c>
      <c r="I586" s="237"/>
      <c r="J586" s="238">
        <f>ROUND(I586*H586,2)</f>
        <v>0</v>
      </c>
      <c r="K586" s="234" t="s">
        <v>111</v>
      </c>
      <c r="L586" s="239"/>
      <c r="M586" s="240" t="s">
        <v>1</v>
      </c>
      <c r="N586" s="241" t="s">
        <v>38</v>
      </c>
      <c r="O586" s="87"/>
      <c r="P586" s="224">
        <f>O586*H586</f>
        <v>0</v>
      </c>
      <c r="Q586" s="224">
        <v>0</v>
      </c>
      <c r="R586" s="224">
        <f>Q586*H586</f>
        <v>0</v>
      </c>
      <c r="S586" s="224">
        <v>0</v>
      </c>
      <c r="T586" s="225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26" t="s">
        <v>144</v>
      </c>
      <c r="AT586" s="226" t="s">
        <v>1077</v>
      </c>
      <c r="AU586" s="226" t="s">
        <v>78</v>
      </c>
      <c r="AY586" s="13" t="s">
        <v>106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3" t="s">
        <v>78</v>
      </c>
      <c r="BK586" s="227">
        <f>ROUND(I586*H586,2)</f>
        <v>0</v>
      </c>
      <c r="BL586" s="13" t="s">
        <v>112</v>
      </c>
      <c r="BM586" s="226" t="s">
        <v>1240</v>
      </c>
    </row>
    <row r="587" s="2" customFormat="1">
      <c r="A587" s="34"/>
      <c r="B587" s="35"/>
      <c r="C587" s="36"/>
      <c r="D587" s="228" t="s">
        <v>114</v>
      </c>
      <c r="E587" s="36"/>
      <c r="F587" s="229" t="s">
        <v>1239</v>
      </c>
      <c r="G587" s="36"/>
      <c r="H587" s="36"/>
      <c r="I587" s="134"/>
      <c r="J587" s="36"/>
      <c r="K587" s="36"/>
      <c r="L587" s="40"/>
      <c r="M587" s="230"/>
      <c r="N587" s="231"/>
      <c r="O587" s="87"/>
      <c r="P587" s="87"/>
      <c r="Q587" s="87"/>
      <c r="R587" s="87"/>
      <c r="S587" s="87"/>
      <c r="T587" s="88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3" t="s">
        <v>114</v>
      </c>
      <c r="AU587" s="13" t="s">
        <v>78</v>
      </c>
    </row>
    <row r="588" s="2" customFormat="1" ht="24" customHeight="1">
      <c r="A588" s="34"/>
      <c r="B588" s="35"/>
      <c r="C588" s="232" t="s">
        <v>1241</v>
      </c>
      <c r="D588" s="232" t="s">
        <v>1077</v>
      </c>
      <c r="E588" s="233" t="s">
        <v>1242</v>
      </c>
      <c r="F588" s="234" t="s">
        <v>1243</v>
      </c>
      <c r="G588" s="235" t="s">
        <v>110</v>
      </c>
      <c r="H588" s="236">
        <v>1</v>
      </c>
      <c r="I588" s="237"/>
      <c r="J588" s="238">
        <f>ROUND(I588*H588,2)</f>
        <v>0</v>
      </c>
      <c r="K588" s="234" t="s">
        <v>111</v>
      </c>
      <c r="L588" s="239"/>
      <c r="M588" s="240" t="s">
        <v>1</v>
      </c>
      <c r="N588" s="241" t="s">
        <v>38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26" t="s">
        <v>144</v>
      </c>
      <c r="AT588" s="226" t="s">
        <v>1077</v>
      </c>
      <c r="AU588" s="226" t="s">
        <v>78</v>
      </c>
      <c r="AY588" s="13" t="s">
        <v>106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3" t="s">
        <v>78</v>
      </c>
      <c r="BK588" s="227">
        <f>ROUND(I588*H588,2)</f>
        <v>0</v>
      </c>
      <c r="BL588" s="13" t="s">
        <v>112</v>
      </c>
      <c r="BM588" s="226" t="s">
        <v>1244</v>
      </c>
    </row>
    <row r="589" s="2" customFormat="1">
      <c r="A589" s="34"/>
      <c r="B589" s="35"/>
      <c r="C589" s="36"/>
      <c r="D589" s="228" t="s">
        <v>114</v>
      </c>
      <c r="E589" s="36"/>
      <c r="F589" s="229" t="s">
        <v>1243</v>
      </c>
      <c r="G589" s="36"/>
      <c r="H589" s="36"/>
      <c r="I589" s="134"/>
      <c r="J589" s="36"/>
      <c r="K589" s="36"/>
      <c r="L589" s="40"/>
      <c r="M589" s="230"/>
      <c r="N589" s="231"/>
      <c r="O589" s="87"/>
      <c r="P589" s="87"/>
      <c r="Q589" s="87"/>
      <c r="R589" s="87"/>
      <c r="S589" s="87"/>
      <c r="T589" s="88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3" t="s">
        <v>114</v>
      </c>
      <c r="AU589" s="13" t="s">
        <v>78</v>
      </c>
    </row>
    <row r="590" s="2" customFormat="1" ht="24" customHeight="1">
      <c r="A590" s="34"/>
      <c r="B590" s="35"/>
      <c r="C590" s="232" t="s">
        <v>1245</v>
      </c>
      <c r="D590" s="232" t="s">
        <v>1077</v>
      </c>
      <c r="E590" s="233" t="s">
        <v>1246</v>
      </c>
      <c r="F590" s="234" t="s">
        <v>1247</v>
      </c>
      <c r="G590" s="235" t="s">
        <v>110</v>
      </c>
      <c r="H590" s="236">
        <v>1</v>
      </c>
      <c r="I590" s="237"/>
      <c r="J590" s="238">
        <f>ROUND(I590*H590,2)</f>
        <v>0</v>
      </c>
      <c r="K590" s="234" t="s">
        <v>111</v>
      </c>
      <c r="L590" s="239"/>
      <c r="M590" s="240" t="s">
        <v>1</v>
      </c>
      <c r="N590" s="241" t="s">
        <v>38</v>
      </c>
      <c r="O590" s="87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26" t="s">
        <v>144</v>
      </c>
      <c r="AT590" s="226" t="s">
        <v>1077</v>
      </c>
      <c r="AU590" s="226" t="s">
        <v>78</v>
      </c>
      <c r="AY590" s="13" t="s">
        <v>106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3" t="s">
        <v>78</v>
      </c>
      <c r="BK590" s="227">
        <f>ROUND(I590*H590,2)</f>
        <v>0</v>
      </c>
      <c r="BL590" s="13" t="s">
        <v>112</v>
      </c>
      <c r="BM590" s="226" t="s">
        <v>1248</v>
      </c>
    </row>
    <row r="591" s="2" customFormat="1">
      <c r="A591" s="34"/>
      <c r="B591" s="35"/>
      <c r="C591" s="36"/>
      <c r="D591" s="228" t="s">
        <v>114</v>
      </c>
      <c r="E591" s="36"/>
      <c r="F591" s="229" t="s">
        <v>1247</v>
      </c>
      <c r="G591" s="36"/>
      <c r="H591" s="36"/>
      <c r="I591" s="134"/>
      <c r="J591" s="36"/>
      <c r="K591" s="36"/>
      <c r="L591" s="40"/>
      <c r="M591" s="230"/>
      <c r="N591" s="231"/>
      <c r="O591" s="87"/>
      <c r="P591" s="87"/>
      <c r="Q591" s="87"/>
      <c r="R591" s="87"/>
      <c r="S591" s="87"/>
      <c r="T591" s="88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3" t="s">
        <v>114</v>
      </c>
      <c r="AU591" s="13" t="s">
        <v>78</v>
      </c>
    </row>
    <row r="592" s="2" customFormat="1" ht="24" customHeight="1">
      <c r="A592" s="34"/>
      <c r="B592" s="35"/>
      <c r="C592" s="232" t="s">
        <v>1249</v>
      </c>
      <c r="D592" s="232" t="s">
        <v>1077</v>
      </c>
      <c r="E592" s="233" t="s">
        <v>1250</v>
      </c>
      <c r="F592" s="234" t="s">
        <v>1251</v>
      </c>
      <c r="G592" s="235" t="s">
        <v>110</v>
      </c>
      <c r="H592" s="236">
        <v>1</v>
      </c>
      <c r="I592" s="237"/>
      <c r="J592" s="238">
        <f>ROUND(I592*H592,2)</f>
        <v>0</v>
      </c>
      <c r="K592" s="234" t="s">
        <v>111</v>
      </c>
      <c r="L592" s="239"/>
      <c r="M592" s="240" t="s">
        <v>1</v>
      </c>
      <c r="N592" s="241" t="s">
        <v>38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226" t="s">
        <v>144</v>
      </c>
      <c r="AT592" s="226" t="s">
        <v>1077</v>
      </c>
      <c r="AU592" s="226" t="s">
        <v>78</v>
      </c>
      <c r="AY592" s="13" t="s">
        <v>106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3" t="s">
        <v>78</v>
      </c>
      <c r="BK592" s="227">
        <f>ROUND(I592*H592,2)</f>
        <v>0</v>
      </c>
      <c r="BL592" s="13" t="s">
        <v>112</v>
      </c>
      <c r="BM592" s="226" t="s">
        <v>1252</v>
      </c>
    </row>
    <row r="593" s="2" customFormat="1">
      <c r="A593" s="34"/>
      <c r="B593" s="35"/>
      <c r="C593" s="36"/>
      <c r="D593" s="228" t="s">
        <v>114</v>
      </c>
      <c r="E593" s="36"/>
      <c r="F593" s="229" t="s">
        <v>1251</v>
      </c>
      <c r="G593" s="36"/>
      <c r="H593" s="36"/>
      <c r="I593" s="134"/>
      <c r="J593" s="36"/>
      <c r="K593" s="36"/>
      <c r="L593" s="40"/>
      <c r="M593" s="230"/>
      <c r="N593" s="231"/>
      <c r="O593" s="87"/>
      <c r="P593" s="87"/>
      <c r="Q593" s="87"/>
      <c r="R593" s="87"/>
      <c r="S593" s="87"/>
      <c r="T593" s="88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3" t="s">
        <v>114</v>
      </c>
      <c r="AU593" s="13" t="s">
        <v>78</v>
      </c>
    </row>
    <row r="594" s="2" customFormat="1" ht="24" customHeight="1">
      <c r="A594" s="34"/>
      <c r="B594" s="35"/>
      <c r="C594" s="232" t="s">
        <v>1253</v>
      </c>
      <c r="D594" s="232" t="s">
        <v>1077</v>
      </c>
      <c r="E594" s="233" t="s">
        <v>1254</v>
      </c>
      <c r="F594" s="234" t="s">
        <v>1255</v>
      </c>
      <c r="G594" s="235" t="s">
        <v>110</v>
      </c>
      <c r="H594" s="236">
        <v>1</v>
      </c>
      <c r="I594" s="237"/>
      <c r="J594" s="238">
        <f>ROUND(I594*H594,2)</f>
        <v>0</v>
      </c>
      <c r="K594" s="234" t="s">
        <v>111</v>
      </c>
      <c r="L594" s="239"/>
      <c r="M594" s="240" t="s">
        <v>1</v>
      </c>
      <c r="N594" s="241" t="s">
        <v>38</v>
      </c>
      <c r="O594" s="87"/>
      <c r="P594" s="224">
        <f>O594*H594</f>
        <v>0</v>
      </c>
      <c r="Q594" s="224">
        <v>0</v>
      </c>
      <c r="R594" s="224">
        <f>Q594*H594</f>
        <v>0</v>
      </c>
      <c r="S594" s="224">
        <v>0</v>
      </c>
      <c r="T594" s="225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26" t="s">
        <v>144</v>
      </c>
      <c r="AT594" s="226" t="s">
        <v>1077</v>
      </c>
      <c r="AU594" s="226" t="s">
        <v>78</v>
      </c>
      <c r="AY594" s="13" t="s">
        <v>106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3" t="s">
        <v>78</v>
      </c>
      <c r="BK594" s="227">
        <f>ROUND(I594*H594,2)</f>
        <v>0</v>
      </c>
      <c r="BL594" s="13" t="s">
        <v>112</v>
      </c>
      <c r="BM594" s="226" t="s">
        <v>1256</v>
      </c>
    </row>
    <row r="595" s="2" customFormat="1">
      <c r="A595" s="34"/>
      <c r="B595" s="35"/>
      <c r="C595" s="36"/>
      <c r="D595" s="228" t="s">
        <v>114</v>
      </c>
      <c r="E595" s="36"/>
      <c r="F595" s="229" t="s">
        <v>1255</v>
      </c>
      <c r="G595" s="36"/>
      <c r="H595" s="36"/>
      <c r="I595" s="134"/>
      <c r="J595" s="36"/>
      <c r="K595" s="36"/>
      <c r="L595" s="40"/>
      <c r="M595" s="230"/>
      <c r="N595" s="231"/>
      <c r="O595" s="87"/>
      <c r="P595" s="87"/>
      <c r="Q595" s="87"/>
      <c r="R595" s="87"/>
      <c r="S595" s="87"/>
      <c r="T595" s="88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3" t="s">
        <v>114</v>
      </c>
      <c r="AU595" s="13" t="s">
        <v>78</v>
      </c>
    </row>
    <row r="596" s="2" customFormat="1" ht="24" customHeight="1">
      <c r="A596" s="34"/>
      <c r="B596" s="35"/>
      <c r="C596" s="232" t="s">
        <v>1257</v>
      </c>
      <c r="D596" s="232" t="s">
        <v>1077</v>
      </c>
      <c r="E596" s="233" t="s">
        <v>1258</v>
      </c>
      <c r="F596" s="234" t="s">
        <v>1259</v>
      </c>
      <c r="G596" s="235" t="s">
        <v>110</v>
      </c>
      <c r="H596" s="236">
        <v>1</v>
      </c>
      <c r="I596" s="237"/>
      <c r="J596" s="238">
        <f>ROUND(I596*H596,2)</f>
        <v>0</v>
      </c>
      <c r="K596" s="234" t="s">
        <v>111</v>
      </c>
      <c r="L596" s="239"/>
      <c r="M596" s="240" t="s">
        <v>1</v>
      </c>
      <c r="N596" s="241" t="s">
        <v>38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26" t="s">
        <v>144</v>
      </c>
      <c r="AT596" s="226" t="s">
        <v>1077</v>
      </c>
      <c r="AU596" s="226" t="s">
        <v>78</v>
      </c>
      <c r="AY596" s="13" t="s">
        <v>106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3" t="s">
        <v>78</v>
      </c>
      <c r="BK596" s="227">
        <f>ROUND(I596*H596,2)</f>
        <v>0</v>
      </c>
      <c r="BL596" s="13" t="s">
        <v>112</v>
      </c>
      <c r="BM596" s="226" t="s">
        <v>1260</v>
      </c>
    </row>
    <row r="597" s="2" customFormat="1">
      <c r="A597" s="34"/>
      <c r="B597" s="35"/>
      <c r="C597" s="36"/>
      <c r="D597" s="228" t="s">
        <v>114</v>
      </c>
      <c r="E597" s="36"/>
      <c r="F597" s="229" t="s">
        <v>1259</v>
      </c>
      <c r="G597" s="36"/>
      <c r="H597" s="36"/>
      <c r="I597" s="134"/>
      <c r="J597" s="36"/>
      <c r="K597" s="36"/>
      <c r="L597" s="40"/>
      <c r="M597" s="230"/>
      <c r="N597" s="231"/>
      <c r="O597" s="87"/>
      <c r="P597" s="87"/>
      <c r="Q597" s="87"/>
      <c r="R597" s="87"/>
      <c r="S597" s="87"/>
      <c r="T597" s="88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3" t="s">
        <v>114</v>
      </c>
      <c r="AU597" s="13" t="s">
        <v>78</v>
      </c>
    </row>
    <row r="598" s="2" customFormat="1" ht="24" customHeight="1">
      <c r="A598" s="34"/>
      <c r="B598" s="35"/>
      <c r="C598" s="232" t="s">
        <v>1261</v>
      </c>
      <c r="D598" s="232" t="s">
        <v>1077</v>
      </c>
      <c r="E598" s="233" t="s">
        <v>1262</v>
      </c>
      <c r="F598" s="234" t="s">
        <v>1263</v>
      </c>
      <c r="G598" s="235" t="s">
        <v>110</v>
      </c>
      <c r="H598" s="236">
        <v>1</v>
      </c>
      <c r="I598" s="237"/>
      <c r="J598" s="238">
        <f>ROUND(I598*H598,2)</f>
        <v>0</v>
      </c>
      <c r="K598" s="234" t="s">
        <v>111</v>
      </c>
      <c r="L598" s="239"/>
      <c r="M598" s="240" t="s">
        <v>1</v>
      </c>
      <c r="N598" s="241" t="s">
        <v>38</v>
      </c>
      <c r="O598" s="87"/>
      <c r="P598" s="224">
        <f>O598*H598</f>
        <v>0</v>
      </c>
      <c r="Q598" s="224">
        <v>0</v>
      </c>
      <c r="R598" s="224">
        <f>Q598*H598</f>
        <v>0</v>
      </c>
      <c r="S598" s="224">
        <v>0</v>
      </c>
      <c r="T598" s="225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226" t="s">
        <v>144</v>
      </c>
      <c r="AT598" s="226" t="s">
        <v>1077</v>
      </c>
      <c r="AU598" s="226" t="s">
        <v>78</v>
      </c>
      <c r="AY598" s="13" t="s">
        <v>106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3" t="s">
        <v>78</v>
      </c>
      <c r="BK598" s="227">
        <f>ROUND(I598*H598,2)</f>
        <v>0</v>
      </c>
      <c r="BL598" s="13" t="s">
        <v>112</v>
      </c>
      <c r="BM598" s="226" t="s">
        <v>1264</v>
      </c>
    </row>
    <row r="599" s="2" customFormat="1">
      <c r="A599" s="34"/>
      <c r="B599" s="35"/>
      <c r="C599" s="36"/>
      <c r="D599" s="228" t="s">
        <v>114</v>
      </c>
      <c r="E599" s="36"/>
      <c r="F599" s="229" t="s">
        <v>1263</v>
      </c>
      <c r="G599" s="36"/>
      <c r="H599" s="36"/>
      <c r="I599" s="134"/>
      <c r="J599" s="36"/>
      <c r="K599" s="36"/>
      <c r="L599" s="40"/>
      <c r="M599" s="230"/>
      <c r="N599" s="231"/>
      <c r="O599" s="87"/>
      <c r="P599" s="87"/>
      <c r="Q599" s="87"/>
      <c r="R599" s="87"/>
      <c r="S599" s="87"/>
      <c r="T599" s="88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T599" s="13" t="s">
        <v>114</v>
      </c>
      <c r="AU599" s="13" t="s">
        <v>78</v>
      </c>
    </row>
    <row r="600" s="2" customFormat="1" ht="24" customHeight="1">
      <c r="A600" s="34"/>
      <c r="B600" s="35"/>
      <c r="C600" s="232" t="s">
        <v>1265</v>
      </c>
      <c r="D600" s="232" t="s">
        <v>1077</v>
      </c>
      <c r="E600" s="233" t="s">
        <v>1266</v>
      </c>
      <c r="F600" s="234" t="s">
        <v>1267</v>
      </c>
      <c r="G600" s="235" t="s">
        <v>110</v>
      </c>
      <c r="H600" s="236">
        <v>1</v>
      </c>
      <c r="I600" s="237"/>
      <c r="J600" s="238">
        <f>ROUND(I600*H600,2)</f>
        <v>0</v>
      </c>
      <c r="K600" s="234" t="s">
        <v>111</v>
      </c>
      <c r="L600" s="239"/>
      <c r="M600" s="240" t="s">
        <v>1</v>
      </c>
      <c r="N600" s="241" t="s">
        <v>38</v>
      </c>
      <c r="O600" s="87"/>
      <c r="P600" s="224">
        <f>O600*H600</f>
        <v>0</v>
      </c>
      <c r="Q600" s="224">
        <v>0</v>
      </c>
      <c r="R600" s="224">
        <f>Q600*H600</f>
        <v>0</v>
      </c>
      <c r="S600" s="224">
        <v>0</v>
      </c>
      <c r="T600" s="225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226" t="s">
        <v>144</v>
      </c>
      <c r="AT600" s="226" t="s">
        <v>1077</v>
      </c>
      <c r="AU600" s="226" t="s">
        <v>78</v>
      </c>
      <c r="AY600" s="13" t="s">
        <v>106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3" t="s">
        <v>78</v>
      </c>
      <c r="BK600" s="227">
        <f>ROUND(I600*H600,2)</f>
        <v>0</v>
      </c>
      <c r="BL600" s="13" t="s">
        <v>112</v>
      </c>
      <c r="BM600" s="226" t="s">
        <v>1268</v>
      </c>
    </row>
    <row r="601" s="2" customFormat="1">
      <c r="A601" s="34"/>
      <c r="B601" s="35"/>
      <c r="C601" s="36"/>
      <c r="D601" s="228" t="s">
        <v>114</v>
      </c>
      <c r="E601" s="36"/>
      <c r="F601" s="229" t="s">
        <v>1267</v>
      </c>
      <c r="G601" s="36"/>
      <c r="H601" s="36"/>
      <c r="I601" s="134"/>
      <c r="J601" s="36"/>
      <c r="K601" s="36"/>
      <c r="L601" s="40"/>
      <c r="M601" s="230"/>
      <c r="N601" s="231"/>
      <c r="O601" s="87"/>
      <c r="P601" s="87"/>
      <c r="Q601" s="87"/>
      <c r="R601" s="87"/>
      <c r="S601" s="87"/>
      <c r="T601" s="88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3" t="s">
        <v>114</v>
      </c>
      <c r="AU601" s="13" t="s">
        <v>78</v>
      </c>
    </row>
    <row r="602" s="2" customFormat="1" ht="24" customHeight="1">
      <c r="A602" s="34"/>
      <c r="B602" s="35"/>
      <c r="C602" s="232" t="s">
        <v>1269</v>
      </c>
      <c r="D602" s="232" t="s">
        <v>1077</v>
      </c>
      <c r="E602" s="233" t="s">
        <v>1270</v>
      </c>
      <c r="F602" s="234" t="s">
        <v>1271</v>
      </c>
      <c r="G602" s="235" t="s">
        <v>110</v>
      </c>
      <c r="H602" s="236">
        <v>1</v>
      </c>
      <c r="I602" s="237"/>
      <c r="J602" s="238">
        <f>ROUND(I602*H602,2)</f>
        <v>0</v>
      </c>
      <c r="K602" s="234" t="s">
        <v>111</v>
      </c>
      <c r="L602" s="239"/>
      <c r="M602" s="240" t="s">
        <v>1</v>
      </c>
      <c r="N602" s="241" t="s">
        <v>38</v>
      </c>
      <c r="O602" s="87"/>
      <c r="P602" s="224">
        <f>O602*H602</f>
        <v>0</v>
      </c>
      <c r="Q602" s="224">
        <v>0</v>
      </c>
      <c r="R602" s="224">
        <f>Q602*H602</f>
        <v>0</v>
      </c>
      <c r="S602" s="224">
        <v>0</v>
      </c>
      <c r="T602" s="225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26" t="s">
        <v>144</v>
      </c>
      <c r="AT602" s="226" t="s">
        <v>1077</v>
      </c>
      <c r="AU602" s="226" t="s">
        <v>78</v>
      </c>
      <c r="AY602" s="13" t="s">
        <v>106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3" t="s">
        <v>78</v>
      </c>
      <c r="BK602" s="227">
        <f>ROUND(I602*H602,2)</f>
        <v>0</v>
      </c>
      <c r="BL602" s="13" t="s">
        <v>112</v>
      </c>
      <c r="BM602" s="226" t="s">
        <v>1272</v>
      </c>
    </row>
    <row r="603" s="2" customFormat="1">
      <c r="A603" s="34"/>
      <c r="B603" s="35"/>
      <c r="C603" s="36"/>
      <c r="D603" s="228" t="s">
        <v>114</v>
      </c>
      <c r="E603" s="36"/>
      <c r="F603" s="229" t="s">
        <v>1271</v>
      </c>
      <c r="G603" s="36"/>
      <c r="H603" s="36"/>
      <c r="I603" s="134"/>
      <c r="J603" s="36"/>
      <c r="K603" s="36"/>
      <c r="L603" s="40"/>
      <c r="M603" s="230"/>
      <c r="N603" s="231"/>
      <c r="O603" s="87"/>
      <c r="P603" s="87"/>
      <c r="Q603" s="87"/>
      <c r="R603" s="87"/>
      <c r="S603" s="87"/>
      <c r="T603" s="88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3" t="s">
        <v>114</v>
      </c>
      <c r="AU603" s="13" t="s">
        <v>78</v>
      </c>
    </row>
    <row r="604" s="2" customFormat="1" ht="24" customHeight="1">
      <c r="A604" s="34"/>
      <c r="B604" s="35"/>
      <c r="C604" s="232" t="s">
        <v>1273</v>
      </c>
      <c r="D604" s="232" t="s">
        <v>1077</v>
      </c>
      <c r="E604" s="233" t="s">
        <v>1274</v>
      </c>
      <c r="F604" s="234" t="s">
        <v>1275</v>
      </c>
      <c r="G604" s="235" t="s">
        <v>110</v>
      </c>
      <c r="H604" s="236">
        <v>1</v>
      </c>
      <c r="I604" s="237"/>
      <c r="J604" s="238">
        <f>ROUND(I604*H604,2)</f>
        <v>0</v>
      </c>
      <c r="K604" s="234" t="s">
        <v>111</v>
      </c>
      <c r="L604" s="239"/>
      <c r="M604" s="240" t="s">
        <v>1</v>
      </c>
      <c r="N604" s="241" t="s">
        <v>38</v>
      </c>
      <c r="O604" s="87"/>
      <c r="P604" s="224">
        <f>O604*H604</f>
        <v>0</v>
      </c>
      <c r="Q604" s="224">
        <v>0</v>
      </c>
      <c r="R604" s="224">
        <f>Q604*H604</f>
        <v>0</v>
      </c>
      <c r="S604" s="224">
        <v>0</v>
      </c>
      <c r="T604" s="225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226" t="s">
        <v>144</v>
      </c>
      <c r="AT604" s="226" t="s">
        <v>1077</v>
      </c>
      <c r="AU604" s="226" t="s">
        <v>78</v>
      </c>
      <c r="AY604" s="13" t="s">
        <v>106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3" t="s">
        <v>78</v>
      </c>
      <c r="BK604" s="227">
        <f>ROUND(I604*H604,2)</f>
        <v>0</v>
      </c>
      <c r="BL604" s="13" t="s">
        <v>112</v>
      </c>
      <c r="BM604" s="226" t="s">
        <v>1276</v>
      </c>
    </row>
    <row r="605" s="2" customFormat="1">
      <c r="A605" s="34"/>
      <c r="B605" s="35"/>
      <c r="C605" s="36"/>
      <c r="D605" s="228" t="s">
        <v>114</v>
      </c>
      <c r="E605" s="36"/>
      <c r="F605" s="229" t="s">
        <v>1275</v>
      </c>
      <c r="G605" s="36"/>
      <c r="H605" s="36"/>
      <c r="I605" s="134"/>
      <c r="J605" s="36"/>
      <c r="K605" s="36"/>
      <c r="L605" s="40"/>
      <c r="M605" s="230"/>
      <c r="N605" s="231"/>
      <c r="O605" s="87"/>
      <c r="P605" s="87"/>
      <c r="Q605" s="87"/>
      <c r="R605" s="87"/>
      <c r="S605" s="87"/>
      <c r="T605" s="88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3" t="s">
        <v>114</v>
      </c>
      <c r="AU605" s="13" t="s">
        <v>78</v>
      </c>
    </row>
    <row r="606" s="2" customFormat="1" ht="24" customHeight="1">
      <c r="A606" s="34"/>
      <c r="B606" s="35"/>
      <c r="C606" s="232" t="s">
        <v>1277</v>
      </c>
      <c r="D606" s="232" t="s">
        <v>1077</v>
      </c>
      <c r="E606" s="233" t="s">
        <v>1278</v>
      </c>
      <c r="F606" s="234" t="s">
        <v>1279</v>
      </c>
      <c r="G606" s="235" t="s">
        <v>110</v>
      </c>
      <c r="H606" s="236">
        <v>1</v>
      </c>
      <c r="I606" s="237"/>
      <c r="J606" s="238">
        <f>ROUND(I606*H606,2)</f>
        <v>0</v>
      </c>
      <c r="K606" s="234" t="s">
        <v>111</v>
      </c>
      <c r="L606" s="239"/>
      <c r="M606" s="240" t="s">
        <v>1</v>
      </c>
      <c r="N606" s="241" t="s">
        <v>38</v>
      </c>
      <c r="O606" s="87"/>
      <c r="P606" s="224">
        <f>O606*H606</f>
        <v>0</v>
      </c>
      <c r="Q606" s="224">
        <v>0</v>
      </c>
      <c r="R606" s="224">
        <f>Q606*H606</f>
        <v>0</v>
      </c>
      <c r="S606" s="224">
        <v>0</v>
      </c>
      <c r="T606" s="22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26" t="s">
        <v>144</v>
      </c>
      <c r="AT606" s="226" t="s">
        <v>1077</v>
      </c>
      <c r="AU606" s="226" t="s">
        <v>78</v>
      </c>
      <c r="AY606" s="13" t="s">
        <v>106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3" t="s">
        <v>78</v>
      </c>
      <c r="BK606" s="227">
        <f>ROUND(I606*H606,2)</f>
        <v>0</v>
      </c>
      <c r="BL606" s="13" t="s">
        <v>112</v>
      </c>
      <c r="BM606" s="226" t="s">
        <v>1280</v>
      </c>
    </row>
    <row r="607" s="2" customFormat="1">
      <c r="A607" s="34"/>
      <c r="B607" s="35"/>
      <c r="C607" s="36"/>
      <c r="D607" s="228" t="s">
        <v>114</v>
      </c>
      <c r="E607" s="36"/>
      <c r="F607" s="229" t="s">
        <v>1279</v>
      </c>
      <c r="G607" s="36"/>
      <c r="H607" s="36"/>
      <c r="I607" s="134"/>
      <c r="J607" s="36"/>
      <c r="K607" s="36"/>
      <c r="L607" s="40"/>
      <c r="M607" s="230"/>
      <c r="N607" s="231"/>
      <c r="O607" s="87"/>
      <c r="P607" s="87"/>
      <c r="Q607" s="87"/>
      <c r="R607" s="87"/>
      <c r="S607" s="87"/>
      <c r="T607" s="88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3" t="s">
        <v>114</v>
      </c>
      <c r="AU607" s="13" t="s">
        <v>78</v>
      </c>
    </row>
    <row r="608" s="2" customFormat="1" ht="24" customHeight="1">
      <c r="A608" s="34"/>
      <c r="B608" s="35"/>
      <c r="C608" s="232" t="s">
        <v>1281</v>
      </c>
      <c r="D608" s="232" t="s">
        <v>1077</v>
      </c>
      <c r="E608" s="233" t="s">
        <v>1282</v>
      </c>
      <c r="F608" s="234" t="s">
        <v>1283</v>
      </c>
      <c r="G608" s="235" t="s">
        <v>110</v>
      </c>
      <c r="H608" s="236">
        <v>1</v>
      </c>
      <c r="I608" s="237"/>
      <c r="J608" s="238">
        <f>ROUND(I608*H608,2)</f>
        <v>0</v>
      </c>
      <c r="K608" s="234" t="s">
        <v>111</v>
      </c>
      <c r="L608" s="239"/>
      <c r="M608" s="240" t="s">
        <v>1</v>
      </c>
      <c r="N608" s="241" t="s">
        <v>38</v>
      </c>
      <c r="O608" s="87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26" t="s">
        <v>144</v>
      </c>
      <c r="AT608" s="226" t="s">
        <v>1077</v>
      </c>
      <c r="AU608" s="226" t="s">
        <v>78</v>
      </c>
      <c r="AY608" s="13" t="s">
        <v>106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13" t="s">
        <v>78</v>
      </c>
      <c r="BK608" s="227">
        <f>ROUND(I608*H608,2)</f>
        <v>0</v>
      </c>
      <c r="BL608" s="13" t="s">
        <v>112</v>
      </c>
      <c r="BM608" s="226" t="s">
        <v>1284</v>
      </c>
    </row>
    <row r="609" s="2" customFormat="1">
      <c r="A609" s="34"/>
      <c r="B609" s="35"/>
      <c r="C609" s="36"/>
      <c r="D609" s="228" t="s">
        <v>114</v>
      </c>
      <c r="E609" s="36"/>
      <c r="F609" s="229" t="s">
        <v>1283</v>
      </c>
      <c r="G609" s="36"/>
      <c r="H609" s="36"/>
      <c r="I609" s="134"/>
      <c r="J609" s="36"/>
      <c r="K609" s="36"/>
      <c r="L609" s="40"/>
      <c r="M609" s="230"/>
      <c r="N609" s="231"/>
      <c r="O609" s="87"/>
      <c r="P609" s="87"/>
      <c r="Q609" s="87"/>
      <c r="R609" s="87"/>
      <c r="S609" s="87"/>
      <c r="T609" s="88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3" t="s">
        <v>114</v>
      </c>
      <c r="AU609" s="13" t="s">
        <v>78</v>
      </c>
    </row>
    <row r="610" s="2" customFormat="1" ht="24" customHeight="1">
      <c r="A610" s="34"/>
      <c r="B610" s="35"/>
      <c r="C610" s="232" t="s">
        <v>1285</v>
      </c>
      <c r="D610" s="232" t="s">
        <v>1077</v>
      </c>
      <c r="E610" s="233" t="s">
        <v>1286</v>
      </c>
      <c r="F610" s="234" t="s">
        <v>1287</v>
      </c>
      <c r="G610" s="235" t="s">
        <v>110</v>
      </c>
      <c r="H610" s="236">
        <v>1</v>
      </c>
      <c r="I610" s="237"/>
      <c r="J610" s="238">
        <f>ROUND(I610*H610,2)</f>
        <v>0</v>
      </c>
      <c r="K610" s="234" t="s">
        <v>111</v>
      </c>
      <c r="L610" s="239"/>
      <c r="M610" s="240" t="s">
        <v>1</v>
      </c>
      <c r="N610" s="241" t="s">
        <v>38</v>
      </c>
      <c r="O610" s="87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226" t="s">
        <v>144</v>
      </c>
      <c r="AT610" s="226" t="s">
        <v>1077</v>
      </c>
      <c r="AU610" s="226" t="s">
        <v>78</v>
      </c>
      <c r="AY610" s="13" t="s">
        <v>106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3" t="s">
        <v>78</v>
      </c>
      <c r="BK610" s="227">
        <f>ROUND(I610*H610,2)</f>
        <v>0</v>
      </c>
      <c r="BL610" s="13" t="s">
        <v>112</v>
      </c>
      <c r="BM610" s="226" t="s">
        <v>1288</v>
      </c>
    </row>
    <row r="611" s="2" customFormat="1">
      <c r="A611" s="34"/>
      <c r="B611" s="35"/>
      <c r="C611" s="36"/>
      <c r="D611" s="228" t="s">
        <v>114</v>
      </c>
      <c r="E611" s="36"/>
      <c r="F611" s="229" t="s">
        <v>1287</v>
      </c>
      <c r="G611" s="36"/>
      <c r="H611" s="36"/>
      <c r="I611" s="134"/>
      <c r="J611" s="36"/>
      <c r="K611" s="36"/>
      <c r="L611" s="40"/>
      <c r="M611" s="230"/>
      <c r="N611" s="231"/>
      <c r="O611" s="87"/>
      <c r="P611" s="87"/>
      <c r="Q611" s="87"/>
      <c r="R611" s="87"/>
      <c r="S611" s="87"/>
      <c r="T611" s="88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3" t="s">
        <v>114</v>
      </c>
      <c r="AU611" s="13" t="s">
        <v>78</v>
      </c>
    </row>
    <row r="612" s="2" customFormat="1" ht="24" customHeight="1">
      <c r="A612" s="34"/>
      <c r="B612" s="35"/>
      <c r="C612" s="232" t="s">
        <v>1289</v>
      </c>
      <c r="D612" s="232" t="s">
        <v>1077</v>
      </c>
      <c r="E612" s="233" t="s">
        <v>1290</v>
      </c>
      <c r="F612" s="234" t="s">
        <v>1291</v>
      </c>
      <c r="G612" s="235" t="s">
        <v>110</v>
      </c>
      <c r="H612" s="236">
        <v>1</v>
      </c>
      <c r="I612" s="237"/>
      <c r="J612" s="238">
        <f>ROUND(I612*H612,2)</f>
        <v>0</v>
      </c>
      <c r="K612" s="234" t="s">
        <v>111</v>
      </c>
      <c r="L612" s="239"/>
      <c r="M612" s="240" t="s">
        <v>1</v>
      </c>
      <c r="N612" s="241" t="s">
        <v>38</v>
      </c>
      <c r="O612" s="87"/>
      <c r="P612" s="224">
        <f>O612*H612</f>
        <v>0</v>
      </c>
      <c r="Q612" s="224">
        <v>0</v>
      </c>
      <c r="R612" s="224">
        <f>Q612*H612</f>
        <v>0</v>
      </c>
      <c r="S612" s="224">
        <v>0</v>
      </c>
      <c r="T612" s="22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226" t="s">
        <v>144</v>
      </c>
      <c r="AT612" s="226" t="s">
        <v>1077</v>
      </c>
      <c r="AU612" s="226" t="s">
        <v>78</v>
      </c>
      <c r="AY612" s="13" t="s">
        <v>106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13" t="s">
        <v>78</v>
      </c>
      <c r="BK612" s="227">
        <f>ROUND(I612*H612,2)</f>
        <v>0</v>
      </c>
      <c r="BL612" s="13" t="s">
        <v>112</v>
      </c>
      <c r="BM612" s="226" t="s">
        <v>1292</v>
      </c>
    </row>
    <row r="613" s="2" customFormat="1">
      <c r="A613" s="34"/>
      <c r="B613" s="35"/>
      <c r="C613" s="36"/>
      <c r="D613" s="228" t="s">
        <v>114</v>
      </c>
      <c r="E613" s="36"/>
      <c r="F613" s="229" t="s">
        <v>1291</v>
      </c>
      <c r="G613" s="36"/>
      <c r="H613" s="36"/>
      <c r="I613" s="134"/>
      <c r="J613" s="36"/>
      <c r="K613" s="36"/>
      <c r="L613" s="40"/>
      <c r="M613" s="230"/>
      <c r="N613" s="231"/>
      <c r="O613" s="87"/>
      <c r="P613" s="87"/>
      <c r="Q613" s="87"/>
      <c r="R613" s="87"/>
      <c r="S613" s="87"/>
      <c r="T613" s="88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3" t="s">
        <v>114</v>
      </c>
      <c r="AU613" s="13" t="s">
        <v>78</v>
      </c>
    </row>
    <row r="614" s="2" customFormat="1" ht="24" customHeight="1">
      <c r="A614" s="34"/>
      <c r="B614" s="35"/>
      <c r="C614" s="232" t="s">
        <v>1293</v>
      </c>
      <c r="D614" s="232" t="s">
        <v>1077</v>
      </c>
      <c r="E614" s="233" t="s">
        <v>1294</v>
      </c>
      <c r="F614" s="234" t="s">
        <v>1295</v>
      </c>
      <c r="G614" s="235" t="s">
        <v>110</v>
      </c>
      <c r="H614" s="236">
        <v>1</v>
      </c>
      <c r="I614" s="237"/>
      <c r="J614" s="238">
        <f>ROUND(I614*H614,2)</f>
        <v>0</v>
      </c>
      <c r="K614" s="234" t="s">
        <v>111</v>
      </c>
      <c r="L614" s="239"/>
      <c r="M614" s="240" t="s">
        <v>1</v>
      </c>
      <c r="N614" s="241" t="s">
        <v>38</v>
      </c>
      <c r="O614" s="87"/>
      <c r="P614" s="224">
        <f>O614*H614</f>
        <v>0</v>
      </c>
      <c r="Q614" s="224">
        <v>0</v>
      </c>
      <c r="R614" s="224">
        <f>Q614*H614</f>
        <v>0</v>
      </c>
      <c r="S614" s="224">
        <v>0</v>
      </c>
      <c r="T614" s="22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26" t="s">
        <v>144</v>
      </c>
      <c r="AT614" s="226" t="s">
        <v>1077</v>
      </c>
      <c r="AU614" s="226" t="s">
        <v>78</v>
      </c>
      <c r="AY614" s="13" t="s">
        <v>106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3" t="s">
        <v>78</v>
      </c>
      <c r="BK614" s="227">
        <f>ROUND(I614*H614,2)</f>
        <v>0</v>
      </c>
      <c r="BL614" s="13" t="s">
        <v>112</v>
      </c>
      <c r="BM614" s="226" t="s">
        <v>1296</v>
      </c>
    </row>
    <row r="615" s="2" customFormat="1">
      <c r="A615" s="34"/>
      <c r="B615" s="35"/>
      <c r="C615" s="36"/>
      <c r="D615" s="228" t="s">
        <v>114</v>
      </c>
      <c r="E615" s="36"/>
      <c r="F615" s="229" t="s">
        <v>1295</v>
      </c>
      <c r="G615" s="36"/>
      <c r="H615" s="36"/>
      <c r="I615" s="134"/>
      <c r="J615" s="36"/>
      <c r="K615" s="36"/>
      <c r="L615" s="40"/>
      <c r="M615" s="230"/>
      <c r="N615" s="231"/>
      <c r="O615" s="87"/>
      <c r="P615" s="87"/>
      <c r="Q615" s="87"/>
      <c r="R615" s="87"/>
      <c r="S615" s="87"/>
      <c r="T615" s="88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3" t="s">
        <v>114</v>
      </c>
      <c r="AU615" s="13" t="s">
        <v>78</v>
      </c>
    </row>
    <row r="616" s="2" customFormat="1" ht="24" customHeight="1">
      <c r="A616" s="34"/>
      <c r="B616" s="35"/>
      <c r="C616" s="232" t="s">
        <v>1297</v>
      </c>
      <c r="D616" s="232" t="s">
        <v>1077</v>
      </c>
      <c r="E616" s="233" t="s">
        <v>1298</v>
      </c>
      <c r="F616" s="234" t="s">
        <v>1299</v>
      </c>
      <c r="G616" s="235" t="s">
        <v>110</v>
      </c>
      <c r="H616" s="236">
        <v>1</v>
      </c>
      <c r="I616" s="237"/>
      <c r="J616" s="238">
        <f>ROUND(I616*H616,2)</f>
        <v>0</v>
      </c>
      <c r="K616" s="234" t="s">
        <v>111</v>
      </c>
      <c r="L616" s="239"/>
      <c r="M616" s="240" t="s">
        <v>1</v>
      </c>
      <c r="N616" s="241" t="s">
        <v>38</v>
      </c>
      <c r="O616" s="87"/>
      <c r="P616" s="224">
        <f>O616*H616</f>
        <v>0</v>
      </c>
      <c r="Q616" s="224">
        <v>0</v>
      </c>
      <c r="R616" s="224">
        <f>Q616*H616</f>
        <v>0</v>
      </c>
      <c r="S616" s="224">
        <v>0</v>
      </c>
      <c r="T616" s="22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226" t="s">
        <v>144</v>
      </c>
      <c r="AT616" s="226" t="s">
        <v>1077</v>
      </c>
      <c r="AU616" s="226" t="s">
        <v>78</v>
      </c>
      <c r="AY616" s="13" t="s">
        <v>106</v>
      </c>
      <c r="BE616" s="227">
        <f>IF(N616="základní",J616,0)</f>
        <v>0</v>
      </c>
      <c r="BF616" s="227">
        <f>IF(N616="snížená",J616,0)</f>
        <v>0</v>
      </c>
      <c r="BG616" s="227">
        <f>IF(N616="zákl. přenesená",J616,0)</f>
        <v>0</v>
      </c>
      <c r="BH616" s="227">
        <f>IF(N616="sníž. přenesená",J616,0)</f>
        <v>0</v>
      </c>
      <c r="BI616" s="227">
        <f>IF(N616="nulová",J616,0)</f>
        <v>0</v>
      </c>
      <c r="BJ616" s="13" t="s">
        <v>78</v>
      </c>
      <c r="BK616" s="227">
        <f>ROUND(I616*H616,2)</f>
        <v>0</v>
      </c>
      <c r="BL616" s="13" t="s">
        <v>112</v>
      </c>
      <c r="BM616" s="226" t="s">
        <v>1300</v>
      </c>
    </row>
    <row r="617" s="2" customFormat="1">
      <c r="A617" s="34"/>
      <c r="B617" s="35"/>
      <c r="C617" s="36"/>
      <c r="D617" s="228" t="s">
        <v>114</v>
      </c>
      <c r="E617" s="36"/>
      <c r="F617" s="229" t="s">
        <v>1299</v>
      </c>
      <c r="G617" s="36"/>
      <c r="H617" s="36"/>
      <c r="I617" s="134"/>
      <c r="J617" s="36"/>
      <c r="K617" s="36"/>
      <c r="L617" s="40"/>
      <c r="M617" s="230"/>
      <c r="N617" s="231"/>
      <c r="O617" s="87"/>
      <c r="P617" s="87"/>
      <c r="Q617" s="87"/>
      <c r="R617" s="87"/>
      <c r="S617" s="87"/>
      <c r="T617" s="88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3" t="s">
        <v>114</v>
      </c>
      <c r="AU617" s="13" t="s">
        <v>78</v>
      </c>
    </row>
    <row r="618" s="2" customFormat="1" ht="24" customHeight="1">
      <c r="A618" s="34"/>
      <c r="B618" s="35"/>
      <c r="C618" s="232" t="s">
        <v>1301</v>
      </c>
      <c r="D618" s="232" t="s">
        <v>1077</v>
      </c>
      <c r="E618" s="233" t="s">
        <v>1302</v>
      </c>
      <c r="F618" s="234" t="s">
        <v>1303</v>
      </c>
      <c r="G618" s="235" t="s">
        <v>110</v>
      </c>
      <c r="H618" s="236">
        <v>1</v>
      </c>
      <c r="I618" s="237"/>
      <c r="J618" s="238">
        <f>ROUND(I618*H618,2)</f>
        <v>0</v>
      </c>
      <c r="K618" s="234" t="s">
        <v>111</v>
      </c>
      <c r="L618" s="239"/>
      <c r="M618" s="240" t="s">
        <v>1</v>
      </c>
      <c r="N618" s="241" t="s">
        <v>38</v>
      </c>
      <c r="O618" s="87"/>
      <c r="P618" s="224">
        <f>O618*H618</f>
        <v>0</v>
      </c>
      <c r="Q618" s="224">
        <v>0</v>
      </c>
      <c r="R618" s="224">
        <f>Q618*H618</f>
        <v>0</v>
      </c>
      <c r="S618" s="224">
        <v>0</v>
      </c>
      <c r="T618" s="225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226" t="s">
        <v>144</v>
      </c>
      <c r="AT618" s="226" t="s">
        <v>1077</v>
      </c>
      <c r="AU618" s="226" t="s">
        <v>78</v>
      </c>
      <c r="AY618" s="13" t="s">
        <v>106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3" t="s">
        <v>78</v>
      </c>
      <c r="BK618" s="227">
        <f>ROUND(I618*H618,2)</f>
        <v>0</v>
      </c>
      <c r="BL618" s="13" t="s">
        <v>112</v>
      </c>
      <c r="BM618" s="226" t="s">
        <v>1304</v>
      </c>
    </row>
    <row r="619" s="2" customFormat="1">
      <c r="A619" s="34"/>
      <c r="B619" s="35"/>
      <c r="C619" s="36"/>
      <c r="D619" s="228" t="s">
        <v>114</v>
      </c>
      <c r="E619" s="36"/>
      <c r="F619" s="229" t="s">
        <v>1303</v>
      </c>
      <c r="G619" s="36"/>
      <c r="H619" s="36"/>
      <c r="I619" s="134"/>
      <c r="J619" s="36"/>
      <c r="K619" s="36"/>
      <c r="L619" s="40"/>
      <c r="M619" s="230"/>
      <c r="N619" s="231"/>
      <c r="O619" s="87"/>
      <c r="P619" s="87"/>
      <c r="Q619" s="87"/>
      <c r="R619" s="87"/>
      <c r="S619" s="87"/>
      <c r="T619" s="88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3" t="s">
        <v>114</v>
      </c>
      <c r="AU619" s="13" t="s">
        <v>78</v>
      </c>
    </row>
    <row r="620" s="2" customFormat="1" ht="24" customHeight="1">
      <c r="A620" s="34"/>
      <c r="B620" s="35"/>
      <c r="C620" s="232" t="s">
        <v>1305</v>
      </c>
      <c r="D620" s="232" t="s">
        <v>1077</v>
      </c>
      <c r="E620" s="233" t="s">
        <v>1306</v>
      </c>
      <c r="F620" s="234" t="s">
        <v>1307</v>
      </c>
      <c r="G620" s="235" t="s">
        <v>110</v>
      </c>
      <c r="H620" s="236">
        <v>1</v>
      </c>
      <c r="I620" s="237"/>
      <c r="J620" s="238">
        <f>ROUND(I620*H620,2)</f>
        <v>0</v>
      </c>
      <c r="K620" s="234" t="s">
        <v>111</v>
      </c>
      <c r="L620" s="239"/>
      <c r="M620" s="240" t="s">
        <v>1</v>
      </c>
      <c r="N620" s="241" t="s">
        <v>38</v>
      </c>
      <c r="O620" s="87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26" t="s">
        <v>144</v>
      </c>
      <c r="AT620" s="226" t="s">
        <v>1077</v>
      </c>
      <c r="AU620" s="226" t="s">
        <v>78</v>
      </c>
      <c r="AY620" s="13" t="s">
        <v>106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13" t="s">
        <v>78</v>
      </c>
      <c r="BK620" s="227">
        <f>ROUND(I620*H620,2)</f>
        <v>0</v>
      </c>
      <c r="BL620" s="13" t="s">
        <v>112</v>
      </c>
      <c r="BM620" s="226" t="s">
        <v>1308</v>
      </c>
    </row>
    <row r="621" s="2" customFormat="1">
      <c r="A621" s="34"/>
      <c r="B621" s="35"/>
      <c r="C621" s="36"/>
      <c r="D621" s="228" t="s">
        <v>114</v>
      </c>
      <c r="E621" s="36"/>
      <c r="F621" s="229" t="s">
        <v>1307</v>
      </c>
      <c r="G621" s="36"/>
      <c r="H621" s="36"/>
      <c r="I621" s="134"/>
      <c r="J621" s="36"/>
      <c r="K621" s="36"/>
      <c r="L621" s="40"/>
      <c r="M621" s="230"/>
      <c r="N621" s="231"/>
      <c r="O621" s="87"/>
      <c r="P621" s="87"/>
      <c r="Q621" s="87"/>
      <c r="R621" s="87"/>
      <c r="S621" s="87"/>
      <c r="T621" s="88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3" t="s">
        <v>114</v>
      </c>
      <c r="AU621" s="13" t="s">
        <v>78</v>
      </c>
    </row>
    <row r="622" s="2" customFormat="1" ht="24" customHeight="1">
      <c r="A622" s="34"/>
      <c r="B622" s="35"/>
      <c r="C622" s="232" t="s">
        <v>1309</v>
      </c>
      <c r="D622" s="232" t="s">
        <v>1077</v>
      </c>
      <c r="E622" s="233" t="s">
        <v>1310</v>
      </c>
      <c r="F622" s="234" t="s">
        <v>1311</v>
      </c>
      <c r="G622" s="235" t="s">
        <v>110</v>
      </c>
      <c r="H622" s="236">
        <v>1</v>
      </c>
      <c r="I622" s="237"/>
      <c r="J622" s="238">
        <f>ROUND(I622*H622,2)</f>
        <v>0</v>
      </c>
      <c r="K622" s="234" t="s">
        <v>111</v>
      </c>
      <c r="L622" s="239"/>
      <c r="M622" s="240" t="s">
        <v>1</v>
      </c>
      <c r="N622" s="241" t="s">
        <v>38</v>
      </c>
      <c r="O622" s="87"/>
      <c r="P622" s="224">
        <f>O622*H622</f>
        <v>0</v>
      </c>
      <c r="Q622" s="224">
        <v>0</v>
      </c>
      <c r="R622" s="224">
        <f>Q622*H622</f>
        <v>0</v>
      </c>
      <c r="S622" s="224">
        <v>0</v>
      </c>
      <c r="T622" s="225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226" t="s">
        <v>144</v>
      </c>
      <c r="AT622" s="226" t="s">
        <v>1077</v>
      </c>
      <c r="AU622" s="226" t="s">
        <v>78</v>
      </c>
      <c r="AY622" s="13" t="s">
        <v>106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3" t="s">
        <v>78</v>
      </c>
      <c r="BK622" s="227">
        <f>ROUND(I622*H622,2)</f>
        <v>0</v>
      </c>
      <c r="BL622" s="13" t="s">
        <v>112</v>
      </c>
      <c r="BM622" s="226" t="s">
        <v>1312</v>
      </c>
    </row>
    <row r="623" s="2" customFormat="1">
      <c r="A623" s="34"/>
      <c r="B623" s="35"/>
      <c r="C623" s="36"/>
      <c r="D623" s="228" t="s">
        <v>114</v>
      </c>
      <c r="E623" s="36"/>
      <c r="F623" s="229" t="s">
        <v>1311</v>
      </c>
      <c r="G623" s="36"/>
      <c r="H623" s="36"/>
      <c r="I623" s="134"/>
      <c r="J623" s="36"/>
      <c r="K623" s="36"/>
      <c r="L623" s="40"/>
      <c r="M623" s="230"/>
      <c r="N623" s="231"/>
      <c r="O623" s="87"/>
      <c r="P623" s="87"/>
      <c r="Q623" s="87"/>
      <c r="R623" s="87"/>
      <c r="S623" s="87"/>
      <c r="T623" s="88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3" t="s">
        <v>114</v>
      </c>
      <c r="AU623" s="13" t="s">
        <v>78</v>
      </c>
    </row>
    <row r="624" s="2" customFormat="1" ht="24" customHeight="1">
      <c r="A624" s="34"/>
      <c r="B624" s="35"/>
      <c r="C624" s="232" t="s">
        <v>1313</v>
      </c>
      <c r="D624" s="232" t="s">
        <v>1077</v>
      </c>
      <c r="E624" s="233" t="s">
        <v>1314</v>
      </c>
      <c r="F624" s="234" t="s">
        <v>1315</v>
      </c>
      <c r="G624" s="235" t="s">
        <v>110</v>
      </c>
      <c r="H624" s="236">
        <v>1</v>
      </c>
      <c r="I624" s="237"/>
      <c r="J624" s="238">
        <f>ROUND(I624*H624,2)</f>
        <v>0</v>
      </c>
      <c r="K624" s="234" t="s">
        <v>111</v>
      </c>
      <c r="L624" s="239"/>
      <c r="M624" s="240" t="s">
        <v>1</v>
      </c>
      <c r="N624" s="241" t="s">
        <v>38</v>
      </c>
      <c r="O624" s="87"/>
      <c r="P624" s="224">
        <f>O624*H624</f>
        <v>0</v>
      </c>
      <c r="Q624" s="224">
        <v>0</v>
      </c>
      <c r="R624" s="224">
        <f>Q624*H624</f>
        <v>0</v>
      </c>
      <c r="S624" s="224">
        <v>0</v>
      </c>
      <c r="T624" s="225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26" t="s">
        <v>144</v>
      </c>
      <c r="AT624" s="226" t="s">
        <v>1077</v>
      </c>
      <c r="AU624" s="226" t="s">
        <v>78</v>
      </c>
      <c r="AY624" s="13" t="s">
        <v>106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3" t="s">
        <v>78</v>
      </c>
      <c r="BK624" s="227">
        <f>ROUND(I624*H624,2)</f>
        <v>0</v>
      </c>
      <c r="BL624" s="13" t="s">
        <v>112</v>
      </c>
      <c r="BM624" s="226" t="s">
        <v>1316</v>
      </c>
    </row>
    <row r="625" s="2" customFormat="1">
      <c r="A625" s="34"/>
      <c r="B625" s="35"/>
      <c r="C625" s="36"/>
      <c r="D625" s="228" t="s">
        <v>114</v>
      </c>
      <c r="E625" s="36"/>
      <c r="F625" s="229" t="s">
        <v>1315</v>
      </c>
      <c r="G625" s="36"/>
      <c r="H625" s="36"/>
      <c r="I625" s="134"/>
      <c r="J625" s="36"/>
      <c r="K625" s="36"/>
      <c r="L625" s="40"/>
      <c r="M625" s="230"/>
      <c r="N625" s="231"/>
      <c r="O625" s="87"/>
      <c r="P625" s="87"/>
      <c r="Q625" s="87"/>
      <c r="R625" s="87"/>
      <c r="S625" s="87"/>
      <c r="T625" s="88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3" t="s">
        <v>114</v>
      </c>
      <c r="AU625" s="13" t="s">
        <v>78</v>
      </c>
    </row>
    <row r="626" s="2" customFormat="1" ht="24" customHeight="1">
      <c r="A626" s="34"/>
      <c r="B626" s="35"/>
      <c r="C626" s="232" t="s">
        <v>1317</v>
      </c>
      <c r="D626" s="232" t="s">
        <v>1077</v>
      </c>
      <c r="E626" s="233" t="s">
        <v>1318</v>
      </c>
      <c r="F626" s="234" t="s">
        <v>1319</v>
      </c>
      <c r="G626" s="235" t="s">
        <v>110</v>
      </c>
      <c r="H626" s="236">
        <v>1</v>
      </c>
      <c r="I626" s="237"/>
      <c r="J626" s="238">
        <f>ROUND(I626*H626,2)</f>
        <v>0</v>
      </c>
      <c r="K626" s="234" t="s">
        <v>111</v>
      </c>
      <c r="L626" s="239"/>
      <c r="M626" s="240" t="s">
        <v>1</v>
      </c>
      <c r="N626" s="241" t="s">
        <v>38</v>
      </c>
      <c r="O626" s="87"/>
      <c r="P626" s="224">
        <f>O626*H626</f>
        <v>0</v>
      </c>
      <c r="Q626" s="224">
        <v>0</v>
      </c>
      <c r="R626" s="224">
        <f>Q626*H626</f>
        <v>0</v>
      </c>
      <c r="S626" s="224">
        <v>0</v>
      </c>
      <c r="T626" s="225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26" t="s">
        <v>144</v>
      </c>
      <c r="AT626" s="226" t="s">
        <v>1077</v>
      </c>
      <c r="AU626" s="226" t="s">
        <v>78</v>
      </c>
      <c r="AY626" s="13" t="s">
        <v>106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3" t="s">
        <v>78</v>
      </c>
      <c r="BK626" s="227">
        <f>ROUND(I626*H626,2)</f>
        <v>0</v>
      </c>
      <c r="BL626" s="13" t="s">
        <v>112</v>
      </c>
      <c r="BM626" s="226" t="s">
        <v>1320</v>
      </c>
    </row>
    <row r="627" s="2" customFormat="1">
      <c r="A627" s="34"/>
      <c r="B627" s="35"/>
      <c r="C627" s="36"/>
      <c r="D627" s="228" t="s">
        <v>114</v>
      </c>
      <c r="E627" s="36"/>
      <c r="F627" s="229" t="s">
        <v>1319</v>
      </c>
      <c r="G627" s="36"/>
      <c r="H627" s="36"/>
      <c r="I627" s="134"/>
      <c r="J627" s="36"/>
      <c r="K627" s="36"/>
      <c r="L627" s="40"/>
      <c r="M627" s="230"/>
      <c r="N627" s="231"/>
      <c r="O627" s="87"/>
      <c r="P627" s="87"/>
      <c r="Q627" s="87"/>
      <c r="R627" s="87"/>
      <c r="S627" s="87"/>
      <c r="T627" s="88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3" t="s">
        <v>114</v>
      </c>
      <c r="AU627" s="13" t="s">
        <v>78</v>
      </c>
    </row>
    <row r="628" s="11" customFormat="1" ht="25.92" customHeight="1">
      <c r="A628" s="11"/>
      <c r="B628" s="201"/>
      <c r="C628" s="202"/>
      <c r="D628" s="203" t="s">
        <v>72</v>
      </c>
      <c r="E628" s="204" t="s">
        <v>1321</v>
      </c>
      <c r="F628" s="204" t="s">
        <v>1322</v>
      </c>
      <c r="G628" s="202"/>
      <c r="H628" s="202"/>
      <c r="I628" s="205"/>
      <c r="J628" s="206">
        <f>BK628</f>
        <v>0</v>
      </c>
      <c r="K628" s="202"/>
      <c r="L628" s="207"/>
      <c r="M628" s="208"/>
      <c r="N628" s="209"/>
      <c r="O628" s="209"/>
      <c r="P628" s="210">
        <f>SUM(P629:P632)</f>
        <v>0</v>
      </c>
      <c r="Q628" s="209"/>
      <c r="R628" s="210">
        <f>SUM(R629:R632)</f>
        <v>0</v>
      </c>
      <c r="S628" s="209"/>
      <c r="T628" s="211">
        <f>SUM(T629:T632)</f>
        <v>0</v>
      </c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R628" s="212" t="s">
        <v>78</v>
      </c>
      <c r="AT628" s="213" t="s">
        <v>72</v>
      </c>
      <c r="AU628" s="213" t="s">
        <v>73</v>
      </c>
      <c r="AY628" s="212" t="s">
        <v>106</v>
      </c>
      <c r="BK628" s="214">
        <f>SUM(BK629:BK632)</f>
        <v>0</v>
      </c>
    </row>
    <row r="629" s="2" customFormat="1" ht="36" customHeight="1">
      <c r="A629" s="34"/>
      <c r="B629" s="35"/>
      <c r="C629" s="215" t="s">
        <v>1323</v>
      </c>
      <c r="D629" s="215" t="s">
        <v>107</v>
      </c>
      <c r="E629" s="216" t="s">
        <v>1324</v>
      </c>
      <c r="F629" s="217" t="s">
        <v>1325</v>
      </c>
      <c r="G629" s="218" t="s">
        <v>110</v>
      </c>
      <c r="H629" s="219">
        <v>1</v>
      </c>
      <c r="I629" s="220"/>
      <c r="J629" s="221">
        <f>ROUND(I629*H629,2)</f>
        <v>0</v>
      </c>
      <c r="K629" s="217" t="s">
        <v>111</v>
      </c>
      <c r="L629" s="40"/>
      <c r="M629" s="222" t="s">
        <v>1</v>
      </c>
      <c r="N629" s="223" t="s">
        <v>38</v>
      </c>
      <c r="O629" s="87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226" t="s">
        <v>112</v>
      </c>
      <c r="AT629" s="226" t="s">
        <v>107</v>
      </c>
      <c r="AU629" s="226" t="s">
        <v>78</v>
      </c>
      <c r="AY629" s="13" t="s">
        <v>106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13" t="s">
        <v>78</v>
      </c>
      <c r="BK629" s="227">
        <f>ROUND(I629*H629,2)</f>
        <v>0</v>
      </c>
      <c r="BL629" s="13" t="s">
        <v>112</v>
      </c>
      <c r="BM629" s="226" t="s">
        <v>1326</v>
      </c>
    </row>
    <row r="630" s="2" customFormat="1">
      <c r="A630" s="34"/>
      <c r="B630" s="35"/>
      <c r="C630" s="36"/>
      <c r="D630" s="228" t="s">
        <v>114</v>
      </c>
      <c r="E630" s="36"/>
      <c r="F630" s="229" t="s">
        <v>1327</v>
      </c>
      <c r="G630" s="36"/>
      <c r="H630" s="36"/>
      <c r="I630" s="134"/>
      <c r="J630" s="36"/>
      <c r="K630" s="36"/>
      <c r="L630" s="40"/>
      <c r="M630" s="230"/>
      <c r="N630" s="231"/>
      <c r="O630" s="87"/>
      <c r="P630" s="87"/>
      <c r="Q630" s="87"/>
      <c r="R630" s="87"/>
      <c r="S630" s="87"/>
      <c r="T630" s="88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3" t="s">
        <v>114</v>
      </c>
      <c r="AU630" s="13" t="s">
        <v>78</v>
      </c>
    </row>
    <row r="631" s="2" customFormat="1">
      <c r="A631" s="34"/>
      <c r="B631" s="35"/>
      <c r="C631" s="36"/>
      <c r="D631" s="228" t="s">
        <v>1328</v>
      </c>
      <c r="E631" s="36"/>
      <c r="F631" s="242" t="s">
        <v>1329</v>
      </c>
      <c r="G631" s="36"/>
      <c r="H631" s="36"/>
      <c r="I631" s="134"/>
      <c r="J631" s="36"/>
      <c r="K631" s="36"/>
      <c r="L631" s="40"/>
      <c r="M631" s="230"/>
      <c r="N631" s="231"/>
      <c r="O631" s="87"/>
      <c r="P631" s="87"/>
      <c r="Q631" s="87"/>
      <c r="R631" s="87"/>
      <c r="S631" s="87"/>
      <c r="T631" s="88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3" t="s">
        <v>1328</v>
      </c>
      <c r="AU631" s="13" t="s">
        <v>78</v>
      </c>
    </row>
    <row r="632" s="2" customFormat="1">
      <c r="A632" s="34"/>
      <c r="B632" s="35"/>
      <c r="C632" s="36"/>
      <c r="D632" s="228" t="s">
        <v>1330</v>
      </c>
      <c r="E632" s="36"/>
      <c r="F632" s="242" t="s">
        <v>1331</v>
      </c>
      <c r="G632" s="36"/>
      <c r="H632" s="36"/>
      <c r="I632" s="134"/>
      <c r="J632" s="36"/>
      <c r="K632" s="36"/>
      <c r="L632" s="40"/>
      <c r="M632" s="243"/>
      <c r="N632" s="244"/>
      <c r="O632" s="245"/>
      <c r="P632" s="245"/>
      <c r="Q632" s="245"/>
      <c r="R632" s="245"/>
      <c r="S632" s="245"/>
      <c r="T632" s="246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3" t="s">
        <v>1330</v>
      </c>
      <c r="AU632" s="13" t="s">
        <v>78</v>
      </c>
    </row>
    <row r="633" s="2" customFormat="1" ht="6.96" customHeight="1">
      <c r="A633" s="34"/>
      <c r="B633" s="62"/>
      <c r="C633" s="63"/>
      <c r="D633" s="63"/>
      <c r="E633" s="63"/>
      <c r="F633" s="63"/>
      <c r="G633" s="63"/>
      <c r="H633" s="63"/>
      <c r="I633" s="173"/>
      <c r="J633" s="63"/>
      <c r="K633" s="63"/>
      <c r="L633" s="40"/>
      <c r="M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</row>
  </sheetData>
  <sheetProtection sheet="1" autoFilter="0" formatColumns="0" formatRows="0" objects="1" scenarios="1" spinCount="100000" saltValue="xXTAvFR3xuoVYkLjE396cx3MHFy49fJ97kjHu7NC1whmSwuUIecGXOIHpHLvKRQBlv+zoXKWWJJ49no/fJ0hrg==" hashValue="z8NNjZK936MbTodowO7bIrsZAB2v5OlO5ctmP2B85gdYD2SeBMj5nLCCxoCMmKosN6YsrjbUvYQ64u/LrgTY+A==" algorithmName="SHA-512" password="CC35"/>
  <autoFilter ref="C115:K632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2020-02-24T13:51:27Z</dcterms:created>
  <dcterms:modified xsi:type="dcterms:W3CDTF">2020-02-24T13:51:31Z</dcterms:modified>
</cp:coreProperties>
</file>